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Javed\Downloads\Personal\ZeroG\"/>
    </mc:Choice>
  </mc:AlternateContent>
  <xr:revisionPtr revIDLastSave="0" documentId="13_ncr:1_{D529287E-D0B1-4B73-BAA1-C350C9A55266}" xr6:coauthVersionLast="36" xr6:coauthVersionMax="36" xr10:uidLastSave="{00000000-0000-0000-0000-000000000000}"/>
  <bookViews>
    <workbookView xWindow="0" yWindow="0" windowWidth="23040" windowHeight="9060" firstSheet="8" activeTab="12" xr2:uid="{6559F6AB-F290-4EE4-8573-C2281BDFC4B4}"/>
  </bookViews>
  <sheets>
    <sheet name="Market Shares" sheetId="6" r:id="rId1"/>
    <sheet name="Promotion_Exp_over_total" sheetId="8" r:id="rId2"/>
    <sheet name="Profit_Loss_Small_Companies_YoY" sheetId="10" r:id="rId3"/>
    <sheet name="Market Share and Profitability" sheetId="11" r:id="rId4"/>
    <sheet name="Average %age Revenue Growth YoY" sheetId="12" r:id="rId5"/>
    <sheet name="Quarterly %age of Total Prof" sheetId="13" r:id="rId6"/>
    <sheet name="Rev &amp; Exp Sources" sheetId="14" r:id="rId7"/>
    <sheet name="United Deep Dive 2012" sheetId="15" r:id="rId8"/>
    <sheet name="Delta trend" sheetId="17" r:id="rId9"/>
    <sheet name="Quarterly Deep Dive" sheetId="18" r:id="rId10"/>
    <sheet name="FedEx Q4" sheetId="22" r:id="rId11"/>
    <sheet name="United Q4" sheetId="21" r:id="rId12"/>
    <sheet name="American Q4" sheetId="20" r:id="rId13"/>
    <sheet name="Alaska Q1&amp;4" sheetId="19" r:id="rId14"/>
    <sheet name="Quaterly of 3 airlines" sheetId="23" r:id="rId15"/>
    <sheet name="Rev_ExpBreakdown_3_Airlines" sheetId="24" r:id="rId16"/>
    <sheet name="SQL Cleaned Dataset" sheetId="5" r:id="rId17"/>
  </sheets>
  <definedNames>
    <definedName name="_xlnm._FilterDatabase" localSheetId="4" hidden="1">'Average %age Revenue Growth YoY'!$Z$3:$AA$12</definedName>
    <definedName name="_xlnm._FilterDatabase" localSheetId="3" hidden="1">'Market Share and Profitability'!$S$2:$T$10</definedName>
    <definedName name="_xlnm._FilterDatabase" localSheetId="0" hidden="1">'Market Shares'!$AG$18:$AH$26</definedName>
    <definedName name="_xlnm._FilterDatabase" localSheetId="6" hidden="1">'Rev &amp; Exp Sources'!$A$33:$B$46</definedName>
    <definedName name="_xlnm._FilterDatabase" localSheetId="16" hidden="1">'SQL Cleaned Dataset'!$A$1:$AB$625</definedName>
    <definedName name="_xlcn.WorksheetConnection_SQLCleanedDatasetA1AB6251" hidden="1">'SQL Cleaned Dataset'!$A$1:$AB$625</definedName>
  </definedNames>
  <calcPr calcId="191029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  <pivotCache cacheId="8" r:id="rId26"/>
    <pivotCache cacheId="9" r:id="rId27"/>
    <pivotCache cacheId="182" r:id="rId28"/>
    <pivotCache cacheId="400" r:id="rId29"/>
    <pivotCache cacheId="417" r:id="rId30"/>
    <pivotCache cacheId="442" r:id="rId31"/>
    <pivotCache cacheId="446" r:id="rId32"/>
    <pivotCache cacheId="450" r:id="rId33"/>
    <pivotCache cacheId="454" r:id="rId34"/>
    <pivotCache cacheId="474" r:id="rId35"/>
    <pivotCache cacheId="500" r:id="rId36"/>
    <pivotCache cacheId="555" r:id="rId3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QL Cleaned Dataset!$A$1:$AB$62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year" columnId="year">
                <x16:calculatedTimeColumn columnName="year (Year)" columnId="year (Year)" contentType="years" isSelected="1"/>
                <x16:calculatedTimeColumn columnName="year (Quarter)" columnId="year (Quarter)" contentType="quarters" isSelected="1"/>
                <x16:calculatedTimeColumn columnName="year (Month Index)" columnId="year (Month Index)" contentType="monthsindex" isSelected="1"/>
                <x16:calculatedTimeColumn columnName="year (Month)" columnId="year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55" i="24" l="1"/>
  <c r="E56" i="24"/>
  <c r="E57" i="24"/>
  <c r="E58" i="24"/>
  <c r="E59" i="24"/>
  <c r="E60" i="24"/>
  <c r="E61" i="24"/>
  <c r="E54" i="24"/>
  <c r="E46" i="24"/>
  <c r="E47" i="24"/>
  <c r="E48" i="24"/>
  <c r="E49" i="24"/>
  <c r="E50" i="24"/>
  <c r="E51" i="24"/>
  <c r="E52" i="24"/>
  <c r="E45" i="24"/>
  <c r="E37" i="24"/>
  <c r="E38" i="24"/>
  <c r="E39" i="24"/>
  <c r="E40" i="24"/>
  <c r="E41" i="24"/>
  <c r="E42" i="24"/>
  <c r="E43" i="24"/>
  <c r="E36" i="24"/>
  <c r="F18" i="24"/>
  <c r="F19" i="24"/>
  <c r="F20" i="24"/>
  <c r="F21" i="24"/>
  <c r="F17" i="24"/>
  <c r="F12" i="24"/>
  <c r="F13" i="24"/>
  <c r="F14" i="24"/>
  <c r="F15" i="24"/>
  <c r="F11" i="24"/>
  <c r="F6" i="24"/>
  <c r="F7" i="24"/>
  <c r="F8" i="24"/>
  <c r="F9" i="24"/>
  <c r="F5" i="24"/>
  <c r="B13" i="23"/>
  <c r="C13" i="23"/>
  <c r="D13" i="23"/>
  <c r="E13" i="23"/>
  <c r="B14" i="23"/>
  <c r="C14" i="23"/>
  <c r="D14" i="23"/>
  <c r="E14" i="23"/>
  <c r="C12" i="23"/>
  <c r="D12" i="23"/>
  <c r="E12" i="23"/>
  <c r="B12" i="23"/>
  <c r="I33" i="18"/>
  <c r="I34" i="18"/>
  <c r="I35" i="18"/>
  <c r="I36" i="18"/>
  <c r="I37" i="18"/>
  <c r="I38" i="18"/>
  <c r="I39" i="18"/>
  <c r="I32" i="18"/>
  <c r="H33" i="18"/>
  <c r="H34" i="18"/>
  <c r="H35" i="18"/>
  <c r="H36" i="18"/>
  <c r="H37" i="18"/>
  <c r="H38" i="18"/>
  <c r="H39" i="18"/>
  <c r="H32" i="18"/>
  <c r="G33" i="18"/>
  <c r="G34" i="18"/>
  <c r="G35" i="18"/>
  <c r="G36" i="18"/>
  <c r="G37" i="18"/>
  <c r="G38" i="18"/>
  <c r="G39" i="18"/>
  <c r="G32" i="18"/>
  <c r="H24" i="18"/>
  <c r="H25" i="18"/>
  <c r="H26" i="18"/>
  <c r="H27" i="18"/>
  <c r="H28" i="18"/>
  <c r="H29" i="18"/>
  <c r="H30" i="18"/>
  <c r="I24" i="18"/>
  <c r="I25" i="18"/>
  <c r="I26" i="18"/>
  <c r="I27" i="18"/>
  <c r="I28" i="18"/>
  <c r="I29" i="18"/>
  <c r="I30" i="18"/>
  <c r="I23" i="18"/>
  <c r="H23" i="18"/>
  <c r="G24" i="18"/>
  <c r="G25" i="18"/>
  <c r="G26" i="18"/>
  <c r="G27" i="18"/>
  <c r="G28" i="18"/>
  <c r="G29" i="18"/>
  <c r="G30" i="18"/>
  <c r="G23" i="18"/>
  <c r="I15" i="18"/>
  <c r="I16" i="18"/>
  <c r="I17" i="18"/>
  <c r="I18" i="18"/>
  <c r="I19" i="18"/>
  <c r="I20" i="18"/>
  <c r="I21" i="18"/>
  <c r="H15" i="18"/>
  <c r="H16" i="18"/>
  <c r="H17" i="18"/>
  <c r="H18" i="18"/>
  <c r="H19" i="18"/>
  <c r="H20" i="18"/>
  <c r="H21" i="18"/>
  <c r="I14" i="18"/>
  <c r="H14" i="18"/>
  <c r="G15" i="18"/>
  <c r="G16" i="18"/>
  <c r="G17" i="18"/>
  <c r="G18" i="18"/>
  <c r="G19" i="18"/>
  <c r="G20" i="18"/>
  <c r="G21" i="18"/>
  <c r="G14" i="18"/>
  <c r="I6" i="18"/>
  <c r="I7" i="18"/>
  <c r="I8" i="18"/>
  <c r="I9" i="18"/>
  <c r="I10" i="18"/>
  <c r="I11" i="18"/>
  <c r="I12" i="18"/>
  <c r="I5" i="18"/>
  <c r="H6" i="18"/>
  <c r="H7" i="18"/>
  <c r="H8" i="18"/>
  <c r="H9" i="18"/>
  <c r="H10" i="18"/>
  <c r="H11" i="18"/>
  <c r="H12" i="18"/>
  <c r="H5" i="18"/>
  <c r="G6" i="18"/>
  <c r="G7" i="18"/>
  <c r="G8" i="18"/>
  <c r="G9" i="18"/>
  <c r="G10" i="18"/>
  <c r="G11" i="18"/>
  <c r="G12" i="18"/>
  <c r="G5" i="18"/>
  <c r="M7" i="15"/>
  <c r="M8" i="15"/>
  <c r="M9" i="15"/>
  <c r="M10" i="15"/>
  <c r="M11" i="15"/>
  <c r="M12" i="15"/>
  <c r="M13" i="15"/>
  <c r="M14" i="15"/>
  <c r="M15" i="15"/>
  <c r="M16" i="15"/>
  <c r="M17" i="15"/>
  <c r="M18" i="15"/>
  <c r="M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6" i="15"/>
  <c r="E20" i="14" l="1"/>
  <c r="E21" i="14"/>
  <c r="E22" i="14"/>
  <c r="E23" i="14"/>
  <c r="E24" i="14"/>
  <c r="E25" i="14"/>
  <c r="E26" i="14"/>
  <c r="E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9" i="14"/>
  <c r="C11" i="13"/>
  <c r="C12" i="13"/>
  <c r="C13" i="13"/>
  <c r="C10" i="13"/>
  <c r="B11" i="13"/>
  <c r="B12" i="13"/>
  <c r="B13" i="13"/>
  <c r="B10" i="13"/>
  <c r="N17" i="11"/>
  <c r="N18" i="11"/>
  <c r="N19" i="11"/>
  <c r="N20" i="11"/>
  <c r="N21" i="11"/>
  <c r="N22" i="11"/>
  <c r="N23" i="11"/>
  <c r="N16" i="11"/>
  <c r="C48" i="11"/>
  <c r="C42" i="11"/>
  <c r="C43" i="11"/>
  <c r="C44" i="11"/>
  <c r="C45" i="11"/>
  <c r="C46" i="11"/>
  <c r="C47" i="11"/>
  <c r="C41" i="11"/>
  <c r="P23" i="11"/>
  <c r="P22" i="11"/>
  <c r="P21" i="11"/>
  <c r="P20" i="11"/>
  <c r="P19" i="11"/>
  <c r="P18" i="11"/>
  <c r="P17" i="11"/>
  <c r="P16" i="11"/>
  <c r="AE19" i="6"/>
  <c r="AE20" i="6"/>
  <c r="AE21" i="6"/>
  <c r="AE22" i="6"/>
  <c r="AE23" i="6"/>
  <c r="AE24" i="6"/>
  <c r="AE25" i="6"/>
  <c r="AE18" i="6"/>
  <c r="B40" i="12"/>
  <c r="B41" i="12"/>
  <c r="B42" i="12"/>
  <c r="B43" i="12"/>
  <c r="B44" i="12"/>
  <c r="B45" i="12"/>
  <c r="B46" i="12"/>
  <c r="B39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B29" i="12"/>
  <c r="C9" i="12"/>
  <c r="D9" i="12"/>
  <c r="E9" i="12"/>
  <c r="F9" i="12"/>
  <c r="B11" i="12" s="1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B9" i="12"/>
  <c r="J17" i="11"/>
  <c r="J18" i="11"/>
  <c r="J19" i="11"/>
  <c r="J20" i="11"/>
  <c r="J21" i="11"/>
  <c r="J22" i="11"/>
  <c r="J23" i="11"/>
  <c r="J16" i="11"/>
  <c r="D5" i="11"/>
  <c r="D6" i="11"/>
  <c r="D7" i="11"/>
  <c r="D8" i="11"/>
  <c r="D9" i="11"/>
  <c r="D10" i="11"/>
  <c r="D11" i="11"/>
  <c r="D4" i="11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B52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B44" i="8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V32" i="6" s="1"/>
  <c r="B3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19" i="6"/>
  <c r="V3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DB0174-CAD8-43D2-B559-D630937173C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0A3B3F6-4208-4937-93C6-8894F26783C7}" name="WorksheetConnection_SQL Cleaned Dataset!$A$1:$AB$62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QLCleanedDatasetA1AB62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carrier].&amp;[Alaska Airlines Inc.]}"/>
    <s v="{[Range].[carrier].&amp;[American Airlines Inc.]}"/>
    <s v="{[Range].[carrier].&amp;[United Air Lines Inc.]}"/>
    <s v="{[Range].[carrier].&amp;[Federal Express Corporation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<sst xmlns="http://schemas.openxmlformats.org/spreadsheetml/2006/main" count="1511" uniqueCount="152">
  <si>
    <t>carrier</t>
  </si>
  <si>
    <t>year</t>
  </si>
  <si>
    <t>quarter</t>
  </si>
  <si>
    <t>year_quarter</t>
  </si>
  <si>
    <t>total_expenses</t>
  </si>
  <si>
    <t>total_profit_loss</t>
  </si>
  <si>
    <t>rev_charter_pax</t>
  </si>
  <si>
    <t>rev_charter_prop</t>
  </si>
  <si>
    <t>rev_mail</t>
  </si>
  <si>
    <t>rev_misc_op_rev</t>
  </si>
  <si>
    <t>rev_prop_bag</t>
  </si>
  <si>
    <t>rev_prop_freight</t>
  </si>
  <si>
    <t>rev_pub_svc_revenue</t>
  </si>
  <si>
    <t>rev_res_cancel_fees</t>
  </si>
  <si>
    <t>rev_total_charter</t>
  </si>
  <si>
    <t>rev_total_misc_rev</t>
  </si>
  <si>
    <t>rev_total_property</t>
  </si>
  <si>
    <t>rev_trans_revenue</t>
  </si>
  <si>
    <t>rev_trans_rev_pax</t>
  </si>
  <si>
    <t>exp_aircft_services</t>
  </si>
  <si>
    <t>exp_flying_ops</t>
  </si>
  <si>
    <t>exp_general_admin</t>
  </si>
  <si>
    <t>exp_general_services</t>
  </si>
  <si>
    <t>exp_maintenance</t>
  </si>
  <si>
    <t>exp_pax_service</t>
  </si>
  <si>
    <t>exp_trans_expenses</t>
  </si>
  <si>
    <t>exp_promotion_sales</t>
  </si>
  <si>
    <t>Southwest Airlines Co.</t>
  </si>
  <si>
    <t>Alaska Airlines Inc.</t>
  </si>
  <si>
    <t>Spirit Air Lines</t>
  </si>
  <si>
    <t>Delta Air Lines Inc.</t>
  </si>
  <si>
    <t>United Air Lines Inc.</t>
  </si>
  <si>
    <t>American Airlines Inc.</t>
  </si>
  <si>
    <t>Federal Express Corporation</t>
  </si>
  <si>
    <t>JetBlue Airways</t>
  </si>
  <si>
    <t>total_revenue</t>
  </si>
  <si>
    <t>Row Labels</t>
  </si>
  <si>
    <t>Grand Total</t>
  </si>
  <si>
    <t>Column Labels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</si>
  <si>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</si>
  <si>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</si>
  <si>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</si>
  <si>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</si>
  <si>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</si>
  <si>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</si>
  <si>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</si>
  <si>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</si>
  <si>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</si>
  <si>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</si>
  <si>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</si>
  <si>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</si>
  <si>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</si>
  <si>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</si>
  <si>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</si>
  <si>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</si>
  <si>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</si>
  <si>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</si>
  <si>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</si>
  <si>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</si>
  <si>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Sum of total_revenue</t>
  </si>
  <si>
    <t>Overall</t>
  </si>
  <si>
    <t>Carriers</t>
  </si>
  <si>
    <t>AVERAGE</t>
  </si>
  <si>
    <t>YEAR</t>
  </si>
  <si>
    <t>Sum of total_expenses</t>
  </si>
  <si>
    <t>Total Sum of total_expenses</t>
  </si>
  <si>
    <t>Total Sum of exp_promotion_sales</t>
  </si>
  <si>
    <t>Sum of exp_promotion_sales</t>
  </si>
  <si>
    <t>OVEERALL</t>
  </si>
  <si>
    <t>Carrier</t>
  </si>
  <si>
    <t>Sum of rev_trans_revenue</t>
  </si>
  <si>
    <t>Sum of rev_trans_rev_pax</t>
  </si>
  <si>
    <t>Sum of total_profit_loss</t>
  </si>
  <si>
    <t>Market Share (By Total Revenue)</t>
  </si>
  <si>
    <t>%age Profit of Total Revenue</t>
  </si>
  <si>
    <t>Average &amp;age Revenue Growth YoY</t>
  </si>
  <si>
    <t>Average %age Revenue Growth YoY</t>
  </si>
  <si>
    <t>Doesn't give a good prediction, its just the average, lets leave this</t>
  </si>
  <si>
    <t>Average Revenue</t>
  </si>
  <si>
    <t>Average Profit</t>
  </si>
  <si>
    <t>%age Market Share (By Total Revenue)</t>
  </si>
  <si>
    <t>Rev</t>
  </si>
  <si>
    <t>Prof</t>
  </si>
  <si>
    <t>Quarter</t>
  </si>
  <si>
    <t>%age of Total Profit</t>
  </si>
  <si>
    <t>Sum of rev_charter_pax</t>
  </si>
  <si>
    <t>Sum of rev_charter_prop</t>
  </si>
  <si>
    <t>Sum of rev_mail</t>
  </si>
  <si>
    <t>Sum of rev_misc_op_rev</t>
  </si>
  <si>
    <t>Sum of rev_prop_bag</t>
  </si>
  <si>
    <t>Sum of rev_prop_freight</t>
  </si>
  <si>
    <t>Sum of rev_pub_svc_revenue</t>
  </si>
  <si>
    <t>Sum of rev_res_cancel_fees</t>
  </si>
  <si>
    <t>Sum of rev_total_charter</t>
  </si>
  <si>
    <t>Sum of rev_total_misc_rev</t>
  </si>
  <si>
    <t>Sum of rev_total_property</t>
  </si>
  <si>
    <t>Values</t>
  </si>
  <si>
    <t>Sum of exp_aircft_services</t>
  </si>
  <si>
    <t>Sum of exp_flying_ops</t>
  </si>
  <si>
    <t>Sum of exp_general_admin</t>
  </si>
  <si>
    <t>Sum of exp_general_services</t>
  </si>
  <si>
    <t>Sum of exp_maintenance</t>
  </si>
  <si>
    <t>Sum of exp_pax_service</t>
  </si>
  <si>
    <t>Sum of exp_trans_expenses</t>
  </si>
  <si>
    <t>%age of Total Revenue</t>
  </si>
  <si>
    <t>%age of Total Expenses</t>
  </si>
  <si>
    <t>Source of Revenue</t>
  </si>
  <si>
    <t>Source of Expense</t>
  </si>
  <si>
    <t>Total Sum of rev_trans_rev_pax</t>
  </si>
  <si>
    <t>Total Sum of rev_trans_revenue</t>
  </si>
  <si>
    <t>Total Sum of rev_total_property</t>
  </si>
  <si>
    <t>Total Sum of rev_total_misc_rev</t>
  </si>
  <si>
    <t>Total Sum of rev_total_charter</t>
  </si>
  <si>
    <t>Total Sum of exp_flying_ops</t>
  </si>
  <si>
    <t>Total Sum of exp_aircft_services</t>
  </si>
  <si>
    <t>Total Sum of exp_trans_expenses</t>
  </si>
  <si>
    <t>Total Sum of exp_pax_service</t>
  </si>
  <si>
    <t>Total Sum of exp_general_services</t>
  </si>
  <si>
    <t>Total Sum of exp_general_admin</t>
  </si>
  <si>
    <t>Total Sum of exp_maintenance</t>
  </si>
  <si>
    <t>YoY(2011-2012)</t>
  </si>
  <si>
    <t>Revenue</t>
  </si>
  <si>
    <t>Expense</t>
  </si>
  <si>
    <t>Absolute</t>
  </si>
  <si>
    <t>Expenses</t>
  </si>
  <si>
    <t>Profit</t>
  </si>
  <si>
    <t>%age of Rev</t>
  </si>
  <si>
    <t>Exp</t>
  </si>
  <si>
    <t>Profit/Loss</t>
  </si>
  <si>
    <t>Q1</t>
  </si>
  <si>
    <t>Q2</t>
  </si>
  <si>
    <t>Q3</t>
  </si>
  <si>
    <t>Q4</t>
  </si>
  <si>
    <t>Total Charter Revenue</t>
  </si>
  <si>
    <t>Total Misc Revenue</t>
  </si>
  <si>
    <t>Total Property Revenue</t>
  </si>
  <si>
    <t>Trans Revenue</t>
  </si>
  <si>
    <t>Trans Revenue Pax</t>
  </si>
  <si>
    <t>%age of Total</t>
  </si>
  <si>
    <t>Revenue Source</t>
  </si>
  <si>
    <t>Delta</t>
  </si>
  <si>
    <t>United</t>
  </si>
  <si>
    <t>American</t>
  </si>
  <si>
    <t>Flying Ops Expense</t>
  </si>
  <si>
    <t>Aircraft Services Expense</t>
  </si>
  <si>
    <t>Pax Service Expense</t>
  </si>
  <si>
    <t>Trans Expense</t>
  </si>
  <si>
    <t>Maintenance Expense</t>
  </si>
  <si>
    <t>General Services Expense</t>
  </si>
  <si>
    <t>General Admin Expense</t>
  </si>
  <si>
    <t>Promotional Sales Expense</t>
  </si>
  <si>
    <t>Expense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</si>
</sst>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43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9" fontId="0" fillId="0" borderId="1" xfId="2" applyFont="1" applyBorder="1"/>
    <xf numFmtId="165" fontId="0" fillId="0" borderId="1" xfId="2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165" fontId="0" fillId="0" borderId="0" xfId="0" applyNumberFormat="1"/>
    <xf numFmtId="10" fontId="0" fillId="0" borderId="0" xfId="0" applyNumberFormat="1"/>
    <xf numFmtId="164" fontId="0" fillId="0" borderId="1" xfId="1" applyNumberFormat="1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0" fontId="0" fillId="3" borderId="0" xfId="0" applyFill="1" applyBorder="1"/>
    <xf numFmtId="0" fontId="0" fillId="3" borderId="0" xfId="0" applyFill="1"/>
    <xf numFmtId="0" fontId="0" fillId="0" borderId="1" xfId="0" applyBorder="1" applyAlignment="1">
      <alignment horizontal="left" indent="1"/>
    </xf>
    <xf numFmtId="0" fontId="2" fillId="0" borderId="4" xfId="0" applyFont="1" applyBorder="1"/>
    <xf numFmtId="0" fontId="0" fillId="0" borderId="4" xfId="0" applyBorder="1" applyAlignment="1">
      <alignment horizontal="left" indent="1"/>
    </xf>
    <xf numFmtId="164" fontId="0" fillId="0" borderId="1" xfId="0" applyNumberFormat="1" applyBorder="1"/>
    <xf numFmtId="0" fontId="2" fillId="0" borderId="0" xfId="0" applyFont="1" applyAlignment="1">
      <alignment horizontal="left" indent="1"/>
    </xf>
    <xf numFmtId="0" fontId="2" fillId="2" borderId="1" xfId="0" applyFont="1" applyFill="1" applyBorder="1"/>
    <xf numFmtId="0" fontId="0" fillId="0" borderId="1" xfId="0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2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pivotCacheDefinition" Target="pivotCache/pivotCacheDefinition9.xml"/><Relationship Id="rId39" Type="http://schemas.openxmlformats.org/officeDocument/2006/relationships/connections" Target="connections.xml"/><Relationship Id="rId21" Type="http://schemas.openxmlformats.org/officeDocument/2006/relationships/pivotCacheDefinition" Target="pivotCache/pivotCacheDefinition4.xml"/><Relationship Id="rId34" Type="http://schemas.openxmlformats.org/officeDocument/2006/relationships/pivotCacheDefinition" Target="pivotCache/pivotCacheDefinition17.xml"/><Relationship Id="rId42" Type="http://schemas.openxmlformats.org/officeDocument/2006/relationships/sheetMetadata" Target="metadata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pivotCacheDefinition" Target="pivotCache/pivotCacheDefinition1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32" Type="http://schemas.openxmlformats.org/officeDocument/2006/relationships/pivotCacheDefinition" Target="pivotCache/pivotCacheDefinition15.xml"/><Relationship Id="rId37" Type="http://schemas.openxmlformats.org/officeDocument/2006/relationships/pivotCacheDefinition" Target="pivotCache/pivotCacheDefinition20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pivotCacheDefinition" Target="pivotCache/pivotCacheDefinition11.xml"/><Relationship Id="rId36" Type="http://schemas.openxmlformats.org/officeDocument/2006/relationships/pivotCacheDefinition" Target="pivotCache/pivotCacheDefinition1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pivotCacheDefinition" Target="pivotCache/pivotCacheDefinition14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pivotCacheDefinition" Target="pivotCache/pivotCacheDefinition10.xml"/><Relationship Id="rId30" Type="http://schemas.openxmlformats.org/officeDocument/2006/relationships/pivotCacheDefinition" Target="pivotCache/pivotCacheDefinition13.xml"/><Relationship Id="rId35" Type="http://schemas.openxmlformats.org/officeDocument/2006/relationships/pivotCacheDefinition" Target="pivotCache/pivotCacheDefinition18.xml"/><Relationship Id="rId43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33" Type="http://schemas.openxmlformats.org/officeDocument/2006/relationships/pivotCacheDefinition" Target="pivotCache/pivotCacheDefinition16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 Shares'!$A$19</c:f>
              <c:strCache>
                <c:ptCount val="1"/>
                <c:pt idx="0">
                  <c:v>Alaska Airlines Inc.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 Shares'!$B$18:$V$18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Overall</c:v>
                </c:pt>
              </c:strCache>
            </c:strRef>
          </c:cat>
          <c:val>
            <c:numRef>
              <c:f>'Market Shares'!$B$19:$V$19</c:f>
              <c:numCache>
                <c:formatCode>0.0%</c:formatCode>
                <c:ptCount val="21"/>
                <c:pt idx="0">
                  <c:v>2.3097569604241138E-2</c:v>
                </c:pt>
                <c:pt idx="1">
                  <c:v>2.5882411524475495E-2</c:v>
                </c:pt>
                <c:pt idx="2">
                  <c:v>2.7541696287337356E-2</c:v>
                </c:pt>
                <c:pt idx="3">
                  <c:v>2.8465144843095508E-2</c:v>
                </c:pt>
                <c:pt idx="4">
                  <c:v>2.8494991201386259E-2</c:v>
                </c:pt>
                <c:pt idx="5">
                  <c:v>2.7837522689643922E-2</c:v>
                </c:pt>
                <c:pt idx="6">
                  <c:v>2.8071220457697634E-2</c:v>
                </c:pt>
                <c:pt idx="7">
                  <c:v>3.0124691574064513E-2</c:v>
                </c:pt>
                <c:pt idx="8">
                  <c:v>2.9825429406733071E-2</c:v>
                </c:pt>
                <c:pt idx="9">
                  <c:v>3.2812855343092792E-2</c:v>
                </c:pt>
                <c:pt idx="10">
                  <c:v>2.9355896023932838E-2</c:v>
                </c:pt>
                <c:pt idx="11">
                  <c:v>3.3332528431830717E-2</c:v>
                </c:pt>
                <c:pt idx="12">
                  <c:v>3.0552910849437495E-2</c:v>
                </c:pt>
                <c:pt idx="13">
                  <c:v>3.2609034215057071E-2</c:v>
                </c:pt>
                <c:pt idx="14">
                  <c:v>3.2562914401156752E-2</c:v>
                </c:pt>
                <c:pt idx="15">
                  <c:v>3.1355922871546038E-2</c:v>
                </c:pt>
                <c:pt idx="16">
                  <c:v>3.1982010642068445E-2</c:v>
                </c:pt>
                <c:pt idx="17">
                  <c:v>3.2544589803003808E-2</c:v>
                </c:pt>
                <c:pt idx="18">
                  <c:v>3.9510628291644694E-2</c:v>
                </c:pt>
                <c:pt idx="19">
                  <c:v>3.9267431712544772E-2</c:v>
                </c:pt>
                <c:pt idx="20">
                  <c:v>3.1651063825120215E-2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7-4EEA-BBB9-E66B67AA1585}"/>
            </c:ext>
          </c:extLst>
        </c:ser>
        <c:ser>
          <c:idx val="1"/>
          <c:order val="1"/>
          <c:tx>
            <c:strRef>
              <c:f>'Market Shares'!$A$20</c:f>
              <c:strCache>
                <c:ptCount val="1"/>
                <c:pt idx="0">
                  <c:v>American Airlines Inc.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'Market Shares'!$B$18:$V$18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Overall</c:v>
                </c:pt>
              </c:strCache>
            </c:strRef>
          </c:cat>
          <c:val>
            <c:numRef>
              <c:f>'Market Shares'!$B$20:$V$20</c:f>
              <c:numCache>
                <c:formatCode>0.0%</c:formatCode>
                <c:ptCount val="21"/>
                <c:pt idx="0">
                  <c:v>0.23778020306004241</c:v>
                </c:pt>
                <c:pt idx="1">
                  <c:v>0.22958323216725565</c:v>
                </c:pt>
                <c:pt idx="2">
                  <c:v>0.23854280323629448</c:v>
                </c:pt>
                <c:pt idx="3">
                  <c:v>0.24434941442106461</c:v>
                </c:pt>
                <c:pt idx="4">
                  <c:v>0.23655979936277335</c:v>
                </c:pt>
                <c:pt idx="5">
                  <c:v>0.23800201078410926</c:v>
                </c:pt>
                <c:pt idx="6">
                  <c:v>0.23450847201826838</c:v>
                </c:pt>
                <c:pt idx="7">
                  <c:v>0.2240540372316753</c:v>
                </c:pt>
                <c:pt idx="8">
                  <c:v>0.21938894788213298</c:v>
                </c:pt>
                <c:pt idx="9">
                  <c:v>0.21720507384281212</c:v>
                </c:pt>
                <c:pt idx="10">
                  <c:v>0.18976710071057523</c:v>
                </c:pt>
                <c:pt idx="11">
                  <c:v>0.18529929597209499</c:v>
                </c:pt>
                <c:pt idx="12">
                  <c:v>0.16311352597178211</c:v>
                </c:pt>
                <c:pt idx="13">
                  <c:v>0.16308426407811522</c:v>
                </c:pt>
                <c:pt idx="14">
                  <c:v>0.16477942603198506</c:v>
                </c:pt>
                <c:pt idx="15">
                  <c:v>0.18965790145613143</c:v>
                </c:pt>
                <c:pt idx="16">
                  <c:v>0.22182474858284235</c:v>
                </c:pt>
                <c:pt idx="17">
                  <c:v>0.21839401608500383</c:v>
                </c:pt>
                <c:pt idx="18">
                  <c:v>0.21300751081109714</c:v>
                </c:pt>
                <c:pt idx="19">
                  <c:v>0.21267885195012795</c:v>
                </c:pt>
                <c:pt idx="20">
                  <c:v>0.20640868812459404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7-4EEA-BBB9-E66B67AA1585}"/>
            </c:ext>
          </c:extLst>
        </c:ser>
        <c:ser>
          <c:idx val="2"/>
          <c:order val="2"/>
          <c:tx>
            <c:strRef>
              <c:f>'Market Shares'!$A$21</c:f>
              <c:strCache>
                <c:ptCount val="1"/>
                <c:pt idx="0">
                  <c:v>Delta Air Lines Inc.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'Market Shares'!$B$18:$V$18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Overall</c:v>
                </c:pt>
              </c:strCache>
            </c:strRef>
          </c:cat>
          <c:val>
            <c:numRef>
              <c:f>'Market Shares'!$B$21:$V$21</c:f>
              <c:numCache>
                <c:formatCode>0.0%</c:formatCode>
                <c:ptCount val="21"/>
                <c:pt idx="0">
                  <c:v>0.20108019485059828</c:v>
                </c:pt>
                <c:pt idx="1">
                  <c:v>0.19394508565105864</c:v>
                </c:pt>
                <c:pt idx="2">
                  <c:v>0.18653405844925569</c:v>
                </c:pt>
                <c:pt idx="3">
                  <c:v>0.19941603219910167</c:v>
                </c:pt>
                <c:pt idx="4">
                  <c:v>0.19266051523524674</c:v>
                </c:pt>
                <c:pt idx="5">
                  <c:v>0.1856316407670659</c:v>
                </c:pt>
                <c:pt idx="6">
                  <c:v>0.18077230967347588</c:v>
                </c:pt>
                <c:pt idx="7">
                  <c:v>0.18878713645893727</c:v>
                </c:pt>
                <c:pt idx="8">
                  <c:v>0.19417349076275603</c:v>
                </c:pt>
                <c:pt idx="9">
                  <c:v>0.19699268661684569</c:v>
                </c:pt>
                <c:pt idx="10">
                  <c:v>0.27323334176640246</c:v>
                </c:pt>
                <c:pt idx="11">
                  <c:v>0.27314869006302378</c:v>
                </c:pt>
                <c:pt idx="12">
                  <c:v>0.2425635610793688</c:v>
                </c:pt>
                <c:pt idx="13">
                  <c:v>0.2394213384714855</c:v>
                </c:pt>
                <c:pt idx="14">
                  <c:v>0.24544406477520703</c:v>
                </c:pt>
                <c:pt idx="15">
                  <c:v>0.23262755318688277</c:v>
                </c:pt>
                <c:pt idx="16">
                  <c:v>0.21868615200972111</c:v>
                </c:pt>
                <c:pt idx="17">
                  <c:v>0.21467026425348651</c:v>
                </c:pt>
                <c:pt idx="18">
                  <c:v>0.21304665403457809</c:v>
                </c:pt>
                <c:pt idx="19">
                  <c:v>0.21771967126984368</c:v>
                </c:pt>
                <c:pt idx="20">
                  <c:v>0.21967303095935289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7-4EEA-BBB9-E66B67AA1585}"/>
            </c:ext>
          </c:extLst>
        </c:ser>
        <c:ser>
          <c:idx val="3"/>
          <c:order val="3"/>
          <c:tx>
            <c:strRef>
              <c:f>'Market Shares'!$A$22</c:f>
              <c:strCache>
                <c:ptCount val="1"/>
                <c:pt idx="0">
                  <c:v>Federal Express Corporation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'Market Shares'!$B$18:$V$18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Overall</c:v>
                </c:pt>
              </c:strCache>
            </c:strRef>
          </c:cat>
          <c:val>
            <c:numRef>
              <c:f>'Market Shares'!$B$22:$V$22</c:f>
              <c:numCache>
                <c:formatCode>0.0%</c:formatCode>
                <c:ptCount val="21"/>
                <c:pt idx="0">
                  <c:v>0.20469809884105092</c:v>
                </c:pt>
                <c:pt idx="1">
                  <c:v>0.22265613961052311</c:v>
                </c:pt>
                <c:pt idx="2">
                  <c:v>0.23960306755641231</c:v>
                </c:pt>
                <c:pt idx="3">
                  <c:v>0.23597023746718146</c:v>
                </c:pt>
                <c:pt idx="4">
                  <c:v>0.237424061755592</c:v>
                </c:pt>
                <c:pt idx="5">
                  <c:v>0.2365761634081581</c:v>
                </c:pt>
                <c:pt idx="6">
                  <c:v>0.23007697353641962</c:v>
                </c:pt>
                <c:pt idx="7">
                  <c:v>0.22815125819117671</c:v>
                </c:pt>
                <c:pt idx="8">
                  <c:v>0.22849750415109155</c:v>
                </c:pt>
                <c:pt idx="9">
                  <c:v>0.21790706833020695</c:v>
                </c:pt>
                <c:pt idx="10">
                  <c:v>0.19626961640581167</c:v>
                </c:pt>
                <c:pt idx="11">
                  <c:v>0.19582428289657064</c:v>
                </c:pt>
                <c:pt idx="12">
                  <c:v>0.17038549170963696</c:v>
                </c:pt>
                <c:pt idx="13">
                  <c:v>0.16551769746252415</c:v>
                </c:pt>
                <c:pt idx="14">
                  <c:v>0.16103167701614088</c:v>
                </c:pt>
                <c:pt idx="15">
                  <c:v>0.16726273440669492</c:v>
                </c:pt>
                <c:pt idx="16">
                  <c:v>0.16566727862432792</c:v>
                </c:pt>
                <c:pt idx="17">
                  <c:v>0.1794984961488772</c:v>
                </c:pt>
                <c:pt idx="18">
                  <c:v>0.17926287115577716</c:v>
                </c:pt>
                <c:pt idx="19">
                  <c:v>0.17275339979509025</c:v>
                </c:pt>
                <c:pt idx="20">
                  <c:v>0.19302572152177738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7-4EEA-BBB9-E66B67AA1585}"/>
            </c:ext>
          </c:extLst>
        </c:ser>
        <c:ser>
          <c:idx val="4"/>
          <c:order val="4"/>
          <c:tx>
            <c:strRef>
              <c:f>'Market Shares'!$A$23</c:f>
              <c:strCache>
                <c:ptCount val="1"/>
                <c:pt idx="0">
                  <c:v>JetBlue Airways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'Market Shares'!$B$18:$V$18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Overall</c:v>
                </c:pt>
              </c:strCache>
            </c:strRef>
          </c:cat>
          <c:val>
            <c:numRef>
              <c:f>'Market Shares'!$B$23:$V$23</c:f>
              <c:numCache>
                <c:formatCode>0.0%</c:formatCode>
                <c:ptCount val="21"/>
                <c:pt idx="0">
                  <c:v>1.3813390476139229E-3</c:v>
                </c:pt>
                <c:pt idx="1">
                  <c:v>4.7037950465770601E-3</c:v>
                </c:pt>
                <c:pt idx="2">
                  <c:v>9.5472036616387097E-3</c:v>
                </c:pt>
                <c:pt idx="3">
                  <c:v>1.4017234996985879E-2</c:v>
                </c:pt>
                <c:pt idx="4">
                  <c:v>1.6094436615007299E-2</c:v>
                </c:pt>
                <c:pt idx="5">
                  <c:v>1.9623256915840798E-2</c:v>
                </c:pt>
                <c:pt idx="6">
                  <c:v>2.4638575244713423E-2</c:v>
                </c:pt>
                <c:pt idx="7">
                  <c:v>2.7899405937943624E-2</c:v>
                </c:pt>
                <c:pt idx="8">
                  <c:v>3.1387809871577736E-2</c:v>
                </c:pt>
                <c:pt idx="9">
                  <c:v>3.5884711612346742E-2</c:v>
                </c:pt>
                <c:pt idx="10">
                  <c:v>3.2390250284644997E-2</c:v>
                </c:pt>
                <c:pt idx="11">
                  <c:v>3.4873986997813973E-2</c:v>
                </c:pt>
                <c:pt idx="12">
                  <c:v>3.2734407926503561E-2</c:v>
                </c:pt>
                <c:pt idx="13">
                  <c:v>3.4451400389230828E-2</c:v>
                </c:pt>
                <c:pt idx="14">
                  <c:v>3.5316439726955563E-2</c:v>
                </c:pt>
                <c:pt idx="15">
                  <c:v>3.7741097810537631E-2</c:v>
                </c:pt>
                <c:pt idx="16">
                  <c:v>3.6397368088521675E-2</c:v>
                </c:pt>
                <c:pt idx="17">
                  <c:v>3.6309841103821704E-2</c:v>
                </c:pt>
                <c:pt idx="18">
                  <c:v>3.6634058188212248E-2</c:v>
                </c:pt>
                <c:pt idx="19">
                  <c:v>3.7524773076884205E-2</c:v>
                </c:pt>
                <c:pt idx="20">
                  <c:v>3.017653913573547E-2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7-4EEA-BBB9-E66B67AA1585}"/>
            </c:ext>
          </c:extLst>
        </c:ser>
        <c:ser>
          <c:idx val="5"/>
          <c:order val="5"/>
          <c:tx>
            <c:strRef>
              <c:f>'Market Shares'!$A$24</c:f>
              <c:strCache>
                <c:ptCount val="1"/>
                <c:pt idx="0">
                  <c:v>Southwest Airlines Co.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'Market Shares'!$B$18:$V$18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Overall</c:v>
                </c:pt>
              </c:strCache>
            </c:strRef>
          </c:cat>
          <c:val>
            <c:numRef>
              <c:f>'Market Shares'!$B$24:$V$24</c:f>
              <c:numCache>
                <c:formatCode>0.0%</c:formatCode>
                <c:ptCount val="21"/>
                <c:pt idx="0">
                  <c:v>7.4149077336572833E-2</c:v>
                </c:pt>
                <c:pt idx="1">
                  <c:v>8.1552887438038027E-2</c:v>
                </c:pt>
                <c:pt idx="2">
                  <c:v>8.2995680107909142E-2</c:v>
                </c:pt>
                <c:pt idx="3">
                  <c:v>8.3353512880405878E-2</c:v>
                </c:pt>
                <c:pt idx="4">
                  <c:v>8.3011753190500234E-2</c:v>
                </c:pt>
                <c:pt idx="5">
                  <c:v>8.7377431910559897E-2</c:v>
                </c:pt>
                <c:pt idx="6">
                  <c:v>9.4730859519978061E-2</c:v>
                </c:pt>
                <c:pt idx="7">
                  <c:v>9.6762219359469867E-2</c:v>
                </c:pt>
                <c:pt idx="8">
                  <c:v>0.10205804685239711</c:v>
                </c:pt>
                <c:pt idx="9">
                  <c:v>0.11298212126687879</c:v>
                </c:pt>
                <c:pt idx="10">
                  <c:v>0.1036924823299416</c:v>
                </c:pt>
                <c:pt idx="11">
                  <c:v>0.10561154124184587</c:v>
                </c:pt>
                <c:pt idx="12">
                  <c:v>0.10782610080602897</c:v>
                </c:pt>
                <c:pt idx="13">
                  <c:v>0.11205247343296505</c:v>
                </c:pt>
                <c:pt idx="14">
                  <c:v>0.11295859133858836</c:v>
                </c:pt>
                <c:pt idx="15">
                  <c:v>0.11050796776392889</c:v>
                </c:pt>
                <c:pt idx="16">
                  <c:v>0.11208918337275887</c:v>
                </c:pt>
                <c:pt idx="17">
                  <c:v>0.10957485092824396</c:v>
                </c:pt>
                <c:pt idx="18">
                  <c:v>0.10506939041635742</c:v>
                </c:pt>
                <c:pt idx="19">
                  <c:v>0.10435108303546319</c:v>
                </c:pt>
                <c:pt idx="20">
                  <c:v>0.1026483203415101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7-4EEA-BBB9-E66B67AA1585}"/>
            </c:ext>
          </c:extLst>
        </c:ser>
        <c:ser>
          <c:idx val="6"/>
          <c:order val="6"/>
          <c:tx>
            <c:strRef>
              <c:f>'Market Shares'!$A$25</c:f>
              <c:strCache>
                <c:ptCount val="1"/>
                <c:pt idx="0">
                  <c:v>Spirit Air Lines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Shares'!$B$18:$V$18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Overall</c:v>
                </c:pt>
              </c:strCache>
            </c:strRef>
          </c:cat>
          <c:val>
            <c:numRef>
              <c:f>'Market Shares'!$B$25:$V$25</c:f>
              <c:numCache>
                <c:formatCode>0.0%</c:formatCode>
                <c:ptCount val="21"/>
                <c:pt idx="0">
                  <c:v>4.0979891324284395E-3</c:v>
                </c:pt>
                <c:pt idx="1">
                  <c:v>5.5079708592957457E-3</c:v>
                </c:pt>
                <c:pt idx="2">
                  <c:v>6.0774799939571503E-3</c:v>
                </c:pt>
                <c:pt idx="3">
                  <c:v>6.3191151242282962E-3</c:v>
                </c:pt>
                <c:pt idx="4">
                  <c:v>6.1438120315363345E-3</c:v>
                </c:pt>
                <c:pt idx="5">
                  <c:v>5.5815838518426652E-3</c:v>
                </c:pt>
                <c:pt idx="6">
                  <c:v>5.6329331682225103E-3</c:v>
                </c:pt>
                <c:pt idx="7">
                  <c:v>7.48283487689364E-3</c:v>
                </c:pt>
                <c:pt idx="8">
                  <c:v>7.3034009596726094E-3</c:v>
                </c:pt>
                <c:pt idx="9">
                  <c:v>7.6414681537379063E-3</c:v>
                </c:pt>
                <c:pt idx="10">
                  <c:v>6.6728790551990394E-3</c:v>
                </c:pt>
                <c:pt idx="11">
                  <c:v>8.2850739194263064E-3</c:v>
                </c:pt>
                <c:pt idx="12">
                  <c:v>8.6624908315005092E-3</c:v>
                </c:pt>
                <c:pt idx="13">
                  <c:v>1.0473664370306751E-2</c:v>
                </c:pt>
                <c:pt idx="14">
                  <c:v>1.1727341869719625E-2</c:v>
                </c:pt>
                <c:pt idx="15">
                  <c:v>1.2213693059917206E-2</c:v>
                </c:pt>
                <c:pt idx="16">
                  <c:v>1.2742403331797375E-2</c:v>
                </c:pt>
                <c:pt idx="17">
                  <c:v>1.3692795960235248E-2</c:v>
                </c:pt>
                <c:pt idx="18">
                  <c:v>1.589567415862447E-2</c:v>
                </c:pt>
                <c:pt idx="19">
                  <c:v>1.7633823069801904E-2</c:v>
                </c:pt>
                <c:pt idx="20">
                  <c:v>1.0020720251904374E-2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E7-4EEA-BBB9-E66B67AA1585}"/>
            </c:ext>
          </c:extLst>
        </c:ser>
        <c:ser>
          <c:idx val="7"/>
          <c:order val="7"/>
          <c:tx>
            <c:strRef>
              <c:f>'Market Shares'!$A$26</c:f>
              <c:strCache>
                <c:ptCount val="1"/>
                <c:pt idx="0">
                  <c:v>United Air Lines Inc.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Shares'!$B$18:$V$18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Overall</c:v>
                </c:pt>
              </c:strCache>
            </c:strRef>
          </c:cat>
          <c:val>
            <c:numRef>
              <c:f>'Market Shares'!$B$26:$V$26</c:f>
              <c:numCache>
                <c:formatCode>0.0%</c:formatCode>
                <c:ptCount val="21"/>
                <c:pt idx="0">
                  <c:v>0.25371552812745207</c:v>
                </c:pt>
                <c:pt idx="1">
                  <c:v>0.23616847770277627</c:v>
                </c:pt>
                <c:pt idx="2">
                  <c:v>0.20915801070719514</c:v>
                </c:pt>
                <c:pt idx="3">
                  <c:v>0.18810930806793666</c:v>
                </c:pt>
                <c:pt idx="4">
                  <c:v>0.19961063060795778</c:v>
                </c:pt>
                <c:pt idx="5">
                  <c:v>0.19937038967277945</c:v>
                </c:pt>
                <c:pt idx="6">
                  <c:v>0.20156865638122448</c:v>
                </c:pt>
                <c:pt idx="7">
                  <c:v>0.1967384163698391</c:v>
                </c:pt>
                <c:pt idx="8">
                  <c:v>0.18736537011363893</c:v>
                </c:pt>
                <c:pt idx="9">
                  <c:v>0.178574014834079</c:v>
                </c:pt>
                <c:pt idx="10">
                  <c:v>0.16861843342349214</c:v>
                </c:pt>
                <c:pt idx="11">
                  <c:v>0.16362460047739374</c:v>
                </c:pt>
                <c:pt idx="12">
                  <c:v>0.24416151082574158</c:v>
                </c:pt>
                <c:pt idx="13">
                  <c:v>0.24239012758031545</c:v>
                </c:pt>
                <c:pt idx="14">
                  <c:v>0.23617954484024672</c:v>
                </c:pt>
                <c:pt idx="15">
                  <c:v>0.21863312944436111</c:v>
                </c:pt>
                <c:pt idx="16">
                  <c:v>0.20061085534796225</c:v>
                </c:pt>
                <c:pt idx="17">
                  <c:v>0.19531514571732775</c:v>
                </c:pt>
                <c:pt idx="18">
                  <c:v>0.19757321294370875</c:v>
                </c:pt>
                <c:pt idx="19">
                  <c:v>0.19807096609024408</c:v>
                </c:pt>
                <c:pt idx="20">
                  <c:v>0.20639591584000552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E7-4EEA-BBB9-E66B67AA1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4656"/>
        <c:axId val="1332272672"/>
      </c:lineChart>
      <c:catAx>
        <c:axId val="19622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72672"/>
        <c:crosses val="autoZero"/>
        <c:auto val="1"/>
        <c:lblAlgn val="ctr"/>
        <c:lblOffset val="100"/>
        <c:noMultiLvlLbl val="0"/>
      </c:catAx>
      <c:valAx>
        <c:axId val="13322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Promotion</a:t>
            </a:r>
            <a:r>
              <a:rPr lang="en-US" baseline="0"/>
              <a:t> Expenses/Total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Promotion_Exp_over_total!$A$44</c:f>
              <c:strCache>
                <c:ptCount val="1"/>
                <c:pt idx="0">
                  <c:v>Alaska Airlines Inc.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Promotion_Exp_over_total!$B$43:$V$43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Grand Total</c:v>
                </c:pt>
              </c:strCache>
            </c:strRef>
          </c:cat>
          <c:val>
            <c:numRef>
              <c:f>Promotion_Exp_over_total!$B$44:$V$44</c:f>
              <c:numCache>
                <c:formatCode>0.0%</c:formatCode>
                <c:ptCount val="21"/>
                <c:pt idx="0">
                  <c:v>0.14021730666579396</c:v>
                </c:pt>
                <c:pt idx="1">
                  <c:v>0.12660523555855605</c:v>
                </c:pt>
                <c:pt idx="2">
                  <c:v>0.11470002974116821</c:v>
                </c:pt>
                <c:pt idx="3">
                  <c:v>0.10729756093731294</c:v>
                </c:pt>
                <c:pt idx="4">
                  <c:v>8.9890444909910411E-2</c:v>
                </c:pt>
                <c:pt idx="5">
                  <c:v>8.1006095950994755E-2</c:v>
                </c:pt>
                <c:pt idx="6">
                  <c:v>7.4773902270848056E-2</c:v>
                </c:pt>
                <c:pt idx="7">
                  <c:v>6.6622388625000514E-2</c:v>
                </c:pt>
                <c:pt idx="8">
                  <c:v>5.6981730798853936E-2</c:v>
                </c:pt>
                <c:pt idx="9">
                  <c:v>6.3220399931655166E-2</c:v>
                </c:pt>
                <c:pt idx="10">
                  <c:v>6.356554240563457E-2</c:v>
                </c:pt>
                <c:pt idx="11">
                  <c:v>5.5121593359127918E-2</c:v>
                </c:pt>
                <c:pt idx="12">
                  <c:v>5.0912790811434835E-2</c:v>
                </c:pt>
                <c:pt idx="13">
                  <c:v>5.1479020389455649E-2</c:v>
                </c:pt>
                <c:pt idx="14">
                  <c:v>5.6662951217131323E-2</c:v>
                </c:pt>
                <c:pt idx="15">
                  <c:v>6.1084029356565615E-2</c:v>
                </c:pt>
                <c:pt idx="16">
                  <c:v>6.6366688275923028E-2</c:v>
                </c:pt>
                <c:pt idx="17">
                  <c:v>7.0444181668603459E-2</c:v>
                </c:pt>
                <c:pt idx="18">
                  <c:v>5.9601372170743003E-2</c:v>
                </c:pt>
                <c:pt idx="19">
                  <c:v>5.6272477762609401E-2</c:v>
                </c:pt>
                <c:pt idx="20">
                  <c:v>6.8953400610708093E-2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D-4A5F-9142-B96B14453534}"/>
            </c:ext>
          </c:extLst>
        </c:ser>
        <c:ser>
          <c:idx val="1"/>
          <c:order val="1"/>
          <c:tx>
            <c:strRef>
              <c:f>Promotion_Exp_over_total!$A$45</c:f>
              <c:strCache>
                <c:ptCount val="1"/>
                <c:pt idx="0">
                  <c:v>American Airlines Inc.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Promotion_Exp_over_total!$B$43:$V$43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Grand Total</c:v>
                </c:pt>
              </c:strCache>
            </c:strRef>
          </c:cat>
          <c:val>
            <c:numRef>
              <c:f>Promotion_Exp_over_total!$B$45:$V$45</c:f>
              <c:numCache>
                <c:formatCode>0.0%</c:formatCode>
                <c:ptCount val="21"/>
                <c:pt idx="0">
                  <c:v>0.14313827479471386</c:v>
                </c:pt>
                <c:pt idx="1">
                  <c:v>0.11481122216176527</c:v>
                </c:pt>
                <c:pt idx="2">
                  <c:v>8.6238247079656355E-2</c:v>
                </c:pt>
                <c:pt idx="3">
                  <c:v>8.4647117312045092E-2</c:v>
                </c:pt>
                <c:pt idx="4">
                  <c:v>8.4599285337596392E-2</c:v>
                </c:pt>
                <c:pt idx="5">
                  <c:v>7.7032676770489569E-2</c:v>
                </c:pt>
                <c:pt idx="6">
                  <c:v>7.2791484258330291E-2</c:v>
                </c:pt>
                <c:pt idx="7">
                  <c:v>6.9079732329706045E-2</c:v>
                </c:pt>
                <c:pt idx="8">
                  <c:v>5.7340609495258502E-2</c:v>
                </c:pt>
                <c:pt idx="9">
                  <c:v>6.1854621607025734E-2</c:v>
                </c:pt>
                <c:pt idx="10">
                  <c:v>6.5372026917658144E-2</c:v>
                </c:pt>
                <c:pt idx="11">
                  <c:v>5.9020364247121079E-2</c:v>
                </c:pt>
                <c:pt idx="12">
                  <c:v>5.559184478797833E-2</c:v>
                </c:pt>
                <c:pt idx="13">
                  <c:v>5.9650718905045468E-2</c:v>
                </c:pt>
                <c:pt idx="14">
                  <c:v>5.749857314335672E-2</c:v>
                </c:pt>
                <c:pt idx="15">
                  <c:v>4.7990828301752733E-2</c:v>
                </c:pt>
                <c:pt idx="16">
                  <c:v>4.5590766638669109E-2</c:v>
                </c:pt>
                <c:pt idx="17">
                  <c:v>4.6052050625693897E-2</c:v>
                </c:pt>
                <c:pt idx="18">
                  <c:v>4.2936201023430105E-2</c:v>
                </c:pt>
                <c:pt idx="19">
                  <c:v>4.2956299335383058E-2</c:v>
                </c:pt>
                <c:pt idx="20">
                  <c:v>6.428203597314458E-2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D-4A5F-9142-B96B14453534}"/>
            </c:ext>
          </c:extLst>
        </c:ser>
        <c:ser>
          <c:idx val="2"/>
          <c:order val="2"/>
          <c:tx>
            <c:strRef>
              <c:f>Promotion_Exp_over_total!$A$46</c:f>
              <c:strCache>
                <c:ptCount val="1"/>
                <c:pt idx="0">
                  <c:v>Delta Air Lines Inc.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Promotion_Exp_over_total!$B$43:$V$43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Grand Total</c:v>
                </c:pt>
              </c:strCache>
            </c:strRef>
          </c:cat>
          <c:val>
            <c:numRef>
              <c:f>Promotion_Exp_over_total!$B$46:$V$46</c:f>
              <c:numCache>
                <c:formatCode>0.0%</c:formatCode>
                <c:ptCount val="21"/>
                <c:pt idx="0">
                  <c:v>0.11977771802792095</c:v>
                </c:pt>
                <c:pt idx="1">
                  <c:v>0.11727970545371733</c:v>
                </c:pt>
                <c:pt idx="2">
                  <c:v>0.10029905315946948</c:v>
                </c:pt>
                <c:pt idx="3">
                  <c:v>7.7685331770158933E-2</c:v>
                </c:pt>
                <c:pt idx="4">
                  <c:v>7.2052267230751532E-2</c:v>
                </c:pt>
                <c:pt idx="5">
                  <c:v>7.0858025641773736E-2</c:v>
                </c:pt>
                <c:pt idx="6">
                  <c:v>6.8796547043105796E-2</c:v>
                </c:pt>
                <c:pt idx="7">
                  <c:v>6.7136281342348308E-2</c:v>
                </c:pt>
                <c:pt idx="8">
                  <c:v>5.7459349073627639E-2</c:v>
                </c:pt>
                <c:pt idx="9">
                  <c:v>6.3271956343352947E-2</c:v>
                </c:pt>
                <c:pt idx="10">
                  <c:v>7.2980481812849843E-2</c:v>
                </c:pt>
                <c:pt idx="11">
                  <c:v>7.2139857094908208E-2</c:v>
                </c:pt>
                <c:pt idx="12">
                  <c:v>6.9732836200252765E-2</c:v>
                </c:pt>
                <c:pt idx="13">
                  <c:v>6.8443171191770152E-2</c:v>
                </c:pt>
                <c:pt idx="14">
                  <c:v>6.5562437746563867E-2</c:v>
                </c:pt>
                <c:pt idx="15">
                  <c:v>7.5178030942977217E-2</c:v>
                </c:pt>
                <c:pt idx="16">
                  <c:v>7.8239672691253315E-2</c:v>
                </c:pt>
                <c:pt idx="17">
                  <c:v>7.6782120021758396E-2</c:v>
                </c:pt>
                <c:pt idx="18">
                  <c:v>7.3984862412455693E-2</c:v>
                </c:pt>
                <c:pt idx="19">
                  <c:v>7.4665374234861262E-2</c:v>
                </c:pt>
                <c:pt idx="20">
                  <c:v>7.4724129399638739E-2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D-4A5F-9142-B96B14453534}"/>
            </c:ext>
          </c:extLst>
        </c:ser>
        <c:ser>
          <c:idx val="3"/>
          <c:order val="3"/>
          <c:tx>
            <c:strRef>
              <c:f>Promotion_Exp_over_total!$A$47</c:f>
              <c:strCache>
                <c:ptCount val="1"/>
                <c:pt idx="0">
                  <c:v>Federal Express Corporation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Promotion_Exp_over_total!$B$43:$V$43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Grand Total</c:v>
                </c:pt>
              </c:strCache>
            </c:strRef>
          </c:cat>
          <c:val>
            <c:numRef>
              <c:f>Promotion_Exp_over_total!$B$47:$V$47</c:f>
              <c:numCache>
                <c:formatCode>0.0%</c:formatCode>
                <c:ptCount val="21"/>
                <c:pt idx="0">
                  <c:v>1.8584922883945535E-2</c:v>
                </c:pt>
                <c:pt idx="1">
                  <c:v>1.2633471694368063E-2</c:v>
                </c:pt>
                <c:pt idx="2">
                  <c:v>1.2265000404801772E-2</c:v>
                </c:pt>
                <c:pt idx="3">
                  <c:v>1.2468977867337746E-2</c:v>
                </c:pt>
                <c:pt idx="4">
                  <c:v>1.3102036729402076E-2</c:v>
                </c:pt>
                <c:pt idx="5">
                  <c:v>1.2820558180262492E-2</c:v>
                </c:pt>
                <c:pt idx="6">
                  <c:v>1.1589739941928301E-2</c:v>
                </c:pt>
                <c:pt idx="7">
                  <c:v>9.704436773113714E-3</c:v>
                </c:pt>
                <c:pt idx="8">
                  <c:v>1.1537881727410042E-2</c:v>
                </c:pt>
                <c:pt idx="9">
                  <c:v>1.2851426863176602E-2</c:v>
                </c:pt>
                <c:pt idx="10">
                  <c:v>1.3468716580699671E-2</c:v>
                </c:pt>
                <c:pt idx="11">
                  <c:v>1.3514767371521153E-2</c:v>
                </c:pt>
                <c:pt idx="12">
                  <c:v>1.243119755700518E-2</c:v>
                </c:pt>
                <c:pt idx="13">
                  <c:v>1.3267288406138391E-2</c:v>
                </c:pt>
                <c:pt idx="14">
                  <c:v>1.2842029658874956E-2</c:v>
                </c:pt>
                <c:pt idx="15">
                  <c:v>1.0710095172604222E-2</c:v>
                </c:pt>
                <c:pt idx="16">
                  <c:v>1.0212281728869604E-2</c:v>
                </c:pt>
                <c:pt idx="17">
                  <c:v>9.5945930517267186E-3</c:v>
                </c:pt>
                <c:pt idx="18">
                  <c:v>1.0252433137982478E-2</c:v>
                </c:pt>
                <c:pt idx="19">
                  <c:v>1.163641373946603E-2</c:v>
                </c:pt>
                <c:pt idx="20">
                  <c:v>1.2007674549689935E-2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D-4A5F-9142-B96B14453534}"/>
            </c:ext>
          </c:extLst>
        </c:ser>
        <c:ser>
          <c:idx val="4"/>
          <c:order val="4"/>
          <c:tx>
            <c:strRef>
              <c:f>Promotion_Exp_over_total!$A$48</c:f>
              <c:strCache>
                <c:ptCount val="1"/>
                <c:pt idx="0">
                  <c:v>JetBlue Airways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Promotion_Exp_over_total!$B$43:$V$43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Grand Total</c:v>
                </c:pt>
              </c:strCache>
            </c:strRef>
          </c:cat>
          <c:val>
            <c:numRef>
              <c:f>Promotion_Exp_over_total!$B$48:$V$48</c:f>
              <c:numCache>
                <c:formatCode>0.0%</c:formatCode>
                <c:ptCount val="21"/>
                <c:pt idx="0">
                  <c:v>0.19350782375523595</c:v>
                </c:pt>
                <c:pt idx="1">
                  <c:v>0.14018425901553042</c:v>
                </c:pt>
                <c:pt idx="2">
                  <c:v>0.12098820437691622</c:v>
                </c:pt>
                <c:pt idx="3">
                  <c:v>9.9176434124980853E-2</c:v>
                </c:pt>
                <c:pt idx="4">
                  <c:v>8.5700307847642737E-2</c:v>
                </c:pt>
                <c:pt idx="5">
                  <c:v>7.7643214078133058E-2</c:v>
                </c:pt>
                <c:pt idx="6">
                  <c:v>7.024114745712684E-2</c:v>
                </c:pt>
                <c:pt idx="7">
                  <c:v>6.7435197256599813E-2</c:v>
                </c:pt>
                <c:pt idx="8">
                  <c:v>6.4919345811978113E-2</c:v>
                </c:pt>
                <c:pt idx="9">
                  <c:v>7.3126042760589621E-2</c:v>
                </c:pt>
                <c:pt idx="10">
                  <c:v>7.9836798973839065E-2</c:v>
                </c:pt>
                <c:pt idx="11">
                  <c:v>6.9421959972635519E-2</c:v>
                </c:pt>
                <c:pt idx="12">
                  <c:v>6.3721128361493476E-2</c:v>
                </c:pt>
                <c:pt idx="13">
                  <c:v>6.4199695343303706E-2</c:v>
                </c:pt>
                <c:pt idx="14">
                  <c:v>6.5598451831255025E-2</c:v>
                </c:pt>
                <c:pt idx="15">
                  <c:v>7.7178668265840675E-2</c:v>
                </c:pt>
                <c:pt idx="16">
                  <c:v>7.6155495625072664E-2</c:v>
                </c:pt>
                <c:pt idx="17">
                  <c:v>6.8058527085183507E-2</c:v>
                </c:pt>
                <c:pt idx="18">
                  <c:v>6.5207520698988247E-2</c:v>
                </c:pt>
                <c:pt idx="19">
                  <c:v>6.0702811388271508E-2</c:v>
                </c:pt>
                <c:pt idx="20">
                  <c:v>7.0692612591857676E-2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D-4A5F-9142-B96B14453534}"/>
            </c:ext>
          </c:extLst>
        </c:ser>
        <c:ser>
          <c:idx val="5"/>
          <c:order val="5"/>
          <c:tx>
            <c:strRef>
              <c:f>Promotion_Exp_over_total!$A$49</c:f>
              <c:strCache>
                <c:ptCount val="1"/>
                <c:pt idx="0">
                  <c:v>Southwest Airlines Co.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Promotion_Exp_over_total!$B$43:$V$43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Grand Total</c:v>
                </c:pt>
              </c:strCache>
            </c:strRef>
          </c:cat>
          <c:val>
            <c:numRef>
              <c:f>Promotion_Exp_over_total!$B$49:$V$49</c:f>
              <c:numCache>
                <c:formatCode>0.0%</c:formatCode>
                <c:ptCount val="21"/>
                <c:pt idx="0">
                  <c:v>0.14122665673533127</c:v>
                </c:pt>
                <c:pt idx="1">
                  <c:v>0.12373315819316433</c:v>
                </c:pt>
                <c:pt idx="2">
                  <c:v>0.11070948651021331</c:v>
                </c:pt>
                <c:pt idx="3">
                  <c:v>0.10803154023561679</c:v>
                </c:pt>
                <c:pt idx="4">
                  <c:v>9.6871690429061796E-2</c:v>
                </c:pt>
                <c:pt idx="5">
                  <c:v>8.8368638908819463E-2</c:v>
                </c:pt>
                <c:pt idx="6">
                  <c:v>8.1541920795285591E-2</c:v>
                </c:pt>
                <c:pt idx="7">
                  <c:v>7.6422065461347874E-2</c:v>
                </c:pt>
                <c:pt idx="8">
                  <c:v>6.7905051274611675E-2</c:v>
                </c:pt>
                <c:pt idx="9">
                  <c:v>7.2127641774190607E-2</c:v>
                </c:pt>
                <c:pt idx="10">
                  <c:v>6.6319289635832571E-2</c:v>
                </c:pt>
                <c:pt idx="11">
                  <c:v>6.3123376859094291E-2</c:v>
                </c:pt>
                <c:pt idx="12">
                  <c:v>5.6253632612898376E-2</c:v>
                </c:pt>
                <c:pt idx="13">
                  <c:v>5.5123555958179138E-2</c:v>
                </c:pt>
                <c:pt idx="14">
                  <c:v>5.6593285531839996E-2</c:v>
                </c:pt>
                <c:pt idx="15">
                  <c:v>6.2330418307220282E-2</c:v>
                </c:pt>
                <c:pt idx="16">
                  <c:v>6.3293674664906499E-2</c:v>
                </c:pt>
                <c:pt idx="17">
                  <c:v>6.4617172304039211E-2</c:v>
                </c:pt>
                <c:pt idx="18">
                  <c:v>5.9787367184450275E-2</c:v>
                </c:pt>
                <c:pt idx="19">
                  <c:v>5.6541721414215915E-2</c:v>
                </c:pt>
                <c:pt idx="20">
                  <c:v>6.9939756499820482E-2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D-4A5F-9142-B96B14453534}"/>
            </c:ext>
          </c:extLst>
        </c:ser>
        <c:ser>
          <c:idx val="6"/>
          <c:order val="6"/>
          <c:tx>
            <c:strRef>
              <c:f>Promotion_Exp_over_total!$A$50</c:f>
              <c:strCache>
                <c:ptCount val="1"/>
                <c:pt idx="0">
                  <c:v>Spirit Air Lines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Promotion_Exp_over_total!$B$43:$V$43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Grand Total</c:v>
                </c:pt>
              </c:strCache>
            </c:strRef>
          </c:cat>
          <c:val>
            <c:numRef>
              <c:f>Promotion_Exp_over_total!$B$50:$V$50</c:f>
              <c:numCache>
                <c:formatCode>0.0%</c:formatCode>
                <c:ptCount val="21"/>
                <c:pt idx="0">
                  <c:v>0.11931347087574404</c:v>
                </c:pt>
                <c:pt idx="1">
                  <c:v>0.11433921253548462</c:v>
                </c:pt>
                <c:pt idx="2">
                  <c:v>0.1184415925459435</c:v>
                </c:pt>
                <c:pt idx="3">
                  <c:v>0.1162031234120397</c:v>
                </c:pt>
                <c:pt idx="4">
                  <c:v>0.10265451375602216</c:v>
                </c:pt>
                <c:pt idx="5">
                  <c:v>8.5490767627545441E-2</c:v>
                </c:pt>
                <c:pt idx="6">
                  <c:v>7.1757364554289452E-2</c:v>
                </c:pt>
                <c:pt idx="7">
                  <c:v>6.9050856490813314E-2</c:v>
                </c:pt>
                <c:pt idx="8">
                  <c:v>5.6561854726992343E-2</c:v>
                </c:pt>
                <c:pt idx="9">
                  <c:v>6.5409621340436847E-2</c:v>
                </c:pt>
                <c:pt idx="10">
                  <c:v>6.3634998196215278E-2</c:v>
                </c:pt>
                <c:pt idx="11">
                  <c:v>6.187722741510332E-2</c:v>
                </c:pt>
                <c:pt idx="12">
                  <c:v>5.5901201858800376E-2</c:v>
                </c:pt>
                <c:pt idx="13">
                  <c:v>4.2090380039282997E-2</c:v>
                </c:pt>
                <c:pt idx="14">
                  <c:v>4.7467609624206299E-2</c:v>
                </c:pt>
                <c:pt idx="15">
                  <c:v>5.3092396064733767E-2</c:v>
                </c:pt>
                <c:pt idx="16">
                  <c:v>5.1443968362813952E-2</c:v>
                </c:pt>
                <c:pt idx="17">
                  <c:v>5.0478292276150714E-2</c:v>
                </c:pt>
                <c:pt idx="18">
                  <c:v>4.609536421969361E-2</c:v>
                </c:pt>
                <c:pt idx="19">
                  <c:v>4.7198842307716093E-2</c:v>
                </c:pt>
                <c:pt idx="20">
                  <c:v>5.9169838460187342E-2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FD-4A5F-9142-B96B14453534}"/>
            </c:ext>
          </c:extLst>
        </c:ser>
        <c:ser>
          <c:idx val="7"/>
          <c:order val="7"/>
          <c:tx>
            <c:strRef>
              <c:f>Promotion_Exp_over_total!$A$51</c:f>
              <c:strCache>
                <c:ptCount val="1"/>
                <c:pt idx="0">
                  <c:v>United Air Lines Inc.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Promotion_Exp_over_total!$B$43:$V$43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Grand Total</c:v>
                </c:pt>
              </c:strCache>
            </c:strRef>
          </c:cat>
          <c:val>
            <c:numRef>
              <c:f>Promotion_Exp_over_total!$B$51:$V$51</c:f>
              <c:numCache>
                <c:formatCode>0.0%</c:formatCode>
                <c:ptCount val="21"/>
                <c:pt idx="0">
                  <c:v>0.13898995032503783</c:v>
                </c:pt>
                <c:pt idx="1">
                  <c:v>0.11371617080765967</c:v>
                </c:pt>
                <c:pt idx="2">
                  <c:v>9.6489658307282025E-2</c:v>
                </c:pt>
                <c:pt idx="3">
                  <c:v>9.4010638948202982E-2</c:v>
                </c:pt>
                <c:pt idx="4">
                  <c:v>9.0629684468573585E-2</c:v>
                </c:pt>
                <c:pt idx="5">
                  <c:v>7.9406058533527113E-2</c:v>
                </c:pt>
                <c:pt idx="6">
                  <c:v>6.9092290202732706E-2</c:v>
                </c:pt>
                <c:pt idx="7">
                  <c:v>6.5342987624474227E-2</c:v>
                </c:pt>
                <c:pt idx="8">
                  <c:v>5.3718956197229259E-2</c:v>
                </c:pt>
                <c:pt idx="9">
                  <c:v>5.5980797333713361E-2</c:v>
                </c:pt>
                <c:pt idx="10">
                  <c:v>5.7726992900172303E-2</c:v>
                </c:pt>
                <c:pt idx="11">
                  <c:v>5.0901662306618488E-2</c:v>
                </c:pt>
                <c:pt idx="12">
                  <c:v>4.6736833879662154E-2</c:v>
                </c:pt>
                <c:pt idx="13">
                  <c:v>4.4101587296443194E-2</c:v>
                </c:pt>
                <c:pt idx="14">
                  <c:v>4.5340826500368768E-2</c:v>
                </c:pt>
                <c:pt idx="15">
                  <c:v>5.2269496341443726E-2</c:v>
                </c:pt>
                <c:pt idx="16">
                  <c:v>5.5899849713729723E-2</c:v>
                </c:pt>
                <c:pt idx="17">
                  <c:v>5.5743664298467104E-2</c:v>
                </c:pt>
                <c:pt idx="18">
                  <c:v>5.6664913131609713E-2</c:v>
                </c:pt>
                <c:pt idx="19">
                  <c:v>5.8984048166919663E-2</c:v>
                </c:pt>
                <c:pt idx="20">
                  <c:v>6.4223969858724014E-2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FD-4A5F-9142-B96B14453534}"/>
            </c:ext>
          </c:extLst>
        </c:ser>
        <c:ser>
          <c:idx val="8"/>
          <c:order val="8"/>
          <c:tx>
            <c:strRef>
              <c:f>Promotion_Exp_over_total!$A$52</c:f>
              <c:strCache>
                <c:ptCount val="1"/>
                <c:pt idx="0">
                  <c:v>OVEERALL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Promotion_Exp_over_total!$B$43:$V$43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Grand Total</c:v>
                </c:pt>
              </c:strCache>
            </c:strRef>
          </c:cat>
          <c:val>
            <c:numRef>
              <c:f>Promotion_Exp_over_total!$B$52:$V$52</c:f>
              <c:numCache>
                <c:formatCode>0.0%</c:formatCode>
                <c:ptCount val="21"/>
                <c:pt idx="0">
                  <c:v>0.11155846457560946</c:v>
                </c:pt>
                <c:pt idx="1">
                  <c:v>9.6104176479903713E-2</c:v>
                </c:pt>
                <c:pt idx="2">
                  <c:v>7.8661469917261195E-2</c:v>
                </c:pt>
                <c:pt idx="3">
                  <c:v>7.1906590455499214E-2</c:v>
                </c:pt>
                <c:pt idx="4">
                  <c:v>6.8946765840691565E-2</c:v>
                </c:pt>
                <c:pt idx="5">
                  <c:v>6.3229955490061412E-2</c:v>
                </c:pt>
                <c:pt idx="6">
                  <c:v>5.856700134200149E-2</c:v>
                </c:pt>
                <c:pt idx="7">
                  <c:v>5.5416079471712239E-2</c:v>
                </c:pt>
                <c:pt idx="8">
                  <c:v>4.8259131048131676E-2</c:v>
                </c:pt>
                <c:pt idx="9">
                  <c:v>5.2367512926020092E-2</c:v>
                </c:pt>
                <c:pt idx="10">
                  <c:v>5.6349248033457672E-2</c:v>
                </c:pt>
                <c:pt idx="11">
                  <c:v>5.3086431055427659E-2</c:v>
                </c:pt>
                <c:pt idx="12">
                  <c:v>4.9544855510464711E-2</c:v>
                </c:pt>
                <c:pt idx="13">
                  <c:v>4.9075426839649078E-2</c:v>
                </c:pt>
                <c:pt idx="14">
                  <c:v>4.9264541725280012E-2</c:v>
                </c:pt>
                <c:pt idx="15">
                  <c:v>5.140545252019816E-2</c:v>
                </c:pt>
                <c:pt idx="16">
                  <c:v>5.1960424288675644E-2</c:v>
                </c:pt>
                <c:pt idx="17">
                  <c:v>5.0935129015108035E-2</c:v>
                </c:pt>
                <c:pt idx="18">
                  <c:v>4.9206865406734426E-2</c:v>
                </c:pt>
                <c:pt idx="19">
                  <c:v>4.9768213686019566E-2</c:v>
                </c:pt>
                <c:pt idx="20">
                  <c:v>5.7307262471334462E-2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FD-4A5F-9142-B96B14453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791968"/>
        <c:axId val="1964278480"/>
      </c:lineChart>
      <c:catAx>
        <c:axId val="20577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78480"/>
        <c:crosses val="autoZero"/>
        <c:auto val="1"/>
        <c:lblAlgn val="ctr"/>
        <c:lblOffset val="100"/>
        <c:noMultiLvlLbl val="0"/>
      </c:catAx>
      <c:valAx>
        <c:axId val="19642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[ZeroG_Insights_Monday_Analysis.xlsx]Profit_Loss_Small_Companies_YoY!PivotTable5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Profit_Loss_Small_Companies_YoY!$B$3:$B$4</c:f>
              <c:strCache>
                <c:ptCount val="1"/>
                <c:pt idx="0">
                  <c:v>Alaska Airlines Inc.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Profit_Loss_Small_Companies_YoY!$A$5:$A$25</c:f>
              <c:strCache>
                <c:ptCount val="20"/>
                <c:pt idx="0">
                  <c:v>1/1/2000</c:v>
                </c:pt>
                <c:pt idx="1">
                  <c:v>1/1/2001</c:v>
                </c:pt>
                <c:pt idx="2">
                  <c:v>1/1/2002</c:v>
                </c:pt>
                <c:pt idx="3">
                  <c:v>1/1/2003</c:v>
                </c:pt>
                <c:pt idx="4">
                  <c:v>1/1/2004</c:v>
                </c:pt>
                <c:pt idx="5">
                  <c:v>1/1/2005</c:v>
                </c:pt>
                <c:pt idx="6">
                  <c:v>1/1/2006</c:v>
                </c:pt>
                <c:pt idx="7">
                  <c:v>1/1/2007</c:v>
                </c:pt>
                <c:pt idx="8">
                  <c:v>1/1/2008</c:v>
                </c:pt>
                <c:pt idx="9">
                  <c:v>1/1/2009</c:v>
                </c:pt>
                <c:pt idx="10">
                  <c:v>1/1/2010</c:v>
                </c:pt>
                <c:pt idx="11">
                  <c:v>1/1/2011</c:v>
                </c:pt>
                <c:pt idx="12">
                  <c:v>1/1/2012</c:v>
                </c:pt>
                <c:pt idx="13">
                  <c:v>1/1/2013</c:v>
                </c:pt>
                <c:pt idx="14">
                  <c:v>1/1/2014</c:v>
                </c:pt>
                <c:pt idx="15">
                  <c:v>1/1/2015</c:v>
                </c:pt>
                <c:pt idx="16">
                  <c:v>1/1/2016</c:v>
                </c:pt>
                <c:pt idx="17">
                  <c:v>1/1/2017</c:v>
                </c:pt>
                <c:pt idx="18">
                  <c:v>1/1/2018</c:v>
                </c:pt>
                <c:pt idx="19">
                  <c:v>1/1/2019</c:v>
                </c:pt>
              </c:strCache>
            </c:strRef>
          </c:cat>
          <c:val>
            <c:numRef>
              <c:f>Profit_Loss_Small_Companies_YoY!$B$5:$B$25</c:f>
              <c:numCache>
                <c:formatCode>General</c:formatCode>
                <c:ptCount val="20"/>
                <c:pt idx="0">
                  <c:v>-12375</c:v>
                </c:pt>
                <c:pt idx="1">
                  <c:v>-64784</c:v>
                </c:pt>
                <c:pt idx="2">
                  <c:v>-80782</c:v>
                </c:pt>
                <c:pt idx="3">
                  <c:v>-10620</c:v>
                </c:pt>
                <c:pt idx="4">
                  <c:v>-38288</c:v>
                </c:pt>
                <c:pt idx="5">
                  <c:v>-7774</c:v>
                </c:pt>
                <c:pt idx="6">
                  <c:v>-103629</c:v>
                </c:pt>
                <c:pt idx="7">
                  <c:v>123396</c:v>
                </c:pt>
                <c:pt idx="8">
                  <c:v>-24469</c:v>
                </c:pt>
                <c:pt idx="9">
                  <c:v>208421</c:v>
                </c:pt>
                <c:pt idx="10">
                  <c:v>455251</c:v>
                </c:pt>
                <c:pt idx="11">
                  <c:v>471070</c:v>
                </c:pt>
                <c:pt idx="12">
                  <c:v>561441</c:v>
                </c:pt>
                <c:pt idx="13">
                  <c:v>857026</c:v>
                </c:pt>
                <c:pt idx="14">
                  <c:v>958323</c:v>
                </c:pt>
                <c:pt idx="15">
                  <c:v>1302857</c:v>
                </c:pt>
                <c:pt idx="16">
                  <c:v>1437759</c:v>
                </c:pt>
                <c:pt idx="17">
                  <c:v>1290775</c:v>
                </c:pt>
                <c:pt idx="18">
                  <c:v>687280</c:v>
                </c:pt>
                <c:pt idx="19">
                  <c:v>385985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45C1-9009-4A0F9101DB00}"/>
            </c:ext>
          </c:extLst>
        </c:ser>
        <c:ser>
          <c:idx val="1"/>
          <c:order val="1"/>
          <c:tx>
            <c:strRef>
              <c:f>Profit_Loss_Small_Companies_YoY!$C$3:$C$4</c:f>
              <c:strCache>
                <c:ptCount val="1"/>
                <c:pt idx="0">
                  <c:v>JetBlue Airways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Profit_Loss_Small_Companies_YoY!$A$5:$A$25</c:f>
              <c:strCache>
                <c:ptCount val="20"/>
                <c:pt idx="0">
                  <c:v>1/1/2000</c:v>
                </c:pt>
                <c:pt idx="1">
                  <c:v>1/1/2001</c:v>
                </c:pt>
                <c:pt idx="2">
                  <c:v>1/1/2002</c:v>
                </c:pt>
                <c:pt idx="3">
                  <c:v>1/1/2003</c:v>
                </c:pt>
                <c:pt idx="4">
                  <c:v>1/1/2004</c:v>
                </c:pt>
                <c:pt idx="5">
                  <c:v>1/1/2005</c:v>
                </c:pt>
                <c:pt idx="6">
                  <c:v>1/1/2006</c:v>
                </c:pt>
                <c:pt idx="7">
                  <c:v>1/1/2007</c:v>
                </c:pt>
                <c:pt idx="8">
                  <c:v>1/1/2008</c:v>
                </c:pt>
                <c:pt idx="9">
                  <c:v>1/1/2009</c:v>
                </c:pt>
                <c:pt idx="10">
                  <c:v>1/1/2010</c:v>
                </c:pt>
                <c:pt idx="11">
                  <c:v>1/1/2011</c:v>
                </c:pt>
                <c:pt idx="12">
                  <c:v>1/1/2012</c:v>
                </c:pt>
                <c:pt idx="13">
                  <c:v>1/1/2013</c:v>
                </c:pt>
                <c:pt idx="14">
                  <c:v>1/1/2014</c:v>
                </c:pt>
                <c:pt idx="15">
                  <c:v>1/1/2015</c:v>
                </c:pt>
                <c:pt idx="16">
                  <c:v>1/1/2016</c:v>
                </c:pt>
                <c:pt idx="17">
                  <c:v>1/1/2017</c:v>
                </c:pt>
                <c:pt idx="18">
                  <c:v>1/1/2018</c:v>
                </c:pt>
                <c:pt idx="19">
                  <c:v>1/1/2019</c:v>
                </c:pt>
              </c:strCache>
            </c:strRef>
          </c:cat>
          <c:val>
            <c:numRef>
              <c:f>Profit_Loss_Small_Companies_YoY!$C$5:$C$25</c:f>
              <c:numCache>
                <c:formatCode>General</c:formatCode>
                <c:ptCount val="20"/>
                <c:pt idx="0">
                  <c:v>-14835</c:v>
                </c:pt>
                <c:pt idx="1">
                  <c:v>35490</c:v>
                </c:pt>
                <c:pt idx="2">
                  <c:v>105502</c:v>
                </c:pt>
                <c:pt idx="3">
                  <c:v>169151</c:v>
                </c:pt>
                <c:pt idx="4">
                  <c:v>113129</c:v>
                </c:pt>
                <c:pt idx="5">
                  <c:v>61825</c:v>
                </c:pt>
                <c:pt idx="6">
                  <c:v>117040</c:v>
                </c:pt>
                <c:pt idx="7">
                  <c:v>166184</c:v>
                </c:pt>
                <c:pt idx="8">
                  <c:v>84588</c:v>
                </c:pt>
                <c:pt idx="9">
                  <c:v>265986</c:v>
                </c:pt>
                <c:pt idx="10">
                  <c:v>344319</c:v>
                </c:pt>
                <c:pt idx="11">
                  <c:v>323912</c:v>
                </c:pt>
                <c:pt idx="12">
                  <c:v>359700</c:v>
                </c:pt>
                <c:pt idx="13">
                  <c:v>414530</c:v>
                </c:pt>
                <c:pt idx="14">
                  <c:v>507895</c:v>
                </c:pt>
                <c:pt idx="15">
                  <c:v>1340295</c:v>
                </c:pt>
                <c:pt idx="16">
                  <c:v>1308115</c:v>
                </c:pt>
                <c:pt idx="17">
                  <c:v>993363</c:v>
                </c:pt>
                <c:pt idx="18">
                  <c:v>650380</c:v>
                </c:pt>
                <c:pt idx="19">
                  <c:v>333166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11-45C1-9009-4A0F9101DB00}"/>
            </c:ext>
          </c:extLst>
        </c:ser>
        <c:ser>
          <c:idx val="2"/>
          <c:order val="2"/>
          <c:tx>
            <c:strRef>
              <c:f>Profit_Loss_Small_Companies_YoY!$D$3:$D$4</c:f>
              <c:strCache>
                <c:ptCount val="1"/>
                <c:pt idx="0">
                  <c:v>Spirit Air Lines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Profit_Loss_Small_Companies_YoY!$A$5:$A$25</c:f>
              <c:strCache>
                <c:ptCount val="20"/>
                <c:pt idx="0">
                  <c:v>1/1/2000</c:v>
                </c:pt>
                <c:pt idx="1">
                  <c:v>1/1/2001</c:v>
                </c:pt>
                <c:pt idx="2">
                  <c:v>1/1/2002</c:v>
                </c:pt>
                <c:pt idx="3">
                  <c:v>1/1/2003</c:v>
                </c:pt>
                <c:pt idx="4">
                  <c:v>1/1/2004</c:v>
                </c:pt>
                <c:pt idx="5">
                  <c:v>1/1/2005</c:v>
                </c:pt>
                <c:pt idx="6">
                  <c:v>1/1/2006</c:v>
                </c:pt>
                <c:pt idx="7">
                  <c:v>1/1/2007</c:v>
                </c:pt>
                <c:pt idx="8">
                  <c:v>1/1/2008</c:v>
                </c:pt>
                <c:pt idx="9">
                  <c:v>1/1/2009</c:v>
                </c:pt>
                <c:pt idx="10">
                  <c:v>1/1/2010</c:v>
                </c:pt>
                <c:pt idx="11">
                  <c:v>1/1/2011</c:v>
                </c:pt>
                <c:pt idx="12">
                  <c:v>1/1/2012</c:v>
                </c:pt>
                <c:pt idx="13">
                  <c:v>1/1/2013</c:v>
                </c:pt>
                <c:pt idx="14">
                  <c:v>1/1/2014</c:v>
                </c:pt>
                <c:pt idx="15">
                  <c:v>1/1/2015</c:v>
                </c:pt>
                <c:pt idx="16">
                  <c:v>1/1/2016</c:v>
                </c:pt>
                <c:pt idx="17">
                  <c:v>1/1/2017</c:v>
                </c:pt>
                <c:pt idx="18">
                  <c:v>1/1/2018</c:v>
                </c:pt>
                <c:pt idx="19">
                  <c:v>1/1/2019</c:v>
                </c:pt>
              </c:strCache>
            </c:strRef>
          </c:cat>
          <c:val>
            <c:numRef>
              <c:f>Profit_Loss_Small_Companies_YoY!$D$5:$D$25</c:f>
              <c:numCache>
                <c:formatCode>General</c:formatCode>
                <c:ptCount val="20"/>
                <c:pt idx="0">
                  <c:v>2272</c:v>
                </c:pt>
                <c:pt idx="1">
                  <c:v>9891</c:v>
                </c:pt>
                <c:pt idx="2">
                  <c:v>-6923</c:v>
                </c:pt>
                <c:pt idx="3">
                  <c:v>7280</c:v>
                </c:pt>
                <c:pt idx="4">
                  <c:v>-52462</c:v>
                </c:pt>
                <c:pt idx="5">
                  <c:v>-54848</c:v>
                </c:pt>
                <c:pt idx="6">
                  <c:v>-66904</c:v>
                </c:pt>
                <c:pt idx="7">
                  <c:v>30791</c:v>
                </c:pt>
                <c:pt idx="8">
                  <c:v>23657</c:v>
                </c:pt>
                <c:pt idx="9">
                  <c:v>111409</c:v>
                </c:pt>
                <c:pt idx="10">
                  <c:v>66514</c:v>
                </c:pt>
                <c:pt idx="11">
                  <c:v>144383</c:v>
                </c:pt>
                <c:pt idx="12">
                  <c:v>173994</c:v>
                </c:pt>
                <c:pt idx="13">
                  <c:v>282290</c:v>
                </c:pt>
                <c:pt idx="14">
                  <c:v>355263</c:v>
                </c:pt>
                <c:pt idx="15">
                  <c:v>524687</c:v>
                </c:pt>
                <c:pt idx="16">
                  <c:v>443661</c:v>
                </c:pt>
                <c:pt idx="17">
                  <c:v>386259</c:v>
                </c:pt>
                <c:pt idx="18">
                  <c:v>350914</c:v>
                </c:pt>
                <c:pt idx="19">
                  <c:v>251742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11-45C1-9009-4A0F9101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835568"/>
        <c:axId val="1045123776"/>
      </c:lineChart>
      <c:catAx>
        <c:axId val="20578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23776"/>
        <c:crosses val="autoZero"/>
        <c:auto val="1"/>
        <c:lblAlgn val="ctr"/>
        <c:lblOffset val="100"/>
        <c:noMultiLvlLbl val="0"/>
      </c:catAx>
      <c:valAx>
        <c:axId val="10451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[ZeroG_Insights_Monday_Analysis.xlsx]Delta trend!PivotTable2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trend'!$B$3:$B$4</c:f>
              <c:strCache>
                <c:ptCount val="1"/>
                <c:pt idx="0">
                  <c:v>1/1/2000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trend'!$B$5:$B$17</c:f>
              <c:numCache>
                <c:formatCode>General</c:formatCode>
                <c:ptCount val="6"/>
                <c:pt idx="0">
                  <c:v>8227499</c:v>
                </c:pt>
                <c:pt idx="1">
                  <c:v>6615548</c:v>
                </c:pt>
                <c:pt idx="2">
                  <c:v>2477689</c:v>
                </c:pt>
                <c:pt idx="3">
                  <c:v>1426784</c:v>
                </c:pt>
                <c:pt idx="4">
                  <c:v>7666815</c:v>
                </c:pt>
                <c:pt idx="5">
                  <c:v>1220750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3-4811-B664-0710738A7C99}"/>
            </c:ext>
          </c:extLst>
        </c:ser>
        <c:ser>
          <c:idx val="1"/>
          <c:order val="1"/>
          <c:tx>
            <c:strRef>
              <c:f>'Delta trend'!$C$3:$C$4</c:f>
              <c:strCache>
                <c:ptCount val="1"/>
                <c:pt idx="0">
                  <c:v>1/1/2001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trend'!$C$5:$C$17</c:f>
              <c:numCache>
                <c:formatCode>General</c:formatCode>
                <c:ptCount val="6"/>
                <c:pt idx="0">
                  <c:v>7684827</c:v>
                </c:pt>
                <c:pt idx="1">
                  <c:v>6816239</c:v>
                </c:pt>
                <c:pt idx="2">
                  <c:v>2541991</c:v>
                </c:pt>
                <c:pt idx="3">
                  <c:v>1509390</c:v>
                </c:pt>
                <c:pt idx="4">
                  <c:v>7269570</c:v>
                </c:pt>
                <c:pt idx="5">
                  <c:v>1311566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3-4811-B664-0710738A7C99}"/>
            </c:ext>
          </c:extLst>
        </c:ser>
        <c:ser>
          <c:idx val="2"/>
          <c:order val="2"/>
          <c:tx>
            <c:strRef>
              <c:f>'Delta trend'!$D$3:$D$4</c:f>
              <c:strCache>
                <c:ptCount val="1"/>
                <c:pt idx="0">
                  <c:v>1/1/2002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trend'!$D$5:$D$17</c:f>
              <c:numCache>
                <c:formatCode>General</c:formatCode>
                <c:ptCount val="6"/>
                <c:pt idx="0">
                  <c:v>7542369</c:v>
                </c:pt>
                <c:pt idx="1">
                  <c:v>7728308</c:v>
                </c:pt>
                <c:pt idx="2">
                  <c:v>2753004</c:v>
                </c:pt>
                <c:pt idx="3">
                  <c:v>1614169</c:v>
                </c:pt>
                <c:pt idx="4">
                  <c:v>7228351</c:v>
                </c:pt>
                <c:pt idx="5">
                  <c:v>1562633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3-4811-B664-0710738A7C99}"/>
            </c:ext>
          </c:extLst>
        </c:ser>
        <c:ser>
          <c:idx val="3"/>
          <c:order val="3"/>
          <c:tx>
            <c:strRef>
              <c:f>'Delta trend'!$E$3:$E$4</c:f>
              <c:strCache>
                <c:ptCount val="1"/>
                <c:pt idx="0">
                  <c:v>1/1/2003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trend'!$E$5:$E$17</c:f>
              <c:numCache>
                <c:formatCode>General</c:formatCode>
                <c:ptCount val="6"/>
                <c:pt idx="0">
                  <c:v>7909001</c:v>
                </c:pt>
                <c:pt idx="1">
                  <c:v>8340433</c:v>
                </c:pt>
                <c:pt idx="2">
                  <c:v>2916625</c:v>
                </c:pt>
                <c:pt idx="3">
                  <c:v>1738439</c:v>
                </c:pt>
                <c:pt idx="4">
                  <c:v>7684839</c:v>
                </c:pt>
                <c:pt idx="5">
                  <c:v>1635398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3-4811-B664-0710738A7C99}"/>
            </c:ext>
          </c:extLst>
        </c:ser>
        <c:ser>
          <c:idx val="4"/>
          <c:order val="4"/>
          <c:tx>
            <c:strRef>
              <c:f>'Delta trend'!$F$3:$F$4</c:f>
              <c:strCache>
                <c:ptCount val="1"/>
                <c:pt idx="0">
                  <c:v>1/1/2004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trend'!$F$5:$F$17</c:f>
              <c:numCache>
                <c:formatCode>General</c:formatCode>
                <c:ptCount val="6"/>
                <c:pt idx="0">
                  <c:v>8474542</c:v>
                </c:pt>
                <c:pt idx="1">
                  <c:v>9939402</c:v>
                </c:pt>
                <c:pt idx="2">
                  <c:v>3420822</c:v>
                </c:pt>
                <c:pt idx="3">
                  <c:v>1935590</c:v>
                </c:pt>
                <c:pt idx="4">
                  <c:v>7879904</c:v>
                </c:pt>
                <c:pt idx="5">
                  <c:v>1851917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3-4811-B664-0710738A7C99}"/>
            </c:ext>
          </c:extLst>
        </c:ser>
        <c:ser>
          <c:idx val="5"/>
          <c:order val="5"/>
          <c:tx>
            <c:strRef>
              <c:f>'Delta trend'!$G$3:$G$4</c:f>
              <c:strCache>
                <c:ptCount val="1"/>
                <c:pt idx="0">
                  <c:v>1/1/2005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trend'!$G$5:$G$17</c:f>
              <c:numCache>
                <c:formatCode>General</c:formatCode>
                <c:ptCount val="6"/>
                <c:pt idx="0">
                  <c:v>8708460</c:v>
                </c:pt>
                <c:pt idx="1">
                  <c:v>11644306</c:v>
                </c:pt>
                <c:pt idx="2">
                  <c:v>4242611</c:v>
                </c:pt>
                <c:pt idx="3">
                  <c:v>2273835</c:v>
                </c:pt>
                <c:pt idx="4">
                  <c:v>8097824</c:v>
                </c:pt>
                <c:pt idx="5">
                  <c:v>1990799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53-4811-B664-0710738A7C99}"/>
            </c:ext>
          </c:extLst>
        </c:ser>
        <c:ser>
          <c:idx val="6"/>
          <c:order val="6"/>
          <c:tx>
            <c:strRef>
              <c:f>'Delta trend'!$H$3:$H$4</c:f>
              <c:strCache>
                <c:ptCount val="1"/>
                <c:pt idx="0">
                  <c:v>1/1/2006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trend'!$H$5:$H$17</c:f>
              <c:numCache>
                <c:formatCode>General</c:formatCode>
                <c:ptCount val="6"/>
                <c:pt idx="0">
                  <c:v>9131187</c:v>
                </c:pt>
                <c:pt idx="1">
                  <c:v>12781332</c:v>
                </c:pt>
                <c:pt idx="2">
                  <c:v>4846510</c:v>
                </c:pt>
                <c:pt idx="3">
                  <c:v>2233954</c:v>
                </c:pt>
                <c:pt idx="4">
                  <c:v>8400261</c:v>
                </c:pt>
                <c:pt idx="5">
                  <c:v>2144582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53-4811-B664-0710738A7C99}"/>
            </c:ext>
          </c:extLst>
        </c:ser>
        <c:ser>
          <c:idx val="7"/>
          <c:order val="7"/>
          <c:tx>
            <c:strRef>
              <c:f>'Delta trend'!$I$3:$I$4</c:f>
              <c:strCache>
                <c:ptCount val="1"/>
                <c:pt idx="0">
                  <c:v>1/1/2007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trend'!$I$5:$I$17</c:f>
              <c:numCache>
                <c:formatCode>General</c:formatCode>
                <c:ptCount val="6"/>
                <c:pt idx="0">
                  <c:v>9761994</c:v>
                </c:pt>
                <c:pt idx="1">
                  <c:v>13311349</c:v>
                </c:pt>
                <c:pt idx="2">
                  <c:v>4986286</c:v>
                </c:pt>
                <c:pt idx="3">
                  <c:v>2227872</c:v>
                </c:pt>
                <c:pt idx="4">
                  <c:v>8976262</c:v>
                </c:pt>
                <c:pt idx="5">
                  <c:v>2161249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53-4811-B664-0710738A7C99}"/>
            </c:ext>
          </c:extLst>
        </c:ser>
        <c:ser>
          <c:idx val="8"/>
          <c:order val="8"/>
          <c:tx>
            <c:strRef>
              <c:f>'Delta trend'!$J$3:$J$4</c:f>
              <c:strCache>
                <c:ptCount val="1"/>
                <c:pt idx="0">
                  <c:v>1/1/2008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trend'!$J$5:$J$17</c:f>
              <c:numCache>
                <c:formatCode>General</c:formatCode>
                <c:ptCount val="6"/>
                <c:pt idx="0">
                  <c:v>10124765</c:v>
                </c:pt>
                <c:pt idx="1">
                  <c:v>14309100</c:v>
                </c:pt>
                <c:pt idx="2">
                  <c:v>6052490</c:v>
                </c:pt>
                <c:pt idx="3">
                  <c:v>2364639</c:v>
                </c:pt>
                <c:pt idx="4">
                  <c:v>9489905</c:v>
                </c:pt>
                <c:pt idx="5">
                  <c:v>1930754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53-4811-B664-0710738A7C99}"/>
            </c:ext>
          </c:extLst>
        </c:ser>
        <c:ser>
          <c:idx val="9"/>
          <c:order val="9"/>
          <c:tx>
            <c:strRef>
              <c:f>'Delta trend'!$K$3:$K$4</c:f>
              <c:strCache>
                <c:ptCount val="1"/>
                <c:pt idx="0">
                  <c:v>1/1/2009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trend'!$K$5:$K$17</c:f>
              <c:numCache>
                <c:formatCode>General</c:formatCode>
                <c:ptCount val="6"/>
                <c:pt idx="0">
                  <c:v>8880475</c:v>
                </c:pt>
                <c:pt idx="1">
                  <c:v>10949067</c:v>
                </c:pt>
                <c:pt idx="2">
                  <c:v>3996335</c:v>
                </c:pt>
                <c:pt idx="3">
                  <c:v>2192315</c:v>
                </c:pt>
                <c:pt idx="4">
                  <c:v>8599302</c:v>
                </c:pt>
                <c:pt idx="5">
                  <c:v>1545654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53-4811-B664-0710738A7C99}"/>
            </c:ext>
          </c:extLst>
        </c:ser>
        <c:ser>
          <c:idx val="10"/>
          <c:order val="10"/>
          <c:tx>
            <c:strRef>
              <c:f>'Delta trend'!$L$3:$L$4</c:f>
              <c:strCache>
                <c:ptCount val="1"/>
                <c:pt idx="0">
                  <c:v>1/1/2010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trend'!$L$5:$L$17</c:f>
              <c:numCache>
                <c:formatCode>General</c:formatCode>
                <c:ptCount val="6"/>
                <c:pt idx="0">
                  <c:v>9593985</c:v>
                </c:pt>
                <c:pt idx="1">
                  <c:v>13154220</c:v>
                </c:pt>
                <c:pt idx="2">
                  <c:v>4798675</c:v>
                </c:pt>
                <c:pt idx="3">
                  <c:v>2403068</c:v>
                </c:pt>
                <c:pt idx="4">
                  <c:v>9194767</c:v>
                </c:pt>
                <c:pt idx="5">
                  <c:v>2022670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53-4811-B664-0710738A7C99}"/>
            </c:ext>
          </c:extLst>
        </c:ser>
        <c:ser>
          <c:idx val="11"/>
          <c:order val="11"/>
          <c:tx>
            <c:strRef>
              <c:f>'Delta trend'!$M$3:$M$4</c:f>
              <c:strCache>
                <c:ptCount val="1"/>
                <c:pt idx="0">
                  <c:v>1/1/2011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trend'!$M$5:$M$17</c:f>
              <c:numCache>
                <c:formatCode>General</c:formatCode>
                <c:ptCount val="6"/>
                <c:pt idx="0">
                  <c:v>10461977</c:v>
                </c:pt>
                <c:pt idx="1">
                  <c:v>14698838</c:v>
                </c:pt>
                <c:pt idx="2">
                  <c:v>5809577</c:v>
                </c:pt>
                <c:pt idx="3">
                  <c:v>2672038</c:v>
                </c:pt>
                <c:pt idx="4">
                  <c:v>9714397</c:v>
                </c:pt>
                <c:pt idx="5">
                  <c:v>2290722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53-4811-B664-0710738A7C99}"/>
            </c:ext>
          </c:extLst>
        </c:ser>
        <c:ser>
          <c:idx val="12"/>
          <c:order val="12"/>
          <c:tx>
            <c:strRef>
              <c:f>'Delta trend'!$N$3:$N$4</c:f>
              <c:strCache>
                <c:ptCount val="1"/>
                <c:pt idx="0">
                  <c:v>1/1/2012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trend'!$N$5:$N$17</c:f>
              <c:numCache>
                <c:formatCode>General</c:formatCode>
                <c:ptCount val="6"/>
                <c:pt idx="0">
                  <c:v>11100778</c:v>
                </c:pt>
                <c:pt idx="1">
                  <c:v>14660471</c:v>
                </c:pt>
                <c:pt idx="2">
                  <c:v>5821417</c:v>
                </c:pt>
                <c:pt idx="3">
                  <c:v>2957508</c:v>
                </c:pt>
                <c:pt idx="4">
                  <c:v>10192210</c:v>
                </c:pt>
                <c:pt idx="5">
                  <c:v>2171100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53-4811-B664-0710738A7C99}"/>
            </c:ext>
          </c:extLst>
        </c:ser>
        <c:ser>
          <c:idx val="13"/>
          <c:order val="13"/>
          <c:tx>
            <c:strRef>
              <c:f>'Delta trend'!$O$3:$O$4</c:f>
              <c:strCache>
                <c:ptCount val="1"/>
                <c:pt idx="0">
                  <c:v>1/1/2013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trend'!$O$5:$O$17</c:f>
              <c:numCache>
                <c:formatCode>General</c:formatCode>
                <c:ptCount val="6"/>
                <c:pt idx="0">
                  <c:v>11276725</c:v>
                </c:pt>
                <c:pt idx="1">
                  <c:v>14744057</c:v>
                </c:pt>
                <c:pt idx="2">
                  <c:v>5565725</c:v>
                </c:pt>
                <c:pt idx="3">
                  <c:v>3328322</c:v>
                </c:pt>
                <c:pt idx="4">
                  <c:v>10406310</c:v>
                </c:pt>
                <c:pt idx="5">
                  <c:v>2006329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53-4811-B664-0710738A7C99}"/>
            </c:ext>
          </c:extLst>
        </c:ser>
        <c:ser>
          <c:idx val="14"/>
          <c:order val="14"/>
          <c:tx>
            <c:strRef>
              <c:f>'Delta trend'!$P$3:$P$4</c:f>
              <c:strCache>
                <c:ptCount val="1"/>
                <c:pt idx="0">
                  <c:v>1/1/2014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trend'!$P$5:$P$17</c:f>
              <c:numCache>
                <c:formatCode>General</c:formatCode>
                <c:ptCount val="6"/>
                <c:pt idx="0">
                  <c:v>11480978</c:v>
                </c:pt>
                <c:pt idx="1">
                  <c:v>14927901</c:v>
                </c:pt>
                <c:pt idx="2">
                  <c:v>5370104</c:v>
                </c:pt>
                <c:pt idx="3">
                  <c:v>3247392</c:v>
                </c:pt>
                <c:pt idx="4">
                  <c:v>10407489</c:v>
                </c:pt>
                <c:pt idx="5">
                  <c:v>2210044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53-4811-B664-0710738A7C99}"/>
            </c:ext>
          </c:extLst>
        </c:ser>
        <c:ser>
          <c:idx val="15"/>
          <c:order val="15"/>
          <c:tx>
            <c:strRef>
              <c:f>'Delta trend'!$Q$3:$Q$4</c:f>
              <c:strCache>
                <c:ptCount val="1"/>
                <c:pt idx="0">
                  <c:v>1/1/2015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trend'!$Q$5:$Q$17</c:f>
              <c:numCache>
                <c:formatCode>General</c:formatCode>
                <c:ptCount val="6"/>
                <c:pt idx="0">
                  <c:v>14217056</c:v>
                </c:pt>
                <c:pt idx="1">
                  <c:v>15762011</c:v>
                </c:pt>
                <c:pt idx="2">
                  <c:v>4651904</c:v>
                </c:pt>
                <c:pt idx="3">
                  <c:v>3374480</c:v>
                </c:pt>
                <c:pt idx="4">
                  <c:v>12215325</c:v>
                </c:pt>
                <c:pt idx="5">
                  <c:v>2514648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53-4811-B664-0710738A7C99}"/>
            </c:ext>
          </c:extLst>
        </c:ser>
        <c:ser>
          <c:idx val="16"/>
          <c:order val="16"/>
          <c:tx>
            <c:strRef>
              <c:f>'Delta trend'!$R$3:$R$4</c:f>
              <c:strCache>
                <c:ptCount val="1"/>
                <c:pt idx="0">
                  <c:v>1/1/2016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trend'!$R$5:$R$17</c:f>
              <c:numCache>
                <c:formatCode>General</c:formatCode>
                <c:ptCount val="6"/>
                <c:pt idx="0">
                  <c:v>16796572</c:v>
                </c:pt>
                <c:pt idx="1">
                  <c:v>13276694</c:v>
                </c:pt>
                <c:pt idx="2">
                  <c:v>3752661</c:v>
                </c:pt>
                <c:pt idx="3">
                  <c:v>3026137</c:v>
                </c:pt>
                <c:pt idx="4">
                  <c:v>15043629</c:v>
                </c:pt>
                <c:pt idx="5">
                  <c:v>2166499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53-4811-B664-0710738A7C99}"/>
            </c:ext>
          </c:extLst>
        </c:ser>
        <c:ser>
          <c:idx val="17"/>
          <c:order val="17"/>
          <c:tx>
            <c:strRef>
              <c:f>'Delta trend'!$S$3:$S$4</c:f>
              <c:strCache>
                <c:ptCount val="1"/>
                <c:pt idx="0">
                  <c:v>1/1/2017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trend'!$S$5:$S$17</c:f>
              <c:numCache>
                <c:formatCode>General</c:formatCode>
                <c:ptCount val="6"/>
                <c:pt idx="0">
                  <c:v>20079258</c:v>
                </c:pt>
                <c:pt idx="1">
                  <c:v>14378687</c:v>
                </c:pt>
                <c:pt idx="2">
                  <c:v>4169095</c:v>
                </c:pt>
                <c:pt idx="3">
                  <c:v>3239998</c:v>
                </c:pt>
                <c:pt idx="4">
                  <c:v>18624687</c:v>
                </c:pt>
                <c:pt idx="5">
                  <c:v>2390094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53-4811-B664-0710738A7C99}"/>
            </c:ext>
          </c:extLst>
        </c:ser>
        <c:ser>
          <c:idx val="18"/>
          <c:order val="18"/>
          <c:tx>
            <c:strRef>
              <c:f>'Delta trend'!$T$3:$T$4</c:f>
              <c:strCache>
                <c:ptCount val="1"/>
                <c:pt idx="0">
                  <c:v>1/1/2018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trend'!$T$5:$T$17</c:f>
              <c:numCache>
                <c:formatCode>General</c:formatCode>
                <c:ptCount val="6"/>
                <c:pt idx="0">
                  <c:v>21559003</c:v>
                </c:pt>
                <c:pt idx="1">
                  <c:v>15605608</c:v>
                </c:pt>
                <c:pt idx="2">
                  <c:v>4945403</c:v>
                </c:pt>
                <c:pt idx="3">
                  <c:v>3533223</c:v>
                </c:pt>
                <c:pt idx="4">
                  <c:v>19820619</c:v>
                </c:pt>
                <c:pt idx="5">
                  <c:v>2580685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53-4811-B664-0710738A7C99}"/>
            </c:ext>
          </c:extLst>
        </c:ser>
        <c:ser>
          <c:idx val="19"/>
          <c:order val="19"/>
          <c:tx>
            <c:strRef>
              <c:f>'Delta trend'!$U$3:$U$4</c:f>
              <c:strCache>
                <c:ptCount val="1"/>
                <c:pt idx="0">
                  <c:v>1/1/2019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'Delta trend'!$A$5:$A$17</c:f>
              <c:multiLvlStrCache>
                <c:ptCount val="6"/>
                <c:lvl>
                  <c:pt idx="0">
                    <c:v>Sum of rev_trans_revenue</c:v>
                  </c:pt>
                  <c:pt idx="1">
                    <c:v>Sum of rev_total_property</c:v>
                  </c:pt>
                  <c:pt idx="2">
                    <c:v>Sum of exp_flying_ops</c:v>
                  </c:pt>
                  <c:pt idx="3">
                    <c:v>Sum of exp_aircft_services</c:v>
                  </c:pt>
                  <c:pt idx="4">
                    <c:v>Sum of exp_trans_expenses</c:v>
                  </c:pt>
                  <c:pt idx="5">
                    <c:v>Sum of exp_maintenance</c:v>
                  </c:pt>
                </c:lvl>
                <c:lvl>
                  <c:pt idx="0">
                    <c:v>Federal Express Corporation</c:v>
                  </c:pt>
                </c:lvl>
              </c:multiLvlStrCache>
            </c:multiLvlStrRef>
          </c:cat>
          <c:val>
            <c:numRef>
              <c:f>'Delta trend'!$U$5:$U$17</c:f>
              <c:numCache>
                <c:formatCode>General</c:formatCode>
                <c:ptCount val="6"/>
                <c:pt idx="0">
                  <c:v>10560224</c:v>
                </c:pt>
                <c:pt idx="1">
                  <c:v>7626616</c:v>
                </c:pt>
                <c:pt idx="2">
                  <c:v>2403826</c:v>
                </c:pt>
                <c:pt idx="3">
                  <c:v>1774121</c:v>
                </c:pt>
                <c:pt idx="4">
                  <c:v>9626839</c:v>
                </c:pt>
                <c:pt idx="5">
                  <c:v>1246643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53-4811-B664-0710738A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240032"/>
        <c:axId val="906204672"/>
      </c:barChart>
      <c:catAx>
        <c:axId val="9062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04672"/>
        <c:crosses val="autoZero"/>
        <c:auto val="1"/>
        <c:lblAlgn val="ctr"/>
        <c:lblOffset val="100"/>
        <c:noMultiLvlLbl val="0"/>
      </c:catAx>
      <c:valAx>
        <c:axId val="9062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[ZeroG_Insights_Monday_Analysis.xlsx]FedEx Q4!PivotTable4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'FedEx Q4'!$C$5:$C$6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Q4'!$C$7:$C$11</c:f>
              <c:numCache>
                <c:formatCode>_(* #,##0_);_(* \(#,##0\);_(* "-"??_);_(@_)</c:formatCode>
                <c:ptCount val="4"/>
                <c:pt idx="0">
                  <c:v>201347</c:v>
                </c:pt>
                <c:pt idx="1">
                  <c:v>297678</c:v>
                </c:pt>
                <c:pt idx="2">
                  <c:v>254594</c:v>
                </c:pt>
                <c:pt idx="3">
                  <c:v>245734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2-4DA9-9E94-F86CFA504D1B}"/>
            </c:ext>
          </c:extLst>
        </c:ser>
        <c:ser>
          <c:idx val="1"/>
          <c:order val="1"/>
          <c:tx>
            <c:strRef>
              <c:f>'FedEx Q4'!$D$5:$D$6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Q4'!$D$7:$D$11</c:f>
              <c:numCache>
                <c:formatCode>_(* #,##0_);_(* \(#,##0\);_(* "-"??_);_(@_)</c:formatCode>
                <c:ptCount val="4"/>
                <c:pt idx="0">
                  <c:v>225733</c:v>
                </c:pt>
                <c:pt idx="1">
                  <c:v>58953</c:v>
                </c:pt>
                <c:pt idx="2">
                  <c:v>53913</c:v>
                </c:pt>
                <c:pt idx="3">
                  <c:v>439890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2-4DA9-9E94-F86CFA504D1B}"/>
            </c:ext>
          </c:extLst>
        </c:ser>
        <c:ser>
          <c:idx val="2"/>
          <c:order val="2"/>
          <c:tx>
            <c:strRef>
              <c:f>'FedEx Q4'!$E$5:$E$6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Q4'!$E$7:$E$11</c:f>
              <c:numCache>
                <c:formatCode>_(* #,##0_);_(* \(#,##0\);_(* "-"??_);_(@_)</c:formatCode>
                <c:ptCount val="4"/>
                <c:pt idx="0">
                  <c:v>149621</c:v>
                </c:pt>
                <c:pt idx="1">
                  <c:v>177339</c:v>
                </c:pt>
                <c:pt idx="2">
                  <c:v>137339</c:v>
                </c:pt>
                <c:pt idx="3">
                  <c:v>271885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2-4DA9-9E94-F86CFA504D1B}"/>
            </c:ext>
          </c:extLst>
        </c:ser>
        <c:ser>
          <c:idx val="3"/>
          <c:order val="3"/>
          <c:tx>
            <c:strRef>
              <c:f>'FedEx Q4'!$F$5:$F$6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Q4'!$F$7:$F$11</c:f>
              <c:numCache>
                <c:formatCode>_(* #,##0_);_(* \(#,##0\);_(* "-"??_);_(@_)</c:formatCode>
                <c:ptCount val="4"/>
                <c:pt idx="0">
                  <c:v>134849</c:v>
                </c:pt>
                <c:pt idx="1">
                  <c:v>271113</c:v>
                </c:pt>
                <c:pt idx="2">
                  <c:v>-237366</c:v>
                </c:pt>
                <c:pt idx="3">
                  <c:v>305243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2-4DA9-9E94-F86CFA504D1B}"/>
            </c:ext>
          </c:extLst>
        </c:ser>
        <c:ser>
          <c:idx val="4"/>
          <c:order val="4"/>
          <c:tx>
            <c:strRef>
              <c:f>'FedEx Q4'!$G$5:$G$6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Q4'!$G$7:$G$11</c:f>
              <c:numCache>
                <c:formatCode>_(* #,##0_);_(* \(#,##0\);_(* "-"??_);_(@_)</c:formatCode>
                <c:ptCount val="4"/>
                <c:pt idx="0">
                  <c:v>296436</c:v>
                </c:pt>
                <c:pt idx="1">
                  <c:v>329123</c:v>
                </c:pt>
                <c:pt idx="2">
                  <c:v>313467</c:v>
                </c:pt>
                <c:pt idx="3">
                  <c:v>408974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2-4DA9-9E94-F86CFA504D1B}"/>
            </c:ext>
          </c:extLst>
        </c:ser>
        <c:ser>
          <c:idx val="5"/>
          <c:order val="5"/>
          <c:tx>
            <c:strRef>
              <c:f>'FedEx Q4'!$H$5:$H$6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Q4'!$H$7:$H$11</c:f>
              <c:numCache>
                <c:formatCode>_(* #,##0_);_(* \(#,##0\);_(* "-"??_);_(@_)</c:formatCode>
                <c:ptCount val="4"/>
                <c:pt idx="0">
                  <c:v>324253</c:v>
                </c:pt>
                <c:pt idx="1">
                  <c:v>415936</c:v>
                </c:pt>
                <c:pt idx="2">
                  <c:v>266534</c:v>
                </c:pt>
                <c:pt idx="3">
                  <c:v>589740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2-4DA9-9E94-F86CFA504D1B}"/>
            </c:ext>
          </c:extLst>
        </c:ser>
        <c:ser>
          <c:idx val="6"/>
          <c:order val="6"/>
          <c:tx>
            <c:strRef>
              <c:f>'FedEx Q4'!$I$5:$I$6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Q4'!$I$7:$I$11</c:f>
              <c:numCache>
                <c:formatCode>_(* #,##0_);_(* \(#,##0\);_(* "-"??_);_(@_)</c:formatCode>
                <c:ptCount val="4"/>
                <c:pt idx="0">
                  <c:v>456198</c:v>
                </c:pt>
                <c:pt idx="1">
                  <c:v>495008</c:v>
                </c:pt>
                <c:pt idx="2">
                  <c:v>426201</c:v>
                </c:pt>
                <c:pt idx="3">
                  <c:v>446944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2-4DA9-9E94-F86CFA504D1B}"/>
            </c:ext>
          </c:extLst>
        </c:ser>
        <c:ser>
          <c:idx val="7"/>
          <c:order val="7"/>
          <c:tx>
            <c:strRef>
              <c:f>'FedEx Q4'!$J$5:$J$6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Q4'!$J$7:$J$11</c:f>
              <c:numCache>
                <c:formatCode>_(* #,##0_);_(* \(#,##0\);_(* "-"??_);_(@_)</c:formatCode>
                <c:ptCount val="4"/>
                <c:pt idx="0">
                  <c:v>483625</c:v>
                </c:pt>
                <c:pt idx="1">
                  <c:v>561522</c:v>
                </c:pt>
                <c:pt idx="2">
                  <c:v>428937</c:v>
                </c:pt>
                <c:pt idx="3">
                  <c:v>526239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2-4DA9-9E94-F86CFA504D1B}"/>
            </c:ext>
          </c:extLst>
        </c:ser>
        <c:ser>
          <c:idx val="8"/>
          <c:order val="8"/>
          <c:tx>
            <c:strRef>
              <c:f>'FedEx Q4'!$K$5:$K$6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Q4'!$K$7:$K$11</c:f>
              <c:numCache>
                <c:formatCode>_(* #,##0_);_(* \(#,##0\);_(* "-"??_);_(@_)</c:formatCode>
                <c:ptCount val="4"/>
                <c:pt idx="0">
                  <c:v>447442</c:v>
                </c:pt>
                <c:pt idx="1">
                  <c:v>374467</c:v>
                </c:pt>
                <c:pt idx="2">
                  <c:v>464148</c:v>
                </c:pt>
                <c:pt idx="3">
                  <c:v>415546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2-4DA9-9E94-F86CFA504D1B}"/>
            </c:ext>
          </c:extLst>
        </c:ser>
        <c:ser>
          <c:idx val="9"/>
          <c:order val="9"/>
          <c:tx>
            <c:strRef>
              <c:f>'FedEx Q4'!$L$5:$L$6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Q4'!$L$7:$L$11</c:f>
              <c:numCache>
                <c:formatCode>_(* #,##0_);_(* \(#,##0\);_(* "-"??_);_(@_)</c:formatCode>
                <c:ptCount val="4"/>
                <c:pt idx="0">
                  <c:v>65679</c:v>
                </c:pt>
                <c:pt idx="1">
                  <c:v>31860</c:v>
                </c:pt>
                <c:pt idx="2">
                  <c:v>183227</c:v>
                </c:pt>
                <c:pt idx="3">
                  <c:v>434043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2-4DA9-9E94-F86CFA504D1B}"/>
            </c:ext>
          </c:extLst>
        </c:ser>
        <c:ser>
          <c:idx val="10"/>
          <c:order val="10"/>
          <c:tx>
            <c:strRef>
              <c:f>'FedEx Q4'!$M$5:$M$6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Q4'!$M$7:$M$11</c:f>
              <c:numCache>
                <c:formatCode>_(* #,##0_);_(* \(#,##0\);_(* "-"??_);_(@_)</c:formatCode>
                <c:ptCount val="4"/>
                <c:pt idx="0">
                  <c:v>320969</c:v>
                </c:pt>
                <c:pt idx="1">
                  <c:v>354777</c:v>
                </c:pt>
                <c:pt idx="2">
                  <c:v>278203</c:v>
                </c:pt>
                <c:pt idx="3">
                  <c:v>291882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2-4DA9-9E94-F86CFA504D1B}"/>
            </c:ext>
          </c:extLst>
        </c:ser>
        <c:ser>
          <c:idx val="11"/>
          <c:order val="11"/>
          <c:tx>
            <c:strRef>
              <c:f>'FedEx Q4'!$N$5:$N$6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Q4'!$N$7:$N$11</c:f>
              <c:numCache>
                <c:formatCode>_(* #,##0_);_(* \(#,##0\);_(* "-"??_);_(@_)</c:formatCode>
                <c:ptCount val="4"/>
                <c:pt idx="0">
                  <c:v>318454</c:v>
                </c:pt>
                <c:pt idx="1">
                  <c:v>312634</c:v>
                </c:pt>
                <c:pt idx="2">
                  <c:v>298509</c:v>
                </c:pt>
                <c:pt idx="3">
                  <c:v>387159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F2-4DA9-9E94-F86CFA504D1B}"/>
            </c:ext>
          </c:extLst>
        </c:ser>
        <c:ser>
          <c:idx val="12"/>
          <c:order val="12"/>
          <c:tx>
            <c:strRef>
              <c:f>'FedEx Q4'!$O$5:$O$6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Q4'!$O$7:$O$11</c:f>
              <c:numCache>
                <c:formatCode>_(* #,##0_);_(* \(#,##0\);_(* "-"??_);_(@_)</c:formatCode>
                <c:ptCount val="4"/>
                <c:pt idx="0">
                  <c:v>363639</c:v>
                </c:pt>
                <c:pt idx="1">
                  <c:v>319107</c:v>
                </c:pt>
                <c:pt idx="2">
                  <c:v>96811</c:v>
                </c:pt>
                <c:pt idx="3">
                  <c:v>316848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F2-4DA9-9E94-F86CFA504D1B}"/>
            </c:ext>
          </c:extLst>
        </c:ser>
        <c:ser>
          <c:idx val="13"/>
          <c:order val="13"/>
          <c:tx>
            <c:strRef>
              <c:f>'FedEx Q4'!$P$5:$P$6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Q4'!$P$7:$P$11</c:f>
              <c:numCache>
                <c:formatCode>_(* #,##0_);_(* \(#,##0\);_(* "-"??_);_(@_)</c:formatCode>
                <c:ptCount val="4"/>
                <c:pt idx="0">
                  <c:v>179979</c:v>
                </c:pt>
                <c:pt idx="1">
                  <c:v>67154</c:v>
                </c:pt>
                <c:pt idx="2">
                  <c:v>233621</c:v>
                </c:pt>
                <c:pt idx="3">
                  <c:v>342115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F2-4DA9-9E94-F86CFA504D1B}"/>
            </c:ext>
          </c:extLst>
        </c:ser>
        <c:ser>
          <c:idx val="14"/>
          <c:order val="14"/>
          <c:tx>
            <c:strRef>
              <c:f>'FedEx Q4'!$Q$5:$Q$6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Q4'!$Q$7:$Q$11</c:f>
              <c:numCache>
                <c:formatCode>_(* #,##0_);_(* \(#,##0\);_(* "-"??_);_(@_)</c:formatCode>
                <c:ptCount val="4"/>
                <c:pt idx="0">
                  <c:v>209002</c:v>
                </c:pt>
                <c:pt idx="1">
                  <c:v>422900</c:v>
                </c:pt>
                <c:pt idx="2">
                  <c:v>425596</c:v>
                </c:pt>
                <c:pt idx="3">
                  <c:v>518542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F2-4DA9-9E94-F86CFA504D1B}"/>
            </c:ext>
          </c:extLst>
        </c:ser>
        <c:ser>
          <c:idx val="15"/>
          <c:order val="15"/>
          <c:tx>
            <c:strRef>
              <c:f>'FedEx Q4'!$R$5:$R$6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Q4'!$R$7:$R$11</c:f>
              <c:numCache>
                <c:formatCode>_(* #,##0_);_(* \(#,##0\);_(* "-"??_);_(@_)</c:formatCode>
                <c:ptCount val="4"/>
                <c:pt idx="0">
                  <c:v>399939</c:v>
                </c:pt>
                <c:pt idx="1">
                  <c:v>607844</c:v>
                </c:pt>
                <c:pt idx="2">
                  <c:v>1661806</c:v>
                </c:pt>
                <c:pt idx="3">
                  <c:v>643954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F2-4DA9-9E94-F86CFA504D1B}"/>
            </c:ext>
          </c:extLst>
        </c:ser>
        <c:ser>
          <c:idx val="16"/>
          <c:order val="16"/>
          <c:tx>
            <c:strRef>
              <c:f>'FedEx Q4'!$S$5:$S$6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Q4'!$S$7:$S$11</c:f>
              <c:numCache>
                <c:formatCode>_(* #,##0_);_(* \(#,##0\);_(* "-"??_);_(@_)</c:formatCode>
                <c:ptCount val="4"/>
                <c:pt idx="0">
                  <c:v>653476</c:v>
                </c:pt>
                <c:pt idx="1">
                  <c:v>713010</c:v>
                </c:pt>
                <c:pt idx="2">
                  <c:v>621396</c:v>
                </c:pt>
                <c:pt idx="3">
                  <c:v>724447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F2-4DA9-9E94-F86CFA504D1B}"/>
            </c:ext>
          </c:extLst>
        </c:ser>
        <c:ser>
          <c:idx val="17"/>
          <c:order val="17"/>
          <c:tx>
            <c:strRef>
              <c:f>'FedEx Q4'!$T$5:$T$6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Q4'!$T$7:$T$11</c:f>
              <c:numCache>
                <c:formatCode>_(* #,##0_);_(* \(#,##0\);_(* "-"??_);_(@_)</c:formatCode>
                <c:ptCount val="4"/>
                <c:pt idx="0">
                  <c:v>732261</c:v>
                </c:pt>
                <c:pt idx="1">
                  <c:v>644340</c:v>
                </c:pt>
                <c:pt idx="2">
                  <c:v>410666</c:v>
                </c:pt>
                <c:pt idx="3">
                  <c:v>661143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F2-4DA9-9E94-F86CFA504D1B}"/>
            </c:ext>
          </c:extLst>
        </c:ser>
        <c:ser>
          <c:idx val="18"/>
          <c:order val="18"/>
          <c:tx>
            <c:strRef>
              <c:f>'FedEx Q4'!$U$5:$U$6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Q4'!$U$7:$U$11</c:f>
              <c:numCache>
                <c:formatCode>_(* #,##0_);_(* \(#,##0\);_(* "-"??_);_(@_)</c:formatCode>
                <c:ptCount val="4"/>
                <c:pt idx="0">
                  <c:v>627779</c:v>
                </c:pt>
                <c:pt idx="1">
                  <c:v>835526</c:v>
                </c:pt>
                <c:pt idx="2">
                  <c:v>303596</c:v>
                </c:pt>
                <c:pt idx="3">
                  <c:v>575476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F2-4DA9-9E94-F86CFA504D1B}"/>
            </c:ext>
          </c:extLst>
        </c:ser>
        <c:ser>
          <c:idx val="19"/>
          <c:order val="19"/>
          <c:tx>
            <c:strRef>
              <c:f>'FedEx Q4'!$V$5:$V$6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'FedEx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'FedEx Q4'!$V$7:$V$11</c:f>
              <c:numCache>
                <c:formatCode>_(* #,##0_);_(* \(#,##0\);_(* "-"??_);_(@_)</c:formatCode>
                <c:ptCount val="4"/>
                <c:pt idx="0">
                  <c:v>640638</c:v>
                </c:pt>
                <c:pt idx="1">
                  <c:v>509630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F2-4DA9-9E94-F86CFA504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3392"/>
        <c:axId val="86534816"/>
      </c:barChart>
      <c:catAx>
        <c:axId val="234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4816"/>
        <c:crosses val="autoZero"/>
        <c:auto val="1"/>
        <c:lblAlgn val="ctr"/>
        <c:lblOffset val="100"/>
        <c:noMultiLvlLbl val="0"/>
      </c:catAx>
      <c:valAx>
        <c:axId val="865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[ZeroG_Insights_Monday_Analysis.xlsx]United Q4!PivotTable4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'United Q4'!$C$5:$C$6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Q4'!$C$7:$C$11</c:f>
              <c:numCache>
                <c:formatCode>_(* #,##0_);_(* \(#,##0\);_(* "-"??_);_(@_)</c:formatCode>
                <c:ptCount val="4"/>
                <c:pt idx="0">
                  <c:v>287178</c:v>
                </c:pt>
                <c:pt idx="1">
                  <c:v>651538</c:v>
                </c:pt>
                <c:pt idx="2">
                  <c:v>-29506</c:v>
                </c:pt>
                <c:pt idx="3">
                  <c:v>-168382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2-4E31-A8E6-455E0289777F}"/>
            </c:ext>
          </c:extLst>
        </c:ser>
        <c:ser>
          <c:idx val="1"/>
          <c:order val="1"/>
          <c:tx>
            <c:strRef>
              <c:f>'United Q4'!$D$5:$D$6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Q4'!$D$7:$D$11</c:f>
              <c:numCache>
                <c:formatCode>_(* #,##0_);_(* \(#,##0\);_(* "-"??_);_(@_)</c:formatCode>
                <c:ptCount val="4"/>
                <c:pt idx="0">
                  <c:v>-428138</c:v>
                </c:pt>
                <c:pt idx="1">
                  <c:v>-354781</c:v>
                </c:pt>
                <c:pt idx="2">
                  <c:v>-2060589</c:v>
                </c:pt>
                <c:pt idx="3">
                  <c:v>-899592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2-4E31-A8E6-455E0289777F}"/>
            </c:ext>
          </c:extLst>
        </c:ser>
        <c:ser>
          <c:idx val="2"/>
          <c:order val="2"/>
          <c:tx>
            <c:strRef>
              <c:f>'United Q4'!$E$5:$E$6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Q4'!$E$7:$E$11</c:f>
              <c:numCache>
                <c:formatCode>_(* #,##0_);_(* \(#,##0\);_(* "-"??_);_(@_)</c:formatCode>
                <c:ptCount val="4"/>
                <c:pt idx="0">
                  <c:v>-705918</c:v>
                </c:pt>
                <c:pt idx="1">
                  <c:v>-535364</c:v>
                </c:pt>
                <c:pt idx="2">
                  <c:v>-699024</c:v>
                </c:pt>
                <c:pt idx="3">
                  <c:v>-1081504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2-4E31-A8E6-455E0289777F}"/>
            </c:ext>
          </c:extLst>
        </c:ser>
        <c:ser>
          <c:idx val="3"/>
          <c:order val="3"/>
          <c:tx>
            <c:strRef>
              <c:f>'United Q4'!$F$5:$F$6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Q4'!$F$7:$F$11</c:f>
              <c:numCache>
                <c:formatCode>_(* #,##0_);_(* \(#,##0\);_(* "-"??_);_(@_)</c:formatCode>
                <c:ptCount val="4"/>
                <c:pt idx="0">
                  <c:v>-869177</c:v>
                </c:pt>
                <c:pt idx="1">
                  <c:v>-434917</c:v>
                </c:pt>
                <c:pt idx="2">
                  <c:v>7956</c:v>
                </c:pt>
                <c:pt idx="3">
                  <c:v>-257611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2-4E31-A8E6-455E0289777F}"/>
            </c:ext>
          </c:extLst>
        </c:ser>
        <c:ser>
          <c:idx val="4"/>
          <c:order val="4"/>
          <c:tx>
            <c:strRef>
              <c:f>'United Q4'!$G$5:$G$6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Q4'!$G$7:$G$11</c:f>
              <c:numCache>
                <c:formatCode>_(* #,##0_);_(* \(#,##0\);_(* "-"??_);_(@_)</c:formatCode>
                <c:ptCount val="4"/>
                <c:pt idx="0">
                  <c:v>-304355</c:v>
                </c:pt>
                <c:pt idx="1">
                  <c:v>-56600</c:v>
                </c:pt>
                <c:pt idx="2">
                  <c:v>-151288</c:v>
                </c:pt>
                <c:pt idx="3">
                  <c:v>-654163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2-4E31-A8E6-455E0289777F}"/>
            </c:ext>
          </c:extLst>
        </c:ser>
        <c:ser>
          <c:idx val="5"/>
          <c:order val="5"/>
          <c:tx>
            <c:strRef>
              <c:f>'United Q4'!$H$5:$H$6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Q4'!$H$7:$H$11</c:f>
              <c:numCache>
                <c:formatCode>_(* #,##0_);_(* \(#,##0\);_(* "-"??_);_(@_)</c:formatCode>
                <c:ptCount val="4"/>
                <c:pt idx="0">
                  <c:v>-234771</c:v>
                </c:pt>
                <c:pt idx="1">
                  <c:v>19793</c:v>
                </c:pt>
                <c:pt idx="2">
                  <c:v>175369</c:v>
                </c:pt>
                <c:pt idx="3">
                  <c:v>-201737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32-4E31-A8E6-455E0289777F}"/>
            </c:ext>
          </c:extLst>
        </c:ser>
        <c:ser>
          <c:idx val="6"/>
          <c:order val="6"/>
          <c:tx>
            <c:strRef>
              <c:f>'United Q4'!$I$5:$I$6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Q4'!$I$7:$I$11</c:f>
              <c:numCache>
                <c:formatCode>_(* #,##0_);_(* \(#,##0\);_(* "-"??_);_(@_)</c:formatCode>
                <c:ptCount val="4"/>
                <c:pt idx="0">
                  <c:v>-167695</c:v>
                </c:pt>
                <c:pt idx="1">
                  <c:v>262632</c:v>
                </c:pt>
                <c:pt idx="2">
                  <c:v>340484</c:v>
                </c:pt>
                <c:pt idx="3">
                  <c:v>15101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2-4E31-A8E6-455E0289777F}"/>
            </c:ext>
          </c:extLst>
        </c:ser>
        <c:ser>
          <c:idx val="7"/>
          <c:order val="7"/>
          <c:tx>
            <c:strRef>
              <c:f>'United Q4'!$J$5:$J$6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Q4'!$J$7:$J$11</c:f>
              <c:numCache>
                <c:formatCode>_(* #,##0_);_(* \(#,##0\);_(* "-"??_);_(@_)</c:formatCode>
                <c:ptCount val="4"/>
                <c:pt idx="0">
                  <c:v>-89250</c:v>
                </c:pt>
                <c:pt idx="1">
                  <c:v>526162</c:v>
                </c:pt>
                <c:pt idx="2">
                  <c:v>635381</c:v>
                </c:pt>
                <c:pt idx="3">
                  <c:v>-119923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32-4E31-A8E6-455E0289777F}"/>
            </c:ext>
          </c:extLst>
        </c:ser>
        <c:ser>
          <c:idx val="8"/>
          <c:order val="8"/>
          <c:tx>
            <c:strRef>
              <c:f>'United Q4'!$K$5:$K$6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Q4'!$K$7:$K$11</c:f>
              <c:numCache>
                <c:formatCode>_(* #,##0_);_(* \(#,##0\);_(* "-"??_);_(@_)</c:formatCode>
                <c:ptCount val="4"/>
                <c:pt idx="0">
                  <c:v>-440562</c:v>
                </c:pt>
                <c:pt idx="1">
                  <c:v>-223919</c:v>
                </c:pt>
                <c:pt idx="2">
                  <c:v>-468673</c:v>
                </c:pt>
                <c:pt idx="3">
                  <c:v>-613253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32-4E31-A8E6-455E0289777F}"/>
            </c:ext>
          </c:extLst>
        </c:ser>
        <c:ser>
          <c:idx val="9"/>
          <c:order val="9"/>
          <c:tx>
            <c:strRef>
              <c:f>'United Q4'!$L$5:$L$6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Q4'!$L$7:$L$11</c:f>
              <c:numCache>
                <c:formatCode>_(* #,##0_);_(* \(#,##0\);_(* "-"??_);_(@_)</c:formatCode>
                <c:ptCount val="4"/>
                <c:pt idx="0">
                  <c:v>-135835</c:v>
                </c:pt>
                <c:pt idx="1">
                  <c:v>172174</c:v>
                </c:pt>
                <c:pt idx="2">
                  <c:v>130159</c:v>
                </c:pt>
                <c:pt idx="3">
                  <c:v>81644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32-4E31-A8E6-455E0289777F}"/>
            </c:ext>
          </c:extLst>
        </c:ser>
        <c:ser>
          <c:idx val="10"/>
          <c:order val="10"/>
          <c:tx>
            <c:strRef>
              <c:f>'United Q4'!$M$5:$M$6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Q4'!$M$7:$M$11</c:f>
              <c:numCache>
                <c:formatCode>_(* #,##0_);_(* \(#,##0\);_(* "-"??_);_(@_)</c:formatCode>
                <c:ptCount val="4"/>
                <c:pt idx="0">
                  <c:v>94503</c:v>
                </c:pt>
                <c:pt idx="1">
                  <c:v>524924</c:v>
                </c:pt>
                <c:pt idx="2">
                  <c:v>565515</c:v>
                </c:pt>
                <c:pt idx="3">
                  <c:v>83410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32-4E31-A8E6-455E0289777F}"/>
            </c:ext>
          </c:extLst>
        </c:ser>
        <c:ser>
          <c:idx val="11"/>
          <c:order val="11"/>
          <c:tx>
            <c:strRef>
              <c:f>'United Q4'!$N$5:$N$6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Q4'!$N$7:$N$11</c:f>
              <c:numCache>
                <c:formatCode>_(* #,##0_);_(* \(#,##0\);_(* "-"??_);_(@_)</c:formatCode>
                <c:ptCount val="4"/>
                <c:pt idx="0">
                  <c:v>9617</c:v>
                </c:pt>
                <c:pt idx="1">
                  <c:v>440811</c:v>
                </c:pt>
                <c:pt idx="2">
                  <c:v>577762</c:v>
                </c:pt>
                <c:pt idx="3">
                  <c:v>-134215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32-4E31-A8E6-455E0289777F}"/>
            </c:ext>
          </c:extLst>
        </c:ser>
        <c:ser>
          <c:idx val="12"/>
          <c:order val="12"/>
          <c:tx>
            <c:strRef>
              <c:f>'United Q4'!$O$5:$O$6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Q4'!$O$7:$O$11</c:f>
              <c:numCache>
                <c:formatCode>_(* #,##0_);_(* \(#,##0\);_(* "-"??_);_(@_)</c:formatCode>
                <c:ptCount val="4"/>
                <c:pt idx="0">
                  <c:v>-266536</c:v>
                </c:pt>
                <c:pt idx="1">
                  <c:v>576096</c:v>
                </c:pt>
                <c:pt idx="2">
                  <c:v>194794</c:v>
                </c:pt>
                <c:pt idx="3">
                  <c:v>-455536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32-4E31-A8E6-455E0289777F}"/>
            </c:ext>
          </c:extLst>
        </c:ser>
        <c:ser>
          <c:idx val="13"/>
          <c:order val="13"/>
          <c:tx>
            <c:strRef>
              <c:f>'United Q4'!$P$5:$P$6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Q4'!$P$7:$P$11</c:f>
              <c:numCache>
                <c:formatCode>_(* #,##0_);_(* \(#,##0\);_(* "-"??_);_(@_)</c:formatCode>
                <c:ptCount val="4"/>
                <c:pt idx="0">
                  <c:v>-259886</c:v>
                </c:pt>
                <c:pt idx="1">
                  <c:v>771078</c:v>
                </c:pt>
                <c:pt idx="2">
                  <c:v>510369</c:v>
                </c:pt>
                <c:pt idx="3">
                  <c:v>237518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32-4E31-A8E6-455E0289777F}"/>
            </c:ext>
          </c:extLst>
        </c:ser>
        <c:ser>
          <c:idx val="14"/>
          <c:order val="14"/>
          <c:tx>
            <c:strRef>
              <c:f>'United Q4'!$Q$5:$Q$6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Q4'!$Q$7:$Q$11</c:f>
              <c:numCache>
                <c:formatCode>_(* #,##0_);_(* \(#,##0\);_(* "-"??_);_(@_)</c:formatCode>
                <c:ptCount val="4"/>
                <c:pt idx="0">
                  <c:v>-340695</c:v>
                </c:pt>
                <c:pt idx="1">
                  <c:v>906073</c:v>
                </c:pt>
                <c:pt idx="2">
                  <c:v>1184836</c:v>
                </c:pt>
                <c:pt idx="3">
                  <c:v>625651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32-4E31-A8E6-455E0289777F}"/>
            </c:ext>
          </c:extLst>
        </c:ser>
        <c:ser>
          <c:idx val="15"/>
          <c:order val="15"/>
          <c:tx>
            <c:strRef>
              <c:f>'United Q4'!$R$5:$R$6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Q4'!$R$7:$R$11</c:f>
              <c:numCache>
                <c:formatCode>_(* #,##0_);_(* \(#,##0\);_(* "-"??_);_(@_)</c:formatCode>
                <c:ptCount val="4"/>
                <c:pt idx="0">
                  <c:v>740718</c:v>
                </c:pt>
                <c:pt idx="1">
                  <c:v>1445611</c:v>
                </c:pt>
                <c:pt idx="2">
                  <c:v>2142797</c:v>
                </c:pt>
                <c:pt idx="3">
                  <c:v>1081374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32-4E31-A8E6-455E0289777F}"/>
            </c:ext>
          </c:extLst>
        </c:ser>
        <c:ser>
          <c:idx val="16"/>
          <c:order val="16"/>
          <c:tx>
            <c:strRef>
              <c:f>'United Q4'!$S$5:$S$6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Q4'!$S$7:$S$11</c:f>
              <c:numCache>
                <c:formatCode>_(* #,##0_);_(* \(#,##0\);_(* "-"??_);_(@_)</c:formatCode>
                <c:ptCount val="4"/>
                <c:pt idx="0">
                  <c:v>649435</c:v>
                </c:pt>
                <c:pt idx="1">
                  <c:v>1060393</c:v>
                </c:pt>
                <c:pt idx="2">
                  <c:v>1624684</c:v>
                </c:pt>
                <c:pt idx="3">
                  <c:v>1006184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32-4E31-A8E6-455E0289777F}"/>
            </c:ext>
          </c:extLst>
        </c:ser>
        <c:ser>
          <c:idx val="17"/>
          <c:order val="17"/>
          <c:tx>
            <c:strRef>
              <c:f>'United Q4'!$T$5:$T$6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Q4'!$T$7:$T$11</c:f>
              <c:numCache>
                <c:formatCode>_(* #,##0_);_(* \(#,##0\);_(* "-"??_);_(@_)</c:formatCode>
                <c:ptCount val="4"/>
                <c:pt idx="0">
                  <c:v>278363</c:v>
                </c:pt>
                <c:pt idx="1">
                  <c:v>1399762</c:v>
                </c:pt>
                <c:pt idx="2">
                  <c:v>1092645</c:v>
                </c:pt>
                <c:pt idx="3">
                  <c:v>728842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32-4E31-A8E6-455E0289777F}"/>
            </c:ext>
          </c:extLst>
        </c:ser>
        <c:ser>
          <c:idx val="18"/>
          <c:order val="18"/>
          <c:tx>
            <c:strRef>
              <c:f>'United Q4'!$U$5:$U$6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Q4'!$U$7:$U$11</c:f>
              <c:numCache>
                <c:formatCode>_(* #,##0_);_(* \(#,##0\);_(* "-"??_);_(@_)</c:formatCode>
                <c:ptCount val="4"/>
                <c:pt idx="0">
                  <c:v>276791</c:v>
                </c:pt>
                <c:pt idx="1">
                  <c:v>1160849</c:v>
                </c:pt>
                <c:pt idx="2">
                  <c:v>1203512</c:v>
                </c:pt>
                <c:pt idx="3">
                  <c:v>653144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32-4E31-A8E6-455E0289777F}"/>
            </c:ext>
          </c:extLst>
        </c:ser>
        <c:ser>
          <c:idx val="19"/>
          <c:order val="19"/>
          <c:tx>
            <c:strRef>
              <c:f>'United Q4'!$V$5:$V$6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'United Q4'!$V$7:$V$11</c:f>
              <c:numCache>
                <c:formatCode>_(* #,##0_);_(* \(#,##0\);_(* "-"??_);_(@_)</c:formatCode>
                <c:ptCount val="4"/>
                <c:pt idx="0">
                  <c:v>495794</c:v>
                </c:pt>
                <c:pt idx="1">
                  <c:v>1472346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32-4E31-A8E6-455E0289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3392"/>
        <c:axId val="86534816"/>
      </c:barChart>
      <c:catAx>
        <c:axId val="234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4816"/>
        <c:crosses val="autoZero"/>
        <c:auto val="1"/>
        <c:lblAlgn val="ctr"/>
        <c:lblOffset val="100"/>
        <c:noMultiLvlLbl val="0"/>
      </c:catAx>
      <c:valAx>
        <c:axId val="865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[ZeroG_Insights_Monday_Analysis.xlsx]American Q4!PivotTable4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'American Q4'!$C$5:$C$6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Q4'!$C$7:$C$11</c:f>
              <c:numCache>
                <c:formatCode>_(* #,##0_);_(* \(#,##0\);_(* "-"??_);_(@_)</c:formatCode>
                <c:ptCount val="4"/>
                <c:pt idx="0">
                  <c:v>185888</c:v>
                </c:pt>
                <c:pt idx="1">
                  <c:v>469936</c:v>
                </c:pt>
                <c:pt idx="2">
                  <c:v>516188</c:v>
                </c:pt>
                <c:pt idx="3">
                  <c:v>70981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4-4DC3-A464-DEBECE427162}"/>
            </c:ext>
          </c:extLst>
        </c:ser>
        <c:ser>
          <c:idx val="1"/>
          <c:order val="1"/>
          <c:tx>
            <c:strRef>
              <c:f>'American Q4'!$D$5:$D$6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Q4'!$D$7:$D$11</c:f>
              <c:numCache>
                <c:formatCode>_(* #,##0_);_(* \(#,##0\);_(* "-"??_);_(@_)</c:formatCode>
                <c:ptCount val="4"/>
                <c:pt idx="0">
                  <c:v>4874</c:v>
                </c:pt>
                <c:pt idx="1">
                  <c:v>-681492</c:v>
                </c:pt>
                <c:pt idx="2">
                  <c:v>-1072244</c:v>
                </c:pt>
                <c:pt idx="3">
                  <c:v>-808945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4-4DC3-A464-DEBECE427162}"/>
            </c:ext>
          </c:extLst>
        </c:ser>
        <c:ser>
          <c:idx val="2"/>
          <c:order val="2"/>
          <c:tx>
            <c:strRef>
              <c:f>'American Q4'!$E$5:$E$6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Q4'!$E$7:$E$11</c:f>
              <c:numCache>
                <c:formatCode>_(* #,##0_);_(* \(#,##0\);_(* "-"??_);_(@_)</c:formatCode>
                <c:ptCount val="4"/>
                <c:pt idx="0">
                  <c:v>-722468</c:v>
                </c:pt>
                <c:pt idx="1">
                  <c:v>-630442</c:v>
                </c:pt>
                <c:pt idx="2">
                  <c:v>-1251607</c:v>
                </c:pt>
                <c:pt idx="3">
                  <c:v>-708397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4-4DC3-A464-DEBECE427162}"/>
            </c:ext>
          </c:extLst>
        </c:ser>
        <c:ser>
          <c:idx val="3"/>
          <c:order val="3"/>
          <c:tx>
            <c:strRef>
              <c:f>'American Q4'!$F$5:$F$6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Q4'!$F$7:$F$11</c:f>
              <c:numCache>
                <c:formatCode>_(* #,##0_);_(* \(#,##0\);_(* "-"??_);_(@_)</c:formatCode>
                <c:ptCount val="4"/>
                <c:pt idx="0">
                  <c:v>-903143</c:v>
                </c:pt>
                <c:pt idx="1">
                  <c:v>-330749</c:v>
                </c:pt>
                <c:pt idx="2">
                  <c:v>95354</c:v>
                </c:pt>
                <c:pt idx="3">
                  <c:v>-305478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4-4DC3-A464-DEBECE427162}"/>
            </c:ext>
          </c:extLst>
        </c:ser>
        <c:ser>
          <c:idx val="4"/>
          <c:order val="4"/>
          <c:tx>
            <c:strRef>
              <c:f>'American Q4'!$G$5:$G$6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Q4'!$G$7:$G$11</c:f>
              <c:numCache>
                <c:formatCode>_(* #,##0_);_(* \(#,##0\);_(* "-"??_);_(@_)</c:formatCode>
                <c:ptCount val="4"/>
                <c:pt idx="0">
                  <c:v>-25131</c:v>
                </c:pt>
                <c:pt idx="1">
                  <c:v>123466</c:v>
                </c:pt>
                <c:pt idx="2">
                  <c:v>-93289</c:v>
                </c:pt>
                <c:pt idx="3">
                  <c:v>-426058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4-4DC3-A464-DEBECE427162}"/>
            </c:ext>
          </c:extLst>
        </c:ser>
        <c:ser>
          <c:idx val="5"/>
          <c:order val="5"/>
          <c:tx>
            <c:strRef>
              <c:f>'American Q4'!$H$5:$H$6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Q4'!$H$7:$H$11</c:f>
              <c:numCache>
                <c:formatCode>_(* #,##0_);_(* \(#,##0\);_(* "-"??_);_(@_)</c:formatCode>
                <c:ptCount val="4"/>
                <c:pt idx="0">
                  <c:v>-44204</c:v>
                </c:pt>
                <c:pt idx="1">
                  <c:v>153213</c:v>
                </c:pt>
                <c:pt idx="2">
                  <c:v>-24443</c:v>
                </c:pt>
                <c:pt idx="3">
                  <c:v>-435309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F4-4DC3-A464-DEBECE427162}"/>
            </c:ext>
          </c:extLst>
        </c:ser>
        <c:ser>
          <c:idx val="6"/>
          <c:order val="6"/>
          <c:tx>
            <c:strRef>
              <c:f>'American Q4'!$I$5:$I$6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Q4'!$I$7:$I$11</c:f>
              <c:numCache>
                <c:formatCode>_(* #,##0_);_(* \(#,##0\);_(* "-"??_);_(@_)</c:formatCode>
                <c:ptCount val="4"/>
                <c:pt idx="0">
                  <c:v>52417</c:v>
                </c:pt>
                <c:pt idx="1">
                  <c:v>419513</c:v>
                </c:pt>
                <c:pt idx="2">
                  <c:v>219093</c:v>
                </c:pt>
                <c:pt idx="3">
                  <c:v>124541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F4-4DC3-A464-DEBECE427162}"/>
            </c:ext>
          </c:extLst>
        </c:ser>
        <c:ser>
          <c:idx val="7"/>
          <c:order val="7"/>
          <c:tx>
            <c:strRef>
              <c:f>'American Q4'!$J$5:$J$6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Q4'!$J$7:$J$11</c:f>
              <c:numCache>
                <c:formatCode>_(* #,##0_);_(* \(#,##0\);_(* "-"??_);_(@_)</c:formatCode>
                <c:ptCount val="4"/>
                <c:pt idx="0">
                  <c:v>183435</c:v>
                </c:pt>
                <c:pt idx="1">
                  <c:v>393600</c:v>
                </c:pt>
                <c:pt idx="2">
                  <c:v>264648</c:v>
                </c:pt>
                <c:pt idx="3">
                  <c:v>-139585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F4-4DC3-A464-DEBECE427162}"/>
            </c:ext>
          </c:extLst>
        </c:ser>
        <c:ser>
          <c:idx val="8"/>
          <c:order val="8"/>
          <c:tx>
            <c:strRef>
              <c:f>'American Q4'!$K$5:$K$6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Q4'!$K$7:$K$11</c:f>
              <c:numCache>
                <c:formatCode>_(* #,##0_);_(* \(#,##0\);_(* "-"??_);_(@_)</c:formatCode>
                <c:ptCount val="4"/>
                <c:pt idx="0">
                  <c:v>-234174</c:v>
                </c:pt>
                <c:pt idx="1">
                  <c:v>-1338613</c:v>
                </c:pt>
                <c:pt idx="2">
                  <c:v>-267813</c:v>
                </c:pt>
                <c:pt idx="3">
                  <c:v>-213689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F4-4DC3-A464-DEBECE427162}"/>
            </c:ext>
          </c:extLst>
        </c:ser>
        <c:ser>
          <c:idx val="9"/>
          <c:order val="9"/>
          <c:tx>
            <c:strRef>
              <c:f>'American Q4'!$L$5:$L$6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Q4'!$L$7:$L$11</c:f>
              <c:numCache>
                <c:formatCode>_(* #,##0_);_(* \(#,##0\);_(* "-"??_);_(@_)</c:formatCode>
                <c:ptCount val="4"/>
                <c:pt idx="0">
                  <c:v>-226645</c:v>
                </c:pt>
                <c:pt idx="1">
                  <c:v>-259408</c:v>
                </c:pt>
                <c:pt idx="2">
                  <c:v>-245897</c:v>
                </c:pt>
                <c:pt idx="3">
                  <c:v>-430899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F4-4DC3-A464-DEBECE427162}"/>
            </c:ext>
          </c:extLst>
        </c:ser>
        <c:ser>
          <c:idx val="10"/>
          <c:order val="10"/>
          <c:tx>
            <c:strRef>
              <c:f>'American Q4'!$M$5:$M$6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Q4'!$M$7:$M$11</c:f>
              <c:numCache>
                <c:formatCode>_(* #,##0_);_(* \(#,##0\);_(* "-"??_);_(@_)</c:formatCode>
                <c:ptCount val="4"/>
                <c:pt idx="0">
                  <c:v>-321986</c:v>
                </c:pt>
                <c:pt idx="1">
                  <c:v>159526</c:v>
                </c:pt>
                <c:pt idx="2">
                  <c:v>290520</c:v>
                </c:pt>
                <c:pt idx="3">
                  <c:v>23195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F4-4DC3-A464-DEBECE427162}"/>
            </c:ext>
          </c:extLst>
        </c:ser>
        <c:ser>
          <c:idx val="11"/>
          <c:order val="11"/>
          <c:tx>
            <c:strRef>
              <c:f>'American Q4'!$N$5:$N$6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Q4'!$N$7:$N$11</c:f>
              <c:numCache>
                <c:formatCode>_(* #,##0_);_(* \(#,##0\);_(* "-"??_);_(@_)</c:formatCode>
                <c:ptCount val="4"/>
                <c:pt idx="0">
                  <c:v>-265694</c:v>
                </c:pt>
                <c:pt idx="1">
                  <c:v>-116484</c:v>
                </c:pt>
                <c:pt idx="2">
                  <c:v>9503</c:v>
                </c:pt>
                <c:pt idx="3">
                  <c:v>-797426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F4-4DC3-A464-DEBECE427162}"/>
            </c:ext>
          </c:extLst>
        </c:ser>
        <c:ser>
          <c:idx val="12"/>
          <c:order val="12"/>
          <c:tx>
            <c:strRef>
              <c:f>'American Q4'!$O$5:$O$6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Q4'!$O$7:$O$11</c:f>
              <c:numCache>
                <c:formatCode>_(* #,##0_);_(* \(#,##0\);_(* "-"??_);_(@_)</c:formatCode>
                <c:ptCount val="4"/>
                <c:pt idx="0">
                  <c:v>-101073</c:v>
                </c:pt>
                <c:pt idx="1">
                  <c:v>121736</c:v>
                </c:pt>
                <c:pt idx="2">
                  <c:v>26537</c:v>
                </c:pt>
                <c:pt idx="3">
                  <c:v>-6038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F4-4DC3-A464-DEBECE427162}"/>
            </c:ext>
          </c:extLst>
        </c:ser>
        <c:ser>
          <c:idx val="13"/>
          <c:order val="13"/>
          <c:tx>
            <c:strRef>
              <c:f>'American Q4'!$P$5:$P$6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Q4'!$P$7:$P$11</c:f>
              <c:numCache>
                <c:formatCode>_(* #,##0_);_(* \(#,##0\);_(* "-"??_);_(@_)</c:formatCode>
                <c:ptCount val="4"/>
                <c:pt idx="0">
                  <c:v>46978</c:v>
                </c:pt>
                <c:pt idx="1">
                  <c:v>478048</c:v>
                </c:pt>
                <c:pt idx="2">
                  <c:v>682591</c:v>
                </c:pt>
                <c:pt idx="3">
                  <c:v>280716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F4-4DC3-A464-DEBECE427162}"/>
            </c:ext>
          </c:extLst>
        </c:ser>
        <c:ser>
          <c:idx val="14"/>
          <c:order val="14"/>
          <c:tx>
            <c:strRef>
              <c:f>'American Q4'!$Q$5:$Q$6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Q4'!$Q$7:$Q$11</c:f>
              <c:numCache>
                <c:formatCode>_(* #,##0_);_(* \(#,##0\);_(* "-"??_);_(@_)</c:formatCode>
                <c:ptCount val="4"/>
                <c:pt idx="0">
                  <c:v>577408</c:v>
                </c:pt>
                <c:pt idx="1">
                  <c:v>718119</c:v>
                </c:pt>
                <c:pt idx="2">
                  <c:v>697557</c:v>
                </c:pt>
                <c:pt idx="3">
                  <c:v>344535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F4-4DC3-A464-DEBECE427162}"/>
            </c:ext>
          </c:extLst>
        </c:ser>
        <c:ser>
          <c:idx val="15"/>
          <c:order val="15"/>
          <c:tx>
            <c:strRef>
              <c:f>'American Q4'!$R$5:$R$6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Q4'!$R$7:$R$11</c:f>
              <c:numCache>
                <c:formatCode>_(* #,##0_);_(* \(#,##0\);_(* "-"??_);_(@_)</c:formatCode>
                <c:ptCount val="4"/>
                <c:pt idx="0">
                  <c:v>760229</c:v>
                </c:pt>
                <c:pt idx="1">
                  <c:v>1205547</c:v>
                </c:pt>
                <c:pt idx="2">
                  <c:v>2114308</c:v>
                </c:pt>
                <c:pt idx="3">
                  <c:v>1063358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F4-4DC3-A464-DEBECE427162}"/>
            </c:ext>
          </c:extLst>
        </c:ser>
        <c:ser>
          <c:idx val="16"/>
          <c:order val="16"/>
          <c:tx>
            <c:strRef>
              <c:f>'American Q4'!$S$5:$S$6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Q4'!$S$7:$S$11</c:f>
              <c:numCache>
                <c:formatCode>_(* #,##0_);_(* \(#,##0\);_(* "-"??_);_(@_)</c:formatCode>
                <c:ptCount val="4"/>
                <c:pt idx="0">
                  <c:v>1323156</c:v>
                </c:pt>
                <c:pt idx="1">
                  <c:v>1757273</c:v>
                </c:pt>
                <c:pt idx="2">
                  <c:v>1432350</c:v>
                </c:pt>
                <c:pt idx="3">
                  <c:v>791407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F4-4DC3-A464-DEBECE427162}"/>
            </c:ext>
          </c:extLst>
        </c:ser>
        <c:ser>
          <c:idx val="17"/>
          <c:order val="17"/>
          <c:tx>
            <c:strRef>
              <c:f>'American Q4'!$T$5:$T$6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Q4'!$T$7:$T$11</c:f>
              <c:numCache>
                <c:formatCode>_(* #,##0_);_(* \(#,##0\);_(* "-"??_);_(@_)</c:formatCode>
                <c:ptCount val="4"/>
                <c:pt idx="0">
                  <c:v>603777</c:v>
                </c:pt>
                <c:pt idx="1">
                  <c:v>1526950</c:v>
                </c:pt>
                <c:pt idx="2">
                  <c:v>1224776</c:v>
                </c:pt>
                <c:pt idx="3">
                  <c:v>676583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F4-4DC3-A464-DEBECE427162}"/>
            </c:ext>
          </c:extLst>
        </c:ser>
        <c:ser>
          <c:idx val="18"/>
          <c:order val="18"/>
          <c:tx>
            <c:strRef>
              <c:f>'American Q4'!$U$5:$U$6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Q4'!$U$7:$U$11</c:f>
              <c:numCache>
                <c:formatCode>_(* #,##0_);_(* \(#,##0\);_(* "-"??_);_(@_)</c:formatCode>
                <c:ptCount val="4"/>
                <c:pt idx="0">
                  <c:v>447172</c:v>
                </c:pt>
                <c:pt idx="1">
                  <c:v>1037384</c:v>
                </c:pt>
                <c:pt idx="2">
                  <c:v>669383</c:v>
                </c:pt>
                <c:pt idx="3">
                  <c:v>569406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F4-4DC3-A464-DEBECE427162}"/>
            </c:ext>
          </c:extLst>
        </c:ser>
        <c:ser>
          <c:idx val="19"/>
          <c:order val="19"/>
          <c:tx>
            <c:strRef>
              <c:f>'American Q4'!$V$5:$V$6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'American Q4'!$B$7:$B$11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'American Q4'!$V$7:$V$11</c:f>
              <c:numCache>
                <c:formatCode>_(* #,##0_);_(* \(#,##0\);_(* "-"??_);_(@_)</c:formatCode>
                <c:ptCount val="4"/>
                <c:pt idx="0">
                  <c:v>345381</c:v>
                </c:pt>
                <c:pt idx="1">
                  <c:v>1127083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F4-4DC3-A464-DEBECE42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3392"/>
        <c:axId val="86534816"/>
      </c:barChart>
      <c:catAx>
        <c:axId val="234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4816"/>
        <c:crosses val="autoZero"/>
        <c:auto val="1"/>
        <c:lblAlgn val="ctr"/>
        <c:lblOffset val="100"/>
        <c:noMultiLvlLbl val="0"/>
      </c:catAx>
      <c:valAx>
        <c:axId val="865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[ZeroG_Insights_Monday_Analysis.xlsx]Alaska Q1&amp;4!PivotTable4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'Alaska Q1&amp;4'!$C$5:$C$6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Q1&amp;4'!$C$7:$C$11</c:f>
              <c:numCache>
                <c:formatCode>_(* #,##0_);_(* \(#,##0\);_(* "-"??_);_(@_)</c:formatCode>
                <c:ptCount val="4"/>
                <c:pt idx="0">
                  <c:v>-14955</c:v>
                </c:pt>
                <c:pt idx="1">
                  <c:v>8556</c:v>
                </c:pt>
                <c:pt idx="2">
                  <c:v>33682</c:v>
                </c:pt>
                <c:pt idx="3">
                  <c:v>-39658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D-4E3C-971B-D5A10E4911F4}"/>
            </c:ext>
          </c:extLst>
        </c:ser>
        <c:ser>
          <c:idx val="1"/>
          <c:order val="1"/>
          <c:tx>
            <c:strRef>
              <c:f>'Alaska Q1&amp;4'!$D$5:$D$6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Q1&amp;4'!$D$7:$D$11</c:f>
              <c:numCache>
                <c:formatCode>_(* #,##0_);_(* \(#,##0\);_(* "-"??_);_(@_)</c:formatCode>
                <c:ptCount val="4"/>
                <c:pt idx="0">
                  <c:v>-31641</c:v>
                </c:pt>
                <c:pt idx="1">
                  <c:v>11452</c:v>
                </c:pt>
                <c:pt idx="2">
                  <c:v>16483</c:v>
                </c:pt>
                <c:pt idx="3">
                  <c:v>-61078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D-4E3C-971B-D5A10E4911F4}"/>
            </c:ext>
          </c:extLst>
        </c:ser>
        <c:ser>
          <c:idx val="2"/>
          <c:order val="2"/>
          <c:tx>
            <c:strRef>
              <c:f>'Alaska Q1&amp;4'!$E$5:$E$6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Q1&amp;4'!$E$7:$E$11</c:f>
              <c:numCache>
                <c:formatCode>_(* #,##0_);_(* \(#,##0\);_(* "-"??_);_(@_)</c:formatCode>
                <c:ptCount val="4"/>
                <c:pt idx="0">
                  <c:v>-41767</c:v>
                </c:pt>
                <c:pt idx="1">
                  <c:v>-3389</c:v>
                </c:pt>
                <c:pt idx="2">
                  <c:v>17370</c:v>
                </c:pt>
                <c:pt idx="3">
                  <c:v>-52996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D-4E3C-971B-D5A10E4911F4}"/>
            </c:ext>
          </c:extLst>
        </c:ser>
        <c:ser>
          <c:idx val="3"/>
          <c:order val="3"/>
          <c:tx>
            <c:strRef>
              <c:f>'Alaska Q1&amp;4'!$F$5:$F$6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Q1&amp;4'!$F$7:$F$11</c:f>
              <c:numCache>
                <c:formatCode>_(* #,##0_);_(* \(#,##0\);_(* "-"??_);_(@_)</c:formatCode>
                <c:ptCount val="4"/>
                <c:pt idx="0">
                  <c:v>-61360</c:v>
                </c:pt>
                <c:pt idx="1">
                  <c:v>8563</c:v>
                </c:pt>
                <c:pt idx="2">
                  <c:v>60019</c:v>
                </c:pt>
                <c:pt idx="3">
                  <c:v>-17842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D-4E3C-971B-D5A10E4911F4}"/>
            </c:ext>
          </c:extLst>
        </c:ser>
        <c:ser>
          <c:idx val="4"/>
          <c:order val="4"/>
          <c:tx>
            <c:strRef>
              <c:f>'Alaska Q1&amp;4'!$G$5:$G$6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Q1&amp;4'!$G$7:$G$11</c:f>
              <c:numCache>
                <c:formatCode>_(* #,##0_);_(* \(#,##0\);_(* "-"??_);_(@_)</c:formatCode>
                <c:ptCount val="4"/>
                <c:pt idx="0">
                  <c:v>-47188</c:v>
                </c:pt>
                <c:pt idx="1">
                  <c:v>16264</c:v>
                </c:pt>
                <c:pt idx="2">
                  <c:v>46924</c:v>
                </c:pt>
                <c:pt idx="3">
                  <c:v>-54288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D-4E3C-971B-D5A10E4911F4}"/>
            </c:ext>
          </c:extLst>
        </c:ser>
        <c:ser>
          <c:idx val="5"/>
          <c:order val="5"/>
          <c:tx>
            <c:strRef>
              <c:f>'Alaska Q1&amp;4'!$H$5:$H$6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Q1&amp;4'!$H$7:$H$11</c:f>
              <c:numCache>
                <c:formatCode>_(* #,##0_);_(* \(#,##0\);_(* "-"??_);_(@_)</c:formatCode>
                <c:ptCount val="4"/>
                <c:pt idx="0">
                  <c:v>-70646</c:v>
                </c:pt>
                <c:pt idx="1">
                  <c:v>3644</c:v>
                </c:pt>
                <c:pt idx="2">
                  <c:v>80766</c:v>
                </c:pt>
                <c:pt idx="3">
                  <c:v>-21538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D-4E3C-971B-D5A10E4911F4}"/>
            </c:ext>
          </c:extLst>
        </c:ser>
        <c:ser>
          <c:idx val="6"/>
          <c:order val="6"/>
          <c:tx>
            <c:strRef>
              <c:f>'Alaska Q1&amp;4'!$I$5:$I$6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Q1&amp;4'!$I$7:$I$11</c:f>
              <c:numCache>
                <c:formatCode>_(* #,##0_);_(* \(#,##0\);_(* "-"??_);_(@_)</c:formatCode>
                <c:ptCount val="4"/>
                <c:pt idx="0">
                  <c:v>-147855</c:v>
                </c:pt>
                <c:pt idx="1">
                  <c:v>44690</c:v>
                </c:pt>
                <c:pt idx="2">
                  <c:v>3841</c:v>
                </c:pt>
                <c:pt idx="3">
                  <c:v>-4305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FD-4E3C-971B-D5A10E4911F4}"/>
            </c:ext>
          </c:extLst>
        </c:ser>
        <c:ser>
          <c:idx val="7"/>
          <c:order val="7"/>
          <c:tx>
            <c:strRef>
              <c:f>'Alaska Q1&amp;4'!$J$5:$J$6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Q1&amp;4'!$J$7:$J$11</c:f>
              <c:numCache>
                <c:formatCode>_(* #,##0_);_(* \(#,##0\);_(* "-"??_);_(@_)</c:formatCode>
                <c:ptCount val="4"/>
                <c:pt idx="0">
                  <c:v>-17777</c:v>
                </c:pt>
                <c:pt idx="1">
                  <c:v>76302</c:v>
                </c:pt>
                <c:pt idx="2">
                  <c:v>105432</c:v>
                </c:pt>
                <c:pt idx="3">
                  <c:v>-40561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D-4E3C-971B-D5A10E4911F4}"/>
            </c:ext>
          </c:extLst>
        </c:ser>
        <c:ser>
          <c:idx val="8"/>
          <c:order val="8"/>
          <c:tx>
            <c:strRef>
              <c:f>'Alaska Q1&amp;4'!$K$5:$K$6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Q1&amp;4'!$K$7:$K$11</c:f>
              <c:numCache>
                <c:formatCode>_(* #,##0_);_(* \(#,##0\);_(* "-"??_);_(@_)</c:formatCode>
                <c:ptCount val="4"/>
                <c:pt idx="0">
                  <c:v>-64212</c:v>
                </c:pt>
                <c:pt idx="1">
                  <c:v>-57976</c:v>
                </c:pt>
                <c:pt idx="2">
                  <c:v>67746</c:v>
                </c:pt>
                <c:pt idx="3">
                  <c:v>29973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FD-4E3C-971B-D5A10E4911F4}"/>
            </c:ext>
          </c:extLst>
        </c:ser>
        <c:ser>
          <c:idx val="9"/>
          <c:order val="9"/>
          <c:tx>
            <c:strRef>
              <c:f>'Alaska Q1&amp;4'!$L$5:$L$6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Q1&amp;4'!$L$7:$L$11</c:f>
              <c:numCache>
                <c:formatCode>_(* #,##0_);_(* \(#,##0\);_(* "-"??_);_(@_)</c:formatCode>
                <c:ptCount val="4"/>
                <c:pt idx="0">
                  <c:v>6811</c:v>
                </c:pt>
                <c:pt idx="1">
                  <c:v>31359</c:v>
                </c:pt>
                <c:pt idx="2">
                  <c:v>144603</c:v>
                </c:pt>
                <c:pt idx="3">
                  <c:v>25648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FD-4E3C-971B-D5A10E4911F4}"/>
            </c:ext>
          </c:extLst>
        </c:ser>
        <c:ser>
          <c:idx val="10"/>
          <c:order val="10"/>
          <c:tx>
            <c:strRef>
              <c:f>'Alaska Q1&amp;4'!$M$5:$M$6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Q1&amp;4'!$M$7:$M$11</c:f>
              <c:numCache>
                <c:formatCode>_(* #,##0_);_(* \(#,##0\);_(* "-"??_);_(@_)</c:formatCode>
                <c:ptCount val="4"/>
                <c:pt idx="0">
                  <c:v>38000</c:v>
                </c:pt>
                <c:pt idx="1">
                  <c:v>135559</c:v>
                </c:pt>
                <c:pt idx="2">
                  <c:v>191558</c:v>
                </c:pt>
                <c:pt idx="3">
                  <c:v>90134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FD-4E3C-971B-D5A10E4911F4}"/>
            </c:ext>
          </c:extLst>
        </c:ser>
        <c:ser>
          <c:idx val="11"/>
          <c:order val="11"/>
          <c:tx>
            <c:strRef>
              <c:f>'Alaska Q1&amp;4'!$N$5:$N$6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Q1&amp;4'!$N$7:$N$11</c:f>
              <c:numCache>
                <c:formatCode>_(* #,##0_);_(* \(#,##0\);_(* "-"??_);_(@_)</c:formatCode>
                <c:ptCount val="4"/>
                <c:pt idx="0">
                  <c:v>46459</c:v>
                </c:pt>
                <c:pt idx="1">
                  <c:v>132318</c:v>
                </c:pt>
                <c:pt idx="2">
                  <c:v>219916</c:v>
                </c:pt>
                <c:pt idx="3">
                  <c:v>72377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FD-4E3C-971B-D5A10E4911F4}"/>
            </c:ext>
          </c:extLst>
        </c:ser>
        <c:ser>
          <c:idx val="12"/>
          <c:order val="12"/>
          <c:tx>
            <c:strRef>
              <c:f>'Alaska Q1&amp;4'!$O$5:$O$6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Q1&amp;4'!$O$7:$O$11</c:f>
              <c:numCache>
                <c:formatCode>_(* #,##0_);_(* \(#,##0\);_(* "-"??_);_(@_)</c:formatCode>
                <c:ptCount val="4"/>
                <c:pt idx="0">
                  <c:v>45005</c:v>
                </c:pt>
                <c:pt idx="1">
                  <c:v>191011</c:v>
                </c:pt>
                <c:pt idx="2">
                  <c:v>237060</c:v>
                </c:pt>
                <c:pt idx="3">
                  <c:v>88365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FD-4E3C-971B-D5A10E4911F4}"/>
            </c:ext>
          </c:extLst>
        </c:ser>
        <c:ser>
          <c:idx val="13"/>
          <c:order val="13"/>
          <c:tx>
            <c:strRef>
              <c:f>'Alaska Q1&amp;4'!$P$5:$P$6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Q1&amp;4'!$P$7:$P$11</c:f>
              <c:numCache>
                <c:formatCode>_(* #,##0_);_(* \(#,##0\);_(* "-"??_);_(@_)</c:formatCode>
                <c:ptCount val="4"/>
                <c:pt idx="0">
                  <c:v>82474</c:v>
                </c:pt>
                <c:pt idx="1">
                  <c:v>189469</c:v>
                </c:pt>
                <c:pt idx="2">
                  <c:v>453767</c:v>
                </c:pt>
                <c:pt idx="3">
                  <c:v>131316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FD-4E3C-971B-D5A10E4911F4}"/>
            </c:ext>
          </c:extLst>
        </c:ser>
        <c:ser>
          <c:idx val="14"/>
          <c:order val="14"/>
          <c:tx>
            <c:strRef>
              <c:f>'Alaska Q1&amp;4'!$Q$5:$Q$6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Q1&amp;4'!$Q$7:$Q$11</c:f>
              <c:numCache>
                <c:formatCode>_(* #,##0_);_(* \(#,##0\);_(* "-"??_);_(@_)</c:formatCode>
                <c:ptCount val="4"/>
                <c:pt idx="0">
                  <c:v>146844</c:v>
                </c:pt>
                <c:pt idx="1">
                  <c:v>257465</c:v>
                </c:pt>
                <c:pt idx="2">
                  <c:v>314280</c:v>
                </c:pt>
                <c:pt idx="3">
                  <c:v>239734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FD-4E3C-971B-D5A10E4911F4}"/>
            </c:ext>
          </c:extLst>
        </c:ser>
        <c:ser>
          <c:idx val="15"/>
          <c:order val="15"/>
          <c:tx>
            <c:strRef>
              <c:f>'Alaska Q1&amp;4'!$R$5:$R$6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Q1&amp;4'!$R$7:$R$11</c:f>
              <c:numCache>
                <c:formatCode>_(* #,##0_);_(* \(#,##0\);_(* "-"??_);_(@_)</c:formatCode>
                <c:ptCount val="4"/>
                <c:pt idx="0">
                  <c:v>238151</c:v>
                </c:pt>
                <c:pt idx="1">
                  <c:v>362418</c:v>
                </c:pt>
                <c:pt idx="2">
                  <c:v>444242</c:v>
                </c:pt>
                <c:pt idx="3">
                  <c:v>258046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FD-4E3C-971B-D5A10E4911F4}"/>
            </c:ext>
          </c:extLst>
        </c:ser>
        <c:ser>
          <c:idx val="16"/>
          <c:order val="16"/>
          <c:tx>
            <c:strRef>
              <c:f>'Alaska Q1&amp;4'!$S$5:$S$6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Q1&amp;4'!$S$7:$S$11</c:f>
              <c:numCache>
                <c:formatCode>_(* #,##0_);_(* \(#,##0\);_(* "-"??_);_(@_)</c:formatCode>
                <c:ptCount val="4"/>
                <c:pt idx="0">
                  <c:v>298846</c:v>
                </c:pt>
                <c:pt idx="1">
                  <c:v>417763</c:v>
                </c:pt>
                <c:pt idx="2">
                  <c:v>422644</c:v>
                </c:pt>
                <c:pt idx="3">
                  <c:v>298506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FD-4E3C-971B-D5A10E4911F4}"/>
            </c:ext>
          </c:extLst>
        </c:ser>
        <c:ser>
          <c:idx val="17"/>
          <c:order val="17"/>
          <c:tx>
            <c:strRef>
              <c:f>'Alaska Q1&amp;4'!$T$5:$T$6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Q1&amp;4'!$T$7:$T$11</c:f>
              <c:numCache>
                <c:formatCode>_(* #,##0_);_(* \(#,##0\);_(* "-"??_);_(@_)</c:formatCode>
                <c:ptCount val="4"/>
                <c:pt idx="0">
                  <c:v>215242</c:v>
                </c:pt>
                <c:pt idx="1">
                  <c:v>463667</c:v>
                </c:pt>
                <c:pt idx="2">
                  <c:v>420921</c:v>
                </c:pt>
                <c:pt idx="3">
                  <c:v>190945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FD-4E3C-971B-D5A10E4911F4}"/>
            </c:ext>
          </c:extLst>
        </c:ser>
        <c:ser>
          <c:idx val="18"/>
          <c:order val="18"/>
          <c:tx>
            <c:strRef>
              <c:f>'Alaska Q1&amp;4'!$U$5:$U$6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Q1&amp;4'!$U$7:$U$11</c:f>
              <c:numCache>
                <c:formatCode>_(* #,##0_);_(* \(#,##0\);_(* "-"??_);_(@_)</c:formatCode>
                <c:ptCount val="4"/>
                <c:pt idx="0">
                  <c:v>14014</c:v>
                </c:pt>
                <c:pt idx="1">
                  <c:v>266791</c:v>
                </c:pt>
                <c:pt idx="2">
                  <c:v>299563</c:v>
                </c:pt>
                <c:pt idx="3">
                  <c:v>106912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FD-4E3C-971B-D5A10E4911F4}"/>
            </c:ext>
          </c:extLst>
        </c:ser>
        <c:ser>
          <c:idx val="19"/>
          <c:order val="19"/>
          <c:tx>
            <c:strRef>
              <c:f>'Alaska Q1&amp;4'!$V$5:$V$6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'Alaska Q1&amp;4'!$B$7:$B$11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'Alaska Q1&amp;4'!$V$7:$V$11</c:f>
              <c:numCache>
                <c:formatCode>_(* #,##0_);_(* \(#,##0\);_(* "-"??_);_(@_)</c:formatCode>
                <c:ptCount val="4"/>
                <c:pt idx="0">
                  <c:v>28324</c:v>
                </c:pt>
                <c:pt idx="1">
                  <c:v>357661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FD-4E3C-971B-D5A10E49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3392"/>
        <c:axId val="86534816"/>
      </c:barChart>
      <c:catAx>
        <c:axId val="234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4816"/>
        <c:crosses val="autoZero"/>
        <c:auto val="1"/>
        <c:lblAlgn val="ctr"/>
        <c:lblOffset val="100"/>
        <c:noMultiLvlLbl val="0"/>
      </c:catAx>
      <c:valAx>
        <c:axId val="865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31</xdr:row>
      <xdr:rowOff>76200</xdr:rowOff>
    </xdr:from>
    <xdr:to>
      <xdr:col>13</xdr:col>
      <xdr:colOff>335280</xdr:colOff>
      <xdr:row>50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39367-571E-4123-B3F0-42303706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53</xdr:row>
      <xdr:rowOff>30480</xdr:rowOff>
    </xdr:from>
    <xdr:to>
      <xdr:col>10</xdr:col>
      <xdr:colOff>99060</xdr:colOff>
      <xdr:row>72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E652D-F26A-4593-A31B-A96F14E54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114300</xdr:rowOff>
    </xdr:from>
    <xdr:to>
      <xdr:col>16</xdr:col>
      <xdr:colOff>83820</xdr:colOff>
      <xdr:row>47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460E7-0FE8-486A-B2DE-851C04D7A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1165860</xdr:colOff>
      <xdr:row>22</xdr:row>
      <xdr:rowOff>167640</xdr:rowOff>
    </xdr:from>
    <xdr:to>
      <xdr:col>13</xdr:col>
      <xdr:colOff>487680</xdr:colOff>
      <xdr:row>52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D3FFA-A45C-4310-8DCE-077B1F8A8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54186</xdr:colOff>
      <xdr:row>27</xdr:row>
      <xdr:rowOff>171026</xdr:rowOff>
    </xdr:from>
    <xdr:to>
      <xdr:col>16</xdr:col>
      <xdr:colOff>739986</xdr:colOff>
      <xdr:row>58</xdr:row>
      <xdr:rowOff>94826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95974-7E5D-4D81-8C7C-34C3DAF7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54186</xdr:colOff>
      <xdr:row>27</xdr:row>
      <xdr:rowOff>171026</xdr:rowOff>
    </xdr:from>
    <xdr:to>
      <xdr:col>16</xdr:col>
      <xdr:colOff>739986</xdr:colOff>
      <xdr:row>58</xdr:row>
      <xdr:rowOff>94826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53EF-EE39-4633-BAD9-B63105EC9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54186</xdr:colOff>
      <xdr:row>27</xdr:row>
      <xdr:rowOff>171026</xdr:rowOff>
    </xdr:from>
    <xdr:to>
      <xdr:col>16</xdr:col>
      <xdr:colOff>739986</xdr:colOff>
      <xdr:row>58</xdr:row>
      <xdr:rowOff>94826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E1629-F46B-40CC-8EC6-5C3B9FC81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44</xdr:row>
      <xdr:rowOff>137160</xdr:rowOff>
    </xdr:from>
    <xdr:to>
      <xdr:col>17</xdr:col>
      <xdr:colOff>121920</xdr:colOff>
      <xdr:row>75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D67F6-C339-4ADA-9124-C39F4DA6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496574189812" backgroundQuery="1" createdVersion="6" refreshedVersion="6" minRefreshableVersion="3" recordCount="0" supportSubquery="1" supportAdvancedDrill="1" xr:uid="{A178B59F-35F5-4FBF-BB40-9E8D185EFC24}">
  <cacheSource type="external" connectionId="1"/>
  <cacheFields count="6">
    <cacheField name="[Range].[carrier].[carrier]" caption="carrier" numFmtId="0" level="1">
      <sharedItems count="8">
        <s v="Alaska Airlines Inc."/>
        <s v="American Airlines Inc."/>
        <s v="Delta Air Lines Inc."/>
        <s v="Federal Express Corporation"/>
        <s v="JetBlue Airways"/>
        <s v="Southwest Airlines Co."/>
        <s v="Spirit Air Lines"/>
        <s v="United Air Lines Inc."/>
      </sharedItems>
    </cacheField>
    <cacheField name="[Range].[year].[year]" caption="year" numFmtId="0" hierarchy="1" level="1">
      <sharedItems containsSemiMixedTypes="0" containsNonDate="0" containsDate="1" containsString="0" minDate="2000-01-01T00:00:00" maxDate="2019-01-02T00:00:00" count="20">
        <d v="2000-01-01T00:00:00"/>
        <d v="2001-01-01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</sharedItems>
    </cacheField>
    <cacheField name="[Range].[year (Month)].[year (Month)]" caption="year (Month)" numFmtId="0" hierarchy="30" level="1">
      <sharedItems containsNonDate="0" count="1">
        <s v="Jan"/>
      </sharedItems>
    </cacheField>
    <cacheField name="[Range].[year (Quarter)].[year (Quarter)]" caption="year (Quarter)" numFmtId="0" hierarchy="29" level="1">
      <sharedItems containsNonDate="0" count="1">
        <s v="Qtr1"/>
      </sharedItems>
    </cacheField>
    <cacheField name="[Range].[year (Year)].[year (Year)]" caption="year (Year)" numFmtId="0" hierarchy="28" level="1">
      <sharedItems count="20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[Measures].[Sum of total_revenue]" caption="Sum of total_revenue" numFmtId="0" hierarchy="34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2" memberValueDatatype="7" unbalanced="0">
      <fieldsUsage count="2">
        <fieldUsage x="-1"/>
        <fieldUsage x="1"/>
      </fieldsUsage>
    </cacheHierarchy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year (Quarter)]" caption="year (Quarter)" attribute="1" defaultMemberUniqueName="[Range].[year (Quarter)].[All]" allUniqueName="[Range].[year (Quarte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year (Month)]" caption="year (Month)" attribute="1" defaultMemberUniqueName="[Range].[year (Month)].[All]" allUniqueName="[Range].[year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948224537038" backgroundQuery="1" createdVersion="6" refreshedVersion="6" minRefreshableVersion="3" recordCount="0" supportSubquery="1" supportAdvancedDrill="1" xr:uid="{1A3BC40D-C451-4B97-9235-749A71787CCC}">
  <cacheSource type="external" connectionId="1"/>
  <cacheFields count="8">
    <cacheField name="[Measures].[Sum of exp_aircft_services]" caption="Sum of exp_aircft_services" numFmtId="0" hierarchy="52" level="32767"/>
    <cacheField name="[Measures].[Sum of exp_flying_ops]" caption="Sum of exp_flying_ops" numFmtId="0" hierarchy="53" level="32767"/>
    <cacheField name="[Measures].[Sum of exp_general_admin]" caption="Sum of exp_general_admin" numFmtId="0" hierarchy="54" level="32767"/>
    <cacheField name="[Measures].[Sum of exp_general_services]" caption="Sum of exp_general_services" numFmtId="0" hierarchy="55" level="32767"/>
    <cacheField name="[Measures].[Sum of exp_maintenance]" caption="Sum of exp_maintenance" numFmtId="0" hierarchy="56" level="32767"/>
    <cacheField name="[Measures].[Sum of exp_pax_service]" caption="Sum of exp_pax_service" numFmtId="0" hierarchy="57" level="32767"/>
    <cacheField name="[Measures].[Sum of exp_trans_expenses]" caption="Sum of exp_trans_expenses" numFmtId="0" hierarchy="58" level="32767"/>
    <cacheField name="[Measures].[Sum of exp_promotion_sales]" caption="Sum of exp_promotion_sales" numFmtId="0" hierarchy="36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0" memberValueDatatype="130" unbalanced="0"/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7.405545254631" backgroundQuery="1" createdVersion="6" refreshedVersion="6" minRefreshableVersion="3" recordCount="0" supportSubquery="1" supportAdvancedDrill="1" xr:uid="{3EEF91C3-7ADD-47A2-A33B-A84E16832F38}">
  <cacheSource type="external" connectionId="1"/>
  <cacheFields count="15">
    <cacheField name="[Range].[carrier].[carrier]" caption="carrier" numFmtId="0" level="1">
      <sharedItems count="1">
        <s v="United Air Lines Inc."/>
      </sharedItems>
    </cacheField>
    <cacheField name="[Range].[year].[year]" caption="year" numFmtId="0" hierarchy="1" level="1">
      <sharedItems containsSemiMixedTypes="0" containsNonDate="0" containsDate="1" containsString="0" minDate="2011-01-01T00:00:00" maxDate="2012-01-02T00:00:00" count="2">
        <d v="2011-01-01T00:00:00"/>
        <d v="2012-01-01T00:00:00"/>
      </sharedItems>
    </cacheField>
    <cacheField name="[Measures].[Sum of rev_trans_rev_pax]" caption="Sum of rev_trans_rev_pax" numFmtId="0" hierarchy="38" level="32767"/>
    <cacheField name="[Measures].[Sum of rev_trans_revenue]" caption="Sum of rev_trans_revenue" numFmtId="0" hierarchy="37" level="32767"/>
    <cacheField name="[Measures].[Sum of rev_total_property]" caption="Sum of rev_total_property" numFmtId="0" hierarchy="51" level="32767"/>
    <cacheField name="[Measures].[Sum of rev_total_misc_rev]" caption="Sum of rev_total_misc_rev" numFmtId="0" hierarchy="50" level="32767"/>
    <cacheField name="[Measures].[Sum of rev_total_charter]" caption="Sum of rev_total_charter" numFmtId="0" hierarchy="49" level="32767"/>
    <cacheField name="[Measures].[Sum of exp_flying_ops]" caption="Sum of exp_flying_ops" numFmtId="0" hierarchy="53" level="32767"/>
    <cacheField name="[Measures].[Sum of exp_aircft_services]" caption="Sum of exp_aircft_services" numFmtId="0" hierarchy="52" level="32767"/>
    <cacheField name="[Measures].[Sum of exp_trans_expenses]" caption="Sum of exp_trans_expenses" numFmtId="0" hierarchy="58" level="32767"/>
    <cacheField name="[Measures].[Sum of exp_promotion_sales]" caption="Sum of exp_promotion_sales" numFmtId="0" hierarchy="36" level="32767"/>
    <cacheField name="[Measures].[Sum of exp_pax_service]" caption="Sum of exp_pax_service" numFmtId="0" hierarchy="57" level="32767"/>
    <cacheField name="[Measures].[Sum of exp_general_services]" caption="Sum of exp_general_services" numFmtId="0" hierarchy="55" level="32767"/>
    <cacheField name="[Measures].[Sum of exp_general_admin]" caption="Sum of exp_general_admin" numFmtId="0" hierarchy="54" level="32767"/>
    <cacheField name="[Measures].[Sum of exp_maintenance]" caption="Sum of exp_maintenance" numFmtId="0" hierarchy="56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2" memberValueDatatype="7" unbalanced="0">
      <fieldsUsage count="2">
        <fieldUsage x="-1"/>
        <fieldUsage x="1"/>
      </fieldsUsage>
    </cacheHierarchy>
    <cacheHierarchy uniqueName="[Range].[quarter]" caption="quarter" attribute="1" defaultMemberUniqueName="[Range].[quarter].[All]" allUniqueName="[Range].[quarter].[All]" dimensionUniqueName="[Range]" displayFolder="" count="2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2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7.410049189813" backgroundQuery="1" createdVersion="6" refreshedVersion="6" minRefreshableVersion="3" recordCount="0" supportSubquery="1" supportAdvancedDrill="1" xr:uid="{D84B7AF9-D281-4EA8-BCB9-A2AAF6F51EE1}">
  <cacheSource type="external" connectionId="1"/>
  <cacheFields count="8">
    <cacheField name="[Range].[carrier].[carrier]" caption="carrier" numFmtId="0" level="1">
      <sharedItems count="1">
        <s v="Federal Express Corporation"/>
      </sharedItems>
    </cacheField>
    <cacheField name="[Range].[year].[year]" caption="year" numFmtId="0" hierarchy="1" level="1">
      <sharedItems containsSemiMixedTypes="0" containsNonDate="0" containsDate="1" containsString="0" minDate="2000-01-01T00:00:00" maxDate="2019-01-02T00:00:00" count="20">
        <d v="2000-01-01T00:00:00"/>
        <d v="2001-01-01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</sharedItems>
    </cacheField>
    <cacheField name="[Measures].[Sum of rev_trans_revenue]" caption="Sum of rev_trans_revenue" numFmtId="0" hierarchy="37" level="32767"/>
    <cacheField name="[Measures].[Sum of rev_total_property]" caption="Sum of rev_total_property" numFmtId="0" hierarchy="51" level="32767"/>
    <cacheField name="[Measures].[Sum of exp_flying_ops]" caption="Sum of exp_flying_ops" numFmtId="0" hierarchy="53" level="32767"/>
    <cacheField name="[Measures].[Sum of exp_aircft_services]" caption="Sum of exp_aircft_services" numFmtId="0" hierarchy="52" level="32767"/>
    <cacheField name="[Measures].[Sum of exp_trans_expenses]" caption="Sum of exp_trans_expenses" numFmtId="0" hierarchy="58" level="32767"/>
    <cacheField name="[Measures].[Sum of exp_maintenance]" caption="Sum of exp_maintenance" numFmtId="0" hierarchy="56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2" memberValueDatatype="7" unbalanced="0">
      <fieldsUsage count="2">
        <fieldUsage x="-1"/>
        <fieldUsage x="1"/>
      </fieldsUsage>
    </cacheHierarchy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2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2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2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7.463491782408" backgroundQuery="1" createdVersion="6" refreshedVersion="6" minRefreshableVersion="3" recordCount="0" supportSubquery="1" supportAdvancedDrill="1" xr:uid="{5EFD22F7-2C5E-42F5-9BCE-002E516B0FF1}">
  <cacheSource type="external" connectionId="1"/>
  <cacheFields count="5">
    <cacheField name="[Range].[quarter].[quarter]" caption="quarter" numFmtId="0" hierarchy="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].[quarter].&amp;[1]"/>
            <x15:cachedUniqueName index="1" name="[Range].[quarter].&amp;[2]"/>
            <x15:cachedUniqueName index="2" name="[Range].[quarter].&amp;[3]"/>
            <x15:cachedUniqueName index="3" name="[Range].[quarter].&amp;[4]"/>
          </x15:cachedUniqueNames>
        </ext>
      </extLst>
    </cacheField>
    <cacheField name="[Measures].[Sum of total_revenue]" caption="Sum of total_revenue" numFmtId="0" hierarchy="34" level="32767"/>
    <cacheField name="[Measures].[Sum of total_expenses]" caption="Sum of total_expenses" numFmtId="0" hierarchy="35" level="32767"/>
    <cacheField name="[Measures].[Sum of total_profit_loss]" caption="Sum of total_profit_loss" numFmtId="0" hierarchy="39" level="32767"/>
    <cacheField name="[Range].[carrier].[carrier]" caption="carrier" numFmtId="0" level="1">
      <sharedItems count="8">
        <s v="Alaska Airlines Inc."/>
        <s v="American Airlines Inc."/>
        <s v="Delta Air Lines Inc."/>
        <s v="Federal Express Corporation"/>
        <s v="JetBlue Airways"/>
        <s v="Southwest Airlines Co."/>
        <s v="Spirit Air Lines"/>
        <s v="United Air Lines Inc."/>
      </sharedItems>
    </cacheField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4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7.479942824073" backgroundQuery="1" createdVersion="6" refreshedVersion="6" minRefreshableVersion="3" recordCount="0" supportSubquery="1" supportAdvancedDrill="1" xr:uid="{CE3500B5-48B9-4CC8-9AD5-7D5BC6998708}">
  <cacheSource type="external" connectionId="1"/>
  <cacheFields count="4">
    <cacheField name="[Range].[quarter].[quarter]" caption="quarter" numFmtId="0" hierarchy="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].[quarter].&amp;[1]"/>
            <x15:cachedUniqueName index="1" name="[Range].[quarter].&amp;[2]"/>
            <x15:cachedUniqueName index="2" name="[Range].[quarter].&amp;[3]"/>
            <x15:cachedUniqueName index="3" name="[Range].[quarter].&amp;[4]"/>
          </x15:cachedUniqueNames>
        </ext>
      </extLst>
    </cacheField>
    <cacheField name="[Measures].[Sum of total_profit_loss]" caption="Sum of total_profit_loss" numFmtId="0" hierarchy="39" level="32767"/>
    <cacheField name="[Range].[carrier].[carrier]" caption="carrier" numFmtId="0" level="1">
      <sharedItems containsSemiMixedTypes="0" containsNonDate="0" containsString="0"/>
    </cacheField>
    <cacheField name="[Range].[year (Year)].[year (Year)]" caption="year (Year)" numFmtId="0" hierarchy="28" level="1">
      <sharedItems count="20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7.481817824075" backgroundQuery="1" createdVersion="6" refreshedVersion="6" minRefreshableVersion="3" recordCount="0" supportSubquery="1" supportAdvancedDrill="1" xr:uid="{FE3C9ECB-594A-40F5-9F8F-F66ADD183225}">
  <cacheSource type="external" connectionId="1"/>
  <cacheFields count="4">
    <cacheField name="[Range].[quarter].[quarter]" caption="quarter" numFmtId="0" hierarchy="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].[quarter].&amp;[1]"/>
            <x15:cachedUniqueName index="1" name="[Range].[quarter].&amp;[2]"/>
            <x15:cachedUniqueName index="2" name="[Range].[quarter].&amp;[3]"/>
            <x15:cachedUniqueName index="3" name="[Range].[quarter].&amp;[4]"/>
          </x15:cachedUniqueNames>
        </ext>
      </extLst>
    </cacheField>
    <cacheField name="[Measures].[Sum of total_profit_loss]" caption="Sum of total_profit_loss" numFmtId="0" hierarchy="39" level="32767"/>
    <cacheField name="[Range].[carrier].[carrier]" caption="carrier" numFmtId="0" level="1">
      <sharedItems containsSemiMixedTypes="0" containsNonDate="0" containsString="0"/>
    </cacheField>
    <cacheField name="[Range].[year (Year)].[year (Year)]" caption="year (Year)" numFmtId="0" hierarchy="28" level="1">
      <sharedItems count="20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7.48293298611" backgroundQuery="1" createdVersion="6" refreshedVersion="6" minRefreshableVersion="3" recordCount="0" supportSubquery="1" supportAdvancedDrill="1" xr:uid="{64EEF842-2790-4670-8004-414344A7E274}">
  <cacheSource type="external" connectionId="1"/>
  <cacheFields count="4">
    <cacheField name="[Range].[quarter].[quarter]" caption="quarter" numFmtId="0" hierarchy="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].[quarter].&amp;[1]"/>
            <x15:cachedUniqueName index="1" name="[Range].[quarter].&amp;[2]"/>
            <x15:cachedUniqueName index="2" name="[Range].[quarter].&amp;[3]"/>
            <x15:cachedUniqueName index="3" name="[Range].[quarter].&amp;[4]"/>
          </x15:cachedUniqueNames>
        </ext>
      </extLst>
    </cacheField>
    <cacheField name="[Measures].[Sum of total_profit_loss]" caption="Sum of total_profit_loss" numFmtId="0" hierarchy="39" level="32767"/>
    <cacheField name="[Range].[carrier].[carrier]" caption="carrier" numFmtId="0" level="1">
      <sharedItems containsSemiMixedTypes="0" containsNonDate="0" containsString="0"/>
    </cacheField>
    <cacheField name="[Range].[year (Year)].[year (Year)]" caption="year (Year)" numFmtId="0" hierarchy="28" level="1">
      <sharedItems count="20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7.484983449074" backgroundQuery="1" createdVersion="6" refreshedVersion="6" minRefreshableVersion="3" recordCount="0" supportSubquery="1" supportAdvancedDrill="1" xr:uid="{2C43FEAC-CD89-4CB7-9A7F-478F216C3C72}">
  <cacheSource type="external" connectionId="1"/>
  <cacheFields count="4">
    <cacheField name="[Range].[quarter].[quarter]" caption="quarter" numFmtId="0" hierarchy="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].[quarter].&amp;[1]"/>
            <x15:cachedUniqueName index="1" name="[Range].[quarter].&amp;[2]"/>
            <x15:cachedUniqueName index="2" name="[Range].[quarter].&amp;[3]"/>
            <x15:cachedUniqueName index="3" name="[Range].[quarter].&amp;[4]"/>
          </x15:cachedUniqueNames>
        </ext>
      </extLst>
    </cacheField>
    <cacheField name="[Measures].[Sum of total_profit_loss]" caption="Sum of total_profit_loss" numFmtId="0" hierarchy="39" level="32767"/>
    <cacheField name="[Range].[carrier].[carrier]" caption="carrier" numFmtId="0" level="1">
      <sharedItems containsSemiMixedTypes="0" containsNonDate="0" containsString="0"/>
    </cacheField>
    <cacheField name="[Range].[year (Year)].[year (Year)]" caption="year (Year)" numFmtId="0" hierarchy="28" level="1">
      <sharedItems count="20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8.478218518518" backgroundQuery="1" createdVersion="6" refreshedVersion="6" minRefreshableVersion="3" recordCount="0" supportSubquery="1" supportAdvancedDrill="1" xr:uid="{BA98A672-A62E-477C-B381-B11C16F47CE5}">
  <cacheSource type="external" connectionId="1"/>
  <cacheFields count="3">
    <cacheField name="[Range].[carrier].[carrier]" caption="carrier" numFmtId="0" level="1">
      <sharedItems count="3">
        <s v="American Airlines Inc."/>
        <s v="Delta Air Lines Inc."/>
        <s v="United Air Lines Inc."/>
      </sharedItems>
    </cacheField>
    <cacheField name="[Range].[quarter].[quarter]" caption="quarter" numFmtId="0" hierarchy="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].[quarter].&amp;[1]"/>
            <x15:cachedUniqueName index="1" name="[Range].[quarter].&amp;[2]"/>
            <x15:cachedUniqueName index="2" name="[Range].[quarter].&amp;[3]"/>
            <x15:cachedUniqueName index="3" name="[Range].[quarter].&amp;[4]"/>
          </x15:cachedUniqueNames>
        </ext>
      </extLst>
    </cacheField>
    <cacheField name="[Measures].[Sum of total_profit_loss]" caption="Sum of total_profit_loss" numFmtId="0" hierarchy="39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2" memberValueDatatype="20" unbalanced="0">
      <fieldsUsage count="2">
        <fieldUsage x="-1"/>
        <fieldUsage x="1"/>
      </fieldsUsage>
    </cacheHierarchy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8.481868518516" backgroundQuery="1" createdVersion="6" refreshedVersion="6" minRefreshableVersion="3" recordCount="0" supportSubquery="1" supportAdvancedDrill="1" xr:uid="{3105F49D-4479-411A-8284-0E82864F2FA3}">
  <cacheSource type="external" connectionId="1"/>
  <cacheFields count="6">
    <cacheField name="[Range].[carrier].[carrier]" caption="carrier" numFmtId="0" level="1">
      <sharedItems count="3">
        <s v="American Airlines Inc."/>
        <s v="Delta Air Lines Inc."/>
        <s v="United Air Lines Inc."/>
      </sharedItems>
    </cacheField>
    <cacheField name="[Measures].[Sum of rev_total_charter]" caption="Sum of rev_total_charter" numFmtId="0" hierarchy="49" level="32767"/>
    <cacheField name="[Measures].[Sum of rev_total_misc_rev]" caption="Sum of rev_total_misc_rev" numFmtId="0" hierarchy="50" level="32767"/>
    <cacheField name="[Measures].[Sum of rev_total_property]" caption="Sum of rev_total_property" numFmtId="0" hierarchy="51" level="32767"/>
    <cacheField name="[Measures].[Sum of rev_trans_revenue]" caption="Sum of rev_trans_revenue" numFmtId="0" hierarchy="37" level="32767"/>
    <cacheField name="[Measures].[Sum of rev_trans_rev_pax]" caption="Sum of rev_trans_rev_pax" numFmtId="0" hierarchy="38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504288194446" backgroundQuery="1" createdVersion="6" refreshedVersion="6" minRefreshableVersion="3" recordCount="0" supportSubquery="1" supportAdvancedDrill="1" xr:uid="{DDD3C82B-0800-4BB3-8A0F-34B9F40DA616}">
  <cacheSource type="external" connectionId="1"/>
  <cacheFields count="7">
    <cacheField name="[Range].[carrier].[carrier]" caption="carrier" numFmtId="0" level="1">
      <sharedItems count="8">
        <s v="Alaska Airlines Inc."/>
        <s v="American Airlines Inc."/>
        <s v="Delta Air Lines Inc."/>
        <s v="Federal Express Corporation"/>
        <s v="JetBlue Airways"/>
        <s v="Southwest Airlines Co."/>
        <s v="Spirit Air Lines"/>
        <s v="United Air Lines Inc."/>
      </sharedItems>
    </cacheField>
    <cacheField name="[Range].[year].[year]" caption="year" numFmtId="0" hierarchy="1" level="1">
      <sharedItems containsSemiMixedTypes="0" containsNonDate="0" containsDate="1" containsString="0" minDate="2000-01-01T00:00:00" maxDate="2019-01-02T00:00:00" count="20">
        <d v="2000-01-01T00:00:00"/>
        <d v="2001-01-01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</sharedItems>
    </cacheField>
    <cacheField name="[Range].[year (Month)].[year (Month)]" caption="year (Month)" numFmtId="0" hierarchy="30" level="1">
      <sharedItems containsNonDate="0" count="1">
        <s v="Jan"/>
      </sharedItems>
    </cacheField>
    <cacheField name="[Range].[year (Quarter)].[year (Quarter)]" caption="year (Quarter)" numFmtId="0" hierarchy="29" level="1">
      <sharedItems containsNonDate="0" count="1">
        <s v="Qtr1"/>
      </sharedItems>
    </cacheField>
    <cacheField name="[Range].[year (Year)].[year (Year)]" caption="year (Year)" numFmtId="0" hierarchy="28" level="1">
      <sharedItems count="20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[Measures].[Sum of total_expenses]" caption="Sum of total_expenses" numFmtId="0" hierarchy="35" level="32767"/>
    <cacheField name="[Measures].[Sum of exp_promotion_sales]" caption="Sum of exp_promotion_sales" numFmtId="0" hierarchy="36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2" memberValueDatatype="7" unbalanced="0">
      <fieldsUsage count="2">
        <fieldUsage x="-1"/>
        <fieldUsage x="1"/>
      </fieldsUsage>
    </cacheHierarchy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year (Quarter)]" caption="year (Quarter)" attribute="1" defaultMemberUniqueName="[Range].[year (Quarter)].[All]" allUniqueName="[Range].[year (Quarte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year (Month)]" caption="year (Month)" attribute="1" defaultMemberUniqueName="[Range].[year (Month)].[All]" allUniqueName="[Range].[year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8.48698159722" backgroundQuery="1" createdVersion="6" refreshedVersion="6" minRefreshableVersion="3" recordCount="0" supportSubquery="1" supportAdvancedDrill="1" xr:uid="{3C6F49B9-567E-4DF7-9F92-02A240894712}">
  <cacheSource type="external" connectionId="1"/>
  <cacheFields count="9">
    <cacheField name="[Range].[carrier].[carrier]" caption="carrier" numFmtId="0" level="1">
      <sharedItems count="3">
        <s v="American Airlines Inc."/>
        <s v="Delta Air Lines Inc."/>
        <s v="United Air Lines Inc."/>
      </sharedItems>
    </cacheField>
    <cacheField name="[Measures].[Sum of exp_flying_ops]" caption="Sum of exp_flying_ops" numFmtId="0" hierarchy="53" level="32767"/>
    <cacheField name="[Measures].[Sum of exp_aircft_services]" caption="Sum of exp_aircft_services" numFmtId="0" hierarchy="52" level="32767"/>
    <cacheField name="[Measures].[Sum of exp_pax_service]" caption="Sum of exp_pax_service" numFmtId="0" hierarchy="57" level="32767"/>
    <cacheField name="[Measures].[Sum of exp_trans_expenses]" caption="Sum of exp_trans_expenses" numFmtId="0" hierarchy="58" level="32767"/>
    <cacheField name="[Measures].[Sum of exp_maintenance]" caption="Sum of exp_maintenance" numFmtId="0" hierarchy="56" level="32767"/>
    <cacheField name="[Measures].[Sum of exp_general_services]" caption="Sum of exp_general_services" numFmtId="0" hierarchy="55" level="32767"/>
    <cacheField name="[Measures].[Sum of exp_general_admin]" caption="Sum of exp_general_admin" numFmtId="0" hierarchy="54" level="32767"/>
    <cacheField name="[Measures].[Sum of exp_promotion_sales]" caption="Sum of exp_promotion_sales" numFmtId="0" hierarchy="36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512952893521" backgroundQuery="1" createdVersion="6" refreshedVersion="6" minRefreshableVersion="3" recordCount="0" supportSubquery="1" supportAdvancedDrill="1" xr:uid="{EBD9E970-7CD5-4DE7-B47B-B6E125CC2612}">
  <cacheSource type="external" connectionId="1"/>
  <cacheFields count="3">
    <cacheField name="[Range].[carrier].[carrier]" caption="carrier" numFmtId="0" level="1">
      <sharedItems count="3">
        <s v="Alaska Airlines Inc."/>
        <s v="JetBlue Airways"/>
        <s v="Spirit Air Lines"/>
      </sharedItems>
    </cacheField>
    <cacheField name="[Measures].[Sum of total_profit_loss]" caption="Sum of total_profit_loss" numFmtId="0" hierarchy="39" level="32767"/>
    <cacheField name="[Range].[year].[year]" caption="year" numFmtId="0" hierarchy="1" level="1">
      <sharedItems containsSemiMixedTypes="0" containsNonDate="0" containsDate="1" containsString="0" minDate="2000-01-01T00:00:00" maxDate="2019-01-02T00:00:00" count="20">
        <d v="2000-01-01T00:00:00"/>
        <d v="2001-01-01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</sharedItems>
    </cacheField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2" memberValueDatatype="7" unbalanced="0">
      <fieldsUsage count="2">
        <fieldUsage x="-1"/>
        <fieldUsage x="2"/>
      </fieldsUsage>
    </cacheHierarchy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926947337961" backgroundQuery="1" createdVersion="6" refreshedVersion="6" minRefreshableVersion="3" recordCount="0" supportSubquery="1" supportAdvancedDrill="1" xr:uid="{C931C29C-F53F-4FB1-B5E1-F3271CA765A3}">
  <cacheSource type="external" connectionId="1"/>
  <cacheFields count="3">
    <cacheField name="[Range].[carrier].[carrier]" caption="carrier" numFmtId="0" level="1">
      <sharedItems count="8">
        <s v="Alaska Airlines Inc."/>
        <s v="American Airlines Inc."/>
        <s v="Delta Air Lines Inc."/>
        <s v="Federal Express Corporation"/>
        <s v="JetBlue Airways"/>
        <s v="Southwest Airlines Co."/>
        <s v="Spirit Air Lines"/>
        <s v="United Air Lines Inc."/>
      </sharedItems>
    </cacheField>
    <cacheField name="[Measures].[Sum of total_profit_loss]" caption="Sum of total_profit_loss" numFmtId="0" hierarchy="39" level="32767"/>
    <cacheField name="[Range].[year (Year)].[year (Year)]" caption="year (Year)" numFmtId="0" hierarchy="28" level="1">
      <sharedItems count="20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884552083335" backgroundQuery="1" createdVersion="6" refreshedVersion="6" minRefreshableVersion="3" recordCount="0" supportSubquery="1" supportAdvancedDrill="1" xr:uid="{E73C2B14-3011-49A3-8341-BDB2DAEA7F2F}">
  <cacheSource type="external" connectionId="1"/>
  <cacheFields count="3">
    <cacheField name="[Range].[carrier].[carrier]" caption="carrier" numFmtId="0" level="1">
      <sharedItems count="8">
        <s v="Alaska Airlines Inc."/>
        <s v="American Airlines Inc."/>
        <s v="Delta Air Lines Inc."/>
        <s v="Federal Express Corporation"/>
        <s v="JetBlue Airways"/>
        <s v="Southwest Airlines Co."/>
        <s v="Spirit Air Lines"/>
        <s v="United Air Lines Inc."/>
      </sharedItems>
    </cacheField>
    <cacheField name="[Measures].[Sum of total_profit_loss]" caption="Sum of total_profit_loss" numFmtId="0" hierarchy="39" level="32767"/>
    <cacheField name="[Measures].[Sum of total_revenue]" caption="Sum of total_revenue" numFmtId="0" hierarchy="34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894642824074" backgroundQuery="1" createdVersion="6" refreshedVersion="6" minRefreshableVersion="3" recordCount="0" supportSubquery="1" supportAdvancedDrill="1" xr:uid="{85AC329E-E801-4164-9B74-EF243B16E3E3}">
  <cacheSource type="external" connectionId="1"/>
  <cacheFields count="3">
    <cacheField name="[Range].[year].[year]" caption="year" numFmtId="0" hierarchy="1" level="1">
      <sharedItems containsSemiMixedTypes="0" containsNonDate="0" containsDate="1" containsString="0" minDate="2000-01-01T00:00:00" maxDate="2019-01-02T00:00:00" count="20">
        <d v="2000-01-01T00:00:00"/>
        <d v="2001-01-01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</sharedItems>
    </cacheField>
    <cacheField name="[Measures].[Sum of total_revenue]" caption="Sum of total_revenue" numFmtId="0" hierarchy="34" level="32767"/>
    <cacheField name="[Range].[carrier].[carrier]" caption="carrier" numFmtId="0" level="1">
      <sharedItems count="8">
        <s v="Alaska Airlines Inc."/>
        <s v="American Airlines Inc."/>
        <s v="Delta Air Lines Inc."/>
        <s v="Federal Express Corporation"/>
        <s v="JetBlue Airways"/>
        <s v="Southwest Airlines Co."/>
        <s v="Spirit Air Lines"/>
        <s v="United Air Lines Inc."/>
      </sharedItems>
    </cacheField>
  </cacheFields>
  <cacheHierarchies count="59">
    <cacheHierarchy uniqueName="[Range].[carrier]" caption="carrier" attribute="1" defaultMemberUniqueName="[Range].[carrier].[All]" allUniqueName="[Range].[carri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]" caption="year" attribute="1" time="1" defaultMemberUniqueName="[Range].[year].[All]" allUniqueName="[Range].[year].[All]" dimensionUniqueName="[Range]" displayFolder="" count="2" memberValueDatatype="7" unbalanced="0">
      <fieldsUsage count="2">
        <fieldUsage x="-1"/>
        <fieldUsage x="0"/>
      </fieldsUsage>
    </cacheHierarchy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892741319447" backgroundQuery="1" createdVersion="6" refreshedVersion="6" minRefreshableVersion="3" recordCount="0" supportSubquery="1" supportAdvancedDrill="1" xr:uid="{E6F0A7E1-BB1C-4543-BB4C-D5BA211CD684}">
  <cacheSource type="external" connectionId="1"/>
  <cacheFields count="2">
    <cacheField name="[Range].[year].[year]" caption="year" numFmtId="0" hierarchy="1" level="1">
      <sharedItems containsSemiMixedTypes="0" containsNonDate="0" containsDate="1" containsString="0" minDate="2000-01-01T00:00:00" maxDate="2019-01-02T00:00:00" count="20">
        <d v="2000-01-01T00:00:00"/>
        <d v="2001-01-01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</sharedItems>
    </cacheField>
    <cacheField name="[Measures].[Sum of total_revenue]" caption="Sum of total_revenue" numFmtId="0" hierarchy="34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0" memberValueDatatype="130" unbalanced="0"/>
    <cacheHierarchy uniqueName="[Range].[year]" caption="year" attribute="1" time="1" defaultMemberUniqueName="[Range].[year].[All]" allUniqueName="[Range].[year].[All]" dimensionUniqueName="[Range]" displayFolder="" count="2" memberValueDatatype="7" unbalanced="0">
      <fieldsUsage count="2">
        <fieldUsage x="-1"/>
        <fieldUsage x="0"/>
      </fieldsUsage>
    </cacheHierarchy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943541782406" backgroundQuery="1" createdVersion="6" refreshedVersion="6" minRefreshableVersion="3" recordCount="0" supportSubquery="1" supportAdvancedDrill="1" xr:uid="{F72A196D-DCCC-4513-B5FF-474741C460F4}">
  <cacheSource type="external" connectionId="1"/>
  <cacheFields count="3">
    <cacheField name="[Range].[quarter].[quarter]" caption="quarter" numFmtId="0" hierarchy="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].[quarter].&amp;[1]"/>
            <x15:cachedUniqueName index="1" name="[Range].[quarter].&amp;[2]"/>
            <x15:cachedUniqueName index="2" name="[Range].[quarter].&amp;[3]"/>
            <x15:cachedUniqueName index="3" name="[Range].[quarter].&amp;[4]"/>
          </x15:cachedUniqueNames>
        </ext>
      </extLst>
    </cacheField>
    <cacheField name="[Measures].[Sum of total_revenue]" caption="Sum of total_revenue" numFmtId="0" hierarchy="34" level="32767"/>
    <cacheField name="[Measures].[Sum of total_profit_loss]" caption="Sum of total_profit_loss" numFmtId="0" hierarchy="39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0" memberValueDatatype="130" unbalanced="0"/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mza Javed" refreshedDate="44985.947636805555" backgroundQuery="1" createdVersion="6" refreshedVersion="6" minRefreshableVersion="3" recordCount="0" supportSubquery="1" supportAdvancedDrill="1" xr:uid="{F32E35DB-4BC4-4706-93DB-2B75C1BB6626}">
  <cacheSource type="external" connectionId="1"/>
  <cacheFields count="13">
    <cacheField name="[Measures].[Sum of rev_charter_pax]" caption="Sum of rev_charter_pax" numFmtId="0" hierarchy="41" level="32767"/>
    <cacheField name="[Measures].[Sum of rev_charter_prop]" caption="Sum of rev_charter_prop" numFmtId="0" hierarchy="42" level="32767"/>
    <cacheField name="[Measures].[Sum of rev_mail]" caption="Sum of rev_mail" numFmtId="0" hierarchy="43" level="32767"/>
    <cacheField name="[Measures].[Sum of rev_misc_op_rev]" caption="Sum of rev_misc_op_rev" numFmtId="0" hierarchy="44" level="32767"/>
    <cacheField name="[Measures].[Sum of rev_prop_bag]" caption="Sum of rev_prop_bag" numFmtId="0" hierarchy="45" level="32767"/>
    <cacheField name="[Measures].[Sum of rev_prop_freight]" caption="Sum of rev_prop_freight" numFmtId="0" hierarchy="46" level="32767"/>
    <cacheField name="[Measures].[Sum of rev_pub_svc_revenue]" caption="Sum of rev_pub_svc_revenue" numFmtId="0" hierarchy="47" level="32767"/>
    <cacheField name="[Measures].[Sum of rev_res_cancel_fees]" caption="Sum of rev_res_cancel_fees" numFmtId="0" hierarchy="48" level="32767"/>
    <cacheField name="[Measures].[Sum of rev_total_charter]" caption="Sum of rev_total_charter" numFmtId="0" hierarchy="49" level="32767"/>
    <cacheField name="[Measures].[Sum of rev_total_misc_rev]" caption="Sum of rev_total_misc_rev" numFmtId="0" hierarchy="50" level="32767"/>
    <cacheField name="[Measures].[Sum of rev_total_property]" caption="Sum of rev_total_property" numFmtId="0" hierarchy="51" level="32767"/>
    <cacheField name="[Measures].[Sum of rev_trans_revenue]" caption="Sum of rev_trans_revenue" numFmtId="0" hierarchy="37" level="32767"/>
    <cacheField name="[Measures].[Sum of rev_trans_rev_pax]" caption="Sum of rev_trans_rev_pax" numFmtId="0" hierarchy="38" level="32767"/>
  </cacheFields>
  <cacheHierarchies count="59">
    <cacheHierarchy uniqueName="[Range].[carrier]" caption="carrier" attribute="1" defaultMemberUniqueName="[Range].[carrier].[All]" allUniqueName="[Range].[carrier].[All]" dimensionUniqueName="[Range]" displayFolder="" count="0" memberValueDatatype="130" unbalanced="0"/>
    <cacheHierarchy uniqueName="[Range].[year]" caption="year" attribute="1" time="1" defaultMemberUniqueName="[Range].[year].[All]" allUniqueName="[Range].[year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20" unbalanced="0"/>
    <cacheHierarchy uniqueName="[Range].[year_quarter]" caption="year_quarter" attribute="1" defaultMemberUniqueName="[Range].[year_quarter].[All]" allUniqueName="[Range].[year_quarter].[All]" dimensionUniqueName="[Range]" displayFolder="" count="0" memberValueDatatype="20" unbalanced="0"/>
    <cacheHierarchy uniqueName="[Range].[total_revenue]" caption="total_revenue" attribute="1" defaultMemberUniqueName="[Range].[total_revenue].[All]" allUniqueName="[Range].[total_revenue].[All]" dimensionUniqueName="[Range]" displayFolder="" count="0" memberValueDatatype="20" unbalanced="0"/>
    <cacheHierarchy uniqueName="[Range].[total_expenses]" caption="total_expenses" attribute="1" defaultMemberUniqueName="[Range].[total_expenses].[All]" allUniqueName="[Range].[total_expenses].[All]" dimensionUniqueName="[Range]" displayFolder="" count="0" memberValueDatatype="20" unbalanced="0"/>
    <cacheHierarchy uniqueName="[Range].[total_profit_loss]" caption="total_profit_loss" attribute="1" defaultMemberUniqueName="[Range].[total_profit_loss].[All]" allUniqueName="[Range].[total_profit_loss].[All]" dimensionUniqueName="[Range]" displayFolder="" count="0" memberValueDatatype="20" unbalanced="0"/>
    <cacheHierarchy uniqueName="[Range].[rev_charter_pax]" caption="rev_charter_pax" attribute="1" defaultMemberUniqueName="[Range].[rev_charter_pax].[All]" allUniqueName="[Range].[rev_charter_pax].[All]" dimensionUniqueName="[Range]" displayFolder="" count="0" memberValueDatatype="20" unbalanced="0"/>
    <cacheHierarchy uniqueName="[Range].[rev_charter_prop]" caption="rev_charter_prop" attribute="1" defaultMemberUniqueName="[Range].[rev_charter_prop].[All]" allUniqueName="[Range].[rev_charter_prop].[All]" dimensionUniqueName="[Range]" displayFolder="" count="0" memberValueDatatype="20" unbalanced="0"/>
    <cacheHierarchy uniqueName="[Range].[rev_mail]" caption="rev_mail" attribute="1" defaultMemberUniqueName="[Range].[rev_mail].[All]" allUniqueName="[Range].[rev_mail].[All]" dimensionUniqueName="[Range]" displayFolder="" count="0" memberValueDatatype="20" unbalanced="0"/>
    <cacheHierarchy uniqueName="[Range].[rev_misc_op_rev]" caption="rev_misc_op_rev" attribute="1" defaultMemberUniqueName="[Range].[rev_misc_op_rev].[All]" allUniqueName="[Range].[rev_misc_op_rev].[All]" dimensionUniqueName="[Range]" displayFolder="" count="0" memberValueDatatype="20" unbalanced="0"/>
    <cacheHierarchy uniqueName="[Range].[rev_prop_bag]" caption="rev_prop_bag" attribute="1" defaultMemberUniqueName="[Range].[rev_prop_bag].[All]" allUniqueName="[Range].[rev_prop_bag].[All]" dimensionUniqueName="[Range]" displayFolder="" count="0" memberValueDatatype="20" unbalanced="0"/>
    <cacheHierarchy uniqueName="[Range].[rev_prop_freight]" caption="rev_prop_freight" attribute="1" defaultMemberUniqueName="[Range].[rev_prop_freight].[All]" allUniqueName="[Range].[rev_prop_freight].[All]" dimensionUniqueName="[Range]" displayFolder="" count="0" memberValueDatatype="20" unbalanced="0"/>
    <cacheHierarchy uniqueName="[Range].[rev_pub_svc_revenue]" caption="rev_pub_svc_revenue" attribute="1" defaultMemberUniqueName="[Range].[rev_pub_svc_revenue].[All]" allUniqueName="[Range].[rev_pub_svc_revenue].[All]" dimensionUniqueName="[Range]" displayFolder="" count="0" memberValueDatatype="20" unbalanced="0"/>
    <cacheHierarchy uniqueName="[Range].[rev_res_cancel_fees]" caption="rev_res_cancel_fees" attribute="1" defaultMemberUniqueName="[Range].[rev_res_cancel_fees].[All]" allUniqueName="[Range].[rev_res_cancel_fees].[All]" dimensionUniqueName="[Range]" displayFolder="" count="0" memberValueDatatype="20" unbalanced="0"/>
    <cacheHierarchy uniqueName="[Range].[rev_total_charter]" caption="rev_total_charter" attribute="1" defaultMemberUniqueName="[Range].[rev_total_charter].[All]" allUniqueName="[Range].[rev_total_charter].[All]" dimensionUniqueName="[Range]" displayFolder="" count="0" memberValueDatatype="20" unbalanced="0"/>
    <cacheHierarchy uniqueName="[Range].[rev_total_misc_rev]" caption="rev_total_misc_rev" attribute="1" defaultMemberUniqueName="[Range].[rev_total_misc_rev].[All]" allUniqueName="[Range].[rev_total_misc_rev].[All]" dimensionUniqueName="[Range]" displayFolder="" count="0" memberValueDatatype="20" unbalanced="0"/>
    <cacheHierarchy uniqueName="[Range].[rev_total_property]" caption="rev_total_property" attribute="1" defaultMemberUniqueName="[Range].[rev_total_property].[All]" allUniqueName="[Range].[rev_total_property].[All]" dimensionUniqueName="[Range]" displayFolder="" count="0" memberValueDatatype="20" unbalanced="0"/>
    <cacheHierarchy uniqueName="[Range].[rev_trans_revenue]" caption="rev_trans_revenue" attribute="1" defaultMemberUniqueName="[Range].[rev_trans_revenue].[All]" allUniqueName="[Range].[rev_trans_revenue].[All]" dimensionUniqueName="[Range]" displayFolder="" count="0" memberValueDatatype="20" unbalanced="0"/>
    <cacheHierarchy uniqueName="[Range].[rev_trans_rev_pax]" caption="rev_trans_rev_pax" attribute="1" defaultMemberUniqueName="[Range].[rev_trans_rev_pax].[All]" allUniqueName="[Range].[rev_trans_rev_pax].[All]" dimensionUniqueName="[Range]" displayFolder="" count="0" memberValueDatatype="20" unbalanced="0"/>
    <cacheHierarchy uniqueName="[Range].[exp_aircft_services]" caption="exp_aircft_services" attribute="1" defaultMemberUniqueName="[Range].[exp_aircft_services].[All]" allUniqueName="[Range].[exp_aircft_services].[All]" dimensionUniqueName="[Range]" displayFolder="" count="0" memberValueDatatype="20" unbalanced="0"/>
    <cacheHierarchy uniqueName="[Range].[exp_flying_ops]" caption="exp_flying_ops" attribute="1" defaultMemberUniqueName="[Range].[exp_flying_ops].[All]" allUniqueName="[Range].[exp_flying_ops].[All]" dimensionUniqueName="[Range]" displayFolder="" count="0" memberValueDatatype="20" unbalanced="0"/>
    <cacheHierarchy uniqueName="[Range].[exp_general_admin]" caption="exp_general_admin" attribute="1" defaultMemberUniqueName="[Range].[exp_general_admin].[All]" allUniqueName="[Range].[exp_general_admin].[All]" dimensionUniqueName="[Range]" displayFolder="" count="0" memberValueDatatype="20" unbalanced="0"/>
    <cacheHierarchy uniqueName="[Range].[exp_general_services]" caption="exp_general_services" attribute="1" defaultMemberUniqueName="[Range].[exp_general_services].[All]" allUniqueName="[Range].[exp_general_services].[All]" dimensionUniqueName="[Range]" displayFolder="" count="0" memberValueDatatype="20" unbalanced="0"/>
    <cacheHierarchy uniqueName="[Range].[exp_maintenance]" caption="exp_maintenance" attribute="1" defaultMemberUniqueName="[Range].[exp_maintenance].[All]" allUniqueName="[Range].[exp_maintenance].[All]" dimensionUniqueName="[Range]" displayFolder="" count="0" memberValueDatatype="20" unbalanced="0"/>
    <cacheHierarchy uniqueName="[Range].[exp_pax_service]" caption="exp_pax_service" attribute="1" defaultMemberUniqueName="[Range].[exp_pax_service].[All]" allUniqueName="[Range].[exp_pax_service].[All]" dimensionUniqueName="[Range]" displayFolder="" count="0" memberValueDatatype="20" unbalanced="0"/>
    <cacheHierarchy uniqueName="[Range].[exp_trans_expenses]" caption="exp_trans_expenses" attribute="1" defaultMemberUniqueName="[Range].[exp_trans_expenses].[All]" allUniqueName="[Range].[exp_trans_expenses].[All]" dimensionUniqueName="[Range]" displayFolder="" count="0" memberValueDatatype="20" unbalanced="0"/>
    <cacheHierarchy uniqueName="[Range].[exp_promotion_sales]" caption="exp_promotion_sales" attribute="1" defaultMemberUniqueName="[Range].[exp_promotion_sales].[All]" allUniqueName="[Range].[exp_promotion_sales].[All]" dimensionUniqueName="[Range]" displayFolder="" count="0" memberValueDatatype="20" unbalanced="0"/>
    <cacheHierarchy uniqueName="[Range].[year (Year)]" caption="year (Year)" attribute="1" defaultMemberUniqueName="[Range].[year (Year)].[All]" allUniqueName="[Range].[year (Year)].[All]" dimensionUniqueName="[Range]" displayFolder="" count="0" memberValueDatatype="130" unbalanced="0"/>
    <cacheHierarchy uniqueName="[Range].[year (Quarter)]" caption="year (Quarter)" attribute="1" defaultMemberUniqueName="[Range].[year (Quarter)].[All]" allUniqueName="[Range].[year (Quarter)].[All]" dimensionUniqueName="[Range]" displayFolder="" count="0" memberValueDatatype="130" unbalanced="0"/>
    <cacheHierarchy uniqueName="[Range].[year (Month)]" caption="year (Month)" attribute="1" defaultMemberUniqueName="[Range].[year (Month)].[All]" allUniqueName="[Range].[year (Month)].[All]" dimensionUniqueName="[Range]" displayFolder="" count="0" memberValueDatatype="130" unbalanced="0"/>
    <cacheHierarchy uniqueName="[Range].[year (Month Index)]" caption="year (Month Index)" attribute="1" defaultMemberUniqueName="[Range].[year (Month Index)].[All]" allUniqueName="[Range].[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expenses]" caption="Sum of total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p_promotion_sales]" caption="Sum of exp_promotion_sales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_trans_revenue]" caption="Sum of rev_trans_revenue" measure="1" displayFolder="" measureGroup="Range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_trans_rev_pax]" caption="Sum of rev_trans_rev_pax" measure="1" displayFolder="" measureGroup="Range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_profit_loss]" caption="Sum of total_profit_los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_charter_pax]" caption="Sum of rev_charter_pax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_charter_prop]" caption="Sum of rev_charter_prop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_mail]" caption="Sum of rev_mail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v_misc_op_rev]" caption="Sum of rev_misc_op_rev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_prop_bag]" caption="Sum of rev_prop_bag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_prop_freight]" caption="Sum of rev_prop_freight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_pub_svc_revenue]" caption="Sum of rev_pub_svc_revenue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_res_cancel_fees]" caption="Sum of rev_res_cancel_fees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_total_charter]" caption="Sum of rev_total_charter" measure="1" displayFolder="" measureGroup="Rang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_total_misc_rev]" caption="Sum of rev_total_misc_rev" measure="1" displayFolder="" measureGroup="Range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_total_property]" caption="Sum of rev_total_property" measure="1" displayFolder="" measureGroup="Range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xp_aircft_services]" caption="Sum of exp_aircft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_flying_ops]" caption="Sum of exp_flying_ops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xp_general_admin]" caption="Sum of exp_general_admin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xp_general_services]" caption="Sum of exp_general_services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xp_maintenance]" caption="Sum of exp_maintenance" measure="1" displayFolder="" measureGroup="Ran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exp_pax_service]" caption="Sum of exp_pax_service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xp_trans_expenses]" caption="Sum of exp_trans_expenses" measure="1" displayFolder="" measureGroup="Rang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D5378-6FC7-4A7F-9B3F-8254D9865DD2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V16" firstHeaderRow="1" firstDataRow="5" firstDataCol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allDrilled="1" subtotalTop="0" showAll="0" dataSourceSort="1" defaultSubtotal="0">
      <items count="1">
        <item x="0" e="0"/>
      </items>
    </pivotField>
    <pivotField axis="axisCol" allDrilled="1" subtotalTop="0" showAll="0" dataSourceSort="1" defaultSubtotal="0">
      <items count="1">
        <item x="0" e="0"/>
      </items>
    </pivotField>
    <pivotField axis="axisCol" allDrilled="1" subtotalTop="0" showAll="0" dataSourceSort="1" defaultSubtotal="0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4">
    <field x="4"/>
    <field x="3"/>
    <field x="2"/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total_revenue" fld="5" baseField="0" baseItem="0" numFmtId="164"/>
  </dataFields>
  <formats count="1">
    <format dxfId="25">
      <pivotArea outline="0" collapsedLevelsAreSubtotals="1" fieldPosition="0"/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4">
    <colHierarchyUsage hierarchyUsage="28"/>
    <colHierarchyUsage hierarchyUsage="29"/>
    <colHierarchyUsage hierarchyUsage="30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20F9A-1AC0-481E-8420-0A75928CA90A}" name="PivotTable11" cacheId="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3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dataFields count="13">
    <dataField name="Sum of rev_charter_pax" fld="0" baseField="0" baseItem="0"/>
    <dataField name="Sum of rev_charter_prop" fld="1" baseField="0" baseItem="0"/>
    <dataField name="Sum of rev_mail" fld="2" baseField="0" baseItem="0"/>
    <dataField name="Sum of rev_misc_op_rev" fld="3" baseField="0" baseItem="0"/>
    <dataField name="Sum of rev_prop_bag" fld="4" baseField="0" baseItem="0"/>
    <dataField name="Sum of rev_prop_freight" fld="5" baseField="0" baseItem="0"/>
    <dataField name="Sum of rev_pub_svc_revenue" fld="6" baseField="0" baseItem="0"/>
    <dataField name="Sum of rev_res_cancel_fees" fld="7" baseField="0" baseItem="0"/>
    <dataField name="Sum of rev_total_charter" fld="8" baseField="0" baseItem="0"/>
    <dataField name="Sum of rev_total_misc_rev" fld="9" baseField="0" baseItem="0"/>
    <dataField name="Sum of rev_total_property" fld="10" baseField="0" baseItem="0"/>
    <dataField name="Sum of rev_trans_revenue" fld="11" baseField="0" baseItem="0"/>
    <dataField name="Sum of rev_trans_rev_pax" fld="12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E6158-0B04-444F-B085-A9981F6EEF12}" name="PivotTable1" cacheId="182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D31" firstHeaderRow="1" firstDataRow="2" firstDataCol="1"/>
  <pivotFields count="15"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-2"/>
  </rowFields>
  <rowItems count="27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</rowItems>
  <colFields count="1">
    <field x="1"/>
  </colFields>
  <colItems count="3">
    <i>
      <x/>
    </i>
    <i>
      <x v="1"/>
    </i>
    <i t="grand">
      <x/>
    </i>
  </colItems>
  <dataFields count="13">
    <dataField name="Sum of rev_trans_rev_pax" fld="2" baseField="0" baseItem="0"/>
    <dataField name="Sum of rev_trans_revenue" fld="3" baseField="0" baseItem="0"/>
    <dataField name="Sum of rev_total_property" fld="4" baseField="0" baseItem="0"/>
    <dataField name="Sum of rev_total_misc_rev" fld="5" baseField="0" baseItem="0"/>
    <dataField name="Sum of rev_total_charter" fld="6" baseField="0" baseItem="0"/>
    <dataField name="Sum of exp_flying_ops" fld="7" baseField="0" baseItem="0"/>
    <dataField name="Sum of exp_aircft_services" fld="8" baseField="0" baseItem="0"/>
    <dataField name="Sum of exp_trans_expenses" fld="9" baseField="0" baseItem="0"/>
    <dataField name="Sum of exp_promotion_sales" fld="10" baseField="0" baseItem="0"/>
    <dataField name="Sum of exp_pax_service" fld="11" baseField="0" baseItem="0"/>
    <dataField name="Sum of exp_general_services" fld="12" baseField="0" baseItem="0"/>
    <dataField name="Sum of exp_general_admin" fld="13" baseField="0" baseItem="0"/>
    <dataField name="Sum of exp_maintenance" fld="14" baseField="0" baseItem="0"/>
  </dataFields>
  <formats count="2">
    <format dxfId="8">
      <pivotArea collapsedLevelsAreSubtotals="1" fieldPosition="0">
        <references count="2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0" count="0" selected="0"/>
        </references>
      </pivotArea>
    </format>
    <format dxfId="7">
      <pivotArea field="0" grandRow="1" outline="0" collapsedLevelsAreSubtotals="1" axis="axisRow" fieldPosition="0">
        <references count="1">
          <reference field="4294967294" count="1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-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B4373-8981-4331-B32D-24B2C95DFEF5}" name="PivotTable2" cacheId="40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V17" firstHeaderRow="1" firstDataRow="2" firstDataCol="1"/>
  <pivotFields count="8"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-2"/>
  </rowFields>
  <rowItems count="13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6">
    <dataField name="Sum of rev_trans_revenue" fld="2" baseField="0" baseItem="0"/>
    <dataField name="Sum of rev_total_property" fld="3" baseField="0" baseItem="0"/>
    <dataField name="Sum of exp_flying_ops" fld="4" baseField="0" baseItem="0"/>
    <dataField name="Sum of exp_aircft_services" fld="5" baseField="0" baseItem="0"/>
    <dataField name="Sum of exp_trans_expenses" fld="6" baseField="0" baseItem="0"/>
    <dataField name="Sum of exp_maintenance" fld="7" baseField="0" baseItem="0"/>
  </dataFields>
  <formats count="2">
    <format dxfId="6">
      <pivotArea collapsedLevelsAreSubtotals="1" fieldPosition="0">
        <references count="2">
          <reference field="4294967294" count="5">
            <x v="0"/>
            <x v="1"/>
            <x v="2"/>
            <x v="3"/>
            <x v="4"/>
          </reference>
          <reference field="0" count="0" selected="0"/>
        </references>
      </pivotArea>
    </format>
    <format dxfId="5">
      <pivotArea field="0" grandRow="1" outline="0" collapsedLevelsAreSubtotals="1" axis="axisRow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-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8AFFD-21F8-458A-8296-57C339B3350A}" name="PivotTable3" cacheId="4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0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0"/>
    <field x="4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revenue" fld="1" baseField="0" baseItem="0"/>
    <dataField name="Sum of total_expenses" fld="2" baseField="0" baseItem="0"/>
    <dataField name="Sum of total_profit_loss" fld="3" baseField="0" baseItem="0"/>
  </dataFields>
  <formats count="1">
    <format dxfId="4">
      <pivotArea outline="0" collapsedLevelsAreSubtotals="1" fieldPosition="0"/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85333-1C77-4825-845C-1BF1B97735B8}" name="PivotTable4" cacheId="4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W11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hier="0" name="[Range].[carrier].&amp;[Federal Express Corporation]" cap="Federal Express Corporation"/>
  </pageFields>
  <dataFields count="1">
    <dataField name="Sum of total_profit_loss" fld="1" baseField="0" baseItem="0"/>
  </dataFields>
  <formats count="1">
    <format dxfId="0">
      <pivotArea outline="0" collapsedLevelsAreSubtotals="1" fieldPosition="0"/>
    </format>
  </formats>
  <chartFormats count="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Hierarchies count="59">
    <pivotHierarchy multipleItemSelectionAllowed="1" dragToData="1">
      <members count="1" level="1">
        <member name="[Range].[carrier].&amp;[Federal Express Corporati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05372-6679-42EE-A753-C000212D263A}" name="PivotTable4" cacheId="4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5:W11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hier="0" name="[Range].[carrier].&amp;[United Air Lines Inc.]" cap="United Air Lines Inc."/>
  </pageFields>
  <dataFields count="1">
    <dataField name="Sum of total_profit_loss" fld="1" baseField="0" baseItem="0"/>
  </dataFields>
  <formats count="1">
    <format dxfId="1">
      <pivotArea outline="0" collapsedLevelsAreSubtotals="1" fieldPosition="0"/>
    </format>
  </format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Hierarchies count="59">
    <pivotHierarchy multipleItemSelectionAllowed="1" dragToData="1">
      <members count="1" level="1">
        <member name="[Range].[carrier].&amp;[United Air Lines Inc.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01D91-DE58-45C3-A839-3703C267BEDE}" name="PivotTable4" cacheId="4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5:W11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hier="0" name="[Range].[carrier].&amp;[American Airlines Inc.]" cap="American Airlines Inc."/>
  </pageFields>
  <dataFields count="1">
    <dataField name="Sum of total_profit_loss" fld="1" baseField="0" baseItem="0"/>
  </dataFields>
  <formats count="1">
    <format dxfId="2">
      <pivotArea outline="0" collapsedLevelsAreSubtotals="1" fieldPosition="0"/>
    </format>
  </format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Hierarchies count="59">
    <pivotHierarchy multipleItemSelectionAllowed="1" dragToData="1">
      <members count="1" level="1">
        <member name="[Range].[carrier].&amp;[American Airlines Inc.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78FFB-5B21-4572-A40A-FBF6B63D0E50}" name="PivotTable4" cacheId="4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:W11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hier="0" name="[Range].[carrier].&amp;[Alaska Airlines Inc.]" cap="Alaska Airlines Inc."/>
  </pageFields>
  <dataFields count="1">
    <dataField name="Sum of total_profit_loss" fld="1" baseField="0" baseItem="0"/>
  </dataFields>
  <formats count="1">
    <format dxfId="3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Hierarchies count="59">
    <pivotHierarchy multipleItemSelectionAllowed="1" dragToData="1">
      <members count="1" level="1">
        <member name="[Range].[carrier].&amp;[Alaska Airlines Inc.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FD2C3-1D95-47D7-ADCE-20402CEE7F10}" name="PivotTable5" cacheId="4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" firstHeaderRow="1" firstDataRow="2" firstDataCol="1"/>
  <pivotFields count="3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profit_loss" fld="2" baseField="0" baseItem="0"/>
  </dataFields>
  <pivotHierarchies count="59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ED6CB-00BF-4005-8427-01A76BA97F0C}" name="PivotTable7" cacheId="5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B69" firstHeaderRow="1" firstDataRow="1" firstDataCol="1"/>
  <pivotFields count="9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-2"/>
  </rowFields>
  <rowItems count="35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Sum of exp_flying_ops" fld="1" baseField="0" baseItem="0"/>
    <dataField name="Sum of exp_aircft_services" fld="2" baseField="0" baseItem="0"/>
    <dataField name="Sum of exp_pax_service" fld="3" baseField="0" baseItem="0"/>
    <dataField name="Sum of exp_trans_expenses" fld="4" baseField="0" baseItem="0"/>
    <dataField name="Sum of exp_maintenance" fld="5" baseField="0" baseItem="0"/>
    <dataField name="Sum of exp_general_services" fld="6" baseField="0" baseItem="0"/>
    <dataField name="Sum of exp_general_admin" fld="7" baseField="0" baseItem="0"/>
    <dataField name="Sum of exp_promotion_sales" fld="8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4C12C-D496-4756-ADAD-44375AECA9FA}" name="PivotTable3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33" firstHeaderRow="1" firstDataRow="5" firstDataCol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allDrilled="1" subtotalTop="0" showAll="0" dataSourceSort="1" defaultSubtotal="0">
      <items count="1">
        <item x="0" e="0"/>
      </items>
    </pivotField>
    <pivotField axis="axisCol" allDrilled="1" subtotalTop="0" showAll="0" dataSourceSort="1" defaultSubtotal="0">
      <items count="1">
        <item x="0" e="0"/>
      </items>
    </pivotField>
    <pivotField axis="axisCol" allDrilled="1" subtotalTop="0" showAll="0" dataSourceSort="1" defaultSubtotal="0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</pivotField>
    <pivotField dataField="1" subtotalTop="0" showAll="0" defaultSubtotal="0"/>
    <pivotField dataField="1" subtotalTop="0" showAll="0" defaultSubtotal="0"/>
  </pivotFields>
  <rowFields count="2">
    <field x="0"/>
    <field x="-2"/>
  </rowFields>
  <rowItems count="26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 t="grand">
      <x/>
    </i>
    <i t="grand" i="1">
      <x/>
    </i>
  </rowItems>
  <colFields count="4">
    <field x="4"/>
    <field x="3"/>
    <field x="2"/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2">
    <dataField name="Sum of total_expenses" fld="5" baseField="0" baseItem="0"/>
    <dataField name="Sum of exp_promotion_sales" fld="6" baseField="0" baseItem="0"/>
  </dataFields>
  <formats count="16">
    <format dxfId="24">
      <pivotArea collapsedLevelsAreSubtotals="1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23">
      <pivotArea collapsedLevelsAreSubtotals="1" fieldPosition="0">
        <references count="1">
          <reference field="0" count="1">
            <x v="1"/>
          </reference>
        </references>
      </pivotArea>
    </format>
    <format dxfId="22">
      <pivotArea collapsedLevelsAreSubtotals="1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21">
      <pivotArea collapsedLevelsAreSubtotals="1" fieldPosition="0">
        <references count="1">
          <reference field="0" count="1">
            <x v="2"/>
          </reference>
        </references>
      </pivotArea>
    </format>
    <format dxfId="20">
      <pivotArea collapsedLevelsAreSubtotals="1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19">
      <pivotArea collapsedLevelsAreSubtotals="1" fieldPosition="0">
        <references count="1">
          <reference field="0" count="1">
            <x v="3"/>
          </reference>
        </references>
      </pivotArea>
    </format>
    <format dxfId="18">
      <pivotArea collapsedLevelsAreSubtotals="1" fieldPosition="0">
        <references count="2">
          <reference field="4294967294" count="2">
            <x v="0"/>
            <x v="1"/>
          </reference>
          <reference field="0" count="1" selected="0">
            <x v="3"/>
          </reference>
        </references>
      </pivotArea>
    </format>
    <format dxfId="17">
      <pivotArea collapsedLevelsAreSubtotals="1" fieldPosition="0">
        <references count="1">
          <reference field="0" count="1">
            <x v="4"/>
          </reference>
        </references>
      </pivotArea>
    </format>
    <format dxfId="16">
      <pivotArea collapsedLevelsAreSubtotals="1" fieldPosition="0">
        <references count="2">
          <reference field="4294967294" count="2">
            <x v="0"/>
            <x v="1"/>
          </reference>
          <reference field="0" count="1" selected="0">
            <x v="4"/>
          </reference>
        </references>
      </pivotArea>
    </format>
    <format dxfId="15">
      <pivotArea collapsedLevelsAreSubtotals="1" fieldPosition="0">
        <references count="1">
          <reference field="0" count="1">
            <x v="5"/>
          </reference>
        </references>
      </pivotArea>
    </format>
    <format dxfId="14">
      <pivotArea collapsedLevelsAreSubtotals="1" fieldPosition="0">
        <references count="2">
          <reference field="4294967294" count="2">
            <x v="0"/>
            <x v="1"/>
          </reference>
          <reference field="0" count="1" selected="0">
            <x v="5"/>
          </reference>
        </references>
      </pivotArea>
    </format>
    <format dxfId="13">
      <pivotArea collapsedLevelsAreSubtotals="1" fieldPosition="0">
        <references count="1">
          <reference field="0" count="1">
            <x v="6"/>
          </reference>
        </references>
      </pivotArea>
    </format>
    <format dxfId="12">
      <pivotArea collapsedLevelsAreSubtotals="1" fieldPosition="0">
        <references count="2">
          <reference field="4294967294" count="2">
            <x v="0"/>
            <x v="1"/>
          </reference>
          <reference field="0" count="1" selected="0">
            <x v="6"/>
          </reference>
        </references>
      </pivotArea>
    </format>
    <format dxfId="11">
      <pivotArea collapsedLevelsAreSubtotals="1" fieldPosition="0">
        <references count="1">
          <reference field="0" count="1">
            <x v="7"/>
          </reference>
        </references>
      </pivotArea>
    </format>
    <format dxfId="10">
      <pivotArea collapsedLevelsAreSubtotals="1" fieldPosition="0">
        <references count="2">
          <reference field="4294967294" count="2">
            <x v="0"/>
            <x v="1"/>
          </reference>
          <reference field="0" count="1" selected="0">
            <x v="7"/>
          </reference>
        </references>
      </pivotArea>
    </format>
    <format dxfId="9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-2"/>
  </rowHierarchiesUsage>
  <colHierarchiesUsage count="4">
    <colHierarchyUsage hierarchyUsage="28"/>
    <colHierarchyUsage hierarchyUsage="29"/>
    <colHierarchyUsage hierarchyUsage="30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D1E99-E951-4EA6-848B-98A9E02C395F}" name="PivotTable6" cacheId="50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6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-2"/>
  </rowFields>
  <rowItems count="23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>
      <x v="2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Items count="1">
    <i/>
  </colItems>
  <dataFields count="5">
    <dataField name="Sum of rev_total_charter" fld="1" baseField="0" baseItem="0"/>
    <dataField name="Sum of rev_total_misc_rev" fld="2" baseField="0" baseItem="0"/>
    <dataField name="Sum of rev_total_property" fld="3" baseField="0" baseItem="0"/>
    <dataField name="Sum of rev_trans_revenue" fld="4" baseField="0" baseItem="0"/>
    <dataField name="Sum of rev_trans_rev_pax" fld="5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83130-2227-4462-A96F-69F7C93E0D68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25" firstHeaderRow="1" firstDataRow="2" firstDataCol="1"/>
  <pivotFields count="3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_profit_loss" fld="1" baseField="0" baseItem="0"/>
  </dataFields>
  <chartFormats count="4"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56A05-5DA9-4443-A0A6-34972D52B500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ofit_loss" fld="1" baseField="0" baseItem="0"/>
    <dataField name="Sum of total_revenue" fld="2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8F6A7-9D75-48E4-A315-C1E83F3E9E0C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V39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total_profit_loss" fld="1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D9887-2A2A-4156-A2C6-8D62E4F34256}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V26" firstHeaderRow="1" firstDataRow="2" firstDataCol="1"/>
  <pivotFields count="3"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total_revenue" fld="1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C146C-53FD-44FC-B3B1-B5BCD15DA998}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5" firstHeaderRow="1" firstDataRow="2" firstDataCol="1"/>
  <pivotFields count="2"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total_revenue" fld="1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156E1-9BB6-466A-84B7-F39B516C5E73}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venue" fld="1" baseField="0" baseItem="0"/>
    <dataField name="Sum of total_profit_loss" fld="2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A2913-051F-4A28-8523-62373B13613A}" name="PivotTable12" cacheId="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1" firstHeaderRow="1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Items count="1">
    <i/>
  </colItems>
  <dataFields count="8">
    <dataField name="Sum of exp_aircft_services" fld="0" baseField="0" baseItem="0"/>
    <dataField name="Sum of exp_flying_ops" fld="1" baseField="0" baseItem="0"/>
    <dataField name="Sum of exp_general_admin" fld="2" baseField="0" baseItem="0"/>
    <dataField name="Sum of exp_general_services" fld="3" baseField="0" baseItem="0"/>
    <dataField name="Sum of exp_maintenance" fld="4" baseField="0" baseItem="0"/>
    <dataField name="Sum of exp_pax_service" fld="5" baseField="0" baseItem="0"/>
    <dataField name="Sum of exp_trans_expenses" fld="6" baseField="0" baseItem="0"/>
    <dataField name="Sum of exp_promotion_sales" fld="7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Cleaned Dataset!$A$1:$AB$6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CB4-3A3C-4A7E-8DB0-BDE697073BF7}">
  <dimension ref="A3:AH36"/>
  <sheetViews>
    <sheetView topLeftCell="Z6" workbookViewId="0">
      <selection activeCell="AG24" sqref="AG18:AH26"/>
    </sheetView>
  </sheetViews>
  <sheetFormatPr defaultRowHeight="14.4" x14ac:dyDescent="0.3"/>
  <cols>
    <col min="1" max="1" width="24.21875" bestFit="1" customWidth="1"/>
    <col min="2" max="2" width="15.6640625" bestFit="1" customWidth="1"/>
    <col min="3" max="8" width="14.109375" bestFit="1" customWidth="1"/>
    <col min="9" max="10" width="15.109375" bestFit="1" customWidth="1"/>
    <col min="11" max="11" width="14.109375" bestFit="1" customWidth="1"/>
    <col min="12" max="21" width="15.109375" bestFit="1" customWidth="1"/>
    <col min="22" max="22" width="16.6640625" bestFit="1" customWidth="1"/>
    <col min="25" max="25" width="24.21875" bestFit="1" customWidth="1"/>
    <col min="31" max="31" width="11" bestFit="1" customWidth="1"/>
    <col min="33" max="33" width="24.21875" bestFit="1" customWidth="1"/>
    <col min="34" max="34" width="15.77734375" bestFit="1" customWidth="1"/>
  </cols>
  <sheetData>
    <row r="3" spans="1:22" x14ac:dyDescent="0.3">
      <c r="A3" s="5" t="s">
        <v>59</v>
      </c>
      <c r="B3" s="5" t="s">
        <v>38</v>
      </c>
    </row>
    <row r="4" spans="1:22" x14ac:dyDescent="0.3"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  <c r="Q4" t="s">
        <v>54</v>
      </c>
      <c r="R4" t="s">
        <v>55</v>
      </c>
      <c r="S4" t="s">
        <v>56</v>
      </c>
      <c r="T4" t="s">
        <v>57</v>
      </c>
      <c r="U4" t="s">
        <v>58</v>
      </c>
      <c r="V4" t="s">
        <v>37</v>
      </c>
    </row>
    <row r="7" spans="1:22" x14ac:dyDescent="0.3">
      <c r="A7" s="5" t="s">
        <v>36</v>
      </c>
    </row>
    <row r="8" spans="1:22" x14ac:dyDescent="0.3">
      <c r="A8" s="6" t="s">
        <v>28</v>
      </c>
      <c r="B8" s="12">
        <v>1759867</v>
      </c>
      <c r="C8" s="12">
        <v>1763063</v>
      </c>
      <c r="D8" s="12">
        <v>1832391</v>
      </c>
      <c r="E8" s="12">
        <v>2027376</v>
      </c>
      <c r="F8" s="12">
        <v>2241387</v>
      </c>
      <c r="G8" s="12">
        <v>2416130</v>
      </c>
      <c r="H8" s="12">
        <v>2692507</v>
      </c>
      <c r="I8" s="12">
        <v>3069928</v>
      </c>
      <c r="J8" s="12">
        <v>3221431</v>
      </c>
      <c r="K8" s="12">
        <v>3005999</v>
      </c>
      <c r="L8" s="12">
        <v>3426625</v>
      </c>
      <c r="M8" s="12">
        <v>4309602</v>
      </c>
      <c r="N8" s="12">
        <v>4650001</v>
      </c>
      <c r="O8" s="12">
        <v>5150814</v>
      </c>
      <c r="P8" s="12">
        <v>5363353</v>
      </c>
      <c r="Q8" s="12">
        <v>5643828</v>
      </c>
      <c r="R8" s="12">
        <v>5827853</v>
      </c>
      <c r="S8" s="12">
        <v>6287852</v>
      </c>
      <c r="T8" s="12">
        <v>8259807</v>
      </c>
      <c r="U8" s="12">
        <v>4161383</v>
      </c>
      <c r="V8" s="12">
        <v>77111197</v>
      </c>
    </row>
    <row r="9" spans="1:22" x14ac:dyDescent="0.3">
      <c r="A9" s="6" t="s">
        <v>32</v>
      </c>
      <c r="B9" s="12">
        <v>18117124</v>
      </c>
      <c r="C9" s="12">
        <v>15638794</v>
      </c>
      <c r="D9" s="12">
        <v>15870616</v>
      </c>
      <c r="E9" s="12">
        <v>17403324</v>
      </c>
      <c r="F9" s="12">
        <v>18607553</v>
      </c>
      <c r="G9" s="12">
        <v>20657147</v>
      </c>
      <c r="H9" s="12">
        <v>22493347</v>
      </c>
      <c r="I9" s="12">
        <v>22832757</v>
      </c>
      <c r="J9" s="12">
        <v>23696100</v>
      </c>
      <c r="K9" s="12">
        <v>19898245</v>
      </c>
      <c r="L9" s="12">
        <v>22150940</v>
      </c>
      <c r="M9" s="12">
        <v>23957565</v>
      </c>
      <c r="N9" s="12">
        <v>24825067</v>
      </c>
      <c r="O9" s="12">
        <v>25760245</v>
      </c>
      <c r="P9" s="12">
        <v>27140391</v>
      </c>
      <c r="Q9" s="12">
        <v>34136982</v>
      </c>
      <c r="R9" s="12">
        <v>40421537</v>
      </c>
      <c r="S9" s="12">
        <v>42195316</v>
      </c>
      <c r="T9" s="12">
        <v>44529814</v>
      </c>
      <c r="U9" s="12">
        <v>22538733</v>
      </c>
      <c r="V9" s="12">
        <v>502871597</v>
      </c>
    </row>
    <row r="10" spans="1:22" x14ac:dyDescent="0.3">
      <c r="A10" s="6" t="s">
        <v>30</v>
      </c>
      <c r="B10" s="12">
        <v>15320850</v>
      </c>
      <c r="C10" s="12">
        <v>13211188</v>
      </c>
      <c r="D10" s="12">
        <v>12410395</v>
      </c>
      <c r="E10" s="12">
        <v>14203029</v>
      </c>
      <c r="F10" s="12">
        <v>15154480</v>
      </c>
      <c r="G10" s="12">
        <v>16111713</v>
      </c>
      <c r="H10" s="12">
        <v>17339136</v>
      </c>
      <c r="I10" s="12">
        <v>19238800</v>
      </c>
      <c r="J10" s="12">
        <v>20972590</v>
      </c>
      <c r="K10" s="12">
        <v>18046580</v>
      </c>
      <c r="L10" s="12">
        <v>31893702</v>
      </c>
      <c r="M10" s="12">
        <v>35315717</v>
      </c>
      <c r="N10" s="12">
        <v>36916967</v>
      </c>
      <c r="O10" s="12">
        <v>37818194</v>
      </c>
      <c r="P10" s="12">
        <v>40426454</v>
      </c>
      <c r="Q10" s="12">
        <v>41871193</v>
      </c>
      <c r="R10" s="12">
        <v>39849613</v>
      </c>
      <c r="S10" s="12">
        <v>41475860</v>
      </c>
      <c r="T10" s="12">
        <v>44537997</v>
      </c>
      <c r="U10" s="12">
        <v>23072936</v>
      </c>
      <c r="V10" s="12">
        <v>535187394</v>
      </c>
    </row>
    <row r="11" spans="1:22" x14ac:dyDescent="0.3">
      <c r="A11" s="6" t="s">
        <v>33</v>
      </c>
      <c r="B11" s="12">
        <v>15596508</v>
      </c>
      <c r="C11" s="12">
        <v>15166933</v>
      </c>
      <c r="D11" s="12">
        <v>15941157</v>
      </c>
      <c r="E11" s="12">
        <v>16806533</v>
      </c>
      <c r="F11" s="12">
        <v>18675535</v>
      </c>
      <c r="G11" s="12">
        <v>20533392</v>
      </c>
      <c r="H11" s="12">
        <v>22068291</v>
      </c>
      <c r="I11" s="12">
        <v>23250294</v>
      </c>
      <c r="J11" s="12">
        <v>24679911</v>
      </c>
      <c r="K11" s="12">
        <v>19962555</v>
      </c>
      <c r="L11" s="12">
        <v>22909959</v>
      </c>
      <c r="M11" s="12">
        <v>25318353</v>
      </c>
      <c r="N11" s="12">
        <v>25931824</v>
      </c>
      <c r="O11" s="12">
        <v>26144622</v>
      </c>
      <c r="P11" s="12">
        <v>26523109</v>
      </c>
      <c r="Q11" s="12">
        <v>30106022</v>
      </c>
      <c r="R11" s="12">
        <v>30188363</v>
      </c>
      <c r="S11" s="12">
        <v>34680418</v>
      </c>
      <c r="T11" s="12">
        <v>37475403</v>
      </c>
      <c r="U11" s="12">
        <v>18307616</v>
      </c>
      <c r="V11" s="12">
        <v>470266798</v>
      </c>
    </row>
    <row r="12" spans="1:22" x14ac:dyDescent="0.3">
      <c r="A12" s="6" t="s">
        <v>34</v>
      </c>
      <c r="B12" s="12">
        <v>105248</v>
      </c>
      <c r="C12" s="12">
        <v>320414</v>
      </c>
      <c r="D12" s="12">
        <v>635190</v>
      </c>
      <c r="E12" s="12">
        <v>998351</v>
      </c>
      <c r="F12" s="12">
        <v>1265972</v>
      </c>
      <c r="G12" s="12">
        <v>1703181</v>
      </c>
      <c r="H12" s="12">
        <v>2363258</v>
      </c>
      <c r="I12" s="12">
        <v>2843155</v>
      </c>
      <c r="J12" s="12">
        <v>3390183</v>
      </c>
      <c r="K12" s="12">
        <v>3287413</v>
      </c>
      <c r="L12" s="12">
        <v>3780816</v>
      </c>
      <c r="M12" s="12">
        <v>4508899</v>
      </c>
      <c r="N12" s="12">
        <v>4982014</v>
      </c>
      <c r="O12" s="12">
        <v>5441828</v>
      </c>
      <c r="P12" s="12">
        <v>5816879</v>
      </c>
      <c r="Q12" s="12">
        <v>6793111</v>
      </c>
      <c r="R12" s="12">
        <v>6632432</v>
      </c>
      <c r="S12" s="12">
        <v>7015326</v>
      </c>
      <c r="T12" s="12">
        <v>7658452</v>
      </c>
      <c r="U12" s="12">
        <v>3976704</v>
      </c>
      <c r="V12" s="12">
        <v>73518826</v>
      </c>
    </row>
    <row r="13" spans="1:22" x14ac:dyDescent="0.3">
      <c r="A13" s="6" t="s">
        <v>27</v>
      </c>
      <c r="B13" s="12">
        <v>5649621</v>
      </c>
      <c r="C13" s="12">
        <v>5555235</v>
      </c>
      <c r="D13" s="12">
        <v>5521829</v>
      </c>
      <c r="E13" s="12">
        <v>5936696</v>
      </c>
      <c r="F13" s="12">
        <v>6529620</v>
      </c>
      <c r="G13" s="12">
        <v>7583837</v>
      </c>
      <c r="H13" s="12">
        <v>9086299</v>
      </c>
      <c r="I13" s="12">
        <v>9860783</v>
      </c>
      <c r="J13" s="12">
        <v>11023243</v>
      </c>
      <c r="K13" s="12">
        <v>10350338</v>
      </c>
      <c r="L13" s="12">
        <v>12103710</v>
      </c>
      <c r="M13" s="12">
        <v>13654641</v>
      </c>
      <c r="N13" s="12">
        <v>16410596</v>
      </c>
      <c r="O13" s="12">
        <v>17699434</v>
      </c>
      <c r="P13" s="12">
        <v>18605116</v>
      </c>
      <c r="Q13" s="12">
        <v>19890595</v>
      </c>
      <c r="R13" s="12">
        <v>20425210</v>
      </c>
      <c r="S13" s="12">
        <v>21170660</v>
      </c>
      <c r="T13" s="12">
        <v>21965049</v>
      </c>
      <c r="U13" s="12">
        <v>11058651</v>
      </c>
      <c r="V13" s="12">
        <v>250081163</v>
      </c>
    </row>
    <row r="14" spans="1:22" x14ac:dyDescent="0.3">
      <c r="A14" s="6" t="s">
        <v>29</v>
      </c>
      <c r="B14" s="12">
        <v>312237</v>
      </c>
      <c r="C14" s="12">
        <v>375193</v>
      </c>
      <c r="D14" s="12">
        <v>404344</v>
      </c>
      <c r="E14" s="12">
        <v>450067</v>
      </c>
      <c r="F14" s="12">
        <v>483266</v>
      </c>
      <c r="G14" s="12">
        <v>484448</v>
      </c>
      <c r="H14" s="12">
        <v>540294</v>
      </c>
      <c r="I14" s="12">
        <v>762556</v>
      </c>
      <c r="J14" s="12">
        <v>788837</v>
      </c>
      <c r="K14" s="12">
        <v>700038</v>
      </c>
      <c r="L14" s="12">
        <v>778905</v>
      </c>
      <c r="M14" s="12">
        <v>1071187</v>
      </c>
      <c r="N14" s="12">
        <v>1318388</v>
      </c>
      <c r="O14" s="12">
        <v>1654385</v>
      </c>
      <c r="P14" s="12">
        <v>1931580</v>
      </c>
      <c r="Q14" s="12">
        <v>2198372</v>
      </c>
      <c r="R14" s="12">
        <v>2321957</v>
      </c>
      <c r="S14" s="12">
        <v>2645548</v>
      </c>
      <c r="T14" s="12">
        <v>3323035</v>
      </c>
      <c r="U14" s="12">
        <v>1868752</v>
      </c>
      <c r="V14" s="12">
        <v>24413389</v>
      </c>
    </row>
    <row r="15" spans="1:22" x14ac:dyDescent="0.3">
      <c r="A15" s="6" t="s">
        <v>31</v>
      </c>
      <c r="B15" s="12">
        <v>19331280</v>
      </c>
      <c r="C15" s="12">
        <v>16087369</v>
      </c>
      <c r="D15" s="12">
        <v>13915601</v>
      </c>
      <c r="E15" s="12">
        <v>13397729</v>
      </c>
      <c r="F15" s="12">
        <v>15701169</v>
      </c>
      <c r="G15" s="12">
        <v>17304154</v>
      </c>
      <c r="H15" s="12">
        <v>19333859</v>
      </c>
      <c r="I15" s="12">
        <v>20049094</v>
      </c>
      <c r="J15" s="12">
        <v>20237248</v>
      </c>
      <c r="K15" s="12">
        <v>16359238</v>
      </c>
      <c r="L15" s="12">
        <v>19682320</v>
      </c>
      <c r="M15" s="12">
        <v>21155218</v>
      </c>
      <c r="N15" s="12">
        <v>37160167</v>
      </c>
      <c r="O15" s="12">
        <v>38287134</v>
      </c>
      <c r="P15" s="12">
        <v>38900519</v>
      </c>
      <c r="Q15" s="12">
        <v>39352303</v>
      </c>
      <c r="R15" s="12">
        <v>36555881</v>
      </c>
      <c r="S15" s="12">
        <v>37736310</v>
      </c>
      <c r="T15" s="12">
        <v>41303231</v>
      </c>
      <c r="U15" s="12">
        <v>20990656</v>
      </c>
      <c r="V15" s="12">
        <v>502840480</v>
      </c>
    </row>
    <row r="16" spans="1:22" x14ac:dyDescent="0.3">
      <c r="A16" s="6" t="s">
        <v>37</v>
      </c>
      <c r="B16" s="12">
        <v>76192735</v>
      </c>
      <c r="C16" s="12">
        <v>68118189</v>
      </c>
      <c r="D16" s="12">
        <v>66531523</v>
      </c>
      <c r="E16" s="12">
        <v>71223105</v>
      </c>
      <c r="F16" s="12">
        <v>78658982</v>
      </c>
      <c r="G16" s="12">
        <v>86794002</v>
      </c>
      <c r="H16" s="12">
        <v>95916991</v>
      </c>
      <c r="I16" s="12">
        <v>101907367</v>
      </c>
      <c r="J16" s="12">
        <v>108009543</v>
      </c>
      <c r="K16" s="12">
        <v>91610406</v>
      </c>
      <c r="L16" s="12">
        <v>116726977</v>
      </c>
      <c r="M16" s="12">
        <v>129291182</v>
      </c>
      <c r="N16" s="12">
        <v>152195024</v>
      </c>
      <c r="O16" s="12">
        <v>157956656</v>
      </c>
      <c r="P16" s="12">
        <v>164707401</v>
      </c>
      <c r="Q16" s="12">
        <v>179992406</v>
      </c>
      <c r="R16" s="12">
        <v>182222846</v>
      </c>
      <c r="S16" s="12">
        <v>193207290</v>
      </c>
      <c r="T16" s="12">
        <v>209052788</v>
      </c>
      <c r="U16" s="12">
        <v>105975431</v>
      </c>
      <c r="V16" s="12">
        <v>2436290844</v>
      </c>
    </row>
    <row r="18" spans="1:34" x14ac:dyDescent="0.3">
      <c r="B18" s="9" t="s">
        <v>39</v>
      </c>
      <c r="C18" s="9" t="s">
        <v>40</v>
      </c>
      <c r="D18" s="9" t="s">
        <v>41</v>
      </c>
      <c r="E18" s="9" t="s">
        <v>42</v>
      </c>
      <c r="F18" s="9" t="s">
        <v>43</v>
      </c>
      <c r="G18" s="9" t="s">
        <v>44</v>
      </c>
      <c r="H18" s="9" t="s">
        <v>45</v>
      </c>
      <c r="I18" s="9" t="s">
        <v>46</v>
      </c>
      <c r="J18" s="9" t="s">
        <v>47</v>
      </c>
      <c r="K18" s="9" t="s">
        <v>48</v>
      </c>
      <c r="L18" s="9" t="s">
        <v>49</v>
      </c>
      <c r="M18" s="9" t="s">
        <v>50</v>
      </c>
      <c r="N18" s="9" t="s">
        <v>51</v>
      </c>
      <c r="O18" s="9" t="s">
        <v>52</v>
      </c>
      <c r="P18" s="9" t="s">
        <v>53</v>
      </c>
      <c r="Q18" s="9" t="s">
        <v>54</v>
      </c>
      <c r="R18" s="9" t="s">
        <v>55</v>
      </c>
      <c r="S18" s="9" t="s">
        <v>56</v>
      </c>
      <c r="T18" s="9" t="s">
        <v>57</v>
      </c>
      <c r="U18" s="9" t="s">
        <v>58</v>
      </c>
      <c r="V18" s="9" t="s">
        <v>60</v>
      </c>
      <c r="Y18" s="16" t="s">
        <v>61</v>
      </c>
      <c r="Z18" s="16" t="s">
        <v>73</v>
      </c>
      <c r="AD18" s="6" t="s">
        <v>28</v>
      </c>
      <c r="AE18" s="12">
        <f>AVERAGE(B8:T8)</f>
        <v>3839463.8947368423</v>
      </c>
      <c r="AG18" s="16" t="s">
        <v>61</v>
      </c>
      <c r="AH18" s="16" t="s">
        <v>78</v>
      </c>
    </row>
    <row r="19" spans="1:34" x14ac:dyDescent="0.3">
      <c r="A19" s="6" t="s">
        <v>28</v>
      </c>
      <c r="B19" s="13">
        <f>B8/B$16</f>
        <v>2.3097569604241138E-2</v>
      </c>
      <c r="C19" s="13">
        <f t="shared" ref="C19:V19" si="0">C8/C$16</f>
        <v>2.5882411524475495E-2</v>
      </c>
      <c r="D19" s="13">
        <f t="shared" si="0"/>
        <v>2.7541696287337356E-2</v>
      </c>
      <c r="E19" s="13">
        <f t="shared" si="0"/>
        <v>2.8465144843095508E-2</v>
      </c>
      <c r="F19" s="13">
        <f t="shared" si="0"/>
        <v>2.8494991201386259E-2</v>
      </c>
      <c r="G19" s="13">
        <f t="shared" si="0"/>
        <v>2.7837522689643922E-2</v>
      </c>
      <c r="H19" s="13">
        <f t="shared" si="0"/>
        <v>2.8071220457697634E-2</v>
      </c>
      <c r="I19" s="13">
        <f t="shared" si="0"/>
        <v>3.0124691574064513E-2</v>
      </c>
      <c r="J19" s="13">
        <f t="shared" si="0"/>
        <v>2.9825429406733071E-2</v>
      </c>
      <c r="K19" s="13">
        <f t="shared" si="0"/>
        <v>3.2812855343092792E-2</v>
      </c>
      <c r="L19" s="13">
        <f t="shared" si="0"/>
        <v>2.9355896023932838E-2</v>
      </c>
      <c r="M19" s="13">
        <f t="shared" si="0"/>
        <v>3.3332528431830717E-2</v>
      </c>
      <c r="N19" s="13">
        <f t="shared" si="0"/>
        <v>3.0552910849437495E-2</v>
      </c>
      <c r="O19" s="13">
        <f t="shared" si="0"/>
        <v>3.2609034215057071E-2</v>
      </c>
      <c r="P19" s="13">
        <f t="shared" si="0"/>
        <v>3.2562914401156752E-2</v>
      </c>
      <c r="Q19" s="13">
        <f t="shared" si="0"/>
        <v>3.1355922871546038E-2</v>
      </c>
      <c r="R19" s="13">
        <f t="shared" si="0"/>
        <v>3.1982010642068445E-2</v>
      </c>
      <c r="S19" s="13">
        <f t="shared" si="0"/>
        <v>3.2544589803003808E-2</v>
      </c>
      <c r="T19" s="13">
        <f t="shared" si="0"/>
        <v>3.9510628291644694E-2</v>
      </c>
      <c r="U19" s="13">
        <f t="shared" si="0"/>
        <v>3.9267431712544772E-2</v>
      </c>
      <c r="V19" s="13">
        <f t="shared" si="0"/>
        <v>3.1651063825120215E-2</v>
      </c>
      <c r="Y19" s="15" t="s">
        <v>30</v>
      </c>
      <c r="Z19" s="18">
        <v>0.21967303095935289</v>
      </c>
      <c r="AD19" s="6" t="s">
        <v>32</v>
      </c>
      <c r="AE19" s="12">
        <f t="shared" ref="AE19:AE25" si="1">AVERAGE(B9:T9)</f>
        <v>25280677.052631579</v>
      </c>
      <c r="AG19" s="14" t="s">
        <v>30</v>
      </c>
      <c r="AH19" s="30">
        <v>26953392.52631579</v>
      </c>
    </row>
    <row r="20" spans="1:34" x14ac:dyDescent="0.3">
      <c r="A20" s="6" t="s">
        <v>32</v>
      </c>
      <c r="B20" s="13">
        <f t="shared" ref="B20:V20" si="2">B9/B$16</f>
        <v>0.23778020306004241</v>
      </c>
      <c r="C20" s="13">
        <f t="shared" si="2"/>
        <v>0.22958323216725565</v>
      </c>
      <c r="D20" s="13">
        <f t="shared" si="2"/>
        <v>0.23854280323629448</v>
      </c>
      <c r="E20" s="13">
        <f t="shared" si="2"/>
        <v>0.24434941442106461</v>
      </c>
      <c r="F20" s="13">
        <f t="shared" si="2"/>
        <v>0.23655979936277335</v>
      </c>
      <c r="G20" s="13">
        <f t="shared" si="2"/>
        <v>0.23800201078410926</v>
      </c>
      <c r="H20" s="13">
        <f t="shared" si="2"/>
        <v>0.23450847201826838</v>
      </c>
      <c r="I20" s="13">
        <f t="shared" si="2"/>
        <v>0.2240540372316753</v>
      </c>
      <c r="J20" s="13">
        <f t="shared" si="2"/>
        <v>0.21938894788213298</v>
      </c>
      <c r="K20" s="13">
        <f t="shared" si="2"/>
        <v>0.21720507384281212</v>
      </c>
      <c r="L20" s="13">
        <f t="shared" si="2"/>
        <v>0.18976710071057523</v>
      </c>
      <c r="M20" s="13">
        <f t="shared" si="2"/>
        <v>0.18529929597209499</v>
      </c>
      <c r="N20" s="13">
        <f t="shared" si="2"/>
        <v>0.16311352597178211</v>
      </c>
      <c r="O20" s="13">
        <f t="shared" si="2"/>
        <v>0.16308426407811522</v>
      </c>
      <c r="P20" s="13">
        <f t="shared" si="2"/>
        <v>0.16477942603198506</v>
      </c>
      <c r="Q20" s="13">
        <f t="shared" si="2"/>
        <v>0.18965790145613143</v>
      </c>
      <c r="R20" s="13">
        <f t="shared" si="2"/>
        <v>0.22182474858284235</v>
      </c>
      <c r="S20" s="13">
        <f t="shared" si="2"/>
        <v>0.21839401608500383</v>
      </c>
      <c r="T20" s="13">
        <f t="shared" si="2"/>
        <v>0.21300751081109714</v>
      </c>
      <c r="U20" s="13">
        <f t="shared" si="2"/>
        <v>0.21267885195012795</v>
      </c>
      <c r="V20" s="13">
        <f t="shared" si="2"/>
        <v>0.20640868812459404</v>
      </c>
      <c r="Y20" s="15" t="s">
        <v>32</v>
      </c>
      <c r="Z20" s="18">
        <v>0.20640868812459404</v>
      </c>
      <c r="AD20" s="6" t="s">
        <v>30</v>
      </c>
      <c r="AE20" s="12">
        <f t="shared" si="1"/>
        <v>26953392.52631579</v>
      </c>
      <c r="AG20" s="14" t="s">
        <v>31</v>
      </c>
      <c r="AH20" s="30">
        <v>25360517.052631579</v>
      </c>
    </row>
    <row r="21" spans="1:34" x14ac:dyDescent="0.3">
      <c r="A21" s="6" t="s">
        <v>30</v>
      </c>
      <c r="B21" s="13">
        <f t="shared" ref="B21:V21" si="3">B10/B$16</f>
        <v>0.20108019485059828</v>
      </c>
      <c r="C21" s="13">
        <f t="shared" si="3"/>
        <v>0.19394508565105864</v>
      </c>
      <c r="D21" s="13">
        <f t="shared" si="3"/>
        <v>0.18653405844925569</v>
      </c>
      <c r="E21" s="13">
        <f t="shared" si="3"/>
        <v>0.19941603219910167</v>
      </c>
      <c r="F21" s="13">
        <f t="shared" si="3"/>
        <v>0.19266051523524674</v>
      </c>
      <c r="G21" s="13">
        <f t="shared" si="3"/>
        <v>0.1856316407670659</v>
      </c>
      <c r="H21" s="13">
        <f t="shared" si="3"/>
        <v>0.18077230967347588</v>
      </c>
      <c r="I21" s="13">
        <f t="shared" si="3"/>
        <v>0.18878713645893727</v>
      </c>
      <c r="J21" s="13">
        <f t="shared" si="3"/>
        <v>0.19417349076275603</v>
      </c>
      <c r="K21" s="13">
        <f t="shared" si="3"/>
        <v>0.19699268661684569</v>
      </c>
      <c r="L21" s="13">
        <f t="shared" si="3"/>
        <v>0.27323334176640246</v>
      </c>
      <c r="M21" s="13">
        <f t="shared" si="3"/>
        <v>0.27314869006302378</v>
      </c>
      <c r="N21" s="13">
        <f t="shared" si="3"/>
        <v>0.2425635610793688</v>
      </c>
      <c r="O21" s="13">
        <f t="shared" si="3"/>
        <v>0.2394213384714855</v>
      </c>
      <c r="P21" s="13">
        <f t="shared" si="3"/>
        <v>0.24544406477520703</v>
      </c>
      <c r="Q21" s="13">
        <f t="shared" si="3"/>
        <v>0.23262755318688277</v>
      </c>
      <c r="R21" s="13">
        <f t="shared" si="3"/>
        <v>0.21868615200972111</v>
      </c>
      <c r="S21" s="13">
        <f t="shared" si="3"/>
        <v>0.21467026425348651</v>
      </c>
      <c r="T21" s="13">
        <f t="shared" si="3"/>
        <v>0.21304665403457809</v>
      </c>
      <c r="U21" s="13">
        <f t="shared" si="3"/>
        <v>0.21771967126984368</v>
      </c>
      <c r="V21" s="13">
        <f t="shared" si="3"/>
        <v>0.21967303095935289</v>
      </c>
      <c r="Y21" s="15" t="s">
        <v>31</v>
      </c>
      <c r="Z21" s="18">
        <v>0.20639591584000552</v>
      </c>
      <c r="AD21" s="6" t="s">
        <v>33</v>
      </c>
      <c r="AE21" s="12">
        <f t="shared" si="1"/>
        <v>23787325.368421052</v>
      </c>
      <c r="AG21" s="14" t="s">
        <v>32</v>
      </c>
      <c r="AH21" s="30">
        <v>25280677.052631579</v>
      </c>
    </row>
    <row r="22" spans="1:34" x14ac:dyDescent="0.3">
      <c r="A22" s="6" t="s">
        <v>33</v>
      </c>
      <c r="B22" s="13">
        <f t="shared" ref="B22:V22" si="4">B11/B$16</f>
        <v>0.20469809884105092</v>
      </c>
      <c r="C22" s="13">
        <f t="shared" si="4"/>
        <v>0.22265613961052311</v>
      </c>
      <c r="D22" s="13">
        <f t="shared" si="4"/>
        <v>0.23960306755641231</v>
      </c>
      <c r="E22" s="13">
        <f t="shared" si="4"/>
        <v>0.23597023746718146</v>
      </c>
      <c r="F22" s="13">
        <f t="shared" si="4"/>
        <v>0.237424061755592</v>
      </c>
      <c r="G22" s="13">
        <f t="shared" si="4"/>
        <v>0.2365761634081581</v>
      </c>
      <c r="H22" s="13">
        <f t="shared" si="4"/>
        <v>0.23007697353641962</v>
      </c>
      <c r="I22" s="13">
        <f t="shared" si="4"/>
        <v>0.22815125819117671</v>
      </c>
      <c r="J22" s="13">
        <f t="shared" si="4"/>
        <v>0.22849750415109155</v>
      </c>
      <c r="K22" s="13">
        <f t="shared" si="4"/>
        <v>0.21790706833020695</v>
      </c>
      <c r="L22" s="13">
        <f t="shared" si="4"/>
        <v>0.19626961640581167</v>
      </c>
      <c r="M22" s="13">
        <f t="shared" si="4"/>
        <v>0.19582428289657064</v>
      </c>
      <c r="N22" s="13">
        <f t="shared" si="4"/>
        <v>0.17038549170963696</v>
      </c>
      <c r="O22" s="13">
        <f t="shared" si="4"/>
        <v>0.16551769746252415</v>
      </c>
      <c r="P22" s="13">
        <f t="shared" si="4"/>
        <v>0.16103167701614088</v>
      </c>
      <c r="Q22" s="13">
        <f t="shared" si="4"/>
        <v>0.16726273440669492</v>
      </c>
      <c r="R22" s="13">
        <f t="shared" si="4"/>
        <v>0.16566727862432792</v>
      </c>
      <c r="S22" s="13">
        <f t="shared" si="4"/>
        <v>0.1794984961488772</v>
      </c>
      <c r="T22" s="13">
        <f t="shared" si="4"/>
        <v>0.17926287115577716</v>
      </c>
      <c r="U22" s="13">
        <f t="shared" si="4"/>
        <v>0.17275339979509025</v>
      </c>
      <c r="V22" s="13">
        <f t="shared" si="4"/>
        <v>0.19302572152177738</v>
      </c>
      <c r="Y22" s="15" t="s">
        <v>33</v>
      </c>
      <c r="Z22" s="18">
        <v>0.19302572152177738</v>
      </c>
      <c r="AD22" s="6" t="s">
        <v>34</v>
      </c>
      <c r="AE22" s="12">
        <f t="shared" si="1"/>
        <v>3660111.6842105263</v>
      </c>
      <c r="AG22" s="14" t="s">
        <v>33</v>
      </c>
      <c r="AH22" s="30">
        <v>23787325.368421052</v>
      </c>
    </row>
    <row r="23" spans="1:34" x14ac:dyDescent="0.3">
      <c r="A23" s="6" t="s">
        <v>34</v>
      </c>
      <c r="B23" s="13">
        <f t="shared" ref="B23:V23" si="5">B12/B$16</f>
        <v>1.3813390476139229E-3</v>
      </c>
      <c r="C23" s="13">
        <f t="shared" si="5"/>
        <v>4.7037950465770601E-3</v>
      </c>
      <c r="D23" s="13">
        <f t="shared" si="5"/>
        <v>9.5472036616387097E-3</v>
      </c>
      <c r="E23" s="13">
        <f t="shared" si="5"/>
        <v>1.4017234996985879E-2</v>
      </c>
      <c r="F23" s="13">
        <f t="shared" si="5"/>
        <v>1.6094436615007299E-2</v>
      </c>
      <c r="G23" s="13">
        <f t="shared" si="5"/>
        <v>1.9623256915840798E-2</v>
      </c>
      <c r="H23" s="13">
        <f t="shared" si="5"/>
        <v>2.4638575244713423E-2</v>
      </c>
      <c r="I23" s="13">
        <f t="shared" si="5"/>
        <v>2.7899405937943624E-2</v>
      </c>
      <c r="J23" s="13">
        <f t="shared" si="5"/>
        <v>3.1387809871577736E-2</v>
      </c>
      <c r="K23" s="13">
        <f t="shared" si="5"/>
        <v>3.5884711612346742E-2</v>
      </c>
      <c r="L23" s="13">
        <f t="shared" si="5"/>
        <v>3.2390250284644997E-2</v>
      </c>
      <c r="M23" s="13">
        <f t="shared" si="5"/>
        <v>3.4873986997813973E-2</v>
      </c>
      <c r="N23" s="13">
        <f t="shared" si="5"/>
        <v>3.2734407926503561E-2</v>
      </c>
      <c r="O23" s="13">
        <f t="shared" si="5"/>
        <v>3.4451400389230828E-2</v>
      </c>
      <c r="P23" s="13">
        <f t="shared" si="5"/>
        <v>3.5316439726955563E-2</v>
      </c>
      <c r="Q23" s="13">
        <f t="shared" si="5"/>
        <v>3.7741097810537631E-2</v>
      </c>
      <c r="R23" s="13">
        <f t="shared" si="5"/>
        <v>3.6397368088521675E-2</v>
      </c>
      <c r="S23" s="13">
        <f t="shared" si="5"/>
        <v>3.6309841103821704E-2</v>
      </c>
      <c r="T23" s="13">
        <f t="shared" si="5"/>
        <v>3.6634058188212248E-2</v>
      </c>
      <c r="U23" s="13">
        <f t="shared" si="5"/>
        <v>3.7524773076884205E-2</v>
      </c>
      <c r="V23" s="13">
        <f t="shared" si="5"/>
        <v>3.017653913573547E-2</v>
      </c>
      <c r="Y23" s="15" t="s">
        <v>27</v>
      </c>
      <c r="Z23" s="18">
        <v>0.1026483203415101</v>
      </c>
      <c r="AD23" s="6" t="s">
        <v>27</v>
      </c>
      <c r="AE23" s="12">
        <f t="shared" si="1"/>
        <v>12580132.210526315</v>
      </c>
      <c r="AG23" s="14" t="s">
        <v>27</v>
      </c>
      <c r="AH23" s="30">
        <v>12580132.210526315</v>
      </c>
    </row>
    <row r="24" spans="1:34" x14ac:dyDescent="0.3">
      <c r="A24" s="6" t="s">
        <v>27</v>
      </c>
      <c r="B24" s="13">
        <f t="shared" ref="B24:V24" si="6">B13/B$16</f>
        <v>7.4149077336572833E-2</v>
      </c>
      <c r="C24" s="13">
        <f t="shared" si="6"/>
        <v>8.1552887438038027E-2</v>
      </c>
      <c r="D24" s="13">
        <f t="shared" si="6"/>
        <v>8.2995680107909142E-2</v>
      </c>
      <c r="E24" s="13">
        <f t="shared" si="6"/>
        <v>8.3353512880405878E-2</v>
      </c>
      <c r="F24" s="13">
        <f t="shared" si="6"/>
        <v>8.3011753190500234E-2</v>
      </c>
      <c r="G24" s="13">
        <f t="shared" si="6"/>
        <v>8.7377431910559897E-2</v>
      </c>
      <c r="H24" s="13">
        <f t="shared" si="6"/>
        <v>9.4730859519978061E-2</v>
      </c>
      <c r="I24" s="13">
        <f t="shared" si="6"/>
        <v>9.6762219359469867E-2</v>
      </c>
      <c r="J24" s="13">
        <f t="shared" si="6"/>
        <v>0.10205804685239711</v>
      </c>
      <c r="K24" s="13">
        <f t="shared" si="6"/>
        <v>0.11298212126687879</v>
      </c>
      <c r="L24" s="13">
        <f t="shared" si="6"/>
        <v>0.1036924823299416</v>
      </c>
      <c r="M24" s="13">
        <f t="shared" si="6"/>
        <v>0.10561154124184587</v>
      </c>
      <c r="N24" s="13">
        <f t="shared" si="6"/>
        <v>0.10782610080602897</v>
      </c>
      <c r="O24" s="13">
        <f t="shared" si="6"/>
        <v>0.11205247343296505</v>
      </c>
      <c r="P24" s="13">
        <f t="shared" si="6"/>
        <v>0.11295859133858836</v>
      </c>
      <c r="Q24" s="13">
        <f t="shared" si="6"/>
        <v>0.11050796776392889</v>
      </c>
      <c r="R24" s="13">
        <f t="shared" si="6"/>
        <v>0.11208918337275887</v>
      </c>
      <c r="S24" s="13">
        <f t="shared" si="6"/>
        <v>0.10957485092824396</v>
      </c>
      <c r="T24" s="13">
        <f t="shared" si="6"/>
        <v>0.10506939041635742</v>
      </c>
      <c r="U24" s="13">
        <f t="shared" si="6"/>
        <v>0.10435108303546319</v>
      </c>
      <c r="V24" s="13">
        <f t="shared" si="6"/>
        <v>0.1026483203415101</v>
      </c>
      <c r="Y24" s="15" t="s">
        <v>28</v>
      </c>
      <c r="Z24" s="18">
        <v>3.1651063825120215E-2</v>
      </c>
      <c r="AD24" s="6" t="s">
        <v>29</v>
      </c>
      <c r="AE24" s="12">
        <f t="shared" si="1"/>
        <v>1186559.8421052631</v>
      </c>
      <c r="AG24" s="14" t="s">
        <v>28</v>
      </c>
      <c r="AH24" s="30">
        <v>3839463.8947368423</v>
      </c>
    </row>
    <row r="25" spans="1:34" x14ac:dyDescent="0.3">
      <c r="A25" s="6" t="s">
        <v>29</v>
      </c>
      <c r="B25" s="13">
        <f t="shared" ref="B25:V25" si="7">B14/B$16</f>
        <v>4.0979891324284395E-3</v>
      </c>
      <c r="C25" s="13">
        <f t="shared" si="7"/>
        <v>5.5079708592957457E-3</v>
      </c>
      <c r="D25" s="13">
        <f t="shared" si="7"/>
        <v>6.0774799939571503E-3</v>
      </c>
      <c r="E25" s="13">
        <f t="shared" si="7"/>
        <v>6.3191151242282962E-3</v>
      </c>
      <c r="F25" s="13">
        <f t="shared" si="7"/>
        <v>6.1438120315363345E-3</v>
      </c>
      <c r="G25" s="13">
        <f t="shared" si="7"/>
        <v>5.5815838518426652E-3</v>
      </c>
      <c r="H25" s="13">
        <f t="shared" si="7"/>
        <v>5.6329331682225103E-3</v>
      </c>
      <c r="I25" s="13">
        <f t="shared" si="7"/>
        <v>7.48283487689364E-3</v>
      </c>
      <c r="J25" s="13">
        <f t="shared" si="7"/>
        <v>7.3034009596726094E-3</v>
      </c>
      <c r="K25" s="13">
        <f t="shared" si="7"/>
        <v>7.6414681537379063E-3</v>
      </c>
      <c r="L25" s="13">
        <f t="shared" si="7"/>
        <v>6.6728790551990394E-3</v>
      </c>
      <c r="M25" s="13">
        <f t="shared" si="7"/>
        <v>8.2850739194263064E-3</v>
      </c>
      <c r="N25" s="13">
        <f t="shared" si="7"/>
        <v>8.6624908315005092E-3</v>
      </c>
      <c r="O25" s="13">
        <f t="shared" si="7"/>
        <v>1.0473664370306751E-2</v>
      </c>
      <c r="P25" s="13">
        <f t="shared" si="7"/>
        <v>1.1727341869719625E-2</v>
      </c>
      <c r="Q25" s="13">
        <f t="shared" si="7"/>
        <v>1.2213693059917206E-2</v>
      </c>
      <c r="R25" s="13">
        <f t="shared" si="7"/>
        <v>1.2742403331797375E-2</v>
      </c>
      <c r="S25" s="13">
        <f t="shared" si="7"/>
        <v>1.3692795960235248E-2</v>
      </c>
      <c r="T25" s="13">
        <f t="shared" si="7"/>
        <v>1.589567415862447E-2</v>
      </c>
      <c r="U25" s="13">
        <f t="shared" si="7"/>
        <v>1.7633823069801904E-2</v>
      </c>
      <c r="V25" s="13">
        <f t="shared" si="7"/>
        <v>1.0020720251904374E-2</v>
      </c>
      <c r="Y25" s="15" t="s">
        <v>34</v>
      </c>
      <c r="Z25" s="18">
        <v>3.017653913573547E-2</v>
      </c>
      <c r="AD25" s="6" t="s">
        <v>31</v>
      </c>
      <c r="AE25" s="12">
        <f t="shared" si="1"/>
        <v>25360517.052631579</v>
      </c>
      <c r="AG25" s="14" t="s">
        <v>34</v>
      </c>
      <c r="AH25" s="30">
        <v>3660111.6842105263</v>
      </c>
    </row>
    <row r="26" spans="1:34" x14ac:dyDescent="0.3">
      <c r="A26" s="6" t="s">
        <v>31</v>
      </c>
      <c r="B26" s="13">
        <f t="shared" ref="B26:V26" si="8">B15/B$16</f>
        <v>0.25371552812745207</v>
      </c>
      <c r="C26" s="13">
        <f t="shared" si="8"/>
        <v>0.23616847770277627</v>
      </c>
      <c r="D26" s="13">
        <f t="shared" si="8"/>
        <v>0.20915801070719514</v>
      </c>
      <c r="E26" s="13">
        <f t="shared" si="8"/>
        <v>0.18810930806793666</v>
      </c>
      <c r="F26" s="13">
        <f t="shared" si="8"/>
        <v>0.19961063060795778</v>
      </c>
      <c r="G26" s="13">
        <f t="shared" si="8"/>
        <v>0.19937038967277945</v>
      </c>
      <c r="H26" s="13">
        <f t="shared" si="8"/>
        <v>0.20156865638122448</v>
      </c>
      <c r="I26" s="13">
        <f t="shared" si="8"/>
        <v>0.1967384163698391</v>
      </c>
      <c r="J26" s="13">
        <f t="shared" si="8"/>
        <v>0.18736537011363893</v>
      </c>
      <c r="K26" s="13">
        <f t="shared" si="8"/>
        <v>0.178574014834079</v>
      </c>
      <c r="L26" s="13">
        <f t="shared" si="8"/>
        <v>0.16861843342349214</v>
      </c>
      <c r="M26" s="13">
        <f t="shared" si="8"/>
        <v>0.16362460047739374</v>
      </c>
      <c r="N26" s="13">
        <f t="shared" si="8"/>
        <v>0.24416151082574158</v>
      </c>
      <c r="O26" s="13">
        <f t="shared" si="8"/>
        <v>0.24239012758031545</v>
      </c>
      <c r="P26" s="13">
        <f t="shared" si="8"/>
        <v>0.23617954484024672</v>
      </c>
      <c r="Q26" s="13">
        <f t="shared" si="8"/>
        <v>0.21863312944436111</v>
      </c>
      <c r="R26" s="13">
        <f t="shared" si="8"/>
        <v>0.20061085534796225</v>
      </c>
      <c r="S26" s="13">
        <f t="shared" si="8"/>
        <v>0.19531514571732775</v>
      </c>
      <c r="T26" s="13">
        <f t="shared" si="8"/>
        <v>0.19757321294370875</v>
      </c>
      <c r="U26" s="13">
        <f t="shared" si="8"/>
        <v>0.19807096609024408</v>
      </c>
      <c r="V26" s="13">
        <f t="shared" si="8"/>
        <v>0.20639591584000552</v>
      </c>
      <c r="Y26" s="15" t="s">
        <v>29</v>
      </c>
      <c r="Z26" s="18">
        <v>1.0020720251904374E-2</v>
      </c>
      <c r="AG26" s="14" t="s">
        <v>29</v>
      </c>
      <c r="AH26" s="30">
        <v>1186559.8421052631</v>
      </c>
    </row>
    <row r="27" spans="1:34" x14ac:dyDescent="0.3">
      <c r="A27" s="6"/>
    </row>
    <row r="29" spans="1:34" x14ac:dyDescent="0.3">
      <c r="A29" s="20" t="s">
        <v>63</v>
      </c>
      <c r="B29" s="9" t="s">
        <v>39</v>
      </c>
      <c r="C29" s="9" t="s">
        <v>40</v>
      </c>
      <c r="D29" s="9" t="s">
        <v>41</v>
      </c>
      <c r="E29" s="9" t="s">
        <v>42</v>
      </c>
      <c r="F29" s="9" t="s">
        <v>43</v>
      </c>
      <c r="G29" s="9" t="s">
        <v>44</v>
      </c>
      <c r="H29" s="9" t="s">
        <v>45</v>
      </c>
      <c r="I29" s="9" t="s">
        <v>46</v>
      </c>
      <c r="J29" s="9" t="s">
        <v>47</v>
      </c>
      <c r="K29" s="9" t="s">
        <v>48</v>
      </c>
      <c r="L29" s="9" t="s">
        <v>49</v>
      </c>
      <c r="M29" s="9" t="s">
        <v>50</v>
      </c>
      <c r="N29" s="9" t="s">
        <v>51</v>
      </c>
      <c r="O29" s="9" t="s">
        <v>52</v>
      </c>
      <c r="P29" s="9" t="s">
        <v>53</v>
      </c>
      <c r="Q29" s="9" t="s">
        <v>54</v>
      </c>
      <c r="R29" s="9" t="s">
        <v>55</v>
      </c>
      <c r="S29" s="9" t="s">
        <v>56</v>
      </c>
      <c r="T29" s="9" t="s">
        <v>57</v>
      </c>
      <c r="U29" s="9" t="s">
        <v>58</v>
      </c>
      <c r="V29" s="9" t="s">
        <v>60</v>
      </c>
    </row>
    <row r="30" spans="1:34" x14ac:dyDescent="0.3">
      <c r="A30" s="19" t="s">
        <v>62</v>
      </c>
      <c r="B30" s="12">
        <f t="shared" ref="B30:V30" si="9">AVERAGE(B8:B15)</f>
        <v>9524091.875</v>
      </c>
      <c r="C30" s="12">
        <f t="shared" si="9"/>
        <v>8514773.625</v>
      </c>
      <c r="D30" s="12">
        <f t="shared" si="9"/>
        <v>8316440.375</v>
      </c>
      <c r="E30" s="12">
        <f t="shared" si="9"/>
        <v>8902888.125</v>
      </c>
      <c r="F30" s="12">
        <f t="shared" si="9"/>
        <v>9832372.75</v>
      </c>
      <c r="G30" s="12">
        <f t="shared" si="9"/>
        <v>10849250.25</v>
      </c>
      <c r="H30" s="12">
        <f t="shared" si="9"/>
        <v>11989623.875</v>
      </c>
      <c r="I30" s="12">
        <f t="shared" si="9"/>
        <v>12738420.875</v>
      </c>
      <c r="J30" s="12">
        <f t="shared" si="9"/>
        <v>13501192.875</v>
      </c>
      <c r="K30" s="12">
        <f t="shared" si="9"/>
        <v>11451300.75</v>
      </c>
      <c r="L30" s="12">
        <f t="shared" si="9"/>
        <v>14590872.125</v>
      </c>
      <c r="M30" s="12">
        <f t="shared" si="9"/>
        <v>16161397.75</v>
      </c>
      <c r="N30" s="12">
        <f t="shared" si="9"/>
        <v>19024378</v>
      </c>
      <c r="O30" s="12">
        <f t="shared" si="9"/>
        <v>19744582</v>
      </c>
      <c r="P30" s="12">
        <f t="shared" si="9"/>
        <v>20588425.125</v>
      </c>
      <c r="Q30" s="12">
        <f t="shared" si="9"/>
        <v>22499050.75</v>
      </c>
      <c r="R30" s="12">
        <f t="shared" si="9"/>
        <v>22777855.75</v>
      </c>
      <c r="S30" s="12">
        <f t="shared" si="9"/>
        <v>24150911.25</v>
      </c>
      <c r="T30" s="12">
        <f t="shared" si="9"/>
        <v>26131598.5</v>
      </c>
      <c r="U30" s="12">
        <f t="shared" si="9"/>
        <v>13246928.875</v>
      </c>
      <c r="V30" s="12">
        <f t="shared" si="9"/>
        <v>304536355.5</v>
      </c>
    </row>
    <row r="31" spans="1:34" x14ac:dyDescent="0.3">
      <c r="V31" s="12">
        <f>AVERAGE(B30:U30)</f>
        <v>15226817.775</v>
      </c>
    </row>
    <row r="32" spans="1:34" x14ac:dyDescent="0.3">
      <c r="B32" s="11"/>
      <c r="V32" s="12">
        <f>V30/20</f>
        <v>15226817.775</v>
      </c>
    </row>
    <row r="33" spans="1:1" x14ac:dyDescent="0.3">
      <c r="A33" s="6"/>
    </row>
    <row r="34" spans="1:1" x14ac:dyDescent="0.3">
      <c r="A34" s="6"/>
    </row>
    <row r="36" spans="1:1" x14ac:dyDescent="0.3">
      <c r="A36" s="6"/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A90A-CCC3-4FA1-AE98-90E640B1FDC8}">
  <dimension ref="A3:Z40"/>
  <sheetViews>
    <sheetView topLeftCell="A3" workbookViewId="0">
      <selection activeCell="C7" sqref="A3:D40"/>
    </sheetView>
  </sheetViews>
  <sheetFormatPr defaultRowHeight="14.4" x14ac:dyDescent="0.3"/>
  <cols>
    <col min="1" max="1" width="28.33203125" bestFit="1" customWidth="1"/>
    <col min="2" max="2" width="19.44140625" bestFit="1" customWidth="1"/>
    <col min="3" max="3" width="20.21875" bestFit="1" customWidth="1"/>
    <col min="4" max="4" width="21.44140625" bestFit="1" customWidth="1"/>
    <col min="6" max="6" width="25.6640625" bestFit="1" customWidth="1"/>
    <col min="9" max="9" width="9.88671875" bestFit="1" customWidth="1"/>
    <col min="10" max="10" width="11.21875" bestFit="1" customWidth="1"/>
  </cols>
  <sheetData>
    <row r="3" spans="1:26" x14ac:dyDescent="0.3">
      <c r="A3" s="5" t="s">
        <v>36</v>
      </c>
      <c r="B3" t="s">
        <v>59</v>
      </c>
      <c r="C3" t="s">
        <v>64</v>
      </c>
      <c r="D3" t="s">
        <v>72</v>
      </c>
      <c r="G3" s="16"/>
      <c r="H3" s="16"/>
      <c r="I3" s="16"/>
      <c r="J3" s="31"/>
      <c r="W3" s="16" t="s">
        <v>121</v>
      </c>
      <c r="X3" s="16" t="s">
        <v>124</v>
      </c>
      <c r="Y3" s="16" t="s">
        <v>125</v>
      </c>
      <c r="Z3" s="31" t="s">
        <v>126</v>
      </c>
    </row>
    <row r="4" spans="1:26" x14ac:dyDescent="0.3">
      <c r="A4" s="6">
        <v>1</v>
      </c>
      <c r="B4" s="12"/>
      <c r="C4" s="12"/>
      <c r="D4" s="12"/>
      <c r="F4" s="20">
        <v>1</v>
      </c>
      <c r="G4" s="18" t="s">
        <v>81</v>
      </c>
      <c r="H4" s="18" t="s">
        <v>127</v>
      </c>
      <c r="I4" s="18" t="s">
        <v>128</v>
      </c>
      <c r="J4" s="18"/>
      <c r="W4" s="18">
        <v>0.24037995727902509</v>
      </c>
      <c r="X4" s="18">
        <v>0.24704127261114014</v>
      </c>
      <c r="Y4" s="18">
        <v>0.13581603920486388</v>
      </c>
      <c r="Z4" s="18">
        <v>3.3838376212203904E-2</v>
      </c>
    </row>
    <row r="5" spans="1:26" x14ac:dyDescent="0.3">
      <c r="A5" s="21" t="s">
        <v>28</v>
      </c>
      <c r="B5" s="12">
        <v>18107715</v>
      </c>
      <c r="C5" s="12">
        <v>17444946</v>
      </c>
      <c r="D5" s="12">
        <v>662769</v>
      </c>
      <c r="F5" s="21" t="s">
        <v>28</v>
      </c>
      <c r="G5" s="18">
        <f>B5/SUM($B$5:$B$12)</f>
        <v>3.0919770642519925E-2</v>
      </c>
      <c r="H5" s="18">
        <f>C5/SUM($C$5:$C$12)</f>
        <v>3.0831344296034222E-2</v>
      </c>
      <c r="I5" s="18">
        <f>D5/SUM($D$5:$D$12)</f>
        <v>3.344454450467009E-2</v>
      </c>
      <c r="J5" s="18"/>
      <c r="W5" s="18">
        <v>0.26865198816960295</v>
      </c>
      <c r="X5" s="18">
        <v>0.26117486215377134</v>
      </c>
      <c r="Y5" s="18">
        <v>0.38602187290965267</v>
      </c>
      <c r="Z5" s="18">
        <v>8.6055486032339715E-2</v>
      </c>
    </row>
    <row r="6" spans="1:26" x14ac:dyDescent="0.3">
      <c r="A6" s="21" t="s">
        <v>32</v>
      </c>
      <c r="B6" s="12">
        <v>122611987</v>
      </c>
      <c r="C6" s="12">
        <v>120925792</v>
      </c>
      <c r="D6" s="12">
        <v>1686197</v>
      </c>
      <c r="F6" s="21" t="s">
        <v>32</v>
      </c>
      <c r="G6" s="18">
        <f t="shared" ref="G6:I12" si="0">B6/SUM($B$5:$B$12)</f>
        <v>0.20936570495303436</v>
      </c>
      <c r="H6" s="18">
        <f t="shared" ref="H6:H12" si="1">C6/SUM($C$5:$C$12)</f>
        <v>0.21371833007809943</v>
      </c>
      <c r="I6" s="18">
        <f t="shared" ref="I6:I12" si="2">D6/SUM($D$5:$D$12)</f>
        <v>8.5088606452838306E-2</v>
      </c>
      <c r="J6" s="18"/>
      <c r="W6" s="18">
        <v>0.25458388661908055</v>
      </c>
      <c r="X6" s="18">
        <v>0.25026662523058357</v>
      </c>
      <c r="Y6" s="18">
        <v>0.32235271894479417</v>
      </c>
      <c r="Z6" s="18">
        <v>7.5832807096510413E-2</v>
      </c>
    </row>
    <row r="7" spans="1:26" x14ac:dyDescent="0.3">
      <c r="A7" s="21" t="s">
        <v>30</v>
      </c>
      <c r="B7" s="12">
        <v>126670817</v>
      </c>
      <c r="C7" s="12">
        <v>121814951</v>
      </c>
      <c r="D7" s="12">
        <v>4855866</v>
      </c>
      <c r="F7" s="21" t="s">
        <v>30</v>
      </c>
      <c r="G7" s="18">
        <f t="shared" si="0"/>
        <v>0.21629634709518092</v>
      </c>
      <c r="H7" s="18">
        <f t="shared" si="1"/>
        <v>0.21528978620429884</v>
      </c>
      <c r="I7" s="18">
        <f t="shared" si="2"/>
        <v>0.24503594245614135</v>
      </c>
      <c r="J7" s="18"/>
      <c r="W7" s="18">
        <v>0.23638416793229142</v>
      </c>
      <c r="X7" s="18">
        <v>0.24151724000450495</v>
      </c>
      <c r="Y7" s="18">
        <v>0.15580936894068925</v>
      </c>
      <c r="Z7" s="18">
        <v>3.9475886344994576E-2</v>
      </c>
    </row>
    <row r="8" spans="1:26" x14ac:dyDescent="0.3">
      <c r="A8" s="21" t="s">
        <v>33</v>
      </c>
      <c r="B8" s="12">
        <v>116431869</v>
      </c>
      <c r="C8" s="12">
        <v>109200550</v>
      </c>
      <c r="D8" s="12">
        <v>7231319</v>
      </c>
      <c r="F8" s="21" t="s">
        <v>33</v>
      </c>
      <c r="G8" s="18">
        <f t="shared" si="0"/>
        <v>0.19881286429347522</v>
      </c>
      <c r="H8" s="18">
        <f t="shared" si="1"/>
        <v>0.19299571087043202</v>
      </c>
      <c r="I8" s="18">
        <f t="shared" si="2"/>
        <v>0.36490567622047265</v>
      </c>
    </row>
    <row r="9" spans="1:26" x14ac:dyDescent="0.3">
      <c r="A9" s="21" t="s">
        <v>34</v>
      </c>
      <c r="B9" s="12">
        <v>17894530</v>
      </c>
      <c r="C9" s="12">
        <v>16503017</v>
      </c>
      <c r="D9" s="12">
        <v>1391509</v>
      </c>
      <c r="F9" s="21" t="s">
        <v>34</v>
      </c>
      <c r="G9" s="18">
        <f t="shared" si="0"/>
        <v>3.0555747279857898E-2</v>
      </c>
      <c r="H9" s="18">
        <f t="shared" si="1"/>
        <v>2.9166625052912502E-2</v>
      </c>
      <c r="I9" s="18">
        <f t="shared" si="2"/>
        <v>7.0218107182365166E-2</v>
      </c>
    </row>
    <row r="10" spans="1:26" x14ac:dyDescent="0.3">
      <c r="A10" s="21" t="s">
        <v>27</v>
      </c>
      <c r="B10" s="12">
        <v>59043265</v>
      </c>
      <c r="C10" s="12">
        <v>54224460</v>
      </c>
      <c r="D10" s="12">
        <v>4818805</v>
      </c>
      <c r="F10" s="21" t="s">
        <v>27</v>
      </c>
      <c r="G10" s="18">
        <f t="shared" si="0"/>
        <v>0.10081913768719709</v>
      </c>
      <c r="H10" s="18">
        <f t="shared" si="1"/>
        <v>9.5833658386018261E-2</v>
      </c>
      <c r="I10" s="18">
        <f t="shared" si="2"/>
        <v>0.24316577613290116</v>
      </c>
    </row>
    <row r="11" spans="1:26" x14ac:dyDescent="0.3">
      <c r="A11" s="21" t="s">
        <v>29</v>
      </c>
      <c r="B11" s="12">
        <v>6053707</v>
      </c>
      <c r="C11" s="12">
        <v>5472799</v>
      </c>
      <c r="D11" s="12">
        <v>580908</v>
      </c>
      <c r="F11" s="21" t="s">
        <v>29</v>
      </c>
      <c r="G11" s="18">
        <f t="shared" si="0"/>
        <v>1.0336987962148585E-2</v>
      </c>
      <c r="H11" s="18">
        <f t="shared" si="1"/>
        <v>9.6723572679440675E-3</v>
      </c>
      <c r="I11" s="18">
        <f t="shared" si="2"/>
        <v>2.9313687663603601E-2</v>
      </c>
    </row>
    <row r="12" spans="1:26" x14ac:dyDescent="0.3">
      <c r="A12" s="21" t="s">
        <v>31</v>
      </c>
      <c r="B12" s="12">
        <v>118821599</v>
      </c>
      <c r="C12" s="12">
        <v>120232018</v>
      </c>
      <c r="D12" s="12">
        <v>-1410419</v>
      </c>
      <c r="F12" s="21" t="s">
        <v>31</v>
      </c>
      <c r="G12" s="18">
        <f t="shared" si="0"/>
        <v>0.202893440086586</v>
      </c>
      <c r="H12" s="18">
        <f t="shared" si="1"/>
        <v>0.21249218784426066</v>
      </c>
      <c r="I12" s="18">
        <f t="shared" si="2"/>
        <v>-7.1172340612992283E-2</v>
      </c>
    </row>
    <row r="13" spans="1:26" x14ac:dyDescent="0.3">
      <c r="A13" s="6">
        <v>2</v>
      </c>
      <c r="B13" s="12"/>
      <c r="C13" s="12"/>
      <c r="D13" s="12"/>
      <c r="F13" s="39">
        <v>2</v>
      </c>
    </row>
    <row r="14" spans="1:26" x14ac:dyDescent="0.3">
      <c r="A14" s="21" t="s">
        <v>28</v>
      </c>
      <c r="B14" s="12">
        <v>21035544</v>
      </c>
      <c r="C14" s="12">
        <v>18121957</v>
      </c>
      <c r="D14" s="12">
        <v>2913587</v>
      </c>
      <c r="F14" s="21" t="s">
        <v>28</v>
      </c>
      <c r="G14" s="18">
        <f>B14/SUM($B$14:$B$21)</f>
        <v>3.2139162522508924E-2</v>
      </c>
      <c r="H14" s="18">
        <f>C14/SUM($C$14:$C$21)</f>
        <v>3.0294659037266952E-2</v>
      </c>
      <c r="I14" s="18">
        <f>D14/SUM($D$14:$D$21)</f>
        <v>5.1728541902498544E-2</v>
      </c>
    </row>
    <row r="15" spans="1:26" x14ac:dyDescent="0.3">
      <c r="A15" s="21" t="s">
        <v>32</v>
      </c>
      <c r="B15" s="12">
        <v>134191531</v>
      </c>
      <c r="C15" s="12">
        <v>127857326</v>
      </c>
      <c r="D15" s="12">
        <v>6334206</v>
      </c>
      <c r="F15" s="21" t="s">
        <v>32</v>
      </c>
      <c r="G15" s="18">
        <f t="shared" ref="G15:G21" si="3">B15/SUM($B$14:$B$21)</f>
        <v>0.20502457288260736</v>
      </c>
      <c r="H15" s="18">
        <f t="shared" ref="H15:H21" si="4">C15/SUM($C$14:$C$21)</f>
        <v>0.213740386680461</v>
      </c>
      <c r="I15" s="18">
        <f t="shared" ref="I15:I21" si="5">D15/SUM($D$14:$D$21)</f>
        <v>0.11245905493471027</v>
      </c>
    </row>
    <row r="16" spans="1:26" x14ac:dyDescent="0.3">
      <c r="A16" s="21" t="s">
        <v>30</v>
      </c>
      <c r="B16" s="12">
        <v>146495390</v>
      </c>
      <c r="C16" s="12">
        <v>130485893</v>
      </c>
      <c r="D16" s="12">
        <v>16009497</v>
      </c>
      <c r="F16" s="21" t="s">
        <v>30</v>
      </c>
      <c r="G16" s="18">
        <f t="shared" si="3"/>
        <v>0.22382302772908216</v>
      </c>
      <c r="H16" s="18">
        <f t="shared" si="4"/>
        <v>0.21813458875375868</v>
      </c>
      <c r="I16" s="18">
        <f t="shared" si="5"/>
        <v>0.28423655665762676</v>
      </c>
    </row>
    <row r="17" spans="1:9" x14ac:dyDescent="0.3">
      <c r="A17" s="21" t="s">
        <v>33</v>
      </c>
      <c r="B17" s="12">
        <v>120322920</v>
      </c>
      <c r="C17" s="12">
        <v>112522999</v>
      </c>
      <c r="D17" s="12">
        <v>7799921</v>
      </c>
      <c r="F17" s="21" t="s">
        <v>33</v>
      </c>
      <c r="G17" s="18">
        <f t="shared" si="3"/>
        <v>0.18383541120033972</v>
      </c>
      <c r="H17" s="18">
        <f t="shared" si="4"/>
        <v>0.18810583694441665</v>
      </c>
      <c r="I17" s="18">
        <f t="shared" si="5"/>
        <v>0.13848172039643172</v>
      </c>
    </row>
    <row r="18" spans="1:9" x14ac:dyDescent="0.3">
      <c r="A18" s="21" t="s">
        <v>34</v>
      </c>
      <c r="B18" s="12">
        <v>19574433</v>
      </c>
      <c r="C18" s="12">
        <v>17315232</v>
      </c>
      <c r="D18" s="12">
        <v>2259203</v>
      </c>
      <c r="F18" s="21" t="s">
        <v>34</v>
      </c>
      <c r="G18" s="18">
        <f t="shared" si="3"/>
        <v>2.9906803621192867E-2</v>
      </c>
      <c r="H18" s="18">
        <f t="shared" si="4"/>
        <v>2.8946048685093664E-2</v>
      </c>
      <c r="I18" s="18">
        <f t="shared" si="5"/>
        <v>4.0110447037191757E-2</v>
      </c>
    </row>
    <row r="19" spans="1:9" x14ac:dyDescent="0.3">
      <c r="A19" s="21" t="s">
        <v>27</v>
      </c>
      <c r="B19" s="12">
        <v>69105059</v>
      </c>
      <c r="C19" s="12">
        <v>58861410</v>
      </c>
      <c r="D19" s="12">
        <v>10243649</v>
      </c>
      <c r="F19" s="21" t="s">
        <v>27</v>
      </c>
      <c r="G19" s="18">
        <f t="shared" si="3"/>
        <v>0.10558218614781571</v>
      </c>
      <c r="H19" s="18">
        <f t="shared" si="4"/>
        <v>9.839921518425275E-2</v>
      </c>
      <c r="I19" s="18">
        <f t="shared" si="5"/>
        <v>0.18186826977570511</v>
      </c>
    </row>
    <row r="20" spans="1:9" x14ac:dyDescent="0.3">
      <c r="A20" s="21" t="s">
        <v>29</v>
      </c>
      <c r="B20" s="12">
        <v>6776015</v>
      </c>
      <c r="C20" s="12">
        <v>5796188</v>
      </c>
      <c r="D20" s="12">
        <v>979829</v>
      </c>
      <c r="F20" s="21" t="s">
        <v>29</v>
      </c>
      <c r="G20" s="18">
        <f t="shared" si="3"/>
        <v>1.035273665087807E-2</v>
      </c>
      <c r="H20" s="18">
        <f t="shared" si="4"/>
        <v>9.689546177374676E-3</v>
      </c>
      <c r="I20" s="18">
        <f t="shared" si="5"/>
        <v>1.7396125629261541E-2</v>
      </c>
    </row>
    <row r="21" spans="1:9" x14ac:dyDescent="0.3">
      <c r="A21" s="21" t="s">
        <v>31</v>
      </c>
      <c r="B21" s="12">
        <v>137013487</v>
      </c>
      <c r="C21" s="12">
        <v>127228827</v>
      </c>
      <c r="D21" s="12">
        <v>9784661</v>
      </c>
      <c r="F21" s="21" t="s">
        <v>31</v>
      </c>
      <c r="G21" s="18">
        <f t="shared" si="3"/>
        <v>0.20933609924557517</v>
      </c>
      <c r="H21" s="18">
        <f t="shared" si="4"/>
        <v>0.21268971853737562</v>
      </c>
      <c r="I21" s="18">
        <f t="shared" si="5"/>
        <v>0.17371928366657433</v>
      </c>
    </row>
    <row r="22" spans="1:9" x14ac:dyDescent="0.3">
      <c r="A22" s="6">
        <v>3</v>
      </c>
      <c r="B22" s="12"/>
      <c r="C22" s="12"/>
      <c r="D22" s="12"/>
      <c r="F22" s="39">
        <v>3</v>
      </c>
    </row>
    <row r="23" spans="1:9" x14ac:dyDescent="0.3">
      <c r="A23" s="21" t="s">
        <v>28</v>
      </c>
      <c r="B23" s="12">
        <v>20300612</v>
      </c>
      <c r="C23" s="12">
        <v>16719795</v>
      </c>
      <c r="D23" s="12">
        <v>3580817</v>
      </c>
      <c r="F23" s="21" t="s">
        <v>28</v>
      </c>
      <c r="G23" s="18">
        <f>B23/SUM($B$23:$B$30)</f>
        <v>3.2730232119419916E-2</v>
      </c>
      <c r="H23" s="18">
        <f>C23/SUM($C$23:$C$30)</f>
        <v>2.9168920612735301E-2</v>
      </c>
      <c r="I23" s="18">
        <f>D23/SUM($D$23:$D$30)</f>
        <v>7.6131598524234415E-2</v>
      </c>
    </row>
    <row r="24" spans="1:9" x14ac:dyDescent="0.3">
      <c r="A24" s="21" t="s">
        <v>32</v>
      </c>
      <c r="B24" s="12">
        <v>127766412</v>
      </c>
      <c r="C24" s="12">
        <v>122478897</v>
      </c>
      <c r="D24" s="12">
        <v>5287515</v>
      </c>
      <c r="F24" s="21" t="s">
        <v>32</v>
      </c>
      <c r="G24" s="18">
        <f t="shared" ref="G24:G30" si="6">B24/SUM($B$23:$B$30)</f>
        <v>0.20599498782723585</v>
      </c>
      <c r="H24" s="18">
        <f t="shared" ref="H24:H30" si="7">C24/SUM($C$23:$C$30)</f>
        <v>0.21367350636346821</v>
      </c>
      <c r="I24" s="18">
        <f t="shared" ref="I24:I30" si="8">D24/SUM($D$23:$D$30)</f>
        <v>0.11241763239251469</v>
      </c>
    </row>
    <row r="25" spans="1:9" x14ac:dyDescent="0.3">
      <c r="A25" s="21" t="s">
        <v>30</v>
      </c>
      <c r="B25" s="12">
        <v>139286622</v>
      </c>
      <c r="C25" s="12">
        <v>124739939</v>
      </c>
      <c r="D25" s="12">
        <v>14546683</v>
      </c>
      <c r="F25" s="21" t="s">
        <v>30</v>
      </c>
      <c r="G25" s="18">
        <f t="shared" si="6"/>
        <v>0.22456877010357623</v>
      </c>
      <c r="H25" s="18">
        <f t="shared" si="7"/>
        <v>0.21761806158080552</v>
      </c>
      <c r="I25" s="18">
        <f t="shared" si="8"/>
        <v>0.30927641094624658</v>
      </c>
    </row>
    <row r="26" spans="1:9" x14ac:dyDescent="0.3">
      <c r="A26" s="21" t="s">
        <v>33</v>
      </c>
      <c r="B26" s="12">
        <v>116063003</v>
      </c>
      <c r="C26" s="12">
        <v>109441805</v>
      </c>
      <c r="D26" s="12">
        <v>6621198</v>
      </c>
      <c r="F26" s="21" t="s">
        <v>33</v>
      </c>
      <c r="G26" s="18">
        <f t="shared" si="6"/>
        <v>0.1871258378154772</v>
      </c>
      <c r="H26" s="18">
        <f t="shared" si="7"/>
        <v>0.19092933386799643</v>
      </c>
      <c r="I26" s="18">
        <f t="shared" si="8"/>
        <v>0.14077301014976856</v>
      </c>
    </row>
    <row r="27" spans="1:9" x14ac:dyDescent="0.3">
      <c r="A27" s="21" t="s">
        <v>34</v>
      </c>
      <c r="B27" s="12">
        <v>18607806</v>
      </c>
      <c r="C27" s="12">
        <v>16330734</v>
      </c>
      <c r="D27" s="12">
        <v>2277069</v>
      </c>
      <c r="F27" s="21" t="s">
        <v>34</v>
      </c>
      <c r="G27" s="18">
        <f t="shared" si="6"/>
        <v>3.0000958080137419E-2</v>
      </c>
      <c r="H27" s="18">
        <f t="shared" si="7"/>
        <v>2.8490174885140471E-2</v>
      </c>
      <c r="I27" s="18">
        <f t="shared" si="8"/>
        <v>4.8412667533688516E-2</v>
      </c>
    </row>
    <row r="28" spans="1:9" x14ac:dyDescent="0.3">
      <c r="A28" s="21" t="s">
        <v>27</v>
      </c>
      <c r="B28" s="12">
        <v>61678371</v>
      </c>
      <c r="C28" s="12">
        <v>54738825</v>
      </c>
      <c r="D28" s="12">
        <v>6939546</v>
      </c>
      <c r="F28" s="21" t="s">
        <v>27</v>
      </c>
      <c r="G28" s="18">
        <f t="shared" si="6"/>
        <v>9.944268673169547E-2</v>
      </c>
      <c r="H28" s="18">
        <f t="shared" si="7"/>
        <v>9.5495934062553425E-2</v>
      </c>
      <c r="I28" s="18">
        <f t="shared" si="8"/>
        <v>0.14754139348993731</v>
      </c>
    </row>
    <row r="29" spans="1:9" x14ac:dyDescent="0.3">
      <c r="A29" s="21" t="s">
        <v>29</v>
      </c>
      <c r="B29" s="12">
        <v>5980608</v>
      </c>
      <c r="C29" s="12">
        <v>5176047</v>
      </c>
      <c r="D29" s="12">
        <v>804559</v>
      </c>
      <c r="F29" s="21" t="s">
        <v>29</v>
      </c>
      <c r="G29" s="18">
        <f t="shared" si="6"/>
        <v>9.6424032957853536E-3</v>
      </c>
      <c r="H29" s="18">
        <f t="shared" si="7"/>
        <v>9.0299973193921773E-3</v>
      </c>
      <c r="I29" s="18">
        <f t="shared" si="8"/>
        <v>1.7105694811284551E-2</v>
      </c>
    </row>
    <row r="30" spans="1:9" x14ac:dyDescent="0.3">
      <c r="A30" s="21" t="s">
        <v>31</v>
      </c>
      <c r="B30" s="12">
        <v>130556958</v>
      </c>
      <c r="C30" s="12">
        <v>123579776</v>
      </c>
      <c r="D30" s="12">
        <v>6977183</v>
      </c>
      <c r="F30" s="21" t="s">
        <v>31</v>
      </c>
      <c r="G30" s="18">
        <f t="shared" si="6"/>
        <v>0.21049412402667256</v>
      </c>
      <c r="H30" s="18">
        <f t="shared" si="7"/>
        <v>0.21559407130790847</v>
      </c>
      <c r="I30" s="18">
        <f t="shared" si="8"/>
        <v>0.1483415921523254</v>
      </c>
    </row>
    <row r="31" spans="1:9" x14ac:dyDescent="0.3">
      <c r="A31" s="6">
        <v>4</v>
      </c>
      <c r="B31" s="12"/>
      <c r="C31" s="12"/>
      <c r="D31" s="12"/>
      <c r="F31" s="39">
        <v>4</v>
      </c>
    </row>
    <row r="32" spans="1:9" x14ac:dyDescent="0.3">
      <c r="A32" s="21" t="s">
        <v>28</v>
      </c>
      <c r="B32" s="12">
        <v>17667326</v>
      </c>
      <c r="C32" s="12">
        <v>16427636</v>
      </c>
      <c r="D32" s="12">
        <v>1239690</v>
      </c>
      <c r="F32" s="21" t="s">
        <v>28</v>
      </c>
      <c r="G32" s="18">
        <f>B32/SUM($B$32:$B$39)</f>
        <v>3.0677735864216453E-2</v>
      </c>
      <c r="H32" s="18">
        <f>C32/SUM($C$32:$C$39)</f>
        <v>2.9697458339461386E-2</v>
      </c>
      <c r="I32" s="18">
        <f>D32/SUM($D$32:$D$39)</f>
        <v>5.4529772915555455E-2</v>
      </c>
    </row>
    <row r="33" spans="1:9" x14ac:dyDescent="0.3">
      <c r="A33" s="21" t="s">
        <v>32</v>
      </c>
      <c r="B33" s="12">
        <v>118301667</v>
      </c>
      <c r="C33" s="12">
        <v>118628769</v>
      </c>
      <c r="D33" s="12">
        <v>-327102</v>
      </c>
      <c r="F33" s="21" t="s">
        <v>32</v>
      </c>
      <c r="G33" s="18">
        <f t="shared" ref="G33:G39" si="9">B33/SUM($B$32:$B$39)</f>
        <v>0.20542029351371521</v>
      </c>
      <c r="H33" s="18">
        <f t="shared" ref="H33:H39" si="10">C33/SUM($C$32:$C$39)</f>
        <v>0.21445404105856061</v>
      </c>
      <c r="I33" s="18">
        <f t="shared" ref="I33:I39" si="11">D33/SUM($D$32:$D$39)</f>
        <v>-1.4388111366732022E-2</v>
      </c>
    </row>
    <row r="34" spans="1:9" x14ac:dyDescent="0.3">
      <c r="A34" s="21" t="s">
        <v>30</v>
      </c>
      <c r="B34" s="12">
        <v>122734565</v>
      </c>
      <c r="C34" s="12">
        <v>117974633</v>
      </c>
      <c r="D34" s="12">
        <v>4759932</v>
      </c>
      <c r="F34" s="21" t="s">
        <v>30</v>
      </c>
      <c r="G34" s="18">
        <f t="shared" si="9"/>
        <v>0.21311762552406094</v>
      </c>
      <c r="H34" s="18">
        <f t="shared" si="10"/>
        <v>0.21327151080233009</v>
      </c>
      <c r="I34" s="18">
        <f t="shared" si="11"/>
        <v>0.20937331998603337</v>
      </c>
    </row>
    <row r="35" spans="1:9" x14ac:dyDescent="0.3">
      <c r="A35" s="21" t="s">
        <v>33</v>
      </c>
      <c r="B35" s="12">
        <v>117449006</v>
      </c>
      <c r="C35" s="12">
        <v>108903202</v>
      </c>
      <c r="D35" s="12">
        <v>8545804</v>
      </c>
      <c r="F35" s="21" t="s">
        <v>33</v>
      </c>
      <c r="G35" s="18">
        <f t="shared" si="9"/>
        <v>0.20393972373537306</v>
      </c>
      <c r="H35" s="18">
        <f t="shared" si="10"/>
        <v>0.19687241088303564</v>
      </c>
      <c r="I35" s="18">
        <f t="shared" si="11"/>
        <v>0.37590103292020222</v>
      </c>
    </row>
    <row r="36" spans="1:9" x14ac:dyDescent="0.3">
      <c r="A36" s="21" t="s">
        <v>34</v>
      </c>
      <c r="B36" s="12">
        <v>17442057</v>
      </c>
      <c r="C36" s="12">
        <v>15690103</v>
      </c>
      <c r="D36" s="12">
        <v>1751954</v>
      </c>
      <c r="F36" s="21" t="s">
        <v>34</v>
      </c>
      <c r="G36" s="18">
        <f t="shared" si="9"/>
        <v>3.0286576337279769E-2</v>
      </c>
      <c r="H36" s="18">
        <f t="shared" si="10"/>
        <v>2.8364165129076278E-2</v>
      </c>
      <c r="I36" s="18">
        <f t="shared" si="11"/>
        <v>7.7062534809911376E-2</v>
      </c>
    </row>
    <row r="37" spans="1:9" x14ac:dyDescent="0.3">
      <c r="A37" s="21" t="s">
        <v>27</v>
      </c>
      <c r="B37" s="12">
        <v>60254468</v>
      </c>
      <c r="C37" s="12">
        <v>54036086</v>
      </c>
      <c r="D37" s="12">
        <v>6218382</v>
      </c>
      <c r="F37" s="21" t="s">
        <v>27</v>
      </c>
      <c r="G37" s="18">
        <f t="shared" si="9"/>
        <v>0.10462650963382249</v>
      </c>
      <c r="H37" s="18">
        <f t="shared" si="10"/>
        <v>9.7685048098981056E-2</v>
      </c>
      <c r="I37" s="18">
        <f t="shared" si="11"/>
        <v>0.27352560588709884</v>
      </c>
    </row>
    <row r="38" spans="1:9" x14ac:dyDescent="0.3">
      <c r="A38" s="21" t="s">
        <v>29</v>
      </c>
      <c r="B38" s="12">
        <v>5603059</v>
      </c>
      <c r="C38" s="12">
        <v>4984482</v>
      </c>
      <c r="D38" s="12">
        <v>618574</v>
      </c>
      <c r="F38" s="21" t="s">
        <v>29</v>
      </c>
      <c r="G38" s="18">
        <f t="shared" si="9"/>
        <v>9.7292122211148861E-3</v>
      </c>
      <c r="H38" s="18">
        <f t="shared" si="10"/>
        <v>9.0108185096623265E-3</v>
      </c>
      <c r="I38" s="18">
        <f t="shared" si="11"/>
        <v>2.7208979463790785E-2</v>
      </c>
    </row>
    <row r="39" spans="1:9" x14ac:dyDescent="0.3">
      <c r="A39" s="21" t="s">
        <v>31</v>
      </c>
      <c r="B39" s="12">
        <v>116448436</v>
      </c>
      <c r="C39" s="12">
        <v>116521485</v>
      </c>
      <c r="D39" s="12">
        <v>-73048</v>
      </c>
      <c r="F39" s="21" t="s">
        <v>31</v>
      </c>
      <c r="G39" s="18">
        <f t="shared" si="9"/>
        <v>0.2022023231704172</v>
      </c>
      <c r="H39" s="18">
        <f t="shared" si="10"/>
        <v>0.21064454717889261</v>
      </c>
      <c r="I39" s="18">
        <f t="shared" si="11"/>
        <v>-3.2131346158600091E-3</v>
      </c>
    </row>
    <row r="40" spans="1:9" x14ac:dyDescent="0.3">
      <c r="A40" s="6" t="s">
        <v>37</v>
      </c>
      <c r="B40" s="12">
        <v>2436290844</v>
      </c>
      <c r="C40" s="12">
        <v>2290380579</v>
      </c>
      <c r="D40" s="12">
        <v>145910263</v>
      </c>
    </row>
  </sheetData>
  <conditionalFormatting sqref="I5:I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BEF2-A8E8-4B76-BB27-B19F02261E7F}">
  <dimension ref="B3:W11"/>
  <sheetViews>
    <sheetView topLeftCell="B28" zoomScale="90" zoomScaleNormal="90" workbookViewId="0">
      <selection activeCell="H10" sqref="H10"/>
    </sheetView>
  </sheetViews>
  <sheetFormatPr defaultRowHeight="14.4" x14ac:dyDescent="0.3"/>
  <cols>
    <col min="2" max="2" width="22.109375" bestFit="1" customWidth="1"/>
    <col min="3" max="3" width="28" bestFit="1" customWidth="1"/>
    <col min="4" max="5" width="9.44140625" bestFit="1" customWidth="1"/>
    <col min="6" max="6" width="10.109375" bestFit="1" customWidth="1"/>
    <col min="7" max="11" width="11.109375" bestFit="1" customWidth="1"/>
    <col min="12" max="12" width="9.44140625" bestFit="1" customWidth="1"/>
    <col min="13" max="15" width="11.109375" bestFit="1" customWidth="1"/>
    <col min="16" max="16" width="9.44140625" bestFit="1" customWidth="1"/>
    <col min="17" max="22" width="11.109375" bestFit="1" customWidth="1"/>
    <col min="23" max="23" width="12.21875" bestFit="1" customWidth="1"/>
    <col min="24" max="27" width="11.109375" bestFit="1" customWidth="1"/>
    <col min="28" max="28" width="9.109375" bestFit="1" customWidth="1"/>
    <col min="29" max="30" width="10.44140625" bestFit="1" customWidth="1"/>
    <col min="31" max="31" width="11.109375" bestFit="1" customWidth="1"/>
    <col min="32" max="32" width="9.109375" bestFit="1" customWidth="1"/>
    <col min="33" max="35" width="10.44140625" bestFit="1" customWidth="1"/>
    <col min="36" max="42" width="11.44140625" bestFit="1" customWidth="1"/>
    <col min="43" max="43" width="25" bestFit="1" customWidth="1"/>
    <col min="44" max="44" width="26.21875" bestFit="1" customWidth="1"/>
    <col min="45" max="47" width="11.109375" bestFit="1" customWidth="1"/>
    <col min="48" max="48" width="9.109375" bestFit="1" customWidth="1"/>
    <col min="49" max="50" width="10.44140625" bestFit="1" customWidth="1"/>
    <col min="51" max="51" width="11.109375" bestFit="1" customWidth="1"/>
    <col min="52" max="52" width="9.109375" bestFit="1" customWidth="1"/>
    <col min="53" max="55" width="10.44140625" bestFit="1" customWidth="1"/>
    <col min="56" max="62" width="11.44140625" bestFit="1" customWidth="1"/>
    <col min="63" max="63" width="24.21875" bestFit="1" customWidth="1"/>
    <col min="64" max="64" width="25" bestFit="1" customWidth="1"/>
    <col min="65" max="65" width="26.21875" bestFit="1" customWidth="1"/>
  </cols>
  <sheetData>
    <row r="3" spans="2:23" x14ac:dyDescent="0.3">
      <c r="B3" s="5" t="s">
        <v>0</v>
      </c>
      <c r="C3" t="s" vm="4">
        <v>33</v>
      </c>
    </row>
    <row r="5" spans="2:23" x14ac:dyDescent="0.3">
      <c r="B5" s="5" t="s">
        <v>72</v>
      </c>
      <c r="C5" s="5" t="s">
        <v>38</v>
      </c>
    </row>
    <row r="6" spans="2:23" x14ac:dyDescent="0.3">
      <c r="B6" s="5" t="s">
        <v>36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 t="s">
        <v>46</v>
      </c>
      <c r="K6" t="s">
        <v>47</v>
      </c>
      <c r="L6" t="s">
        <v>48</v>
      </c>
      <c r="M6" t="s">
        <v>49</v>
      </c>
      <c r="N6" t="s">
        <v>50</v>
      </c>
      <c r="O6" t="s">
        <v>51</v>
      </c>
      <c r="P6" t="s">
        <v>52</v>
      </c>
      <c r="Q6" t="s">
        <v>53</v>
      </c>
      <c r="R6" t="s">
        <v>54</v>
      </c>
      <c r="S6" t="s">
        <v>55</v>
      </c>
      <c r="T6" t="s">
        <v>56</v>
      </c>
      <c r="U6" t="s">
        <v>57</v>
      </c>
      <c r="V6" t="s">
        <v>58</v>
      </c>
      <c r="W6" t="s">
        <v>37</v>
      </c>
    </row>
    <row r="7" spans="2:23" x14ac:dyDescent="0.3">
      <c r="B7" s="6">
        <v>1</v>
      </c>
      <c r="C7" s="12">
        <v>201347</v>
      </c>
      <c r="D7" s="12">
        <v>225733</v>
      </c>
      <c r="E7" s="12">
        <v>149621</v>
      </c>
      <c r="F7" s="12">
        <v>134849</v>
      </c>
      <c r="G7" s="12">
        <v>296436</v>
      </c>
      <c r="H7" s="12">
        <v>324253</v>
      </c>
      <c r="I7" s="12">
        <v>456198</v>
      </c>
      <c r="J7" s="12">
        <v>483625</v>
      </c>
      <c r="K7" s="12">
        <v>447442</v>
      </c>
      <c r="L7" s="12">
        <v>65679</v>
      </c>
      <c r="M7" s="12">
        <v>320969</v>
      </c>
      <c r="N7" s="12">
        <v>318454</v>
      </c>
      <c r="O7" s="12">
        <v>363639</v>
      </c>
      <c r="P7" s="12">
        <v>179979</v>
      </c>
      <c r="Q7" s="12">
        <v>209002</v>
      </c>
      <c r="R7" s="12">
        <v>399939</v>
      </c>
      <c r="S7" s="12">
        <v>653476</v>
      </c>
      <c r="T7" s="12">
        <v>732261</v>
      </c>
      <c r="U7" s="12">
        <v>627779</v>
      </c>
      <c r="V7" s="12">
        <v>640638</v>
      </c>
      <c r="W7" s="12">
        <v>7231319</v>
      </c>
    </row>
    <row r="8" spans="2:23" x14ac:dyDescent="0.3">
      <c r="B8" s="6">
        <v>2</v>
      </c>
      <c r="C8" s="12">
        <v>297678</v>
      </c>
      <c r="D8" s="12">
        <v>58953</v>
      </c>
      <c r="E8" s="12">
        <v>177339</v>
      </c>
      <c r="F8" s="12">
        <v>271113</v>
      </c>
      <c r="G8" s="12">
        <v>329123</v>
      </c>
      <c r="H8" s="12">
        <v>415936</v>
      </c>
      <c r="I8" s="12">
        <v>495008</v>
      </c>
      <c r="J8" s="12">
        <v>561522</v>
      </c>
      <c r="K8" s="12">
        <v>374467</v>
      </c>
      <c r="L8" s="12">
        <v>31860</v>
      </c>
      <c r="M8" s="12">
        <v>354777</v>
      </c>
      <c r="N8" s="12">
        <v>312634</v>
      </c>
      <c r="O8" s="12">
        <v>319107</v>
      </c>
      <c r="P8" s="12">
        <v>67154</v>
      </c>
      <c r="Q8" s="12">
        <v>422900</v>
      </c>
      <c r="R8" s="12">
        <v>607844</v>
      </c>
      <c r="S8" s="12">
        <v>713010</v>
      </c>
      <c r="T8" s="12">
        <v>644340</v>
      </c>
      <c r="U8" s="12">
        <v>835526</v>
      </c>
      <c r="V8" s="12">
        <v>509630</v>
      </c>
      <c r="W8" s="12">
        <v>7799921</v>
      </c>
    </row>
    <row r="9" spans="2:23" x14ac:dyDescent="0.3">
      <c r="B9" s="6">
        <v>3</v>
      </c>
      <c r="C9" s="12">
        <v>254594</v>
      </c>
      <c r="D9" s="12">
        <v>53913</v>
      </c>
      <c r="E9" s="12">
        <v>137339</v>
      </c>
      <c r="F9" s="12">
        <v>-237366</v>
      </c>
      <c r="G9" s="12">
        <v>313467</v>
      </c>
      <c r="H9" s="12">
        <v>266534</v>
      </c>
      <c r="I9" s="12">
        <v>426201</v>
      </c>
      <c r="J9" s="12">
        <v>428937</v>
      </c>
      <c r="K9" s="12">
        <v>464148</v>
      </c>
      <c r="L9" s="12">
        <v>183227</v>
      </c>
      <c r="M9" s="12">
        <v>278203</v>
      </c>
      <c r="N9" s="12">
        <v>298509</v>
      </c>
      <c r="O9" s="12">
        <v>96811</v>
      </c>
      <c r="P9" s="12">
        <v>233621</v>
      </c>
      <c r="Q9" s="12">
        <v>425596</v>
      </c>
      <c r="R9" s="12">
        <v>1661806</v>
      </c>
      <c r="S9" s="12">
        <v>621396</v>
      </c>
      <c r="T9" s="12">
        <v>410666</v>
      </c>
      <c r="U9" s="12">
        <v>303596</v>
      </c>
      <c r="V9" s="12"/>
      <c r="W9" s="12">
        <v>6621198</v>
      </c>
    </row>
    <row r="10" spans="2:23" x14ac:dyDescent="0.3">
      <c r="B10" s="6">
        <v>4</v>
      </c>
      <c r="C10" s="12">
        <v>245734</v>
      </c>
      <c r="D10" s="12">
        <v>439890</v>
      </c>
      <c r="E10" s="12">
        <v>271885</v>
      </c>
      <c r="F10" s="12">
        <v>305243</v>
      </c>
      <c r="G10" s="12">
        <v>408974</v>
      </c>
      <c r="H10" s="12">
        <v>589740</v>
      </c>
      <c r="I10" s="12">
        <v>446944</v>
      </c>
      <c r="J10" s="12">
        <v>526239</v>
      </c>
      <c r="K10" s="12">
        <v>415546</v>
      </c>
      <c r="L10" s="12">
        <v>434043</v>
      </c>
      <c r="M10" s="12">
        <v>291882</v>
      </c>
      <c r="N10" s="12">
        <v>387159</v>
      </c>
      <c r="O10" s="12">
        <v>316848</v>
      </c>
      <c r="P10" s="12">
        <v>342115</v>
      </c>
      <c r="Q10" s="12">
        <v>518542</v>
      </c>
      <c r="R10" s="12">
        <v>643954</v>
      </c>
      <c r="S10" s="12">
        <v>724447</v>
      </c>
      <c r="T10" s="12">
        <v>661143</v>
      </c>
      <c r="U10" s="12">
        <v>575476</v>
      </c>
      <c r="V10" s="12"/>
      <c r="W10" s="12">
        <v>8545804</v>
      </c>
    </row>
    <row r="11" spans="2:23" x14ac:dyDescent="0.3">
      <c r="B11" s="6" t="s">
        <v>37</v>
      </c>
      <c r="C11" s="12">
        <v>999353</v>
      </c>
      <c r="D11" s="12">
        <v>778489</v>
      </c>
      <c r="E11" s="12">
        <v>736184</v>
      </c>
      <c r="F11" s="12">
        <v>473839</v>
      </c>
      <c r="G11" s="12">
        <v>1348000</v>
      </c>
      <c r="H11" s="12">
        <v>1596463</v>
      </c>
      <c r="I11" s="12">
        <v>1824351</v>
      </c>
      <c r="J11" s="12">
        <v>2000323</v>
      </c>
      <c r="K11" s="12">
        <v>1701603</v>
      </c>
      <c r="L11" s="12">
        <v>714809</v>
      </c>
      <c r="M11" s="12">
        <v>1245831</v>
      </c>
      <c r="N11" s="12">
        <v>1316756</v>
      </c>
      <c r="O11" s="12">
        <v>1096405</v>
      </c>
      <c r="P11" s="12">
        <v>822869</v>
      </c>
      <c r="Q11" s="12">
        <v>1576040</v>
      </c>
      <c r="R11" s="12">
        <v>3313543</v>
      </c>
      <c r="S11" s="12">
        <v>2712329</v>
      </c>
      <c r="T11" s="12">
        <v>2448410</v>
      </c>
      <c r="U11" s="12">
        <v>2342377</v>
      </c>
      <c r="V11" s="12">
        <v>1150268</v>
      </c>
      <c r="W11" s="12">
        <v>30198242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3A8E-2BAF-448F-A0BF-4D1682CE4B26}">
  <dimension ref="B3:W11"/>
  <sheetViews>
    <sheetView topLeftCell="B29" zoomScale="90" zoomScaleNormal="90" workbookViewId="0">
      <selection activeCell="L60" sqref="L60"/>
    </sheetView>
  </sheetViews>
  <sheetFormatPr defaultRowHeight="14.4" x14ac:dyDescent="0.3"/>
  <cols>
    <col min="2" max="2" width="22.109375" bestFit="1" customWidth="1"/>
    <col min="3" max="3" width="20.77734375" bestFit="1" customWidth="1"/>
    <col min="4" max="7" width="11.6640625" bestFit="1" customWidth="1"/>
    <col min="8" max="10" width="10.109375" bestFit="1" customWidth="1"/>
    <col min="11" max="11" width="11.6640625" bestFit="1" customWidth="1"/>
    <col min="12" max="12" width="10.109375" bestFit="1" customWidth="1"/>
    <col min="13" max="13" width="11.109375" bestFit="1" customWidth="1"/>
    <col min="14" max="15" width="10.109375" bestFit="1" customWidth="1"/>
    <col min="16" max="22" width="11.109375" bestFit="1" customWidth="1"/>
    <col min="23" max="23" width="12.21875" bestFit="1" customWidth="1"/>
    <col min="24" max="27" width="11.109375" bestFit="1" customWidth="1"/>
    <col min="28" max="28" width="9.109375" bestFit="1" customWidth="1"/>
    <col min="29" max="30" width="10.44140625" bestFit="1" customWidth="1"/>
    <col min="31" max="31" width="11.109375" bestFit="1" customWidth="1"/>
    <col min="32" max="32" width="9.109375" bestFit="1" customWidth="1"/>
    <col min="33" max="35" width="10.44140625" bestFit="1" customWidth="1"/>
    <col min="36" max="42" width="11.44140625" bestFit="1" customWidth="1"/>
    <col min="43" max="43" width="25" bestFit="1" customWidth="1"/>
    <col min="44" max="44" width="26.21875" bestFit="1" customWidth="1"/>
    <col min="45" max="47" width="11.109375" bestFit="1" customWidth="1"/>
    <col min="48" max="48" width="9.109375" bestFit="1" customWidth="1"/>
    <col min="49" max="50" width="10.44140625" bestFit="1" customWidth="1"/>
    <col min="51" max="51" width="11.109375" bestFit="1" customWidth="1"/>
    <col min="52" max="52" width="9.109375" bestFit="1" customWidth="1"/>
    <col min="53" max="55" width="10.44140625" bestFit="1" customWidth="1"/>
    <col min="56" max="62" width="11.44140625" bestFit="1" customWidth="1"/>
    <col min="63" max="63" width="24.21875" bestFit="1" customWidth="1"/>
    <col min="64" max="64" width="25" bestFit="1" customWidth="1"/>
    <col min="65" max="65" width="26.21875" bestFit="1" customWidth="1"/>
  </cols>
  <sheetData>
    <row r="3" spans="2:23" x14ac:dyDescent="0.3">
      <c r="B3" s="5" t="s">
        <v>0</v>
      </c>
      <c r="C3" t="s" vm="3">
        <v>31</v>
      </c>
    </row>
    <row r="5" spans="2:23" x14ac:dyDescent="0.3">
      <c r="B5" s="5" t="s">
        <v>72</v>
      </c>
      <c r="C5" s="5" t="s">
        <v>38</v>
      </c>
    </row>
    <row r="6" spans="2:23" x14ac:dyDescent="0.3">
      <c r="B6" s="5" t="s">
        <v>36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 t="s">
        <v>46</v>
      </c>
      <c r="K6" t="s">
        <v>47</v>
      </c>
      <c r="L6" t="s">
        <v>48</v>
      </c>
      <c r="M6" t="s">
        <v>49</v>
      </c>
      <c r="N6" t="s">
        <v>50</v>
      </c>
      <c r="O6" t="s">
        <v>51</v>
      </c>
      <c r="P6" t="s">
        <v>52</v>
      </c>
      <c r="Q6" t="s">
        <v>53</v>
      </c>
      <c r="R6" t="s">
        <v>54</v>
      </c>
      <c r="S6" t="s">
        <v>55</v>
      </c>
      <c r="T6" t="s">
        <v>56</v>
      </c>
      <c r="U6" t="s">
        <v>57</v>
      </c>
      <c r="V6" t="s">
        <v>58</v>
      </c>
      <c r="W6" t="s">
        <v>37</v>
      </c>
    </row>
    <row r="7" spans="2:23" x14ac:dyDescent="0.3">
      <c r="B7" s="6">
        <v>1</v>
      </c>
      <c r="C7" s="12">
        <v>287178</v>
      </c>
      <c r="D7" s="12">
        <v>-428138</v>
      </c>
      <c r="E7" s="12">
        <v>-705918</v>
      </c>
      <c r="F7" s="12">
        <v>-869177</v>
      </c>
      <c r="G7" s="12">
        <v>-304355</v>
      </c>
      <c r="H7" s="12">
        <v>-234771</v>
      </c>
      <c r="I7" s="12">
        <v>-167695</v>
      </c>
      <c r="J7" s="12">
        <v>-89250</v>
      </c>
      <c r="K7" s="12">
        <v>-440562</v>
      </c>
      <c r="L7" s="12">
        <v>-135835</v>
      </c>
      <c r="M7" s="12">
        <v>94503</v>
      </c>
      <c r="N7" s="12">
        <v>9617</v>
      </c>
      <c r="O7" s="12">
        <v>-266536</v>
      </c>
      <c r="P7" s="12">
        <v>-259886</v>
      </c>
      <c r="Q7" s="12">
        <v>-340695</v>
      </c>
      <c r="R7" s="12">
        <v>740718</v>
      </c>
      <c r="S7" s="12">
        <v>649435</v>
      </c>
      <c r="T7" s="12">
        <v>278363</v>
      </c>
      <c r="U7" s="12">
        <v>276791</v>
      </c>
      <c r="V7" s="12">
        <v>495794</v>
      </c>
      <c r="W7" s="12">
        <v>-1410419</v>
      </c>
    </row>
    <row r="8" spans="2:23" x14ac:dyDescent="0.3">
      <c r="B8" s="6">
        <v>2</v>
      </c>
      <c r="C8" s="12">
        <v>651538</v>
      </c>
      <c r="D8" s="12">
        <v>-354781</v>
      </c>
      <c r="E8" s="12">
        <v>-535364</v>
      </c>
      <c r="F8" s="12">
        <v>-434917</v>
      </c>
      <c r="G8" s="12">
        <v>-56600</v>
      </c>
      <c r="H8" s="12">
        <v>19793</v>
      </c>
      <c r="I8" s="12">
        <v>262632</v>
      </c>
      <c r="J8" s="12">
        <v>526162</v>
      </c>
      <c r="K8" s="12">
        <v>-223919</v>
      </c>
      <c r="L8" s="12">
        <v>172174</v>
      </c>
      <c r="M8" s="12">
        <v>524924</v>
      </c>
      <c r="N8" s="12">
        <v>440811</v>
      </c>
      <c r="O8" s="12">
        <v>576096</v>
      </c>
      <c r="P8" s="12">
        <v>771078</v>
      </c>
      <c r="Q8" s="12">
        <v>906073</v>
      </c>
      <c r="R8" s="12">
        <v>1445611</v>
      </c>
      <c r="S8" s="12">
        <v>1060393</v>
      </c>
      <c r="T8" s="12">
        <v>1399762</v>
      </c>
      <c r="U8" s="12">
        <v>1160849</v>
      </c>
      <c r="V8" s="12">
        <v>1472346</v>
      </c>
      <c r="W8" s="12">
        <v>9784661</v>
      </c>
    </row>
    <row r="9" spans="2:23" x14ac:dyDescent="0.3">
      <c r="B9" s="6">
        <v>3</v>
      </c>
      <c r="C9" s="12">
        <v>-29506</v>
      </c>
      <c r="D9" s="12">
        <v>-2060589</v>
      </c>
      <c r="E9" s="12">
        <v>-699024</v>
      </c>
      <c r="F9" s="12">
        <v>7956</v>
      </c>
      <c r="G9" s="12">
        <v>-151288</v>
      </c>
      <c r="H9" s="12">
        <v>175369</v>
      </c>
      <c r="I9" s="12">
        <v>340484</v>
      </c>
      <c r="J9" s="12">
        <v>635381</v>
      </c>
      <c r="K9" s="12">
        <v>-468673</v>
      </c>
      <c r="L9" s="12">
        <v>130159</v>
      </c>
      <c r="M9" s="12">
        <v>565515</v>
      </c>
      <c r="N9" s="12">
        <v>577762</v>
      </c>
      <c r="O9" s="12">
        <v>194794</v>
      </c>
      <c r="P9" s="12">
        <v>510369</v>
      </c>
      <c r="Q9" s="12">
        <v>1184836</v>
      </c>
      <c r="R9" s="12">
        <v>2142797</v>
      </c>
      <c r="S9" s="12">
        <v>1624684</v>
      </c>
      <c r="T9" s="12">
        <v>1092645</v>
      </c>
      <c r="U9" s="12">
        <v>1203512</v>
      </c>
      <c r="V9" s="12"/>
      <c r="W9" s="12">
        <v>6977183</v>
      </c>
    </row>
    <row r="10" spans="2:23" x14ac:dyDescent="0.3">
      <c r="B10" s="6">
        <v>4</v>
      </c>
      <c r="C10" s="12">
        <v>-168382</v>
      </c>
      <c r="D10" s="12">
        <v>-899592</v>
      </c>
      <c r="E10" s="12">
        <v>-1081504</v>
      </c>
      <c r="F10" s="12">
        <v>-257611</v>
      </c>
      <c r="G10" s="12">
        <v>-654163</v>
      </c>
      <c r="H10" s="12">
        <v>-201737</v>
      </c>
      <c r="I10" s="12">
        <v>15101</v>
      </c>
      <c r="J10" s="12">
        <v>-119923</v>
      </c>
      <c r="K10" s="12">
        <v>-613253</v>
      </c>
      <c r="L10" s="12">
        <v>81644</v>
      </c>
      <c r="M10" s="12">
        <v>83410</v>
      </c>
      <c r="N10" s="12">
        <v>-134215</v>
      </c>
      <c r="O10" s="12">
        <v>-455536</v>
      </c>
      <c r="P10" s="12">
        <v>237518</v>
      </c>
      <c r="Q10" s="12">
        <v>625651</v>
      </c>
      <c r="R10" s="12">
        <v>1081374</v>
      </c>
      <c r="S10" s="12">
        <v>1006184</v>
      </c>
      <c r="T10" s="12">
        <v>728842</v>
      </c>
      <c r="U10" s="12">
        <v>653144</v>
      </c>
      <c r="V10" s="12"/>
      <c r="W10" s="12">
        <v>-73048</v>
      </c>
    </row>
    <row r="11" spans="2:23" x14ac:dyDescent="0.3">
      <c r="B11" s="6" t="s">
        <v>37</v>
      </c>
      <c r="C11" s="12">
        <v>740828</v>
      </c>
      <c r="D11" s="12">
        <v>-3743100</v>
      </c>
      <c r="E11" s="12">
        <v>-3021810</v>
      </c>
      <c r="F11" s="12">
        <v>-1553749</v>
      </c>
      <c r="G11" s="12">
        <v>-1166406</v>
      </c>
      <c r="H11" s="12">
        <v>-241346</v>
      </c>
      <c r="I11" s="12">
        <v>450522</v>
      </c>
      <c r="J11" s="12">
        <v>952370</v>
      </c>
      <c r="K11" s="12">
        <v>-1746407</v>
      </c>
      <c r="L11" s="12">
        <v>248142</v>
      </c>
      <c r="M11" s="12">
        <v>1268352</v>
      </c>
      <c r="N11" s="12">
        <v>893975</v>
      </c>
      <c r="O11" s="12">
        <v>48818</v>
      </c>
      <c r="P11" s="12">
        <v>1259079</v>
      </c>
      <c r="Q11" s="12">
        <v>2375865</v>
      </c>
      <c r="R11" s="12">
        <v>5410500</v>
      </c>
      <c r="S11" s="12">
        <v>4340696</v>
      </c>
      <c r="T11" s="12">
        <v>3499612</v>
      </c>
      <c r="U11" s="12">
        <v>3294296</v>
      </c>
      <c r="V11" s="12">
        <v>1968140</v>
      </c>
      <c r="W11" s="12">
        <v>15278377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379E-AAC5-4711-9451-42AECBF82F6F}">
  <dimension ref="B3:W11"/>
  <sheetViews>
    <sheetView tabSelected="1" topLeftCell="B30" zoomScale="90" zoomScaleNormal="90" workbookViewId="0">
      <selection activeCell="G10" sqref="G10"/>
    </sheetView>
  </sheetViews>
  <sheetFormatPr defaultRowHeight="14.4" x14ac:dyDescent="0.3"/>
  <cols>
    <col min="2" max="2" width="22.109375" bestFit="1" customWidth="1"/>
    <col min="3" max="3" width="22.33203125" bestFit="1" customWidth="1"/>
    <col min="4" max="6" width="11.6640625" bestFit="1" customWidth="1"/>
    <col min="7" max="8" width="10.109375" bestFit="1" customWidth="1"/>
    <col min="9" max="9" width="9.44140625" bestFit="1" customWidth="1"/>
    <col min="10" max="10" width="10.109375" bestFit="1" customWidth="1"/>
    <col min="11" max="12" width="11.6640625" bestFit="1" customWidth="1"/>
    <col min="13" max="13" width="10.109375" bestFit="1" customWidth="1"/>
    <col min="14" max="14" width="11.6640625" bestFit="1" customWidth="1"/>
    <col min="15" max="15" width="10.109375" bestFit="1" customWidth="1"/>
    <col min="16" max="22" width="11.109375" bestFit="1" customWidth="1"/>
    <col min="23" max="23" width="12.21875" bestFit="1" customWidth="1"/>
    <col min="24" max="27" width="11.109375" bestFit="1" customWidth="1"/>
    <col min="28" max="28" width="9.109375" bestFit="1" customWidth="1"/>
    <col min="29" max="30" width="10.44140625" bestFit="1" customWidth="1"/>
    <col min="31" max="31" width="11.109375" bestFit="1" customWidth="1"/>
    <col min="32" max="32" width="9.109375" bestFit="1" customWidth="1"/>
    <col min="33" max="35" width="10.44140625" bestFit="1" customWidth="1"/>
    <col min="36" max="42" width="11.44140625" bestFit="1" customWidth="1"/>
    <col min="43" max="43" width="25" bestFit="1" customWidth="1"/>
    <col min="44" max="44" width="26.21875" bestFit="1" customWidth="1"/>
    <col min="45" max="47" width="11.109375" bestFit="1" customWidth="1"/>
    <col min="48" max="48" width="9.109375" bestFit="1" customWidth="1"/>
    <col min="49" max="50" width="10.44140625" bestFit="1" customWidth="1"/>
    <col min="51" max="51" width="11.109375" bestFit="1" customWidth="1"/>
    <col min="52" max="52" width="9.109375" bestFit="1" customWidth="1"/>
    <col min="53" max="55" width="10.44140625" bestFit="1" customWidth="1"/>
    <col min="56" max="62" width="11.44140625" bestFit="1" customWidth="1"/>
    <col min="63" max="63" width="24.21875" bestFit="1" customWidth="1"/>
    <col min="64" max="64" width="25" bestFit="1" customWidth="1"/>
    <col min="65" max="65" width="26.21875" bestFit="1" customWidth="1"/>
  </cols>
  <sheetData>
    <row r="3" spans="2:23" x14ac:dyDescent="0.3">
      <c r="B3" s="5" t="s">
        <v>0</v>
      </c>
      <c r="C3" t="s" vm="2">
        <v>32</v>
      </c>
    </row>
    <row r="5" spans="2:23" x14ac:dyDescent="0.3">
      <c r="B5" s="5" t="s">
        <v>72</v>
      </c>
      <c r="C5" s="5" t="s">
        <v>38</v>
      </c>
    </row>
    <row r="6" spans="2:23" x14ac:dyDescent="0.3">
      <c r="B6" s="5" t="s">
        <v>36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 t="s">
        <v>46</v>
      </c>
      <c r="K6" t="s">
        <v>47</v>
      </c>
      <c r="L6" t="s">
        <v>48</v>
      </c>
      <c r="M6" t="s">
        <v>49</v>
      </c>
      <c r="N6" t="s">
        <v>50</v>
      </c>
      <c r="O6" t="s">
        <v>51</v>
      </c>
      <c r="P6" t="s">
        <v>52</v>
      </c>
      <c r="Q6" t="s">
        <v>53</v>
      </c>
      <c r="R6" t="s">
        <v>54</v>
      </c>
      <c r="S6" t="s">
        <v>55</v>
      </c>
      <c r="T6" t="s">
        <v>56</v>
      </c>
      <c r="U6" t="s">
        <v>57</v>
      </c>
      <c r="V6" t="s">
        <v>58</v>
      </c>
      <c r="W6" t="s">
        <v>37</v>
      </c>
    </row>
    <row r="7" spans="2:23" x14ac:dyDescent="0.3">
      <c r="B7" s="6">
        <v>1</v>
      </c>
      <c r="C7" s="12">
        <v>185888</v>
      </c>
      <c r="D7" s="12">
        <v>4874</v>
      </c>
      <c r="E7" s="12">
        <v>-722468</v>
      </c>
      <c r="F7" s="12">
        <v>-903143</v>
      </c>
      <c r="G7" s="12">
        <v>-25131</v>
      </c>
      <c r="H7" s="12">
        <v>-44204</v>
      </c>
      <c r="I7" s="12">
        <v>52417</v>
      </c>
      <c r="J7" s="12">
        <v>183435</v>
      </c>
      <c r="K7" s="12">
        <v>-234174</v>
      </c>
      <c r="L7" s="12">
        <v>-226645</v>
      </c>
      <c r="M7" s="12">
        <v>-321986</v>
      </c>
      <c r="N7" s="12">
        <v>-265694</v>
      </c>
      <c r="O7" s="12">
        <v>-101073</v>
      </c>
      <c r="P7" s="12">
        <v>46978</v>
      </c>
      <c r="Q7" s="12">
        <v>577408</v>
      </c>
      <c r="R7" s="12">
        <v>760229</v>
      </c>
      <c r="S7" s="12">
        <v>1323156</v>
      </c>
      <c r="T7" s="12">
        <v>603777</v>
      </c>
      <c r="U7" s="12">
        <v>447172</v>
      </c>
      <c r="V7" s="12">
        <v>345381</v>
      </c>
      <c r="W7" s="12">
        <v>1686197</v>
      </c>
    </row>
    <row r="8" spans="2:23" x14ac:dyDescent="0.3">
      <c r="B8" s="6">
        <v>2</v>
      </c>
      <c r="C8" s="12">
        <v>469936</v>
      </c>
      <c r="D8" s="12">
        <v>-681492</v>
      </c>
      <c r="E8" s="12">
        <v>-630442</v>
      </c>
      <c r="F8" s="12">
        <v>-330749</v>
      </c>
      <c r="G8" s="12">
        <v>123466</v>
      </c>
      <c r="H8" s="12">
        <v>153213</v>
      </c>
      <c r="I8" s="12">
        <v>419513</v>
      </c>
      <c r="J8" s="12">
        <v>393600</v>
      </c>
      <c r="K8" s="12">
        <v>-1338613</v>
      </c>
      <c r="L8" s="12">
        <v>-259408</v>
      </c>
      <c r="M8" s="12">
        <v>159526</v>
      </c>
      <c r="N8" s="12">
        <v>-116484</v>
      </c>
      <c r="O8" s="12">
        <v>121736</v>
      </c>
      <c r="P8" s="12">
        <v>478048</v>
      </c>
      <c r="Q8" s="12">
        <v>718119</v>
      </c>
      <c r="R8" s="12">
        <v>1205547</v>
      </c>
      <c r="S8" s="12">
        <v>1757273</v>
      </c>
      <c r="T8" s="12">
        <v>1526950</v>
      </c>
      <c r="U8" s="12">
        <v>1037384</v>
      </c>
      <c r="V8" s="12">
        <v>1127083</v>
      </c>
      <c r="W8" s="12">
        <v>6334206</v>
      </c>
    </row>
    <row r="9" spans="2:23" x14ac:dyDescent="0.3">
      <c r="B9" s="6">
        <v>3</v>
      </c>
      <c r="C9" s="12">
        <v>516188</v>
      </c>
      <c r="D9" s="12">
        <v>-1072244</v>
      </c>
      <c r="E9" s="12">
        <v>-1251607</v>
      </c>
      <c r="F9" s="12">
        <v>95354</v>
      </c>
      <c r="G9" s="12">
        <v>-93289</v>
      </c>
      <c r="H9" s="12">
        <v>-24443</v>
      </c>
      <c r="I9" s="12">
        <v>219093</v>
      </c>
      <c r="J9" s="12">
        <v>264648</v>
      </c>
      <c r="K9" s="12">
        <v>-267813</v>
      </c>
      <c r="L9" s="12">
        <v>-245897</v>
      </c>
      <c r="M9" s="12">
        <v>290520</v>
      </c>
      <c r="N9" s="12">
        <v>9503</v>
      </c>
      <c r="O9" s="12">
        <v>26537</v>
      </c>
      <c r="P9" s="12">
        <v>682591</v>
      </c>
      <c r="Q9" s="12">
        <v>697557</v>
      </c>
      <c r="R9" s="12">
        <v>2114308</v>
      </c>
      <c r="S9" s="12">
        <v>1432350</v>
      </c>
      <c r="T9" s="12">
        <v>1224776</v>
      </c>
      <c r="U9" s="12">
        <v>669383</v>
      </c>
      <c r="V9" s="12"/>
      <c r="W9" s="12">
        <v>5287515</v>
      </c>
    </row>
    <row r="10" spans="2:23" x14ac:dyDescent="0.3">
      <c r="B10" s="6">
        <v>4</v>
      </c>
      <c r="C10" s="12">
        <v>70981</v>
      </c>
      <c r="D10" s="12">
        <v>-808945</v>
      </c>
      <c r="E10" s="12">
        <v>-708397</v>
      </c>
      <c r="F10" s="12">
        <v>-305478</v>
      </c>
      <c r="G10" s="12">
        <v>-426058</v>
      </c>
      <c r="H10" s="12">
        <v>-435309</v>
      </c>
      <c r="I10" s="12">
        <v>124541</v>
      </c>
      <c r="J10" s="12">
        <v>-139585</v>
      </c>
      <c r="K10" s="12">
        <v>-213689</v>
      </c>
      <c r="L10" s="12">
        <v>-430899</v>
      </c>
      <c r="M10" s="12">
        <v>23195</v>
      </c>
      <c r="N10" s="12">
        <v>-797426</v>
      </c>
      <c r="O10" s="12">
        <v>-6038</v>
      </c>
      <c r="P10" s="12">
        <v>280716</v>
      </c>
      <c r="Q10" s="12">
        <v>344535</v>
      </c>
      <c r="R10" s="12">
        <v>1063358</v>
      </c>
      <c r="S10" s="12">
        <v>791407</v>
      </c>
      <c r="T10" s="12">
        <v>676583</v>
      </c>
      <c r="U10" s="12">
        <v>569406</v>
      </c>
      <c r="V10" s="12"/>
      <c r="W10" s="12">
        <v>-327102</v>
      </c>
    </row>
    <row r="11" spans="2:23" x14ac:dyDescent="0.3">
      <c r="B11" s="6" t="s">
        <v>37</v>
      </c>
      <c r="C11" s="12">
        <v>1242993</v>
      </c>
      <c r="D11" s="12">
        <v>-2557807</v>
      </c>
      <c r="E11" s="12">
        <v>-3312914</v>
      </c>
      <c r="F11" s="12">
        <v>-1444016</v>
      </c>
      <c r="G11" s="12">
        <v>-421012</v>
      </c>
      <c r="H11" s="12">
        <v>-350743</v>
      </c>
      <c r="I11" s="12">
        <v>815564</v>
      </c>
      <c r="J11" s="12">
        <v>702098</v>
      </c>
      <c r="K11" s="12">
        <v>-2054289</v>
      </c>
      <c r="L11" s="12">
        <v>-1162849</v>
      </c>
      <c r="M11" s="12">
        <v>151255</v>
      </c>
      <c r="N11" s="12">
        <v>-1170101</v>
      </c>
      <c r="O11" s="12">
        <v>41162</v>
      </c>
      <c r="P11" s="12">
        <v>1488333</v>
      </c>
      <c r="Q11" s="12">
        <v>2337619</v>
      </c>
      <c r="R11" s="12">
        <v>5143442</v>
      </c>
      <c r="S11" s="12">
        <v>5304186</v>
      </c>
      <c r="T11" s="12">
        <v>4032086</v>
      </c>
      <c r="U11" s="12">
        <v>2723345</v>
      </c>
      <c r="V11" s="12">
        <v>1472464</v>
      </c>
      <c r="W11" s="12">
        <v>12980816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C06F-F8CC-42AD-B62F-CB74991EB46A}">
  <dimension ref="B3:W11"/>
  <sheetViews>
    <sheetView topLeftCell="A44" zoomScale="90" zoomScaleNormal="90" workbookViewId="0">
      <selection activeCell="H10" sqref="H10"/>
    </sheetView>
  </sheetViews>
  <sheetFormatPr defaultRowHeight="14.4" x14ac:dyDescent="0.3"/>
  <cols>
    <col min="2" max="2" width="22.109375" bestFit="1" customWidth="1"/>
    <col min="3" max="3" width="19.6640625" bestFit="1" customWidth="1"/>
    <col min="4" max="8" width="9" bestFit="1" customWidth="1"/>
    <col min="9" max="9" width="10.109375" bestFit="1" customWidth="1"/>
    <col min="10" max="10" width="9.44140625" bestFit="1" customWidth="1"/>
    <col min="11" max="11" width="9" bestFit="1" customWidth="1"/>
    <col min="12" max="17" width="9.44140625" bestFit="1" customWidth="1"/>
    <col min="18" max="20" width="11.109375" bestFit="1" customWidth="1"/>
    <col min="21" max="22" width="9.44140625" bestFit="1" customWidth="1"/>
    <col min="23" max="23" width="11.21875" bestFit="1" customWidth="1"/>
    <col min="24" max="27" width="11.109375" bestFit="1" customWidth="1"/>
    <col min="28" max="28" width="9.109375" bestFit="1" customWidth="1"/>
    <col min="29" max="30" width="10.44140625" bestFit="1" customWidth="1"/>
    <col min="31" max="31" width="11.109375" bestFit="1" customWidth="1"/>
    <col min="32" max="32" width="9.109375" bestFit="1" customWidth="1"/>
    <col min="33" max="35" width="10.44140625" bestFit="1" customWidth="1"/>
    <col min="36" max="42" width="11.44140625" bestFit="1" customWidth="1"/>
    <col min="43" max="43" width="25" bestFit="1" customWidth="1"/>
    <col min="44" max="44" width="26.21875" bestFit="1" customWidth="1"/>
    <col min="45" max="47" width="11.109375" bestFit="1" customWidth="1"/>
    <col min="48" max="48" width="9.109375" bestFit="1" customWidth="1"/>
    <col min="49" max="50" width="10.44140625" bestFit="1" customWidth="1"/>
    <col min="51" max="51" width="11.109375" bestFit="1" customWidth="1"/>
    <col min="52" max="52" width="9.109375" bestFit="1" customWidth="1"/>
    <col min="53" max="55" width="10.44140625" bestFit="1" customWidth="1"/>
    <col min="56" max="62" width="11.44140625" bestFit="1" customWidth="1"/>
    <col min="63" max="63" width="24.21875" bestFit="1" customWidth="1"/>
    <col min="64" max="64" width="25" bestFit="1" customWidth="1"/>
    <col min="65" max="65" width="26.21875" bestFit="1" customWidth="1"/>
  </cols>
  <sheetData>
    <row r="3" spans="2:23" x14ac:dyDescent="0.3">
      <c r="B3" s="5" t="s">
        <v>0</v>
      </c>
      <c r="C3" t="s" vm="1">
        <v>28</v>
      </c>
    </row>
    <row r="5" spans="2:23" x14ac:dyDescent="0.3">
      <c r="B5" s="5" t="s">
        <v>72</v>
      </c>
      <c r="C5" s="5" t="s">
        <v>38</v>
      </c>
    </row>
    <row r="6" spans="2:23" x14ac:dyDescent="0.3">
      <c r="B6" s="5" t="s">
        <v>36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 t="s">
        <v>46</v>
      </c>
      <c r="K6" t="s">
        <v>47</v>
      </c>
      <c r="L6" t="s">
        <v>48</v>
      </c>
      <c r="M6" t="s">
        <v>49</v>
      </c>
      <c r="N6" t="s">
        <v>50</v>
      </c>
      <c r="O6" t="s">
        <v>51</v>
      </c>
      <c r="P6" t="s">
        <v>52</v>
      </c>
      <c r="Q6" t="s">
        <v>53</v>
      </c>
      <c r="R6" t="s">
        <v>54</v>
      </c>
      <c r="S6" t="s">
        <v>55</v>
      </c>
      <c r="T6" t="s">
        <v>56</v>
      </c>
      <c r="U6" t="s">
        <v>57</v>
      </c>
      <c r="V6" t="s">
        <v>58</v>
      </c>
      <c r="W6" t="s">
        <v>37</v>
      </c>
    </row>
    <row r="7" spans="2:23" x14ac:dyDescent="0.3">
      <c r="B7" s="6">
        <v>1</v>
      </c>
      <c r="C7" s="12">
        <v>-14955</v>
      </c>
      <c r="D7" s="12">
        <v>-31641</v>
      </c>
      <c r="E7" s="12">
        <v>-41767</v>
      </c>
      <c r="F7" s="12">
        <v>-61360</v>
      </c>
      <c r="G7" s="12">
        <v>-47188</v>
      </c>
      <c r="H7" s="12">
        <v>-70646</v>
      </c>
      <c r="I7" s="12">
        <v>-147855</v>
      </c>
      <c r="J7" s="12">
        <v>-17777</v>
      </c>
      <c r="K7" s="12">
        <v>-64212</v>
      </c>
      <c r="L7" s="12">
        <v>6811</v>
      </c>
      <c r="M7" s="12">
        <v>38000</v>
      </c>
      <c r="N7" s="12">
        <v>46459</v>
      </c>
      <c r="O7" s="12">
        <v>45005</v>
      </c>
      <c r="P7" s="12">
        <v>82474</v>
      </c>
      <c r="Q7" s="12">
        <v>146844</v>
      </c>
      <c r="R7" s="12">
        <v>238151</v>
      </c>
      <c r="S7" s="12">
        <v>298846</v>
      </c>
      <c r="T7" s="12">
        <v>215242</v>
      </c>
      <c r="U7" s="12">
        <v>14014</v>
      </c>
      <c r="V7" s="12">
        <v>28324</v>
      </c>
      <c r="W7" s="12">
        <v>662769</v>
      </c>
    </row>
    <row r="8" spans="2:23" x14ac:dyDescent="0.3">
      <c r="B8" s="6">
        <v>2</v>
      </c>
      <c r="C8" s="12">
        <v>8556</v>
      </c>
      <c r="D8" s="12">
        <v>11452</v>
      </c>
      <c r="E8" s="12">
        <v>-3389</v>
      </c>
      <c r="F8" s="12">
        <v>8563</v>
      </c>
      <c r="G8" s="12">
        <v>16264</v>
      </c>
      <c r="H8" s="12">
        <v>3644</v>
      </c>
      <c r="I8" s="12">
        <v>44690</v>
      </c>
      <c r="J8" s="12">
        <v>76302</v>
      </c>
      <c r="K8" s="12">
        <v>-57976</v>
      </c>
      <c r="L8" s="12">
        <v>31359</v>
      </c>
      <c r="M8" s="12">
        <v>135559</v>
      </c>
      <c r="N8" s="12">
        <v>132318</v>
      </c>
      <c r="O8" s="12">
        <v>191011</v>
      </c>
      <c r="P8" s="12">
        <v>189469</v>
      </c>
      <c r="Q8" s="12">
        <v>257465</v>
      </c>
      <c r="R8" s="12">
        <v>362418</v>
      </c>
      <c r="S8" s="12">
        <v>417763</v>
      </c>
      <c r="T8" s="12">
        <v>463667</v>
      </c>
      <c r="U8" s="12">
        <v>266791</v>
      </c>
      <c r="V8" s="12">
        <v>357661</v>
      </c>
      <c r="W8" s="12">
        <v>2913587</v>
      </c>
    </row>
    <row r="9" spans="2:23" x14ac:dyDescent="0.3">
      <c r="B9" s="6">
        <v>3</v>
      </c>
      <c r="C9" s="12">
        <v>33682</v>
      </c>
      <c r="D9" s="12">
        <v>16483</v>
      </c>
      <c r="E9" s="12">
        <v>17370</v>
      </c>
      <c r="F9" s="12">
        <v>60019</v>
      </c>
      <c r="G9" s="12">
        <v>46924</v>
      </c>
      <c r="H9" s="12">
        <v>80766</v>
      </c>
      <c r="I9" s="12">
        <v>3841</v>
      </c>
      <c r="J9" s="12">
        <v>105432</v>
      </c>
      <c r="K9" s="12">
        <v>67746</v>
      </c>
      <c r="L9" s="12">
        <v>144603</v>
      </c>
      <c r="M9" s="12">
        <v>191558</v>
      </c>
      <c r="N9" s="12">
        <v>219916</v>
      </c>
      <c r="O9" s="12">
        <v>237060</v>
      </c>
      <c r="P9" s="12">
        <v>453767</v>
      </c>
      <c r="Q9" s="12">
        <v>314280</v>
      </c>
      <c r="R9" s="12">
        <v>444242</v>
      </c>
      <c r="S9" s="12">
        <v>422644</v>
      </c>
      <c r="T9" s="12">
        <v>420921</v>
      </c>
      <c r="U9" s="12">
        <v>299563</v>
      </c>
      <c r="V9" s="12"/>
      <c r="W9" s="12">
        <v>3580817</v>
      </c>
    </row>
    <row r="10" spans="2:23" x14ac:dyDescent="0.3">
      <c r="B10" s="6">
        <v>4</v>
      </c>
      <c r="C10" s="12">
        <v>-39658</v>
      </c>
      <c r="D10" s="12">
        <v>-61078</v>
      </c>
      <c r="E10" s="12">
        <v>-52996</v>
      </c>
      <c r="F10" s="12">
        <v>-17842</v>
      </c>
      <c r="G10" s="12">
        <v>-54288</v>
      </c>
      <c r="H10" s="12">
        <v>-21538</v>
      </c>
      <c r="I10" s="12">
        <v>-4305</v>
      </c>
      <c r="J10" s="12">
        <v>-40561</v>
      </c>
      <c r="K10" s="12">
        <v>29973</v>
      </c>
      <c r="L10" s="12">
        <v>25648</v>
      </c>
      <c r="M10" s="12">
        <v>90134</v>
      </c>
      <c r="N10" s="12">
        <v>72377</v>
      </c>
      <c r="O10" s="12">
        <v>88365</v>
      </c>
      <c r="P10" s="12">
        <v>131316</v>
      </c>
      <c r="Q10" s="12">
        <v>239734</v>
      </c>
      <c r="R10" s="12">
        <v>258046</v>
      </c>
      <c r="S10" s="12">
        <v>298506</v>
      </c>
      <c r="T10" s="12">
        <v>190945</v>
      </c>
      <c r="U10" s="12">
        <v>106912</v>
      </c>
      <c r="V10" s="12"/>
      <c r="W10" s="12">
        <v>1239690</v>
      </c>
    </row>
    <row r="11" spans="2:23" x14ac:dyDescent="0.3">
      <c r="B11" s="6" t="s">
        <v>37</v>
      </c>
      <c r="C11" s="12">
        <v>-12375</v>
      </c>
      <c r="D11" s="12">
        <v>-64784</v>
      </c>
      <c r="E11" s="12">
        <v>-80782</v>
      </c>
      <c r="F11" s="12">
        <v>-10620</v>
      </c>
      <c r="G11" s="12">
        <v>-38288</v>
      </c>
      <c r="H11" s="12">
        <v>-7774</v>
      </c>
      <c r="I11" s="12">
        <v>-103629</v>
      </c>
      <c r="J11" s="12">
        <v>123396</v>
      </c>
      <c r="K11" s="12">
        <v>-24469</v>
      </c>
      <c r="L11" s="12">
        <v>208421</v>
      </c>
      <c r="M11" s="12">
        <v>455251</v>
      </c>
      <c r="N11" s="12">
        <v>471070</v>
      </c>
      <c r="O11" s="12">
        <v>561441</v>
      </c>
      <c r="P11" s="12">
        <v>857026</v>
      </c>
      <c r="Q11" s="12">
        <v>958323</v>
      </c>
      <c r="R11" s="12">
        <v>1302857</v>
      </c>
      <c r="S11" s="12">
        <v>1437759</v>
      </c>
      <c r="T11" s="12">
        <v>1290775</v>
      </c>
      <c r="U11" s="12">
        <v>687280</v>
      </c>
      <c r="V11" s="12">
        <v>385985</v>
      </c>
      <c r="W11" s="12">
        <v>8396863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E812-2B10-45EB-8B5A-6B5BD0F43A82}">
  <dimension ref="A3:F21"/>
  <sheetViews>
    <sheetView workbookViewId="0">
      <selection activeCell="A25" sqref="A25"/>
    </sheetView>
  </sheetViews>
  <sheetFormatPr defaultRowHeight="14.4" x14ac:dyDescent="0.3"/>
  <cols>
    <col min="1" max="1" width="21.44140625" bestFit="1" customWidth="1"/>
    <col min="2" max="2" width="8.88671875" customWidth="1"/>
    <col min="3" max="4" width="9" bestFit="1" customWidth="1"/>
    <col min="5" max="5" width="8" bestFit="1" customWidth="1"/>
    <col min="6" max="6" width="10.77734375" bestFit="1" customWidth="1"/>
  </cols>
  <sheetData>
    <row r="3" spans="1:6" x14ac:dyDescent="0.3">
      <c r="A3" s="5" t="s">
        <v>72</v>
      </c>
      <c r="B3" s="5" t="s">
        <v>38</v>
      </c>
    </row>
    <row r="4" spans="1:6" x14ac:dyDescent="0.3">
      <c r="A4" s="5" t="s">
        <v>36</v>
      </c>
      <c r="B4">
        <v>1</v>
      </c>
      <c r="C4">
        <v>2</v>
      </c>
      <c r="D4">
        <v>3</v>
      </c>
      <c r="E4">
        <v>4</v>
      </c>
      <c r="F4" t="s">
        <v>37</v>
      </c>
    </row>
    <row r="5" spans="1:6" x14ac:dyDescent="0.3">
      <c r="A5" s="6" t="s">
        <v>32</v>
      </c>
      <c r="B5" s="10">
        <v>1686197</v>
      </c>
      <c r="C5" s="10">
        <v>6334206</v>
      </c>
      <c r="D5" s="10">
        <v>5287515</v>
      </c>
      <c r="E5" s="10">
        <v>-327102</v>
      </c>
      <c r="F5" s="10">
        <v>12980816</v>
      </c>
    </row>
    <row r="6" spans="1:6" x14ac:dyDescent="0.3">
      <c r="A6" s="6" t="s">
        <v>30</v>
      </c>
      <c r="B6" s="10">
        <v>4855866</v>
      </c>
      <c r="C6" s="10">
        <v>16009497</v>
      </c>
      <c r="D6" s="10">
        <v>14546683</v>
      </c>
      <c r="E6" s="10">
        <v>4759932</v>
      </c>
      <c r="F6" s="10">
        <v>40171978</v>
      </c>
    </row>
    <row r="7" spans="1:6" x14ac:dyDescent="0.3">
      <c r="A7" s="6" t="s">
        <v>31</v>
      </c>
      <c r="B7" s="10">
        <v>-1410419</v>
      </c>
      <c r="C7" s="10">
        <v>9784661</v>
      </c>
      <c r="D7" s="10">
        <v>6977183</v>
      </c>
      <c r="E7" s="10">
        <v>-73048</v>
      </c>
      <c r="F7" s="10">
        <v>15278377</v>
      </c>
    </row>
    <row r="8" spans="1:6" x14ac:dyDescent="0.3">
      <c r="A8" s="6" t="s">
        <v>37</v>
      </c>
      <c r="B8" s="10">
        <v>5131644</v>
      </c>
      <c r="C8" s="10">
        <v>32128364</v>
      </c>
      <c r="D8" s="10">
        <v>26811381</v>
      </c>
      <c r="E8" s="10">
        <v>4359782</v>
      </c>
      <c r="F8" s="10">
        <v>68431171</v>
      </c>
    </row>
    <row r="11" spans="1:6" x14ac:dyDescent="0.3">
      <c r="A11" s="41" t="s">
        <v>69</v>
      </c>
      <c r="B11" s="40" t="s">
        <v>129</v>
      </c>
      <c r="C11" s="40" t="s">
        <v>130</v>
      </c>
      <c r="D11" s="40" t="s">
        <v>131</v>
      </c>
      <c r="E11" s="40" t="s">
        <v>132</v>
      </c>
    </row>
    <row r="12" spans="1:6" x14ac:dyDescent="0.3">
      <c r="A12" s="41" t="s">
        <v>32</v>
      </c>
      <c r="B12" s="18">
        <f>B5/B$8</f>
        <v>0.32858807041174332</v>
      </c>
      <c r="C12" s="18">
        <f t="shared" ref="C12:E12" si="0">C5/C$8</f>
        <v>0.19715308255347205</v>
      </c>
      <c r="D12" s="18">
        <f t="shared" si="0"/>
        <v>0.19721158712413955</v>
      </c>
      <c r="E12" s="18">
        <f t="shared" si="0"/>
        <v>-7.5027145852705479E-2</v>
      </c>
    </row>
    <row r="13" spans="1:6" x14ac:dyDescent="0.3">
      <c r="A13" s="41" t="s">
        <v>30</v>
      </c>
      <c r="B13" s="18">
        <f t="shared" ref="B13:E13" si="1">B6/B$8</f>
        <v>0.94625932742021857</v>
      </c>
      <c r="C13" s="18">
        <f t="shared" si="1"/>
        <v>0.49829792142544199</v>
      </c>
      <c r="D13" s="18">
        <f t="shared" si="1"/>
        <v>0.54255627488938374</v>
      </c>
      <c r="E13" s="18">
        <f t="shared" si="1"/>
        <v>1.091782112041382</v>
      </c>
    </row>
    <row r="14" spans="1:6" x14ac:dyDescent="0.3">
      <c r="A14" s="41" t="s">
        <v>31</v>
      </c>
      <c r="B14" s="18">
        <f t="shared" ref="B14:E14" si="2">B7/B$8</f>
        <v>-0.27484739783196183</v>
      </c>
      <c r="C14" s="18">
        <f t="shared" si="2"/>
        <v>0.30454899602108593</v>
      </c>
      <c r="D14" s="18">
        <f t="shared" si="2"/>
        <v>0.26023213798647671</v>
      </c>
      <c r="E14" s="18">
        <f t="shared" si="2"/>
        <v>-1.6754966188676407E-2</v>
      </c>
    </row>
    <row r="18" spans="1:5" x14ac:dyDescent="0.3">
      <c r="A18" s="41" t="s">
        <v>69</v>
      </c>
      <c r="B18" s="40" t="s">
        <v>129</v>
      </c>
      <c r="C18" s="40" t="s">
        <v>130</v>
      </c>
      <c r="D18" s="40" t="s">
        <v>131</v>
      </c>
      <c r="E18" s="40" t="s">
        <v>132</v>
      </c>
    </row>
    <row r="19" spans="1:5" x14ac:dyDescent="0.3">
      <c r="A19" s="41" t="s">
        <v>30</v>
      </c>
      <c r="B19" s="18">
        <v>0.94625932742021857</v>
      </c>
      <c r="C19" s="18">
        <v>0.49829792142544199</v>
      </c>
      <c r="D19" s="18">
        <v>0.54255627488938374</v>
      </c>
      <c r="E19" s="18">
        <v>1.091782112041382</v>
      </c>
    </row>
    <row r="20" spans="1:5" x14ac:dyDescent="0.3">
      <c r="A20" s="41" t="s">
        <v>32</v>
      </c>
      <c r="B20" s="18">
        <v>0.32858807041174332</v>
      </c>
      <c r="C20" s="18">
        <v>0.19715308255347205</v>
      </c>
      <c r="D20" s="18">
        <v>0.19721158712413955</v>
      </c>
      <c r="E20" s="18">
        <v>-7.5027145852705479E-2</v>
      </c>
    </row>
    <row r="21" spans="1:5" x14ac:dyDescent="0.3">
      <c r="A21" s="41" t="s">
        <v>31</v>
      </c>
      <c r="B21" s="18">
        <v>-0.27484739783196183</v>
      </c>
      <c r="C21" s="18">
        <v>0.30454899602108593</v>
      </c>
      <c r="D21" s="18">
        <v>0.26023213798647671</v>
      </c>
      <c r="E21" s="18">
        <v>-1.6754966188676407E-2</v>
      </c>
    </row>
  </sheetData>
  <conditionalFormatting sqref="B19:B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DD9B-5B53-419A-97C0-D88254FF5F32}">
  <dimension ref="A3:S69"/>
  <sheetViews>
    <sheetView topLeftCell="H1" workbookViewId="0">
      <selection activeCell="O11" sqref="O11"/>
    </sheetView>
  </sheetViews>
  <sheetFormatPr defaultRowHeight="14.4" x14ac:dyDescent="0.3"/>
  <cols>
    <col min="1" max="1" width="30.6640625" bestFit="1" customWidth="1"/>
    <col min="2" max="2" width="10" bestFit="1" customWidth="1"/>
    <col min="3" max="3" width="23.77734375" bestFit="1" customWidth="1"/>
    <col min="4" max="4" width="23.6640625" bestFit="1" customWidth="1"/>
    <col min="5" max="5" width="23.5546875" bestFit="1" customWidth="1"/>
    <col min="6" max="6" width="23.33203125" bestFit="1" customWidth="1"/>
    <col min="9" max="9" width="24.44140625" bestFit="1" customWidth="1"/>
    <col min="10" max="10" width="21.77734375" bestFit="1" customWidth="1"/>
    <col min="11" max="11" width="12.21875" bestFit="1" customWidth="1"/>
    <col min="16" max="16" width="24.44140625" bestFit="1" customWidth="1"/>
  </cols>
  <sheetData>
    <row r="3" spans="1:19" x14ac:dyDescent="0.3">
      <c r="A3" s="5" t="s">
        <v>36</v>
      </c>
    </row>
    <row r="4" spans="1:19" x14ac:dyDescent="0.3">
      <c r="A4" s="6" t="s">
        <v>32</v>
      </c>
      <c r="B4" s="10"/>
      <c r="F4" t="s">
        <v>138</v>
      </c>
      <c r="J4" s="16" t="s">
        <v>139</v>
      </c>
      <c r="K4" s="16" t="s">
        <v>140</v>
      </c>
      <c r="L4" s="16" t="s">
        <v>142</v>
      </c>
      <c r="M4" s="16" t="s">
        <v>141</v>
      </c>
      <c r="P4" s="16" t="s">
        <v>151</v>
      </c>
      <c r="Q4" s="16" t="s">
        <v>140</v>
      </c>
      <c r="R4" s="16" t="s">
        <v>142</v>
      </c>
      <c r="S4" s="16" t="s">
        <v>141</v>
      </c>
    </row>
    <row r="5" spans="1:19" x14ac:dyDescent="0.3">
      <c r="A5" s="21" t="s">
        <v>93</v>
      </c>
      <c r="B5" s="10">
        <v>542166</v>
      </c>
      <c r="E5" s="21" t="s">
        <v>133</v>
      </c>
      <c r="F5" s="13">
        <f>B5/SUM($B$5:$B$9)</f>
        <v>1.0823890834530856E-3</v>
      </c>
      <c r="J5" s="35" t="s">
        <v>133</v>
      </c>
      <c r="K5" s="18">
        <v>5.6924819769091362E-3</v>
      </c>
      <c r="L5" s="18">
        <v>1.0823890834530856E-3</v>
      </c>
      <c r="M5" s="18">
        <v>3.4774524470087644E-3</v>
      </c>
      <c r="P5" s="35" t="s">
        <v>143</v>
      </c>
      <c r="Q5" s="18">
        <v>0.33157390597306163</v>
      </c>
      <c r="R5" s="18">
        <v>0.34603475061459055</v>
      </c>
      <c r="S5" s="18">
        <v>0.32400863848075678</v>
      </c>
    </row>
    <row r="6" spans="1:19" x14ac:dyDescent="0.3">
      <c r="A6" s="21" t="s">
        <v>94</v>
      </c>
      <c r="B6" s="10">
        <v>13895734</v>
      </c>
      <c r="E6" s="21" t="s">
        <v>134</v>
      </c>
      <c r="F6" s="13">
        <f t="shared" ref="F6:F9" si="0">B6/SUM($B$5:$B$9)</f>
        <v>2.7741670979308696E-2</v>
      </c>
      <c r="J6" s="35" t="s">
        <v>134</v>
      </c>
      <c r="K6" s="18">
        <v>6.0927249688075405E-2</v>
      </c>
      <c r="L6" s="18">
        <v>2.7741670979308696E-2</v>
      </c>
      <c r="M6" s="18">
        <v>1.9774581858972809E-2</v>
      </c>
      <c r="P6" s="35" t="s">
        <v>144</v>
      </c>
      <c r="Q6" s="18">
        <v>0.14994076063279613</v>
      </c>
      <c r="R6" s="18">
        <v>0.13483068161953132</v>
      </c>
      <c r="S6" s="18">
        <v>0.14343278320425554</v>
      </c>
    </row>
    <row r="7" spans="1:19" x14ac:dyDescent="0.3">
      <c r="A7" s="21" t="s">
        <v>95</v>
      </c>
      <c r="B7" s="10">
        <v>21258845</v>
      </c>
      <c r="E7" s="21" t="s">
        <v>135</v>
      </c>
      <c r="F7" s="13">
        <f t="shared" si="0"/>
        <v>4.2441506392546215E-2</v>
      </c>
      <c r="J7" s="35" t="s">
        <v>135</v>
      </c>
      <c r="K7" s="18">
        <v>3.9698238701858214E-2</v>
      </c>
      <c r="L7" s="18">
        <v>4.2441506392546215E-2</v>
      </c>
      <c r="M7" s="18">
        <v>4.058344162606297E-2</v>
      </c>
      <c r="P7" s="35" t="s">
        <v>146</v>
      </c>
      <c r="Q7" s="18">
        <v>0.17416368907589738</v>
      </c>
      <c r="R7" s="18">
        <v>0.12140029438275476</v>
      </c>
      <c r="S7" s="18">
        <v>0.16385865217778064</v>
      </c>
    </row>
    <row r="8" spans="1:19" x14ac:dyDescent="0.3">
      <c r="A8" s="21" t="s">
        <v>70</v>
      </c>
      <c r="B8" s="10">
        <v>84522603</v>
      </c>
      <c r="E8" s="21" t="s">
        <v>136</v>
      </c>
      <c r="F8" s="13">
        <f t="shared" si="0"/>
        <v>0.16874230916774385</v>
      </c>
      <c r="J8" s="35" t="s">
        <v>136</v>
      </c>
      <c r="K8" s="18">
        <v>0.18930194322839275</v>
      </c>
      <c r="L8" s="18">
        <v>0.16874230916774385</v>
      </c>
      <c r="M8" s="18">
        <v>0.21714520173731106</v>
      </c>
      <c r="P8" s="35" t="s">
        <v>145</v>
      </c>
      <c r="Q8" s="18">
        <v>8.1181277796811085E-2</v>
      </c>
      <c r="R8" s="18">
        <v>8.9455333686627045E-2</v>
      </c>
      <c r="S8" s="18">
        <v>8.5490474351267332E-2</v>
      </c>
    </row>
    <row r="9" spans="1:19" x14ac:dyDescent="0.3">
      <c r="A9" s="21" t="s">
        <v>71</v>
      </c>
      <c r="B9" s="10">
        <v>380678165</v>
      </c>
      <c r="E9" s="21" t="s">
        <v>137</v>
      </c>
      <c r="F9" s="13">
        <f t="shared" si="0"/>
        <v>0.75999212437694819</v>
      </c>
      <c r="J9" s="35" t="s">
        <v>137</v>
      </c>
      <c r="K9" s="18">
        <v>0.70438008640476446</v>
      </c>
      <c r="L9" s="18">
        <v>0.75999212437694819</v>
      </c>
      <c r="M9" s="18">
        <v>0.71901932233064436</v>
      </c>
      <c r="P9" s="35" t="s">
        <v>147</v>
      </c>
      <c r="Q9" s="18">
        <v>7.6861826460774302E-2</v>
      </c>
      <c r="R9" s="18">
        <v>0.10314708325736657</v>
      </c>
      <c r="S9" s="18">
        <v>9.6794820531187251E-2</v>
      </c>
    </row>
    <row r="10" spans="1:19" x14ac:dyDescent="0.3">
      <c r="A10" s="6" t="s">
        <v>30</v>
      </c>
      <c r="B10" s="10"/>
      <c r="J10" s="14"/>
      <c r="K10" s="14"/>
      <c r="P10" s="35" t="s">
        <v>148</v>
      </c>
      <c r="Q10" s="18">
        <v>5.7588081256847161E-2</v>
      </c>
      <c r="R10" s="18">
        <v>4.5651207375527934E-2</v>
      </c>
      <c r="S10" s="18">
        <v>5.3747282389888532E-2</v>
      </c>
    </row>
    <row r="11" spans="1:19" x14ac:dyDescent="0.3">
      <c r="A11" s="21" t="s">
        <v>93</v>
      </c>
      <c r="B11" s="10">
        <v>3037947</v>
      </c>
      <c r="E11" s="21" t="s">
        <v>133</v>
      </c>
      <c r="F11" s="13">
        <f>B11/SUM($B$11:$B$15)</f>
        <v>5.6924819769091362E-3</v>
      </c>
      <c r="J11" s="35"/>
      <c r="P11" s="35" t="s">
        <v>149</v>
      </c>
      <c r="Q11" s="18">
        <v>5.3966329404173549E-2</v>
      </c>
      <c r="R11" s="18">
        <v>9.5198613746542593E-2</v>
      </c>
      <c r="S11" s="18">
        <v>6.8443380982010291E-2</v>
      </c>
    </row>
    <row r="12" spans="1:19" x14ac:dyDescent="0.3">
      <c r="A12" s="21" t="s">
        <v>94</v>
      </c>
      <c r="B12" s="10">
        <v>32515475</v>
      </c>
      <c r="E12" s="21" t="s">
        <v>134</v>
      </c>
      <c r="F12" s="13">
        <f t="shared" ref="F12:F15" si="1">B12/SUM($B$11:$B$15)</f>
        <v>6.0927249688075405E-2</v>
      </c>
      <c r="J12" s="35"/>
      <c r="P12" s="35" t="s">
        <v>150</v>
      </c>
      <c r="Q12" s="18">
        <v>7.4724129399638739E-2</v>
      </c>
      <c r="R12" s="18">
        <v>6.4282035317059213E-2</v>
      </c>
      <c r="S12" s="18">
        <v>6.4223967882853644E-2</v>
      </c>
    </row>
    <row r="13" spans="1:19" x14ac:dyDescent="0.3">
      <c r="A13" s="21" t="s">
        <v>95</v>
      </c>
      <c r="B13" s="10">
        <v>21186039</v>
      </c>
      <c r="E13" s="21" t="s">
        <v>135</v>
      </c>
      <c r="F13" s="13">
        <f t="shared" si="1"/>
        <v>3.9698238701858214E-2</v>
      </c>
      <c r="J13" s="35"/>
    </row>
    <row r="14" spans="1:19" x14ac:dyDescent="0.3">
      <c r="A14" s="21" t="s">
        <v>70</v>
      </c>
      <c r="B14" s="10">
        <v>101026103</v>
      </c>
      <c r="E14" s="21" t="s">
        <v>136</v>
      </c>
      <c r="F14" s="13">
        <f t="shared" si="1"/>
        <v>0.18930194322839275</v>
      </c>
      <c r="J14" s="35"/>
    </row>
    <row r="15" spans="1:19" x14ac:dyDescent="0.3">
      <c r="A15" s="21" t="s">
        <v>71</v>
      </c>
      <c r="B15" s="10">
        <v>375911488</v>
      </c>
      <c r="E15" s="21" t="s">
        <v>137</v>
      </c>
      <c r="F15" s="13">
        <f t="shared" si="1"/>
        <v>0.70438008640476446</v>
      </c>
      <c r="J15" s="35"/>
    </row>
    <row r="16" spans="1:19" x14ac:dyDescent="0.3">
      <c r="A16" s="6" t="s">
        <v>31</v>
      </c>
      <c r="B16" s="10"/>
      <c r="J16" s="14"/>
      <c r="K16" s="14"/>
    </row>
    <row r="17" spans="1:10" x14ac:dyDescent="0.3">
      <c r="A17" s="21" t="s">
        <v>93</v>
      </c>
      <c r="B17" s="10">
        <v>1738760</v>
      </c>
      <c r="E17" s="21" t="s">
        <v>133</v>
      </c>
      <c r="F17" s="13">
        <f>B17/SUM($B$17:$B$21)</f>
        <v>3.4774524470087644E-3</v>
      </c>
      <c r="J17" s="35"/>
    </row>
    <row r="18" spans="1:10" x14ac:dyDescent="0.3">
      <c r="A18" s="21" t="s">
        <v>94</v>
      </c>
      <c r="B18" s="10">
        <v>9887483</v>
      </c>
      <c r="E18" s="21" t="s">
        <v>134</v>
      </c>
      <c r="F18" s="13">
        <f t="shared" ref="F18:F21" si="2">B18/SUM($B$17:$B$21)</f>
        <v>1.9774581858972809E-2</v>
      </c>
      <c r="J18" s="35"/>
    </row>
    <row r="19" spans="1:10" x14ac:dyDescent="0.3">
      <c r="A19" s="21" t="s">
        <v>95</v>
      </c>
      <c r="B19" s="10">
        <v>20292115</v>
      </c>
      <c r="E19" s="21" t="s">
        <v>135</v>
      </c>
      <c r="F19" s="13">
        <f t="shared" si="2"/>
        <v>4.058344162606297E-2</v>
      </c>
      <c r="J19" s="35"/>
    </row>
    <row r="20" spans="1:10" x14ac:dyDescent="0.3">
      <c r="A20" s="21" t="s">
        <v>70</v>
      </c>
      <c r="B20" s="10">
        <v>108574710</v>
      </c>
      <c r="E20" s="21" t="s">
        <v>136</v>
      </c>
      <c r="F20" s="13">
        <f t="shared" si="2"/>
        <v>0.21714520173731106</v>
      </c>
      <c r="J20" s="35"/>
    </row>
    <row r="21" spans="1:10" x14ac:dyDescent="0.3">
      <c r="A21" s="21" t="s">
        <v>71</v>
      </c>
      <c r="B21" s="10">
        <v>359516645</v>
      </c>
      <c r="E21" s="21" t="s">
        <v>137</v>
      </c>
      <c r="F21" s="13">
        <f t="shared" si="2"/>
        <v>0.71901932233064436</v>
      </c>
      <c r="J21" s="35"/>
    </row>
    <row r="22" spans="1:10" x14ac:dyDescent="0.3">
      <c r="A22" s="6" t="s">
        <v>112</v>
      </c>
      <c r="B22" s="10">
        <v>5318873</v>
      </c>
    </row>
    <row r="23" spans="1:10" x14ac:dyDescent="0.3">
      <c r="A23" s="6" t="s">
        <v>111</v>
      </c>
      <c r="B23" s="10">
        <v>56298692</v>
      </c>
    </row>
    <row r="24" spans="1:10" x14ac:dyDescent="0.3">
      <c r="A24" s="6" t="s">
        <v>110</v>
      </c>
      <c r="B24" s="10">
        <v>62736999</v>
      </c>
    </row>
    <row r="25" spans="1:10" x14ac:dyDescent="0.3">
      <c r="A25" s="6" t="s">
        <v>109</v>
      </c>
      <c r="B25" s="10">
        <v>294123416</v>
      </c>
    </row>
    <row r="26" spans="1:10" x14ac:dyDescent="0.3">
      <c r="A26" s="6" t="s">
        <v>108</v>
      </c>
      <c r="B26" s="10">
        <v>1116106298</v>
      </c>
    </row>
    <row r="34" spans="1:5" x14ac:dyDescent="0.3">
      <c r="A34" s="5" t="s">
        <v>36</v>
      </c>
    </row>
    <row r="35" spans="1:5" x14ac:dyDescent="0.3">
      <c r="A35" s="6" t="s">
        <v>32</v>
      </c>
      <c r="B35" s="10"/>
    </row>
    <row r="36" spans="1:5" x14ac:dyDescent="0.3">
      <c r="A36" s="21" t="s">
        <v>98</v>
      </c>
      <c r="B36" s="10">
        <v>169519237</v>
      </c>
      <c r="D36" s="21" t="s">
        <v>143</v>
      </c>
      <c r="E36" s="13">
        <f>B36/SUM($B$36:$B$43)</f>
        <v>0.34603475061459055</v>
      </c>
    </row>
    <row r="37" spans="1:5" x14ac:dyDescent="0.3">
      <c r="A37" s="21" t="s">
        <v>97</v>
      </c>
      <c r="B37" s="10">
        <v>66052309</v>
      </c>
      <c r="D37" s="21" t="s">
        <v>144</v>
      </c>
      <c r="E37" s="13">
        <f t="shared" ref="E37:E43" si="3">B37/SUM($B$36:$B$43)</f>
        <v>0.13483068161953132</v>
      </c>
    </row>
    <row r="38" spans="1:5" x14ac:dyDescent="0.3">
      <c r="A38" s="21" t="s">
        <v>102</v>
      </c>
      <c r="B38" s="10">
        <v>43823344</v>
      </c>
      <c r="D38" s="21" t="s">
        <v>145</v>
      </c>
      <c r="E38" s="13">
        <f t="shared" si="3"/>
        <v>8.9455333686627045E-2</v>
      </c>
    </row>
    <row r="39" spans="1:5" x14ac:dyDescent="0.3">
      <c r="A39" s="21" t="s">
        <v>103</v>
      </c>
      <c r="B39" s="10">
        <v>59472886</v>
      </c>
      <c r="D39" s="21" t="s">
        <v>146</v>
      </c>
      <c r="E39" s="13">
        <f t="shared" si="3"/>
        <v>0.12140029438275476</v>
      </c>
    </row>
    <row r="40" spans="1:5" x14ac:dyDescent="0.3">
      <c r="A40" s="21" t="s">
        <v>101</v>
      </c>
      <c r="B40" s="10">
        <v>50530806</v>
      </c>
      <c r="D40" s="21" t="s">
        <v>147</v>
      </c>
      <c r="E40" s="13">
        <f t="shared" si="3"/>
        <v>0.10314708325736657</v>
      </c>
    </row>
    <row r="41" spans="1:5" x14ac:dyDescent="0.3">
      <c r="A41" s="21" t="s">
        <v>100</v>
      </c>
      <c r="B41" s="10">
        <v>22364106</v>
      </c>
      <c r="D41" s="21" t="s">
        <v>148</v>
      </c>
      <c r="E41" s="13">
        <f t="shared" si="3"/>
        <v>4.5651207375527934E-2</v>
      </c>
    </row>
    <row r="42" spans="1:5" x14ac:dyDescent="0.3">
      <c r="A42" s="21" t="s">
        <v>99</v>
      </c>
      <c r="B42" s="10">
        <v>46636924</v>
      </c>
      <c r="D42" s="21" t="s">
        <v>149</v>
      </c>
      <c r="E42" s="13">
        <f t="shared" si="3"/>
        <v>9.5198613746542593E-2</v>
      </c>
    </row>
    <row r="43" spans="1:5" x14ac:dyDescent="0.3">
      <c r="A43" s="21" t="s">
        <v>67</v>
      </c>
      <c r="B43" s="10">
        <v>31491177</v>
      </c>
      <c r="D43" s="21" t="s">
        <v>150</v>
      </c>
      <c r="E43" s="13">
        <f t="shared" si="3"/>
        <v>6.4282035317059213E-2</v>
      </c>
    </row>
    <row r="44" spans="1:5" x14ac:dyDescent="0.3">
      <c r="A44" s="6" t="s">
        <v>30</v>
      </c>
      <c r="B44" s="10"/>
    </row>
    <row r="45" spans="1:5" x14ac:dyDescent="0.3">
      <c r="A45" s="21" t="s">
        <v>98</v>
      </c>
      <c r="B45" s="10">
        <v>164134195</v>
      </c>
      <c r="D45" s="21" t="s">
        <v>143</v>
      </c>
      <c r="E45" s="13">
        <f>B45/SUM($B$45:$B$52)</f>
        <v>0.33157390597306163</v>
      </c>
    </row>
    <row r="46" spans="1:5" x14ac:dyDescent="0.3">
      <c r="A46" s="21" t="s">
        <v>97</v>
      </c>
      <c r="B46" s="10">
        <v>74222988</v>
      </c>
      <c r="D46" s="21" t="s">
        <v>144</v>
      </c>
      <c r="E46" s="13">
        <f t="shared" ref="E46:E52" si="4">B46/SUM($B$45:$B$52)</f>
        <v>0.14994076063279613</v>
      </c>
    </row>
    <row r="47" spans="1:5" x14ac:dyDescent="0.3">
      <c r="A47" s="21" t="s">
        <v>102</v>
      </c>
      <c r="B47" s="10">
        <v>40185984</v>
      </c>
      <c r="D47" s="21" t="s">
        <v>145</v>
      </c>
      <c r="E47" s="13">
        <f t="shared" si="4"/>
        <v>8.1181277796811085E-2</v>
      </c>
    </row>
    <row r="48" spans="1:5" x14ac:dyDescent="0.3">
      <c r="A48" s="21" t="s">
        <v>103</v>
      </c>
      <c r="B48" s="10">
        <v>86213711</v>
      </c>
      <c r="D48" s="21" t="s">
        <v>146</v>
      </c>
      <c r="E48" s="13">
        <f t="shared" si="4"/>
        <v>0.17416368907589738</v>
      </c>
    </row>
    <row r="49" spans="1:5" x14ac:dyDescent="0.3">
      <c r="A49" s="21" t="s">
        <v>101</v>
      </c>
      <c r="B49" s="10">
        <v>38047789</v>
      </c>
      <c r="D49" s="21" t="s">
        <v>147</v>
      </c>
      <c r="E49" s="13">
        <f t="shared" si="4"/>
        <v>7.6861826460774302E-2</v>
      </c>
    </row>
    <row r="50" spans="1:5" x14ac:dyDescent="0.3">
      <c r="A50" s="21" t="s">
        <v>100</v>
      </c>
      <c r="B50" s="10">
        <v>28506988</v>
      </c>
      <c r="D50" s="21" t="s">
        <v>148</v>
      </c>
      <c r="E50" s="13">
        <f t="shared" si="4"/>
        <v>5.7588081256847161E-2</v>
      </c>
    </row>
    <row r="51" spans="1:5" x14ac:dyDescent="0.3">
      <c r="A51" s="21" t="s">
        <v>99</v>
      </c>
      <c r="B51" s="10">
        <v>26714165</v>
      </c>
      <c r="D51" s="21" t="s">
        <v>149</v>
      </c>
      <c r="E51" s="13">
        <f t="shared" si="4"/>
        <v>5.3966329404173549E-2</v>
      </c>
    </row>
    <row r="52" spans="1:5" x14ac:dyDescent="0.3">
      <c r="A52" s="21" t="s">
        <v>67</v>
      </c>
      <c r="B52" s="10">
        <v>36989596</v>
      </c>
      <c r="D52" s="21" t="s">
        <v>150</v>
      </c>
      <c r="E52" s="13">
        <f t="shared" si="4"/>
        <v>7.4724129399638739E-2</v>
      </c>
    </row>
    <row r="53" spans="1:5" x14ac:dyDescent="0.3">
      <c r="A53" s="6" t="s">
        <v>31</v>
      </c>
      <c r="B53" s="10"/>
    </row>
    <row r="54" spans="1:5" x14ac:dyDescent="0.3">
      <c r="A54" s="21" t="s">
        <v>98</v>
      </c>
      <c r="B54" s="10">
        <v>157974339</v>
      </c>
      <c r="D54" s="21" t="s">
        <v>143</v>
      </c>
      <c r="E54" s="13">
        <f>B54/SUM($B$54:$B$61)</f>
        <v>0.32400863848075678</v>
      </c>
    </row>
    <row r="55" spans="1:5" x14ac:dyDescent="0.3">
      <c r="A55" s="21" t="s">
        <v>97</v>
      </c>
      <c r="B55" s="10">
        <v>69932392</v>
      </c>
      <c r="D55" s="21" t="s">
        <v>144</v>
      </c>
      <c r="E55" s="13">
        <f t="shared" ref="E55:E61" si="5">B55/SUM($B$54:$B$61)</f>
        <v>0.14343278320425554</v>
      </c>
    </row>
    <row r="56" spans="1:5" x14ac:dyDescent="0.3">
      <c r="A56" s="21" t="s">
        <v>102</v>
      </c>
      <c r="B56" s="10">
        <v>41681917</v>
      </c>
      <c r="D56" s="21" t="s">
        <v>145</v>
      </c>
      <c r="E56" s="13">
        <f t="shared" si="5"/>
        <v>8.5490474351267332E-2</v>
      </c>
    </row>
    <row r="57" spans="1:5" x14ac:dyDescent="0.3">
      <c r="A57" s="21" t="s">
        <v>103</v>
      </c>
      <c r="B57" s="10">
        <v>79891272</v>
      </c>
      <c r="D57" s="21" t="s">
        <v>146</v>
      </c>
      <c r="E57" s="13">
        <f t="shared" si="5"/>
        <v>0.16385865217778064</v>
      </c>
    </row>
    <row r="58" spans="1:5" x14ac:dyDescent="0.3">
      <c r="A58" s="21" t="s">
        <v>101</v>
      </c>
      <c r="B58" s="10">
        <v>47193488</v>
      </c>
      <c r="D58" s="21" t="s">
        <v>147</v>
      </c>
      <c r="E58" s="13">
        <f t="shared" si="5"/>
        <v>9.6794820531187251E-2</v>
      </c>
    </row>
    <row r="59" spans="1:5" x14ac:dyDescent="0.3">
      <c r="A59" s="21" t="s">
        <v>100</v>
      </c>
      <c r="B59" s="10">
        <v>26205139</v>
      </c>
      <c r="D59" s="21" t="s">
        <v>148</v>
      </c>
      <c r="E59" s="13">
        <f t="shared" si="5"/>
        <v>5.3747282389888532E-2</v>
      </c>
    </row>
    <row r="60" spans="1:5" x14ac:dyDescent="0.3">
      <c r="A60" s="21" t="s">
        <v>99</v>
      </c>
      <c r="B60" s="10">
        <v>33370400</v>
      </c>
      <c r="D60" s="21" t="s">
        <v>149</v>
      </c>
      <c r="E60" s="13">
        <f t="shared" si="5"/>
        <v>6.8443380982010291E-2</v>
      </c>
    </row>
    <row r="61" spans="1:5" x14ac:dyDescent="0.3">
      <c r="A61" s="21" t="s">
        <v>67</v>
      </c>
      <c r="B61" s="10">
        <v>31313174</v>
      </c>
      <c r="D61" s="21" t="s">
        <v>150</v>
      </c>
      <c r="E61" s="13">
        <f t="shared" si="5"/>
        <v>6.4223967882853644E-2</v>
      </c>
    </row>
    <row r="62" spans="1:5" x14ac:dyDescent="0.3">
      <c r="A62" s="6" t="s">
        <v>113</v>
      </c>
      <c r="B62" s="10">
        <v>491627771</v>
      </c>
    </row>
    <row r="63" spans="1:5" x14ac:dyDescent="0.3">
      <c r="A63" s="6" t="s">
        <v>114</v>
      </c>
      <c r="B63" s="10">
        <v>210207689</v>
      </c>
    </row>
    <row r="64" spans="1:5" x14ac:dyDescent="0.3">
      <c r="A64" s="6" t="s">
        <v>116</v>
      </c>
      <c r="B64" s="10">
        <v>125691245</v>
      </c>
    </row>
    <row r="65" spans="1:2" x14ac:dyDescent="0.3">
      <c r="A65" s="6" t="s">
        <v>115</v>
      </c>
      <c r="B65" s="10">
        <v>225577869</v>
      </c>
    </row>
    <row r="66" spans="1:2" x14ac:dyDescent="0.3">
      <c r="A66" s="6" t="s">
        <v>119</v>
      </c>
      <c r="B66" s="10">
        <v>135772083</v>
      </c>
    </row>
    <row r="67" spans="1:2" x14ac:dyDescent="0.3">
      <c r="A67" s="6" t="s">
        <v>117</v>
      </c>
      <c r="B67" s="10">
        <v>77076233</v>
      </c>
    </row>
    <row r="68" spans="1:2" x14ac:dyDescent="0.3">
      <c r="A68" s="6" t="s">
        <v>118</v>
      </c>
      <c r="B68" s="10">
        <v>106721489</v>
      </c>
    </row>
    <row r="69" spans="1:2" x14ac:dyDescent="0.3">
      <c r="A69" s="6" t="s">
        <v>66</v>
      </c>
      <c r="B69" s="10">
        <v>99793947</v>
      </c>
    </row>
  </sheetData>
  <conditionalFormatting sqref="K5:K9"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9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9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2">
    <cfRule type="colorScale" priority="3">
      <colorScale>
        <cfvo type="min"/>
        <cfvo type="max"/>
        <color rgb="FFFCFCFF"/>
        <color rgb="FFF8696B"/>
      </colorScale>
    </cfRule>
  </conditionalFormatting>
  <conditionalFormatting sqref="R5:R12">
    <cfRule type="colorScale" priority="2">
      <colorScale>
        <cfvo type="min"/>
        <cfvo type="max"/>
        <color rgb="FFFCFCFF"/>
        <color rgb="FFF8696B"/>
      </colorScale>
    </cfRule>
  </conditionalFormatting>
  <conditionalFormatting sqref="S5:S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C6B9-82F9-4EB2-A0B6-FE230FFADDD0}">
  <dimension ref="A1:AB625"/>
  <sheetViews>
    <sheetView workbookViewId="0">
      <selection activeCell="F17" sqref="F17"/>
    </sheetView>
  </sheetViews>
  <sheetFormatPr defaultRowHeight="14.4" x14ac:dyDescent="0.3"/>
  <cols>
    <col min="1" max="1" width="24.21875" bestFit="1" customWidth="1"/>
    <col min="2" max="2" width="8.5546875" bestFit="1" customWidth="1"/>
    <col min="3" max="3" width="7.21875" bestFit="1" customWidth="1"/>
    <col min="4" max="4" width="11.88671875" bestFit="1" customWidth="1"/>
    <col min="5" max="5" width="12.77734375" bestFit="1" customWidth="1"/>
    <col min="6" max="6" width="13.6640625" bestFit="1" customWidth="1"/>
    <col min="7" max="8" width="14.77734375" bestFit="1" customWidth="1"/>
    <col min="9" max="9" width="15.77734375" bestFit="1" customWidth="1"/>
    <col min="10" max="10" width="8.21875" bestFit="1" customWidth="1"/>
    <col min="11" max="11" width="15.44140625" bestFit="1" customWidth="1"/>
    <col min="12" max="12" width="12.77734375" bestFit="1" customWidth="1"/>
    <col min="13" max="13" width="15.33203125" bestFit="1" customWidth="1"/>
    <col min="14" max="14" width="19.77734375" bestFit="1" customWidth="1"/>
    <col min="15" max="15" width="18.109375" bestFit="1" customWidth="1"/>
    <col min="16" max="16" width="15.6640625" bestFit="1" customWidth="1"/>
    <col min="17" max="17" width="17.21875" bestFit="1" customWidth="1"/>
    <col min="18" max="18" width="17" bestFit="1" customWidth="1"/>
    <col min="19" max="19" width="16.88671875" bestFit="1" customWidth="1"/>
    <col min="20" max="20" width="16.6640625" bestFit="1" customWidth="1"/>
    <col min="21" max="21" width="17" bestFit="1" customWidth="1"/>
    <col min="22" max="22" width="13.77734375" bestFit="1" customWidth="1"/>
    <col min="23" max="23" width="17.77734375" bestFit="1" customWidth="1"/>
    <col min="24" max="24" width="19" bestFit="1" customWidth="1"/>
    <col min="25" max="25" width="16.109375" bestFit="1" customWidth="1"/>
    <col min="26" max="26" width="14.88671875" bestFit="1" customWidth="1"/>
    <col min="27" max="27" width="18.109375" bestFit="1" customWidth="1"/>
    <col min="28" max="28" width="19.21875" bestFit="1" customWidth="1"/>
  </cols>
  <sheetData>
    <row r="1" spans="1:2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x14ac:dyDescent="0.3">
      <c r="A2" s="1" t="s">
        <v>28</v>
      </c>
      <c r="B2" s="2">
        <v>36526</v>
      </c>
      <c r="C2" s="1">
        <v>1</v>
      </c>
      <c r="D2" s="1">
        <v>20001</v>
      </c>
      <c r="E2" s="4">
        <v>395136</v>
      </c>
      <c r="F2" s="4">
        <v>410091</v>
      </c>
      <c r="G2" s="4">
        <v>-14955</v>
      </c>
      <c r="H2" s="4">
        <v>1120</v>
      </c>
      <c r="I2" s="4">
        <v>0</v>
      </c>
      <c r="J2" s="4">
        <v>3720</v>
      </c>
      <c r="K2" s="4">
        <v>356</v>
      </c>
      <c r="L2" s="4">
        <v>793</v>
      </c>
      <c r="M2" s="4">
        <v>14069</v>
      </c>
      <c r="N2" s="4">
        <v>300</v>
      </c>
      <c r="O2" s="4">
        <v>6834</v>
      </c>
      <c r="P2" s="4">
        <v>1120</v>
      </c>
      <c r="Q2" s="4">
        <v>7190</v>
      </c>
      <c r="R2" s="4">
        <v>14862</v>
      </c>
      <c r="S2" s="4">
        <v>16940</v>
      </c>
      <c r="T2" s="4">
        <v>351004</v>
      </c>
      <c r="U2" s="4">
        <v>70016</v>
      </c>
      <c r="V2" s="4">
        <v>160914</v>
      </c>
      <c r="W2" s="4">
        <v>24595</v>
      </c>
      <c r="X2" s="4">
        <v>18624</v>
      </c>
      <c r="Y2" s="4">
        <v>44829</v>
      </c>
      <c r="Z2" s="4">
        <v>37293</v>
      </c>
      <c r="AA2" s="4">
        <v>3580</v>
      </c>
      <c r="AB2" s="4">
        <v>50240</v>
      </c>
    </row>
    <row r="3" spans="1:28" x14ac:dyDescent="0.3">
      <c r="A3" s="1" t="s">
        <v>31</v>
      </c>
      <c r="B3" s="2">
        <v>36526</v>
      </c>
      <c r="C3" s="1">
        <v>1</v>
      </c>
      <c r="D3" s="1">
        <v>20001</v>
      </c>
      <c r="E3" s="4">
        <v>4532976</v>
      </c>
      <c r="F3" s="4">
        <v>4245798</v>
      </c>
      <c r="G3" s="4">
        <v>287178</v>
      </c>
      <c r="H3" s="4">
        <v>3687</v>
      </c>
      <c r="I3" s="4">
        <v>0</v>
      </c>
      <c r="J3" s="4">
        <v>57654</v>
      </c>
      <c r="K3" s="4">
        <v>27726</v>
      </c>
      <c r="L3" s="4">
        <v>6015</v>
      </c>
      <c r="M3" s="4">
        <v>158990</v>
      </c>
      <c r="N3" s="4">
        <v>0</v>
      </c>
      <c r="O3" s="4">
        <v>45320</v>
      </c>
      <c r="P3" s="4">
        <v>3687</v>
      </c>
      <c r="Q3" s="4">
        <v>73046</v>
      </c>
      <c r="R3" s="4">
        <v>165005</v>
      </c>
      <c r="S3" s="4">
        <v>348989</v>
      </c>
      <c r="T3" s="4">
        <v>3884595</v>
      </c>
      <c r="U3" s="4">
        <v>694165</v>
      </c>
      <c r="V3" s="4">
        <v>1189136</v>
      </c>
      <c r="W3" s="4">
        <v>190480</v>
      </c>
      <c r="X3" s="4">
        <v>228683</v>
      </c>
      <c r="Y3" s="4">
        <v>563667</v>
      </c>
      <c r="Z3" s="4">
        <v>514866</v>
      </c>
      <c r="AA3" s="4">
        <v>253574</v>
      </c>
      <c r="AB3" s="4">
        <v>611227</v>
      </c>
    </row>
    <row r="4" spans="1:28" x14ac:dyDescent="0.3">
      <c r="A4" s="1" t="s">
        <v>30</v>
      </c>
      <c r="B4" s="2">
        <v>36526</v>
      </c>
      <c r="C4" s="1">
        <v>1</v>
      </c>
      <c r="D4" s="1">
        <v>20001</v>
      </c>
      <c r="E4" s="4">
        <v>3595610</v>
      </c>
      <c r="F4" s="4">
        <v>3322170</v>
      </c>
      <c r="G4" s="4">
        <v>273440</v>
      </c>
      <c r="H4" s="4">
        <v>4957</v>
      </c>
      <c r="I4" s="4">
        <v>0</v>
      </c>
      <c r="J4" s="4">
        <v>41378</v>
      </c>
      <c r="K4" s="4">
        <v>69482</v>
      </c>
      <c r="L4" s="4">
        <v>6598</v>
      </c>
      <c r="M4" s="4">
        <v>96817</v>
      </c>
      <c r="N4" s="4">
        <v>0</v>
      </c>
      <c r="O4" s="4">
        <v>0</v>
      </c>
      <c r="P4" s="4">
        <v>4957</v>
      </c>
      <c r="Q4" s="4">
        <v>69482</v>
      </c>
      <c r="R4" s="4">
        <v>103415</v>
      </c>
      <c r="S4" s="4">
        <v>136784</v>
      </c>
      <c r="T4" s="4">
        <v>3239594</v>
      </c>
      <c r="U4" s="4">
        <v>617897</v>
      </c>
      <c r="V4" s="4">
        <v>987695</v>
      </c>
      <c r="W4" s="4">
        <v>177288</v>
      </c>
      <c r="X4" s="4">
        <v>269378</v>
      </c>
      <c r="Y4" s="4">
        <v>342155</v>
      </c>
      <c r="Z4" s="4">
        <v>396843</v>
      </c>
      <c r="AA4" s="4">
        <v>69177</v>
      </c>
      <c r="AB4" s="4">
        <v>461737</v>
      </c>
    </row>
    <row r="5" spans="1:28" x14ac:dyDescent="0.3">
      <c r="A5" s="1" t="s">
        <v>32</v>
      </c>
      <c r="B5" s="2">
        <v>36526</v>
      </c>
      <c r="C5" s="1">
        <v>1</v>
      </c>
      <c r="D5" s="1">
        <v>20001</v>
      </c>
      <c r="E5" s="4">
        <v>4202041</v>
      </c>
      <c r="F5" s="4">
        <v>4016153</v>
      </c>
      <c r="G5" s="4">
        <v>185888</v>
      </c>
      <c r="H5" s="4">
        <v>3265</v>
      </c>
      <c r="I5" s="4">
        <v>0</v>
      </c>
      <c r="J5" s="4">
        <v>36262</v>
      </c>
      <c r="K5" s="4">
        <v>31604</v>
      </c>
      <c r="L5" s="4">
        <v>7617</v>
      </c>
      <c r="M5" s="4">
        <v>129198</v>
      </c>
      <c r="N5" s="4">
        <v>0</v>
      </c>
      <c r="O5" s="4">
        <v>0</v>
      </c>
      <c r="P5" s="4">
        <v>3265</v>
      </c>
      <c r="Q5" s="4">
        <v>31604</v>
      </c>
      <c r="R5" s="4">
        <v>136815</v>
      </c>
      <c r="S5" s="4">
        <v>226971</v>
      </c>
      <c r="T5" s="4">
        <v>3767124</v>
      </c>
      <c r="U5" s="4">
        <v>702912</v>
      </c>
      <c r="V5" s="4">
        <v>1181158</v>
      </c>
      <c r="W5" s="4">
        <v>170150</v>
      </c>
      <c r="X5" s="4">
        <v>255137</v>
      </c>
      <c r="Y5" s="4">
        <v>533154</v>
      </c>
      <c r="Z5" s="4">
        <v>528681</v>
      </c>
      <c r="AA5" s="4">
        <v>42474</v>
      </c>
      <c r="AB5" s="4">
        <v>602487</v>
      </c>
    </row>
    <row r="6" spans="1:28" x14ac:dyDescent="0.3">
      <c r="A6" s="1" t="s">
        <v>33</v>
      </c>
      <c r="B6" s="2">
        <v>36526</v>
      </c>
      <c r="C6" s="1">
        <v>1</v>
      </c>
      <c r="D6" s="1">
        <v>20001</v>
      </c>
      <c r="E6" s="4">
        <v>3825322</v>
      </c>
      <c r="F6" s="4">
        <v>3623975</v>
      </c>
      <c r="G6" s="4">
        <v>201347</v>
      </c>
      <c r="H6" s="4">
        <v>0</v>
      </c>
      <c r="I6" s="4">
        <v>25149</v>
      </c>
      <c r="J6" s="4">
        <v>4025</v>
      </c>
      <c r="K6" s="4">
        <v>158518</v>
      </c>
      <c r="L6" s="4">
        <v>0</v>
      </c>
      <c r="M6" s="4">
        <v>1623352</v>
      </c>
      <c r="N6" s="4">
        <v>0</v>
      </c>
      <c r="O6" s="4">
        <v>0</v>
      </c>
      <c r="P6" s="4">
        <v>25149</v>
      </c>
      <c r="Q6" s="4">
        <v>158518</v>
      </c>
      <c r="R6" s="4">
        <v>1623352</v>
      </c>
      <c r="S6" s="4">
        <v>2014278</v>
      </c>
      <c r="T6" s="4">
        <v>0</v>
      </c>
      <c r="U6" s="4">
        <v>354788</v>
      </c>
      <c r="V6" s="4">
        <v>601887</v>
      </c>
      <c r="W6" s="4">
        <v>159757</v>
      </c>
      <c r="X6" s="4">
        <v>185892</v>
      </c>
      <c r="Y6" s="4">
        <v>321936</v>
      </c>
      <c r="Z6" s="4">
        <v>0</v>
      </c>
      <c r="AA6" s="4">
        <v>1908337</v>
      </c>
      <c r="AB6" s="4">
        <v>91378</v>
      </c>
    </row>
    <row r="7" spans="1:28" x14ac:dyDescent="0.3">
      <c r="A7" s="1" t="s">
        <v>34</v>
      </c>
      <c r="B7" s="2">
        <v>36526</v>
      </c>
      <c r="C7" s="1">
        <v>1</v>
      </c>
      <c r="D7" s="1">
        <v>20001</v>
      </c>
      <c r="E7" s="4">
        <v>6469</v>
      </c>
      <c r="F7" s="4">
        <v>14753</v>
      </c>
      <c r="G7" s="4">
        <v>-8285</v>
      </c>
      <c r="H7" s="4">
        <v>0</v>
      </c>
      <c r="I7" s="4">
        <v>0</v>
      </c>
      <c r="J7" s="4">
        <v>0</v>
      </c>
      <c r="K7" s="4">
        <v>9</v>
      </c>
      <c r="L7" s="4">
        <v>3</v>
      </c>
      <c r="M7" s="4">
        <v>0</v>
      </c>
      <c r="N7" s="4">
        <v>0</v>
      </c>
      <c r="O7" s="4">
        <v>150</v>
      </c>
      <c r="P7" s="4">
        <v>0</v>
      </c>
      <c r="Q7" s="4">
        <v>159</v>
      </c>
      <c r="R7" s="4">
        <v>3</v>
      </c>
      <c r="S7" s="4">
        <v>0</v>
      </c>
      <c r="T7" s="4">
        <v>6308</v>
      </c>
      <c r="U7" s="4">
        <v>2609</v>
      </c>
      <c r="V7" s="4">
        <v>3702</v>
      </c>
      <c r="W7" s="4">
        <v>3434</v>
      </c>
      <c r="X7" s="4">
        <v>360</v>
      </c>
      <c r="Y7" s="4">
        <v>958</v>
      </c>
      <c r="Z7" s="4">
        <v>931</v>
      </c>
      <c r="AA7" s="4">
        <v>0</v>
      </c>
      <c r="AB7" s="4">
        <v>2759</v>
      </c>
    </row>
    <row r="8" spans="1:28" x14ac:dyDescent="0.3">
      <c r="A8" s="1" t="s">
        <v>27</v>
      </c>
      <c r="B8" s="2">
        <v>36526</v>
      </c>
      <c r="C8" s="1">
        <v>1</v>
      </c>
      <c r="D8" s="1">
        <v>20001</v>
      </c>
      <c r="E8" s="4">
        <v>1242662</v>
      </c>
      <c r="F8" s="4">
        <v>1087164</v>
      </c>
      <c r="G8" s="4">
        <v>155498</v>
      </c>
      <c r="H8" s="4">
        <v>5294</v>
      </c>
      <c r="I8" s="4">
        <v>0</v>
      </c>
      <c r="J8" s="4">
        <v>11424</v>
      </c>
      <c r="K8" s="4">
        <v>23045</v>
      </c>
      <c r="L8" s="4">
        <v>545</v>
      </c>
      <c r="M8" s="4">
        <v>15642</v>
      </c>
      <c r="N8" s="4">
        <v>0</v>
      </c>
      <c r="O8" s="4">
        <v>0</v>
      </c>
      <c r="P8" s="4">
        <v>5294</v>
      </c>
      <c r="Q8" s="4">
        <v>23045</v>
      </c>
      <c r="R8" s="4">
        <v>16187</v>
      </c>
      <c r="S8" s="4">
        <v>2561</v>
      </c>
      <c r="T8" s="4">
        <v>1184151</v>
      </c>
      <c r="U8" s="4">
        <v>177603</v>
      </c>
      <c r="V8" s="4">
        <v>360500</v>
      </c>
      <c r="W8" s="4">
        <v>133557</v>
      </c>
      <c r="X8" s="4">
        <v>67659</v>
      </c>
      <c r="Y8" s="4">
        <v>125610</v>
      </c>
      <c r="Z8" s="4">
        <v>69406</v>
      </c>
      <c r="AA8" s="4">
        <v>4115</v>
      </c>
      <c r="AB8" s="4">
        <v>148714</v>
      </c>
    </row>
    <row r="9" spans="1:28" x14ac:dyDescent="0.3">
      <c r="A9" s="1" t="s">
        <v>29</v>
      </c>
      <c r="B9" s="2">
        <v>36526</v>
      </c>
      <c r="C9" s="1">
        <v>1</v>
      </c>
      <c r="D9" s="1">
        <v>20001</v>
      </c>
      <c r="E9" s="4">
        <v>81549</v>
      </c>
      <c r="F9" s="4">
        <v>78913</v>
      </c>
      <c r="G9" s="4">
        <v>2636</v>
      </c>
      <c r="H9" s="4">
        <v>4648</v>
      </c>
      <c r="I9" s="4">
        <v>0</v>
      </c>
      <c r="J9" s="4">
        <v>6</v>
      </c>
      <c r="K9" s="4">
        <v>6428</v>
      </c>
      <c r="L9" s="4">
        <v>0</v>
      </c>
      <c r="M9" s="4">
        <v>10</v>
      </c>
      <c r="N9" s="4">
        <v>0</v>
      </c>
      <c r="O9" s="4">
        <v>0</v>
      </c>
      <c r="P9" s="4">
        <v>4648</v>
      </c>
      <c r="Q9" s="4">
        <v>6428</v>
      </c>
      <c r="R9" s="4">
        <v>10</v>
      </c>
      <c r="S9" s="4">
        <v>0</v>
      </c>
      <c r="T9" s="4">
        <v>70456</v>
      </c>
      <c r="U9" s="4">
        <v>11806</v>
      </c>
      <c r="V9" s="4">
        <v>31186</v>
      </c>
      <c r="W9" s="4">
        <v>1923</v>
      </c>
      <c r="X9" s="4">
        <v>4792</v>
      </c>
      <c r="Y9" s="4">
        <v>15331</v>
      </c>
      <c r="Z9" s="4">
        <v>4629</v>
      </c>
      <c r="AA9" s="4">
        <v>0</v>
      </c>
      <c r="AB9" s="4">
        <v>9246</v>
      </c>
    </row>
    <row r="10" spans="1:28" x14ac:dyDescent="0.3">
      <c r="A10" s="1" t="s">
        <v>28</v>
      </c>
      <c r="B10" s="2">
        <v>36526</v>
      </c>
      <c r="C10" s="1">
        <v>2</v>
      </c>
      <c r="D10" s="1">
        <v>20002</v>
      </c>
      <c r="E10" s="4">
        <v>446414</v>
      </c>
      <c r="F10" s="4">
        <v>437858</v>
      </c>
      <c r="G10" s="4">
        <v>8556</v>
      </c>
      <c r="H10" s="4">
        <v>383</v>
      </c>
      <c r="I10" s="4">
        <v>62</v>
      </c>
      <c r="J10" s="4">
        <v>4255</v>
      </c>
      <c r="K10" s="4">
        <v>704</v>
      </c>
      <c r="L10" s="4">
        <v>1130</v>
      </c>
      <c r="M10" s="4">
        <v>15763</v>
      </c>
      <c r="N10" s="4">
        <v>300</v>
      </c>
      <c r="O10" s="4">
        <v>7708</v>
      </c>
      <c r="P10" s="4">
        <v>445</v>
      </c>
      <c r="Q10" s="4">
        <v>8412</v>
      </c>
      <c r="R10" s="4">
        <v>16893</v>
      </c>
      <c r="S10" s="4">
        <v>16047</v>
      </c>
      <c r="T10" s="4">
        <v>400062</v>
      </c>
      <c r="U10" s="4">
        <v>72645</v>
      </c>
      <c r="V10" s="4">
        <v>154894</v>
      </c>
      <c r="W10" s="4">
        <v>25429</v>
      </c>
      <c r="X10" s="4">
        <v>19339</v>
      </c>
      <c r="Y10" s="4">
        <v>46988</v>
      </c>
      <c r="Z10" s="4">
        <v>37696</v>
      </c>
      <c r="AA10" s="4">
        <v>2309</v>
      </c>
      <c r="AB10" s="4">
        <v>78558</v>
      </c>
    </row>
    <row r="11" spans="1:28" x14ac:dyDescent="0.3">
      <c r="A11" s="1" t="s">
        <v>32</v>
      </c>
      <c r="B11" s="2">
        <v>36526</v>
      </c>
      <c r="C11" s="1">
        <v>2</v>
      </c>
      <c r="D11" s="1">
        <v>20002</v>
      </c>
      <c r="E11" s="4">
        <v>4610174</v>
      </c>
      <c r="F11" s="4">
        <v>4140238</v>
      </c>
      <c r="G11" s="4">
        <v>469936</v>
      </c>
      <c r="H11" s="4">
        <v>2091</v>
      </c>
      <c r="I11" s="4">
        <v>0</v>
      </c>
      <c r="J11" s="4">
        <v>37251</v>
      </c>
      <c r="K11" s="4">
        <v>33289</v>
      </c>
      <c r="L11" s="4">
        <v>8976</v>
      </c>
      <c r="M11" s="4">
        <v>140118</v>
      </c>
      <c r="N11" s="4">
        <v>0</v>
      </c>
      <c r="O11" s="4">
        <v>0</v>
      </c>
      <c r="P11" s="4">
        <v>2091</v>
      </c>
      <c r="Q11" s="4">
        <v>33289</v>
      </c>
      <c r="R11" s="4">
        <v>149094</v>
      </c>
      <c r="S11" s="4">
        <v>204452</v>
      </c>
      <c r="T11" s="4">
        <v>4183997</v>
      </c>
      <c r="U11" s="4">
        <v>723971</v>
      </c>
      <c r="V11" s="4">
        <v>1213115</v>
      </c>
      <c r="W11" s="4">
        <v>160258</v>
      </c>
      <c r="X11" s="4">
        <v>259583</v>
      </c>
      <c r="Y11" s="4">
        <v>547649</v>
      </c>
      <c r="Z11" s="4">
        <v>558514</v>
      </c>
      <c r="AA11" s="4">
        <v>57906</v>
      </c>
      <c r="AB11" s="4">
        <v>619242</v>
      </c>
    </row>
    <row r="12" spans="1:28" x14ac:dyDescent="0.3">
      <c r="A12" s="1" t="s">
        <v>30</v>
      </c>
      <c r="B12" s="2">
        <v>36526</v>
      </c>
      <c r="C12" s="1">
        <v>2</v>
      </c>
      <c r="D12" s="1">
        <v>20002</v>
      </c>
      <c r="E12" s="4">
        <v>3973456</v>
      </c>
      <c r="F12" s="4">
        <v>3396023</v>
      </c>
      <c r="G12" s="4">
        <v>577433</v>
      </c>
      <c r="H12" s="4">
        <v>7122</v>
      </c>
      <c r="I12" s="4">
        <v>0</v>
      </c>
      <c r="J12" s="4">
        <v>43304</v>
      </c>
      <c r="K12" s="4">
        <v>60214</v>
      </c>
      <c r="L12" s="4">
        <v>7315</v>
      </c>
      <c r="M12" s="4">
        <v>99466</v>
      </c>
      <c r="N12" s="4">
        <v>0</v>
      </c>
      <c r="O12" s="4">
        <v>0</v>
      </c>
      <c r="P12" s="4">
        <v>7122</v>
      </c>
      <c r="Q12" s="4">
        <v>60214</v>
      </c>
      <c r="R12" s="4">
        <v>106781</v>
      </c>
      <c r="S12" s="4">
        <v>-133725</v>
      </c>
      <c r="T12" s="4">
        <v>3889760</v>
      </c>
      <c r="U12" s="4">
        <v>632569</v>
      </c>
      <c r="V12" s="4">
        <v>1029906</v>
      </c>
      <c r="W12" s="4">
        <v>211774</v>
      </c>
      <c r="X12" s="4">
        <v>273428</v>
      </c>
      <c r="Y12" s="4">
        <v>374385</v>
      </c>
      <c r="Z12" s="4">
        <v>425596</v>
      </c>
      <c r="AA12" s="4">
        <v>81698</v>
      </c>
      <c r="AB12" s="4">
        <v>366667</v>
      </c>
    </row>
    <row r="13" spans="1:28" x14ac:dyDescent="0.3">
      <c r="A13" s="1" t="s">
        <v>33</v>
      </c>
      <c r="B13" s="2">
        <v>36526</v>
      </c>
      <c r="C13" s="1">
        <v>2</v>
      </c>
      <c r="D13" s="1">
        <v>20002</v>
      </c>
      <c r="E13" s="4">
        <v>3919117</v>
      </c>
      <c r="F13" s="4">
        <v>3621439</v>
      </c>
      <c r="G13" s="4">
        <v>297678</v>
      </c>
      <c r="H13" s="4">
        <v>0</v>
      </c>
      <c r="I13" s="4">
        <v>35630</v>
      </c>
      <c r="J13" s="4">
        <v>4078</v>
      </c>
      <c r="K13" s="4">
        <v>131563</v>
      </c>
      <c r="L13" s="4">
        <v>0</v>
      </c>
      <c r="M13" s="4">
        <v>1654258</v>
      </c>
      <c r="N13" s="4">
        <v>0</v>
      </c>
      <c r="O13" s="4">
        <v>0</v>
      </c>
      <c r="P13" s="4">
        <v>35630</v>
      </c>
      <c r="Q13" s="4">
        <v>131563</v>
      </c>
      <c r="R13" s="4">
        <v>1654258</v>
      </c>
      <c r="S13" s="4">
        <v>2093588</v>
      </c>
      <c r="T13" s="4">
        <v>0</v>
      </c>
      <c r="U13" s="4">
        <v>348622</v>
      </c>
      <c r="V13" s="4">
        <v>581885</v>
      </c>
      <c r="W13" s="4">
        <v>206040</v>
      </c>
      <c r="X13" s="4">
        <v>172417</v>
      </c>
      <c r="Y13" s="4">
        <v>308493</v>
      </c>
      <c r="Z13" s="4">
        <v>0</v>
      </c>
      <c r="AA13" s="4">
        <v>1924036</v>
      </c>
      <c r="AB13" s="4">
        <v>79946</v>
      </c>
    </row>
    <row r="14" spans="1:28" x14ac:dyDescent="0.3">
      <c r="A14" s="1" t="s">
        <v>31</v>
      </c>
      <c r="B14" s="2">
        <v>36526</v>
      </c>
      <c r="C14" s="1">
        <v>2</v>
      </c>
      <c r="D14" s="1">
        <v>20002</v>
      </c>
      <c r="E14" s="4">
        <v>5097939</v>
      </c>
      <c r="F14" s="4">
        <v>4446401</v>
      </c>
      <c r="G14" s="4">
        <v>651538</v>
      </c>
      <c r="H14" s="4">
        <v>2535</v>
      </c>
      <c r="I14" s="4">
        <v>0</v>
      </c>
      <c r="J14" s="4">
        <v>57326</v>
      </c>
      <c r="K14" s="4">
        <v>28908</v>
      </c>
      <c r="L14" s="4">
        <v>6557</v>
      </c>
      <c r="M14" s="4">
        <v>176111</v>
      </c>
      <c r="N14" s="4">
        <v>0</v>
      </c>
      <c r="O14" s="4">
        <v>45844</v>
      </c>
      <c r="P14" s="4">
        <v>2535</v>
      </c>
      <c r="Q14" s="4">
        <v>74752</v>
      </c>
      <c r="R14" s="4">
        <v>182668</v>
      </c>
      <c r="S14" s="4">
        <v>297157</v>
      </c>
      <c r="T14" s="4">
        <v>4483501</v>
      </c>
      <c r="U14" s="4">
        <v>718326</v>
      </c>
      <c r="V14" s="4">
        <v>1326662</v>
      </c>
      <c r="W14" s="4">
        <v>240283</v>
      </c>
      <c r="X14" s="4">
        <v>234687</v>
      </c>
      <c r="Y14" s="4">
        <v>541490</v>
      </c>
      <c r="Z14" s="4">
        <v>556630</v>
      </c>
      <c r="AA14" s="4">
        <v>196251</v>
      </c>
      <c r="AB14" s="4">
        <v>632072</v>
      </c>
    </row>
    <row r="15" spans="1:28" x14ac:dyDescent="0.3">
      <c r="A15" s="1" t="s">
        <v>34</v>
      </c>
      <c r="B15" s="2">
        <v>36526</v>
      </c>
      <c r="C15" s="1">
        <v>2</v>
      </c>
      <c r="D15" s="1">
        <v>20002</v>
      </c>
      <c r="E15" s="4">
        <v>16192</v>
      </c>
      <c r="F15" s="4">
        <v>22868</v>
      </c>
      <c r="G15" s="4">
        <v>-6675</v>
      </c>
      <c r="H15" s="4">
        <v>0</v>
      </c>
      <c r="I15" s="4">
        <v>0</v>
      </c>
      <c r="J15" s="4">
        <v>0</v>
      </c>
      <c r="K15" s="4">
        <v>30</v>
      </c>
      <c r="L15" s="4">
        <v>8</v>
      </c>
      <c r="M15" s="4">
        <v>0</v>
      </c>
      <c r="N15" s="4">
        <v>0</v>
      </c>
      <c r="O15" s="4">
        <v>354</v>
      </c>
      <c r="P15" s="4">
        <v>0</v>
      </c>
      <c r="Q15" s="4">
        <v>384</v>
      </c>
      <c r="R15" s="4">
        <v>8</v>
      </c>
      <c r="S15" s="4">
        <v>0</v>
      </c>
      <c r="T15" s="4">
        <v>15800</v>
      </c>
      <c r="U15" s="4">
        <v>4415</v>
      </c>
      <c r="V15" s="4">
        <v>6665</v>
      </c>
      <c r="W15" s="4">
        <v>3652</v>
      </c>
      <c r="X15" s="4">
        <v>498</v>
      </c>
      <c r="Y15" s="4">
        <v>1411</v>
      </c>
      <c r="Z15" s="4">
        <v>1310</v>
      </c>
      <c r="AA15" s="4">
        <v>0</v>
      </c>
      <c r="AB15" s="4">
        <v>4917</v>
      </c>
    </row>
    <row r="16" spans="1:28" x14ac:dyDescent="0.3">
      <c r="A16" s="1" t="s">
        <v>27</v>
      </c>
      <c r="B16" s="2">
        <v>36526</v>
      </c>
      <c r="C16" s="1">
        <v>2</v>
      </c>
      <c r="D16" s="1">
        <v>20002</v>
      </c>
      <c r="E16" s="4">
        <v>1460691</v>
      </c>
      <c r="F16" s="4">
        <v>1146067</v>
      </c>
      <c r="G16" s="4">
        <v>314624</v>
      </c>
      <c r="H16" s="4">
        <v>7435</v>
      </c>
      <c r="I16" s="4">
        <v>0</v>
      </c>
      <c r="J16" s="4">
        <v>10330</v>
      </c>
      <c r="K16" s="4">
        <v>22802</v>
      </c>
      <c r="L16" s="4">
        <v>755</v>
      </c>
      <c r="M16" s="4">
        <v>17638</v>
      </c>
      <c r="N16" s="4">
        <v>2669</v>
      </c>
      <c r="O16" s="4">
        <v>0</v>
      </c>
      <c r="P16" s="4">
        <v>7435</v>
      </c>
      <c r="Q16" s="4">
        <v>22802</v>
      </c>
      <c r="R16" s="4">
        <v>18393</v>
      </c>
      <c r="S16" s="4">
        <v>0</v>
      </c>
      <c r="T16" s="4">
        <v>1399062</v>
      </c>
      <c r="U16" s="4">
        <v>185391</v>
      </c>
      <c r="V16" s="4">
        <v>361151</v>
      </c>
      <c r="W16" s="4">
        <v>161732</v>
      </c>
      <c r="X16" s="4">
        <v>68483</v>
      </c>
      <c r="Y16" s="4">
        <v>124225</v>
      </c>
      <c r="Z16" s="4">
        <v>72288</v>
      </c>
      <c r="AA16" s="4">
        <v>4583</v>
      </c>
      <c r="AB16" s="4">
        <v>168214</v>
      </c>
    </row>
    <row r="17" spans="1:28" x14ac:dyDescent="0.3">
      <c r="A17" s="1" t="s">
        <v>29</v>
      </c>
      <c r="B17" s="2">
        <v>36526</v>
      </c>
      <c r="C17" s="1">
        <v>2</v>
      </c>
      <c r="D17" s="1">
        <v>20002</v>
      </c>
      <c r="E17" s="4">
        <v>76473</v>
      </c>
      <c r="F17" s="4">
        <v>72760</v>
      </c>
      <c r="G17" s="4">
        <v>3713</v>
      </c>
      <c r="H17" s="4">
        <v>5453</v>
      </c>
      <c r="I17" s="4">
        <v>0</v>
      </c>
      <c r="J17" s="4">
        <v>3</v>
      </c>
      <c r="K17" s="4">
        <v>3118</v>
      </c>
      <c r="L17" s="4">
        <v>0</v>
      </c>
      <c r="M17" s="4">
        <v>5</v>
      </c>
      <c r="N17" s="4">
        <v>0</v>
      </c>
      <c r="O17" s="4">
        <v>0</v>
      </c>
      <c r="P17" s="4">
        <v>5453</v>
      </c>
      <c r="Q17" s="4">
        <v>3118</v>
      </c>
      <c r="R17" s="4">
        <v>5</v>
      </c>
      <c r="S17" s="4">
        <v>0</v>
      </c>
      <c r="T17" s="4">
        <v>67895</v>
      </c>
      <c r="U17" s="4">
        <v>10245</v>
      </c>
      <c r="V17" s="4">
        <v>28742</v>
      </c>
      <c r="W17" s="4">
        <v>2008</v>
      </c>
      <c r="X17" s="4">
        <v>4992</v>
      </c>
      <c r="Y17" s="4">
        <v>13296</v>
      </c>
      <c r="Z17" s="4">
        <v>4481</v>
      </c>
      <c r="AA17" s="4">
        <v>0</v>
      </c>
      <c r="AB17" s="4">
        <v>8996</v>
      </c>
    </row>
    <row r="18" spans="1:28" x14ac:dyDescent="0.3">
      <c r="A18" s="1" t="s">
        <v>31</v>
      </c>
      <c r="B18" s="2">
        <v>36526</v>
      </c>
      <c r="C18" s="1">
        <v>3</v>
      </c>
      <c r="D18" s="1">
        <v>20003</v>
      </c>
      <c r="E18" s="4">
        <v>4915785</v>
      </c>
      <c r="F18" s="4">
        <v>4945291</v>
      </c>
      <c r="G18" s="4">
        <v>-29506</v>
      </c>
      <c r="H18" s="4">
        <v>3538</v>
      </c>
      <c r="I18" s="4">
        <v>0</v>
      </c>
      <c r="J18" s="4">
        <v>54767</v>
      </c>
      <c r="K18" s="4">
        <v>30539</v>
      </c>
      <c r="L18" s="4">
        <v>6298</v>
      </c>
      <c r="M18" s="4">
        <v>178775</v>
      </c>
      <c r="N18" s="4">
        <v>0</v>
      </c>
      <c r="O18" s="4">
        <v>41530</v>
      </c>
      <c r="P18" s="4">
        <v>3538</v>
      </c>
      <c r="Q18" s="4">
        <v>72069</v>
      </c>
      <c r="R18" s="4">
        <v>185073</v>
      </c>
      <c r="S18" s="4">
        <v>391408</v>
      </c>
      <c r="T18" s="4">
        <v>4208930</v>
      </c>
      <c r="U18" s="4">
        <v>729122</v>
      </c>
      <c r="V18" s="4">
        <v>1554597</v>
      </c>
      <c r="W18" s="4">
        <v>238167</v>
      </c>
      <c r="X18" s="4">
        <v>252403</v>
      </c>
      <c r="Y18" s="4">
        <v>597858</v>
      </c>
      <c r="Z18" s="4">
        <v>605821</v>
      </c>
      <c r="AA18" s="4">
        <v>279167</v>
      </c>
      <c r="AB18" s="4">
        <v>688156</v>
      </c>
    </row>
    <row r="19" spans="1:28" x14ac:dyDescent="0.3">
      <c r="A19" s="1" t="s">
        <v>32</v>
      </c>
      <c r="B19" s="2">
        <v>36526</v>
      </c>
      <c r="C19" s="1">
        <v>3</v>
      </c>
      <c r="D19" s="1">
        <v>20003</v>
      </c>
      <c r="E19" s="4">
        <v>4832581</v>
      </c>
      <c r="F19" s="4">
        <v>4316393</v>
      </c>
      <c r="G19" s="4">
        <v>516188</v>
      </c>
      <c r="H19" s="4">
        <v>2024</v>
      </c>
      <c r="I19" s="4">
        <v>0</v>
      </c>
      <c r="J19" s="4">
        <v>37949</v>
      </c>
      <c r="K19" s="4">
        <v>33509</v>
      </c>
      <c r="L19" s="4">
        <v>8074</v>
      </c>
      <c r="M19" s="4">
        <v>144053</v>
      </c>
      <c r="N19" s="4">
        <v>0</v>
      </c>
      <c r="O19" s="4">
        <v>0</v>
      </c>
      <c r="P19" s="4">
        <v>2024</v>
      </c>
      <c r="Q19" s="4">
        <v>33509</v>
      </c>
      <c r="R19" s="4">
        <v>152127</v>
      </c>
      <c r="S19" s="4">
        <v>224056</v>
      </c>
      <c r="T19" s="4">
        <v>4382916</v>
      </c>
      <c r="U19" s="4">
        <v>745257</v>
      </c>
      <c r="V19" s="4">
        <v>1307524</v>
      </c>
      <c r="W19" s="4">
        <v>173575</v>
      </c>
      <c r="X19" s="4">
        <v>271849</v>
      </c>
      <c r="Y19" s="4">
        <v>555611</v>
      </c>
      <c r="Z19" s="4">
        <v>567729</v>
      </c>
      <c r="AA19" s="4">
        <v>80571</v>
      </c>
      <c r="AB19" s="4">
        <v>614277</v>
      </c>
    </row>
    <row r="20" spans="1:28" x14ac:dyDescent="0.3">
      <c r="A20" s="1" t="s">
        <v>30</v>
      </c>
      <c r="B20" s="2">
        <v>36526</v>
      </c>
      <c r="C20" s="1">
        <v>3</v>
      </c>
      <c r="D20" s="1">
        <v>20003</v>
      </c>
      <c r="E20" s="4">
        <v>4038231</v>
      </c>
      <c r="F20" s="4">
        <v>3561875</v>
      </c>
      <c r="G20" s="4">
        <v>476356</v>
      </c>
      <c r="H20" s="4">
        <v>0</v>
      </c>
      <c r="I20" s="4">
        <v>0</v>
      </c>
      <c r="J20" s="4">
        <v>38933</v>
      </c>
      <c r="K20" s="4">
        <v>120401</v>
      </c>
      <c r="L20" s="4">
        <v>7259</v>
      </c>
      <c r="M20" s="4">
        <v>99762</v>
      </c>
      <c r="N20" s="4">
        <v>0</v>
      </c>
      <c r="O20" s="4">
        <v>0</v>
      </c>
      <c r="P20" s="4">
        <v>0</v>
      </c>
      <c r="Q20" s="4">
        <v>120401</v>
      </c>
      <c r="R20" s="4">
        <v>107021</v>
      </c>
      <c r="S20" s="4">
        <v>129633</v>
      </c>
      <c r="T20" s="4">
        <v>3642243</v>
      </c>
      <c r="U20" s="4">
        <v>641124</v>
      </c>
      <c r="V20" s="4">
        <v>1094247</v>
      </c>
      <c r="W20" s="4">
        <v>205814</v>
      </c>
      <c r="X20" s="4">
        <v>253685</v>
      </c>
      <c r="Y20" s="4">
        <v>390580</v>
      </c>
      <c r="Z20" s="4">
        <v>437434</v>
      </c>
      <c r="AA20" s="4">
        <v>91638</v>
      </c>
      <c r="AB20" s="4">
        <v>447353</v>
      </c>
    </row>
    <row r="21" spans="1:28" x14ac:dyDescent="0.3">
      <c r="A21" s="1" t="s">
        <v>33</v>
      </c>
      <c r="B21" s="2">
        <v>36526</v>
      </c>
      <c r="C21" s="1">
        <v>3</v>
      </c>
      <c r="D21" s="1">
        <v>20003</v>
      </c>
      <c r="E21" s="4">
        <v>3873552</v>
      </c>
      <c r="F21" s="4">
        <v>3618958</v>
      </c>
      <c r="G21" s="4">
        <v>254594</v>
      </c>
      <c r="H21" s="4">
        <v>0</v>
      </c>
      <c r="I21" s="4">
        <v>32936</v>
      </c>
      <c r="J21" s="4">
        <v>3647</v>
      </c>
      <c r="K21" s="4">
        <v>153485</v>
      </c>
      <c r="L21" s="4">
        <v>0</v>
      </c>
      <c r="M21" s="4">
        <v>1637940</v>
      </c>
      <c r="N21" s="4">
        <v>0</v>
      </c>
      <c r="O21" s="4">
        <v>0</v>
      </c>
      <c r="P21" s="4">
        <v>32936</v>
      </c>
      <c r="Q21" s="4">
        <v>153485</v>
      </c>
      <c r="R21" s="4">
        <v>1637940</v>
      </c>
      <c r="S21" s="4">
        <v>2045544</v>
      </c>
      <c r="T21" s="4">
        <v>0</v>
      </c>
      <c r="U21" s="4">
        <v>352721</v>
      </c>
      <c r="V21" s="4">
        <v>611579</v>
      </c>
      <c r="W21" s="4">
        <v>259932</v>
      </c>
      <c r="X21" s="4">
        <v>142566</v>
      </c>
      <c r="Y21" s="4">
        <v>301695</v>
      </c>
      <c r="Z21" s="4">
        <v>0</v>
      </c>
      <c r="AA21" s="4">
        <v>1900295</v>
      </c>
      <c r="AB21" s="4">
        <v>50170</v>
      </c>
    </row>
    <row r="22" spans="1:28" x14ac:dyDescent="0.3">
      <c r="A22" s="1" t="s">
        <v>28</v>
      </c>
      <c r="B22" s="2">
        <v>36526</v>
      </c>
      <c r="C22" s="1">
        <v>3</v>
      </c>
      <c r="D22" s="1">
        <v>20003</v>
      </c>
      <c r="E22" s="4">
        <v>487055</v>
      </c>
      <c r="F22" s="4">
        <v>453373</v>
      </c>
      <c r="G22" s="4">
        <v>33682</v>
      </c>
      <c r="H22" s="4">
        <v>531</v>
      </c>
      <c r="I22" s="4">
        <v>0</v>
      </c>
      <c r="J22" s="4">
        <v>4491</v>
      </c>
      <c r="K22" s="4">
        <v>1162</v>
      </c>
      <c r="L22" s="4">
        <v>1375</v>
      </c>
      <c r="M22" s="4">
        <v>15362</v>
      </c>
      <c r="N22" s="4">
        <v>300</v>
      </c>
      <c r="O22" s="4">
        <v>8679</v>
      </c>
      <c r="P22" s="4">
        <v>531</v>
      </c>
      <c r="Q22" s="4">
        <v>9841</v>
      </c>
      <c r="R22" s="4">
        <v>16737</v>
      </c>
      <c r="S22" s="4">
        <v>15411</v>
      </c>
      <c r="T22" s="4">
        <v>439744</v>
      </c>
      <c r="U22" s="4">
        <v>78298</v>
      </c>
      <c r="V22" s="4">
        <v>168292</v>
      </c>
      <c r="W22" s="4">
        <v>27103</v>
      </c>
      <c r="X22" s="4">
        <v>22262</v>
      </c>
      <c r="Y22" s="4">
        <v>51014</v>
      </c>
      <c r="Z22" s="4">
        <v>43435</v>
      </c>
      <c r="AA22" s="4">
        <v>2670</v>
      </c>
      <c r="AB22" s="4">
        <v>60299</v>
      </c>
    </row>
    <row r="23" spans="1:28" x14ac:dyDescent="0.3">
      <c r="A23" s="1" t="s">
        <v>34</v>
      </c>
      <c r="B23" s="2">
        <v>36526</v>
      </c>
      <c r="C23" s="1">
        <v>3</v>
      </c>
      <c r="D23" s="1">
        <v>20003</v>
      </c>
      <c r="E23" s="4">
        <v>33434</v>
      </c>
      <c r="F23" s="4">
        <v>34744</v>
      </c>
      <c r="G23" s="4">
        <v>-1310</v>
      </c>
      <c r="H23" s="4">
        <v>0</v>
      </c>
      <c r="I23" s="4">
        <v>0</v>
      </c>
      <c r="J23" s="4">
        <v>0</v>
      </c>
      <c r="K23" s="4">
        <v>71</v>
      </c>
      <c r="L23" s="4">
        <v>66</v>
      </c>
      <c r="M23" s="4">
        <v>0</v>
      </c>
      <c r="N23" s="4">
        <v>0</v>
      </c>
      <c r="O23" s="4">
        <v>789</v>
      </c>
      <c r="P23" s="4">
        <v>0</v>
      </c>
      <c r="Q23" s="4">
        <v>861</v>
      </c>
      <c r="R23" s="4">
        <v>66</v>
      </c>
      <c r="S23" s="4">
        <v>0</v>
      </c>
      <c r="T23" s="4">
        <v>32507</v>
      </c>
      <c r="U23" s="4">
        <v>6583</v>
      </c>
      <c r="V23" s="4">
        <v>12084</v>
      </c>
      <c r="W23" s="4">
        <v>4084</v>
      </c>
      <c r="X23" s="4">
        <v>1382</v>
      </c>
      <c r="Y23" s="4">
        <v>1395</v>
      </c>
      <c r="Z23" s="4">
        <v>2143</v>
      </c>
      <c r="AA23" s="4">
        <v>0</v>
      </c>
      <c r="AB23" s="4">
        <v>7073</v>
      </c>
    </row>
    <row r="24" spans="1:28" x14ac:dyDescent="0.3">
      <c r="A24" s="1" t="s">
        <v>27</v>
      </c>
      <c r="B24" s="2">
        <v>36526</v>
      </c>
      <c r="C24" s="1">
        <v>3</v>
      </c>
      <c r="D24" s="1">
        <v>20003</v>
      </c>
      <c r="E24" s="4">
        <v>1478848</v>
      </c>
      <c r="F24" s="4">
        <v>1178776</v>
      </c>
      <c r="G24" s="4">
        <v>300072</v>
      </c>
      <c r="H24" s="4">
        <v>9586</v>
      </c>
      <c r="I24" s="4">
        <v>0</v>
      </c>
      <c r="J24" s="4">
        <v>10589</v>
      </c>
      <c r="K24" s="4">
        <v>26168</v>
      </c>
      <c r="L24" s="4">
        <v>796</v>
      </c>
      <c r="M24" s="4">
        <v>17335</v>
      </c>
      <c r="N24" s="4">
        <v>0</v>
      </c>
      <c r="O24" s="4">
        <v>0</v>
      </c>
      <c r="P24" s="4">
        <v>9586</v>
      </c>
      <c r="Q24" s="4">
        <v>26168</v>
      </c>
      <c r="R24" s="4">
        <v>18131</v>
      </c>
      <c r="S24" s="4">
        <v>2707</v>
      </c>
      <c r="T24" s="4">
        <v>1411667</v>
      </c>
      <c r="U24" s="4">
        <v>200364</v>
      </c>
      <c r="V24" s="4">
        <v>362705</v>
      </c>
      <c r="W24" s="4">
        <v>167569</v>
      </c>
      <c r="X24" s="4">
        <v>71473</v>
      </c>
      <c r="Y24" s="4">
        <v>134892</v>
      </c>
      <c r="Z24" s="4">
        <v>74684</v>
      </c>
      <c r="AA24" s="4">
        <v>4813</v>
      </c>
      <c r="AB24" s="4">
        <v>162276</v>
      </c>
    </row>
    <row r="25" spans="1:28" x14ac:dyDescent="0.3">
      <c r="A25" s="1" t="s">
        <v>29</v>
      </c>
      <c r="B25" s="2">
        <v>36526</v>
      </c>
      <c r="C25" s="1">
        <v>3</v>
      </c>
      <c r="D25" s="1">
        <v>20003</v>
      </c>
      <c r="E25" s="4">
        <v>68793</v>
      </c>
      <c r="F25" s="4">
        <v>72244</v>
      </c>
      <c r="G25" s="4">
        <v>-3451</v>
      </c>
      <c r="H25" s="4">
        <v>5951</v>
      </c>
      <c r="I25" s="4">
        <v>0</v>
      </c>
      <c r="J25" s="4">
        <v>14</v>
      </c>
      <c r="K25" s="4">
        <v>3046</v>
      </c>
      <c r="L25" s="4">
        <v>0</v>
      </c>
      <c r="M25" s="4">
        <v>13</v>
      </c>
      <c r="N25" s="4">
        <v>0</v>
      </c>
      <c r="O25" s="4">
        <v>0</v>
      </c>
      <c r="P25" s="4">
        <v>5951</v>
      </c>
      <c r="Q25" s="4">
        <v>3046</v>
      </c>
      <c r="R25" s="4">
        <v>13</v>
      </c>
      <c r="S25" s="4">
        <v>0</v>
      </c>
      <c r="T25" s="4">
        <v>59769</v>
      </c>
      <c r="U25" s="4">
        <v>10331</v>
      </c>
      <c r="V25" s="4">
        <v>28616</v>
      </c>
      <c r="W25" s="4">
        <v>2089</v>
      </c>
      <c r="X25" s="4">
        <v>4625</v>
      </c>
      <c r="Y25" s="4">
        <v>13429</v>
      </c>
      <c r="Z25" s="4">
        <v>4677</v>
      </c>
      <c r="AA25" s="4">
        <v>0</v>
      </c>
      <c r="AB25" s="4">
        <v>8477</v>
      </c>
    </row>
    <row r="26" spans="1:28" x14ac:dyDescent="0.3">
      <c r="A26" s="1" t="s">
        <v>31</v>
      </c>
      <c r="B26" s="2">
        <v>36526</v>
      </c>
      <c r="C26" s="1">
        <v>4</v>
      </c>
      <c r="D26" s="1">
        <v>20004</v>
      </c>
      <c r="E26" s="4">
        <v>4784580</v>
      </c>
      <c r="F26" s="4">
        <v>4952962</v>
      </c>
      <c r="G26" s="4">
        <v>-168382</v>
      </c>
      <c r="H26" s="4">
        <v>5165</v>
      </c>
      <c r="I26" s="4">
        <v>321</v>
      </c>
      <c r="J26" s="4">
        <v>61845</v>
      </c>
      <c r="K26" s="4">
        <v>26098</v>
      </c>
      <c r="L26" s="4">
        <v>6320</v>
      </c>
      <c r="M26" s="4">
        <v>185113</v>
      </c>
      <c r="N26" s="4">
        <v>0</v>
      </c>
      <c r="O26" s="4">
        <v>42702</v>
      </c>
      <c r="P26" s="4">
        <v>5486</v>
      </c>
      <c r="Q26" s="4">
        <v>68800</v>
      </c>
      <c r="R26" s="4">
        <v>191433</v>
      </c>
      <c r="S26" s="4">
        <v>431170</v>
      </c>
      <c r="T26" s="4">
        <v>4025846</v>
      </c>
      <c r="U26" s="4">
        <v>746044</v>
      </c>
      <c r="V26" s="4">
        <v>1442554</v>
      </c>
      <c r="W26" s="4">
        <v>299878</v>
      </c>
      <c r="X26" s="4">
        <v>273669</v>
      </c>
      <c r="Y26" s="4">
        <v>637134</v>
      </c>
      <c r="Z26" s="4">
        <v>592314</v>
      </c>
      <c r="AA26" s="4">
        <v>308938</v>
      </c>
      <c r="AB26" s="4">
        <v>652431</v>
      </c>
    </row>
    <row r="27" spans="1:28" x14ac:dyDescent="0.3">
      <c r="A27" s="1" t="s">
        <v>33</v>
      </c>
      <c r="B27" s="2">
        <v>36526</v>
      </c>
      <c r="C27" s="1">
        <v>4</v>
      </c>
      <c r="D27" s="1">
        <v>20004</v>
      </c>
      <c r="E27" s="4">
        <v>3978517</v>
      </c>
      <c r="F27" s="4">
        <v>3732783</v>
      </c>
      <c r="G27" s="4">
        <v>245734</v>
      </c>
      <c r="H27" s="4">
        <v>0</v>
      </c>
      <c r="I27" s="4">
        <v>36507</v>
      </c>
      <c r="J27" s="4">
        <v>5157</v>
      </c>
      <c r="K27" s="4">
        <v>162766</v>
      </c>
      <c r="L27" s="4">
        <v>0</v>
      </c>
      <c r="M27" s="4">
        <v>1699998</v>
      </c>
      <c r="N27" s="4">
        <v>0</v>
      </c>
      <c r="O27" s="4">
        <v>0</v>
      </c>
      <c r="P27" s="4">
        <v>36507</v>
      </c>
      <c r="Q27" s="4">
        <v>162766</v>
      </c>
      <c r="R27" s="4">
        <v>1699998</v>
      </c>
      <c r="S27" s="4">
        <v>2074089</v>
      </c>
      <c r="T27" s="4">
        <v>0</v>
      </c>
      <c r="U27" s="4">
        <v>370653</v>
      </c>
      <c r="V27" s="4">
        <v>682338</v>
      </c>
      <c r="W27" s="4">
        <v>262843</v>
      </c>
      <c r="X27" s="4">
        <v>144383</v>
      </c>
      <c r="Y27" s="4">
        <v>288626</v>
      </c>
      <c r="Z27" s="4">
        <v>0</v>
      </c>
      <c r="AA27" s="4">
        <v>1934147</v>
      </c>
      <c r="AB27" s="4">
        <v>49793</v>
      </c>
    </row>
    <row r="28" spans="1:28" x14ac:dyDescent="0.3">
      <c r="A28" s="1" t="s">
        <v>32</v>
      </c>
      <c r="B28" s="2">
        <v>36526</v>
      </c>
      <c r="C28" s="1">
        <v>4</v>
      </c>
      <c r="D28" s="1">
        <v>20004</v>
      </c>
      <c r="E28" s="4">
        <v>4472328</v>
      </c>
      <c r="F28" s="4">
        <v>4401347</v>
      </c>
      <c r="G28" s="4">
        <v>70981</v>
      </c>
      <c r="H28" s="4">
        <v>2812</v>
      </c>
      <c r="I28" s="4">
        <v>0</v>
      </c>
      <c r="J28" s="4">
        <v>43069</v>
      </c>
      <c r="K28" s="4">
        <v>28661</v>
      </c>
      <c r="L28" s="4">
        <v>9825</v>
      </c>
      <c r="M28" s="4">
        <v>146042</v>
      </c>
      <c r="N28" s="4">
        <v>0</v>
      </c>
      <c r="O28" s="4">
        <v>0</v>
      </c>
      <c r="P28" s="4">
        <v>2812</v>
      </c>
      <c r="Q28" s="4">
        <v>28661</v>
      </c>
      <c r="R28" s="4">
        <v>155867</v>
      </c>
      <c r="S28" s="4">
        <v>205061</v>
      </c>
      <c r="T28" s="4">
        <v>4036858</v>
      </c>
      <c r="U28" s="4">
        <v>774881</v>
      </c>
      <c r="V28" s="4">
        <v>1386508</v>
      </c>
      <c r="W28" s="4">
        <v>172079</v>
      </c>
      <c r="X28" s="4">
        <v>276780</v>
      </c>
      <c r="Y28" s="4">
        <v>577733</v>
      </c>
      <c r="Z28" s="4">
        <v>561145</v>
      </c>
      <c r="AA28" s="4">
        <v>72893</v>
      </c>
      <c r="AB28" s="4">
        <v>579328</v>
      </c>
    </row>
    <row r="29" spans="1:28" x14ac:dyDescent="0.3">
      <c r="A29" s="1" t="s">
        <v>30</v>
      </c>
      <c r="B29" s="2">
        <v>36526</v>
      </c>
      <c r="C29" s="1">
        <v>4</v>
      </c>
      <c r="D29" s="1">
        <v>20004</v>
      </c>
      <c r="E29" s="4">
        <v>3713553</v>
      </c>
      <c r="F29" s="4">
        <v>3581425</v>
      </c>
      <c r="G29" s="4">
        <v>132128</v>
      </c>
      <c r="H29" s="4">
        <v>0</v>
      </c>
      <c r="I29" s="4">
        <v>0</v>
      </c>
      <c r="J29" s="4">
        <v>44793</v>
      </c>
      <c r="K29" s="4">
        <v>89885</v>
      </c>
      <c r="L29" s="4">
        <v>8769</v>
      </c>
      <c r="M29" s="4">
        <v>108708</v>
      </c>
      <c r="N29" s="4">
        <v>0</v>
      </c>
      <c r="O29" s="4">
        <v>0</v>
      </c>
      <c r="P29" s="4">
        <v>0</v>
      </c>
      <c r="Q29" s="4">
        <v>89885</v>
      </c>
      <c r="R29" s="4">
        <v>117477</v>
      </c>
      <c r="S29" s="4">
        <v>94978</v>
      </c>
      <c r="T29" s="4">
        <v>3366420</v>
      </c>
      <c r="U29" s="4">
        <v>628848</v>
      </c>
      <c r="V29" s="4">
        <v>1157834</v>
      </c>
      <c r="W29" s="4">
        <v>201030</v>
      </c>
      <c r="X29" s="4">
        <v>279716</v>
      </c>
      <c r="Y29" s="4">
        <v>408765</v>
      </c>
      <c r="Z29" s="4">
        <v>422908</v>
      </c>
      <c r="AA29" s="4">
        <v>97783</v>
      </c>
      <c r="AB29" s="4">
        <v>384541</v>
      </c>
    </row>
    <row r="30" spans="1:28" x14ac:dyDescent="0.3">
      <c r="A30" s="1" t="s">
        <v>28</v>
      </c>
      <c r="B30" s="2">
        <v>36526</v>
      </c>
      <c r="C30" s="1">
        <v>4</v>
      </c>
      <c r="D30" s="1">
        <v>20004</v>
      </c>
      <c r="E30" s="4">
        <v>431262</v>
      </c>
      <c r="F30" s="4">
        <v>470920</v>
      </c>
      <c r="G30" s="4">
        <v>-39658</v>
      </c>
      <c r="H30" s="4">
        <v>377</v>
      </c>
      <c r="I30" s="4">
        <v>0</v>
      </c>
      <c r="J30" s="4">
        <v>4851</v>
      </c>
      <c r="K30" s="4">
        <v>-184</v>
      </c>
      <c r="L30" s="4">
        <v>1210</v>
      </c>
      <c r="M30" s="4">
        <v>13841</v>
      </c>
      <c r="N30" s="4">
        <v>645</v>
      </c>
      <c r="O30" s="4">
        <v>8550</v>
      </c>
      <c r="P30" s="4">
        <v>377</v>
      </c>
      <c r="Q30" s="4">
        <v>8366</v>
      </c>
      <c r="R30" s="4">
        <v>15051</v>
      </c>
      <c r="S30" s="4">
        <v>15617</v>
      </c>
      <c r="T30" s="4">
        <v>386355</v>
      </c>
      <c r="U30" s="4">
        <v>80849</v>
      </c>
      <c r="V30" s="4">
        <v>178512</v>
      </c>
      <c r="W30" s="4">
        <v>27724</v>
      </c>
      <c r="X30" s="4">
        <v>23635</v>
      </c>
      <c r="Y30" s="4">
        <v>61284</v>
      </c>
      <c r="Z30" s="4">
        <v>37198</v>
      </c>
      <c r="AA30" s="4">
        <v>2316</v>
      </c>
      <c r="AB30" s="4">
        <v>59402</v>
      </c>
    </row>
    <row r="31" spans="1:28" x14ac:dyDescent="0.3">
      <c r="A31" s="1" t="s">
        <v>34</v>
      </c>
      <c r="B31" s="2">
        <v>36526</v>
      </c>
      <c r="C31" s="1">
        <v>4</v>
      </c>
      <c r="D31" s="1">
        <v>20004</v>
      </c>
      <c r="E31" s="4">
        <v>49153</v>
      </c>
      <c r="F31" s="4">
        <v>47718</v>
      </c>
      <c r="G31" s="4">
        <v>1435</v>
      </c>
      <c r="H31" s="4">
        <v>12</v>
      </c>
      <c r="I31" s="4">
        <v>0</v>
      </c>
      <c r="J31" s="4">
        <v>45</v>
      </c>
      <c r="K31" s="4">
        <v>98</v>
      </c>
      <c r="L31" s="4">
        <v>129</v>
      </c>
      <c r="M31" s="4">
        <v>0</v>
      </c>
      <c r="N31" s="4">
        <v>0</v>
      </c>
      <c r="O31" s="4">
        <v>1189</v>
      </c>
      <c r="P31" s="4">
        <v>12</v>
      </c>
      <c r="Q31" s="4">
        <v>1287</v>
      </c>
      <c r="R31" s="4">
        <v>129</v>
      </c>
      <c r="S31" s="4">
        <v>0</v>
      </c>
      <c r="T31" s="4">
        <v>47681</v>
      </c>
      <c r="U31" s="4">
        <v>9779</v>
      </c>
      <c r="V31" s="4">
        <v>17132</v>
      </c>
      <c r="W31" s="4">
        <v>5204</v>
      </c>
      <c r="X31" s="4">
        <v>1964</v>
      </c>
      <c r="Y31" s="4">
        <v>1964</v>
      </c>
      <c r="Z31" s="4">
        <v>3186</v>
      </c>
      <c r="AA31" s="4">
        <v>0</v>
      </c>
      <c r="AB31" s="4">
        <v>8488</v>
      </c>
    </row>
    <row r="32" spans="1:28" x14ac:dyDescent="0.3">
      <c r="A32" s="1" t="s">
        <v>27</v>
      </c>
      <c r="B32" s="2">
        <v>36526</v>
      </c>
      <c r="C32" s="1">
        <v>4</v>
      </c>
      <c r="D32" s="1">
        <v>20004</v>
      </c>
      <c r="E32" s="4">
        <v>1467420</v>
      </c>
      <c r="F32" s="4">
        <v>1217112</v>
      </c>
      <c r="G32" s="4">
        <v>250308</v>
      </c>
      <c r="H32" s="4">
        <v>6970</v>
      </c>
      <c r="I32" s="4">
        <v>0</v>
      </c>
      <c r="J32" s="4">
        <v>11449</v>
      </c>
      <c r="K32" s="4">
        <v>26480</v>
      </c>
      <c r="L32" s="4">
        <v>755</v>
      </c>
      <c r="M32" s="4">
        <v>16335</v>
      </c>
      <c r="N32" s="4">
        <v>0</v>
      </c>
      <c r="O32" s="4">
        <v>0</v>
      </c>
      <c r="P32" s="4">
        <v>6970</v>
      </c>
      <c r="Q32" s="4">
        <v>26480</v>
      </c>
      <c r="R32" s="4">
        <v>17090</v>
      </c>
      <c r="S32" s="4">
        <v>2852</v>
      </c>
      <c r="T32" s="4">
        <v>1402579</v>
      </c>
      <c r="U32" s="4">
        <v>201193</v>
      </c>
      <c r="V32" s="4">
        <v>411775</v>
      </c>
      <c r="W32" s="4">
        <v>137901</v>
      </c>
      <c r="X32" s="4">
        <v>74504</v>
      </c>
      <c r="Y32" s="4">
        <v>133557</v>
      </c>
      <c r="Z32" s="4">
        <v>79403</v>
      </c>
      <c r="AA32" s="4">
        <v>4228</v>
      </c>
      <c r="AB32" s="4">
        <v>174551</v>
      </c>
    </row>
    <row r="33" spans="1:28" x14ac:dyDescent="0.3">
      <c r="A33" s="1" t="s">
        <v>29</v>
      </c>
      <c r="B33" s="2">
        <v>36526</v>
      </c>
      <c r="C33" s="1">
        <v>4</v>
      </c>
      <c r="D33" s="1">
        <v>20004</v>
      </c>
      <c r="E33" s="4">
        <v>85422</v>
      </c>
      <c r="F33" s="4">
        <v>86048</v>
      </c>
      <c r="G33" s="4">
        <v>-626</v>
      </c>
      <c r="H33" s="4">
        <v>5317</v>
      </c>
      <c r="I33" s="4">
        <v>0</v>
      </c>
      <c r="J33" s="4">
        <v>21</v>
      </c>
      <c r="K33" s="4">
        <v>4636</v>
      </c>
      <c r="L33" s="4">
        <v>0</v>
      </c>
      <c r="M33" s="4">
        <v>20</v>
      </c>
      <c r="N33" s="4">
        <v>0</v>
      </c>
      <c r="O33" s="4">
        <v>0</v>
      </c>
      <c r="P33" s="4">
        <v>5317</v>
      </c>
      <c r="Q33" s="4">
        <v>4636</v>
      </c>
      <c r="R33" s="4">
        <v>20</v>
      </c>
      <c r="S33" s="4">
        <v>0</v>
      </c>
      <c r="T33" s="4">
        <v>75428</v>
      </c>
      <c r="U33" s="4">
        <v>12295</v>
      </c>
      <c r="V33" s="4">
        <v>35484</v>
      </c>
      <c r="W33" s="4">
        <v>2338</v>
      </c>
      <c r="X33" s="4">
        <v>4591</v>
      </c>
      <c r="Y33" s="4">
        <v>15171</v>
      </c>
      <c r="Z33" s="4">
        <v>5905</v>
      </c>
      <c r="AA33" s="4">
        <v>0</v>
      </c>
      <c r="AB33" s="4">
        <v>10264</v>
      </c>
    </row>
    <row r="34" spans="1:28" x14ac:dyDescent="0.3">
      <c r="A34" s="1" t="s">
        <v>31</v>
      </c>
      <c r="B34" s="2">
        <v>36892</v>
      </c>
      <c r="C34" s="1">
        <v>1</v>
      </c>
      <c r="D34" s="1">
        <v>20011</v>
      </c>
      <c r="E34" s="4">
        <v>4417662</v>
      </c>
      <c r="F34" s="4">
        <v>4845800</v>
      </c>
      <c r="G34" s="4">
        <v>-428138</v>
      </c>
      <c r="H34" s="4">
        <v>1742</v>
      </c>
      <c r="I34" s="4">
        <v>0</v>
      </c>
      <c r="J34" s="4">
        <v>56538</v>
      </c>
      <c r="K34" s="4">
        <v>27361</v>
      </c>
      <c r="L34" s="4">
        <v>6334</v>
      </c>
      <c r="M34" s="4">
        <v>135832</v>
      </c>
      <c r="N34" s="4">
        <v>0</v>
      </c>
      <c r="O34" s="4">
        <v>45759</v>
      </c>
      <c r="P34" s="4">
        <v>1742</v>
      </c>
      <c r="Q34" s="4">
        <v>73120</v>
      </c>
      <c r="R34" s="4">
        <v>142166</v>
      </c>
      <c r="S34" s="4">
        <v>413496</v>
      </c>
      <c r="T34" s="4">
        <v>3730600</v>
      </c>
      <c r="U34" s="4">
        <v>720815</v>
      </c>
      <c r="V34" s="4">
        <v>1458488</v>
      </c>
      <c r="W34" s="4">
        <v>276063</v>
      </c>
      <c r="X34" s="4">
        <v>252640</v>
      </c>
      <c r="Y34" s="4">
        <v>630202</v>
      </c>
      <c r="Z34" s="4">
        <v>552343</v>
      </c>
      <c r="AA34" s="4">
        <v>306548</v>
      </c>
      <c r="AB34" s="4">
        <v>648701</v>
      </c>
    </row>
    <row r="35" spans="1:28" x14ac:dyDescent="0.3">
      <c r="A35" s="1" t="s">
        <v>30</v>
      </c>
      <c r="B35" s="2">
        <v>36892</v>
      </c>
      <c r="C35" s="1">
        <v>1</v>
      </c>
      <c r="D35" s="1">
        <v>20011</v>
      </c>
      <c r="E35" s="4">
        <v>3569132</v>
      </c>
      <c r="F35" s="4">
        <v>3696303</v>
      </c>
      <c r="G35" s="4">
        <v>-127171</v>
      </c>
      <c r="H35" s="4">
        <v>0</v>
      </c>
      <c r="I35" s="4">
        <v>0</v>
      </c>
      <c r="J35" s="4">
        <v>35846</v>
      </c>
      <c r="K35" s="4">
        <v>67968</v>
      </c>
      <c r="L35" s="4">
        <v>6791</v>
      </c>
      <c r="M35" s="4">
        <v>101415</v>
      </c>
      <c r="N35" s="4">
        <v>0</v>
      </c>
      <c r="O35" s="4">
        <v>0</v>
      </c>
      <c r="P35" s="4">
        <v>0</v>
      </c>
      <c r="Q35" s="4">
        <v>67968</v>
      </c>
      <c r="R35" s="4">
        <v>108206</v>
      </c>
      <c r="S35" s="4">
        <v>120923</v>
      </c>
      <c r="T35" s="4">
        <v>3236189</v>
      </c>
      <c r="U35" s="4">
        <v>680561</v>
      </c>
      <c r="V35" s="4">
        <v>1153344</v>
      </c>
      <c r="W35" s="4">
        <v>214952</v>
      </c>
      <c r="X35" s="4">
        <v>295703</v>
      </c>
      <c r="Y35" s="4">
        <v>412883</v>
      </c>
      <c r="Z35" s="4">
        <v>440641</v>
      </c>
      <c r="AA35" s="4">
        <v>77639</v>
      </c>
      <c r="AB35" s="4">
        <v>420580</v>
      </c>
    </row>
    <row r="36" spans="1:28" x14ac:dyDescent="0.3">
      <c r="A36" s="1" t="s">
        <v>32</v>
      </c>
      <c r="B36" s="2">
        <v>36892</v>
      </c>
      <c r="C36" s="1">
        <v>1</v>
      </c>
      <c r="D36" s="1">
        <v>20011</v>
      </c>
      <c r="E36" s="4">
        <v>4377581</v>
      </c>
      <c r="F36" s="4">
        <v>4372707</v>
      </c>
      <c r="G36" s="4">
        <v>4874</v>
      </c>
      <c r="H36" s="4">
        <v>3386</v>
      </c>
      <c r="I36" s="4">
        <v>0</v>
      </c>
      <c r="J36" s="4">
        <v>38915</v>
      </c>
      <c r="K36" s="4">
        <v>24263</v>
      </c>
      <c r="L36" s="4">
        <v>8041</v>
      </c>
      <c r="M36" s="4">
        <v>134902</v>
      </c>
      <c r="N36" s="4">
        <v>0</v>
      </c>
      <c r="O36" s="4">
        <v>0</v>
      </c>
      <c r="P36" s="4">
        <v>3386</v>
      </c>
      <c r="Q36" s="4">
        <v>24263</v>
      </c>
      <c r="R36" s="4">
        <v>142943</v>
      </c>
      <c r="S36" s="4">
        <v>239653</v>
      </c>
      <c r="T36" s="4">
        <v>3928421</v>
      </c>
      <c r="U36" s="4">
        <v>746696</v>
      </c>
      <c r="V36" s="4">
        <v>1338644</v>
      </c>
      <c r="W36" s="4">
        <v>225704</v>
      </c>
      <c r="X36" s="4">
        <v>279751</v>
      </c>
      <c r="Y36" s="4">
        <v>596714</v>
      </c>
      <c r="Z36" s="4">
        <v>550023</v>
      </c>
      <c r="AA36" s="4">
        <v>66141</v>
      </c>
      <c r="AB36" s="4">
        <v>569034</v>
      </c>
    </row>
    <row r="37" spans="1:28" x14ac:dyDescent="0.3">
      <c r="A37" s="1" t="s">
        <v>33</v>
      </c>
      <c r="B37" s="2">
        <v>36892</v>
      </c>
      <c r="C37" s="1">
        <v>1</v>
      </c>
      <c r="D37" s="1">
        <v>20011</v>
      </c>
      <c r="E37" s="4">
        <v>3834970</v>
      </c>
      <c r="F37" s="4">
        <v>3609237</v>
      </c>
      <c r="G37" s="4">
        <v>225733</v>
      </c>
      <c r="H37" s="4">
        <v>0</v>
      </c>
      <c r="I37" s="4">
        <v>18147</v>
      </c>
      <c r="J37" s="4">
        <v>4130</v>
      </c>
      <c r="K37" s="4">
        <v>153265</v>
      </c>
      <c r="L37" s="4">
        <v>0</v>
      </c>
      <c r="M37" s="4">
        <v>1634488</v>
      </c>
      <c r="N37" s="4">
        <v>0</v>
      </c>
      <c r="O37" s="4">
        <v>0</v>
      </c>
      <c r="P37" s="4">
        <v>18147</v>
      </c>
      <c r="Q37" s="4">
        <v>153265</v>
      </c>
      <c r="R37" s="4">
        <v>1634488</v>
      </c>
      <c r="S37" s="4">
        <v>2024940</v>
      </c>
      <c r="T37" s="4">
        <v>0</v>
      </c>
      <c r="U37" s="4">
        <v>352482</v>
      </c>
      <c r="V37" s="4">
        <v>632745</v>
      </c>
      <c r="W37" s="4">
        <v>240878</v>
      </c>
      <c r="X37" s="4">
        <v>143092</v>
      </c>
      <c r="Y37" s="4">
        <v>296832</v>
      </c>
      <c r="Z37" s="4">
        <v>0</v>
      </c>
      <c r="AA37" s="4">
        <v>1894208</v>
      </c>
      <c r="AB37" s="4">
        <v>49000</v>
      </c>
    </row>
    <row r="38" spans="1:28" x14ac:dyDescent="0.3">
      <c r="A38" s="1" t="s">
        <v>28</v>
      </c>
      <c r="B38" s="2">
        <v>36892</v>
      </c>
      <c r="C38" s="1">
        <v>1</v>
      </c>
      <c r="D38" s="1">
        <v>20011</v>
      </c>
      <c r="E38" s="4">
        <v>420719</v>
      </c>
      <c r="F38" s="4">
        <v>452360</v>
      </c>
      <c r="G38" s="4">
        <v>-31641</v>
      </c>
      <c r="H38" s="4">
        <v>1144</v>
      </c>
      <c r="I38" s="4">
        <v>0</v>
      </c>
      <c r="J38" s="4">
        <v>4824</v>
      </c>
      <c r="K38" s="4">
        <v>-346</v>
      </c>
      <c r="L38" s="4">
        <v>909</v>
      </c>
      <c r="M38" s="4">
        <v>13477</v>
      </c>
      <c r="N38" s="4">
        <v>330</v>
      </c>
      <c r="O38" s="4">
        <v>7376</v>
      </c>
      <c r="P38" s="4">
        <v>1144</v>
      </c>
      <c r="Q38" s="4">
        <v>7030</v>
      </c>
      <c r="R38" s="4">
        <v>14386</v>
      </c>
      <c r="S38" s="4">
        <v>16994</v>
      </c>
      <c r="T38" s="4">
        <v>376011</v>
      </c>
      <c r="U38" s="4">
        <v>82584</v>
      </c>
      <c r="V38" s="4">
        <v>164764</v>
      </c>
      <c r="W38" s="4">
        <v>27577</v>
      </c>
      <c r="X38" s="4">
        <v>23092</v>
      </c>
      <c r="Y38" s="4">
        <v>53078</v>
      </c>
      <c r="Z38" s="4">
        <v>40845</v>
      </c>
      <c r="AA38" s="4">
        <v>2586</v>
      </c>
      <c r="AB38" s="4">
        <v>57834</v>
      </c>
    </row>
    <row r="39" spans="1:28" x14ac:dyDescent="0.3">
      <c r="A39" s="1" t="s">
        <v>34</v>
      </c>
      <c r="B39" s="2">
        <v>36892</v>
      </c>
      <c r="C39" s="1">
        <v>1</v>
      </c>
      <c r="D39" s="1">
        <v>20011</v>
      </c>
      <c r="E39" s="4">
        <v>63850</v>
      </c>
      <c r="F39" s="4">
        <v>55254</v>
      </c>
      <c r="G39" s="4">
        <v>8596</v>
      </c>
      <c r="H39" s="4">
        <v>0</v>
      </c>
      <c r="I39" s="4">
        <v>0</v>
      </c>
      <c r="J39" s="4">
        <v>174</v>
      </c>
      <c r="K39" s="4">
        <v>0</v>
      </c>
      <c r="L39" s="4">
        <v>125</v>
      </c>
      <c r="M39" s="4">
        <v>0</v>
      </c>
      <c r="N39" s="4">
        <v>0</v>
      </c>
      <c r="O39" s="4">
        <v>1432</v>
      </c>
      <c r="P39" s="4">
        <v>0</v>
      </c>
      <c r="Q39" s="4">
        <v>1432</v>
      </c>
      <c r="R39" s="4">
        <v>125</v>
      </c>
      <c r="S39" s="4">
        <v>158</v>
      </c>
      <c r="T39" s="4">
        <v>61961</v>
      </c>
      <c r="U39" s="4">
        <v>11500</v>
      </c>
      <c r="V39" s="4">
        <v>19662</v>
      </c>
      <c r="W39" s="4">
        <v>7836</v>
      </c>
      <c r="X39" s="4">
        <v>2130</v>
      </c>
      <c r="Y39" s="4">
        <v>2423</v>
      </c>
      <c r="Z39" s="4">
        <v>3613</v>
      </c>
      <c r="AA39" s="4">
        <v>0</v>
      </c>
      <c r="AB39" s="4">
        <v>8091</v>
      </c>
    </row>
    <row r="40" spans="1:28" x14ac:dyDescent="0.3">
      <c r="A40" s="1" t="s">
        <v>27</v>
      </c>
      <c r="B40" s="2">
        <v>36892</v>
      </c>
      <c r="C40" s="1">
        <v>1</v>
      </c>
      <c r="D40" s="1">
        <v>20011</v>
      </c>
      <c r="E40" s="4">
        <v>1428632</v>
      </c>
      <c r="F40" s="4">
        <v>1218721</v>
      </c>
      <c r="G40" s="4">
        <v>209911</v>
      </c>
      <c r="H40" s="4">
        <v>6908</v>
      </c>
      <c r="I40" s="4">
        <v>0</v>
      </c>
      <c r="J40" s="4">
        <v>10699</v>
      </c>
      <c r="K40" s="4">
        <v>31614</v>
      </c>
      <c r="L40" s="4">
        <v>616</v>
      </c>
      <c r="M40" s="4">
        <v>15082</v>
      </c>
      <c r="N40" s="4">
        <v>0</v>
      </c>
      <c r="O40" s="4">
        <v>0</v>
      </c>
      <c r="P40" s="4">
        <v>6908</v>
      </c>
      <c r="Q40" s="4">
        <v>31614</v>
      </c>
      <c r="R40" s="4">
        <v>15698</v>
      </c>
      <c r="S40" s="4">
        <v>2947</v>
      </c>
      <c r="T40" s="4">
        <v>1360766</v>
      </c>
      <c r="U40" s="4">
        <v>212782</v>
      </c>
      <c r="V40" s="4">
        <v>409115</v>
      </c>
      <c r="W40" s="4">
        <v>136262</v>
      </c>
      <c r="X40" s="4">
        <v>77652</v>
      </c>
      <c r="Y40" s="4">
        <v>137568</v>
      </c>
      <c r="Z40" s="4">
        <v>82148</v>
      </c>
      <c r="AA40" s="4">
        <v>6431</v>
      </c>
      <c r="AB40" s="4">
        <v>156763</v>
      </c>
    </row>
    <row r="41" spans="1:28" x14ac:dyDescent="0.3">
      <c r="A41" s="1" t="s">
        <v>29</v>
      </c>
      <c r="B41" s="2">
        <v>36892</v>
      </c>
      <c r="C41" s="1">
        <v>1</v>
      </c>
      <c r="D41" s="1">
        <v>20011</v>
      </c>
      <c r="E41" s="4">
        <v>99031</v>
      </c>
      <c r="F41" s="4">
        <v>92424</v>
      </c>
      <c r="G41" s="4">
        <v>6606</v>
      </c>
      <c r="H41" s="4">
        <v>1372</v>
      </c>
      <c r="I41" s="4">
        <v>0</v>
      </c>
      <c r="J41" s="4">
        <v>30</v>
      </c>
      <c r="K41" s="4">
        <v>5747</v>
      </c>
      <c r="L41" s="4">
        <v>0</v>
      </c>
      <c r="M41" s="4">
        <v>42</v>
      </c>
      <c r="N41" s="4">
        <v>0</v>
      </c>
      <c r="O41" s="4">
        <v>0</v>
      </c>
      <c r="P41" s="4">
        <v>1372</v>
      </c>
      <c r="Q41" s="4">
        <v>5747</v>
      </c>
      <c r="R41" s="4">
        <v>42</v>
      </c>
      <c r="S41" s="4">
        <v>0</v>
      </c>
      <c r="T41" s="4">
        <v>91840</v>
      </c>
      <c r="U41" s="4">
        <v>16366</v>
      </c>
      <c r="V41" s="4">
        <v>37578</v>
      </c>
      <c r="W41" s="4">
        <v>2369</v>
      </c>
      <c r="X41" s="4">
        <v>3422</v>
      </c>
      <c r="Y41" s="4">
        <v>16049</v>
      </c>
      <c r="Z41" s="4">
        <v>5610</v>
      </c>
      <c r="AA41" s="4">
        <v>0</v>
      </c>
      <c r="AB41" s="4">
        <v>11031</v>
      </c>
    </row>
    <row r="42" spans="1:28" x14ac:dyDescent="0.3">
      <c r="A42" s="1" t="s">
        <v>32</v>
      </c>
      <c r="B42" s="2">
        <v>36892</v>
      </c>
      <c r="C42" s="1">
        <v>2</v>
      </c>
      <c r="D42" s="1">
        <v>20012</v>
      </c>
      <c r="E42" s="4">
        <v>4403161</v>
      </c>
      <c r="F42" s="4">
        <v>5084653</v>
      </c>
      <c r="G42" s="4">
        <v>-681492</v>
      </c>
      <c r="H42" s="4">
        <v>6178</v>
      </c>
      <c r="I42" s="4">
        <v>0</v>
      </c>
      <c r="J42" s="4">
        <v>38003</v>
      </c>
      <c r="K42" s="4">
        <v>28180</v>
      </c>
      <c r="L42" s="4">
        <v>8035</v>
      </c>
      <c r="M42" s="4">
        <v>134277</v>
      </c>
      <c r="N42" s="4">
        <v>0</v>
      </c>
      <c r="O42" s="4">
        <v>0</v>
      </c>
      <c r="P42" s="4">
        <v>6178</v>
      </c>
      <c r="Q42" s="4">
        <v>28180</v>
      </c>
      <c r="R42" s="4">
        <v>142312</v>
      </c>
      <c r="S42" s="4">
        <v>220550</v>
      </c>
      <c r="T42" s="4">
        <v>3967938</v>
      </c>
      <c r="U42" s="4">
        <v>785907</v>
      </c>
      <c r="V42" s="4">
        <v>1359827</v>
      </c>
      <c r="W42" s="4">
        <v>851386</v>
      </c>
      <c r="X42" s="4">
        <v>288956</v>
      </c>
      <c r="Y42" s="4">
        <v>572273</v>
      </c>
      <c r="Z42" s="4">
        <v>569005</v>
      </c>
      <c r="AA42" s="4">
        <v>77873</v>
      </c>
      <c r="AB42" s="4">
        <v>579426</v>
      </c>
    </row>
    <row r="43" spans="1:28" x14ac:dyDescent="0.3">
      <c r="A43" s="1" t="s">
        <v>31</v>
      </c>
      <c r="B43" s="2">
        <v>36892</v>
      </c>
      <c r="C43" s="1">
        <v>2</v>
      </c>
      <c r="D43" s="1">
        <v>20012</v>
      </c>
      <c r="E43" s="4">
        <v>4648239</v>
      </c>
      <c r="F43" s="4">
        <v>5003020</v>
      </c>
      <c r="G43" s="4">
        <v>-354781</v>
      </c>
      <c r="H43" s="4">
        <v>1769</v>
      </c>
      <c r="I43" s="4">
        <v>0</v>
      </c>
      <c r="J43" s="4">
        <v>54540</v>
      </c>
      <c r="K43" s="4">
        <v>29719</v>
      </c>
      <c r="L43" s="4">
        <v>6191</v>
      </c>
      <c r="M43" s="4">
        <v>142369</v>
      </c>
      <c r="N43" s="4">
        <v>0</v>
      </c>
      <c r="O43" s="4">
        <v>51934</v>
      </c>
      <c r="P43" s="4">
        <v>1769</v>
      </c>
      <c r="Q43" s="4">
        <v>81653</v>
      </c>
      <c r="R43" s="4">
        <v>148560</v>
      </c>
      <c r="S43" s="4">
        <v>423010</v>
      </c>
      <c r="T43" s="4">
        <v>3938707</v>
      </c>
      <c r="U43" s="4">
        <v>756233</v>
      </c>
      <c r="V43" s="4">
        <v>1504568</v>
      </c>
      <c r="W43" s="4">
        <v>284897</v>
      </c>
      <c r="X43" s="4">
        <v>266906</v>
      </c>
      <c r="Y43" s="4">
        <v>636516</v>
      </c>
      <c r="Z43" s="4">
        <v>562863</v>
      </c>
      <c r="AA43" s="4">
        <v>344128</v>
      </c>
      <c r="AB43" s="4">
        <v>646909</v>
      </c>
    </row>
    <row r="44" spans="1:28" x14ac:dyDescent="0.3">
      <c r="A44" s="1" t="s">
        <v>30</v>
      </c>
      <c r="B44" s="2">
        <v>36892</v>
      </c>
      <c r="C44" s="1">
        <v>2</v>
      </c>
      <c r="D44" s="1">
        <v>20012</v>
      </c>
      <c r="E44" s="4">
        <v>3710979</v>
      </c>
      <c r="F44" s="4">
        <v>3687072</v>
      </c>
      <c r="G44" s="4">
        <v>23907</v>
      </c>
      <c r="H44" s="4">
        <v>0</v>
      </c>
      <c r="I44" s="4">
        <v>0</v>
      </c>
      <c r="J44" s="4">
        <v>37064</v>
      </c>
      <c r="K44" s="4">
        <v>66240</v>
      </c>
      <c r="L44" s="4">
        <v>7132</v>
      </c>
      <c r="M44" s="4">
        <v>93719</v>
      </c>
      <c r="N44" s="4">
        <v>0</v>
      </c>
      <c r="O44" s="4">
        <v>0</v>
      </c>
      <c r="P44" s="4">
        <v>0</v>
      </c>
      <c r="Q44" s="4">
        <v>66240</v>
      </c>
      <c r="R44" s="4">
        <v>100851</v>
      </c>
      <c r="S44" s="4">
        <v>138905</v>
      </c>
      <c r="T44" s="4">
        <v>3367919</v>
      </c>
      <c r="U44" s="4">
        <v>660174</v>
      </c>
      <c r="V44" s="4">
        <v>1109598</v>
      </c>
      <c r="W44" s="4">
        <v>241899</v>
      </c>
      <c r="X44" s="4">
        <v>301533</v>
      </c>
      <c r="Y44" s="4">
        <v>356120</v>
      </c>
      <c r="Z44" s="4">
        <v>449731</v>
      </c>
      <c r="AA44" s="4">
        <v>107944</v>
      </c>
      <c r="AB44" s="4">
        <v>460073</v>
      </c>
    </row>
    <row r="45" spans="1:28" x14ac:dyDescent="0.3">
      <c r="A45" s="1" t="s">
        <v>33</v>
      </c>
      <c r="B45" s="2">
        <v>36892</v>
      </c>
      <c r="C45" s="1">
        <v>2</v>
      </c>
      <c r="D45" s="1">
        <v>20012</v>
      </c>
      <c r="E45" s="4">
        <v>3737854</v>
      </c>
      <c r="F45" s="4">
        <v>3678901</v>
      </c>
      <c r="G45" s="4">
        <v>58953</v>
      </c>
      <c r="H45" s="4">
        <v>0</v>
      </c>
      <c r="I45" s="4">
        <v>20223</v>
      </c>
      <c r="J45" s="4">
        <v>3863</v>
      </c>
      <c r="K45" s="4">
        <v>132451</v>
      </c>
      <c r="L45" s="4">
        <v>0</v>
      </c>
      <c r="M45" s="4">
        <v>1695938</v>
      </c>
      <c r="N45" s="4">
        <v>0</v>
      </c>
      <c r="O45" s="4">
        <v>0</v>
      </c>
      <c r="P45" s="4">
        <v>20223</v>
      </c>
      <c r="Q45" s="4">
        <v>132451</v>
      </c>
      <c r="R45" s="4">
        <v>1695938</v>
      </c>
      <c r="S45" s="4">
        <v>1885379</v>
      </c>
      <c r="T45" s="4">
        <v>0</v>
      </c>
      <c r="U45" s="4">
        <v>384814</v>
      </c>
      <c r="V45" s="4">
        <v>637716</v>
      </c>
      <c r="W45" s="4">
        <v>290411</v>
      </c>
      <c r="X45" s="4">
        <v>142563</v>
      </c>
      <c r="Y45" s="4">
        <v>344736</v>
      </c>
      <c r="Z45" s="4">
        <v>0</v>
      </c>
      <c r="AA45" s="4">
        <v>1833767</v>
      </c>
      <c r="AB45" s="4">
        <v>44894</v>
      </c>
    </row>
    <row r="46" spans="1:28" x14ac:dyDescent="0.3">
      <c r="A46" s="1" t="s">
        <v>28</v>
      </c>
      <c r="B46" s="2">
        <v>36892</v>
      </c>
      <c r="C46" s="1">
        <v>2</v>
      </c>
      <c r="D46" s="1">
        <v>20012</v>
      </c>
      <c r="E46" s="4">
        <v>474565</v>
      </c>
      <c r="F46" s="4">
        <v>463113</v>
      </c>
      <c r="G46" s="4">
        <v>11452</v>
      </c>
      <c r="H46" s="4">
        <v>1180</v>
      </c>
      <c r="I46" s="4">
        <v>113</v>
      </c>
      <c r="J46" s="4">
        <v>5784</v>
      </c>
      <c r="K46" s="4">
        <v>1628</v>
      </c>
      <c r="L46" s="4">
        <v>1355</v>
      </c>
      <c r="M46" s="4">
        <v>15529</v>
      </c>
      <c r="N46" s="4">
        <v>349</v>
      </c>
      <c r="O46" s="4">
        <v>7787</v>
      </c>
      <c r="P46" s="4">
        <v>1293</v>
      </c>
      <c r="Q46" s="4">
        <v>9415</v>
      </c>
      <c r="R46" s="4">
        <v>16884</v>
      </c>
      <c r="S46" s="4">
        <v>18045</v>
      </c>
      <c r="T46" s="4">
        <v>422795</v>
      </c>
      <c r="U46" s="4">
        <v>83930</v>
      </c>
      <c r="V46" s="4">
        <v>166830</v>
      </c>
      <c r="W46" s="4">
        <v>28139</v>
      </c>
      <c r="X46" s="4">
        <v>24599</v>
      </c>
      <c r="Y46" s="4">
        <v>54277</v>
      </c>
      <c r="Z46" s="4">
        <v>40609</v>
      </c>
      <c r="AA46" s="4">
        <v>3333</v>
      </c>
      <c r="AB46" s="4">
        <v>61396</v>
      </c>
    </row>
    <row r="47" spans="1:28" x14ac:dyDescent="0.3">
      <c r="A47" s="1" t="s">
        <v>34</v>
      </c>
      <c r="B47" s="2">
        <v>36892</v>
      </c>
      <c r="C47" s="1">
        <v>2</v>
      </c>
      <c r="D47" s="1">
        <v>20012</v>
      </c>
      <c r="E47" s="4">
        <v>78398</v>
      </c>
      <c r="F47" s="4">
        <v>67339</v>
      </c>
      <c r="G47" s="4">
        <v>11059</v>
      </c>
      <c r="H47" s="4">
        <v>0</v>
      </c>
      <c r="I47" s="4">
        <v>0</v>
      </c>
      <c r="J47" s="4">
        <v>239</v>
      </c>
      <c r="K47" s="4">
        <v>0</v>
      </c>
      <c r="L47" s="4">
        <v>163</v>
      </c>
      <c r="M47" s="4">
        <v>0</v>
      </c>
      <c r="N47" s="4">
        <v>0</v>
      </c>
      <c r="O47" s="4">
        <v>1536</v>
      </c>
      <c r="P47" s="4">
        <v>0</v>
      </c>
      <c r="Q47" s="4">
        <v>1536</v>
      </c>
      <c r="R47" s="4">
        <v>163</v>
      </c>
      <c r="S47" s="4">
        <v>303</v>
      </c>
      <c r="T47" s="4">
        <v>76156</v>
      </c>
      <c r="U47" s="4">
        <v>14182</v>
      </c>
      <c r="V47" s="4">
        <v>25525</v>
      </c>
      <c r="W47" s="4">
        <v>9160</v>
      </c>
      <c r="X47" s="4">
        <v>2306</v>
      </c>
      <c r="Y47" s="4">
        <v>2841</v>
      </c>
      <c r="Z47" s="4">
        <v>4039</v>
      </c>
      <c r="AA47" s="4">
        <v>0</v>
      </c>
      <c r="AB47" s="4">
        <v>9287</v>
      </c>
    </row>
    <row r="48" spans="1:28" x14ac:dyDescent="0.3">
      <c r="A48" s="1" t="s">
        <v>27</v>
      </c>
      <c r="B48" s="2">
        <v>36892</v>
      </c>
      <c r="C48" s="1">
        <v>2</v>
      </c>
      <c r="D48" s="1">
        <v>20012</v>
      </c>
      <c r="E48" s="4">
        <v>1553800</v>
      </c>
      <c r="F48" s="4">
        <v>1262767</v>
      </c>
      <c r="G48" s="4">
        <v>291033</v>
      </c>
      <c r="H48" s="4">
        <v>9171</v>
      </c>
      <c r="I48" s="4">
        <v>0</v>
      </c>
      <c r="J48" s="4">
        <v>9742</v>
      </c>
      <c r="K48" s="4">
        <v>32210</v>
      </c>
      <c r="L48" s="4">
        <v>770</v>
      </c>
      <c r="M48" s="4">
        <v>15127</v>
      </c>
      <c r="N48" s="4">
        <v>0</v>
      </c>
      <c r="O48" s="4">
        <v>0</v>
      </c>
      <c r="P48" s="4">
        <v>9171</v>
      </c>
      <c r="Q48" s="4">
        <v>32210</v>
      </c>
      <c r="R48" s="4">
        <v>15897</v>
      </c>
      <c r="S48" s="4">
        <v>2973</v>
      </c>
      <c r="T48" s="4">
        <v>1483807</v>
      </c>
      <c r="U48" s="4">
        <v>216836</v>
      </c>
      <c r="V48" s="4">
        <v>411250</v>
      </c>
      <c r="W48" s="4">
        <v>161698</v>
      </c>
      <c r="X48" s="4">
        <v>78174</v>
      </c>
      <c r="Y48" s="4">
        <v>143202</v>
      </c>
      <c r="Z48" s="4">
        <v>82636</v>
      </c>
      <c r="AA48" s="4">
        <v>4929</v>
      </c>
      <c r="AB48" s="4">
        <v>164042</v>
      </c>
    </row>
    <row r="49" spans="1:28" x14ac:dyDescent="0.3">
      <c r="A49" s="1" t="s">
        <v>29</v>
      </c>
      <c r="B49" s="2">
        <v>36892</v>
      </c>
      <c r="C49" s="1">
        <v>2</v>
      </c>
      <c r="D49" s="1">
        <v>20012</v>
      </c>
      <c r="E49" s="4">
        <v>103296</v>
      </c>
      <c r="F49" s="4">
        <v>95594</v>
      </c>
      <c r="G49" s="4">
        <v>7702</v>
      </c>
      <c r="H49" s="4">
        <v>1627</v>
      </c>
      <c r="I49" s="4">
        <v>0</v>
      </c>
      <c r="J49" s="4">
        <v>15</v>
      </c>
      <c r="K49" s="4">
        <v>0</v>
      </c>
      <c r="L49" s="4">
        <v>0</v>
      </c>
      <c r="M49" s="4">
        <v>23</v>
      </c>
      <c r="N49" s="4">
        <v>0</v>
      </c>
      <c r="O49" s="4">
        <v>4647</v>
      </c>
      <c r="P49" s="4">
        <v>1627</v>
      </c>
      <c r="Q49" s="4">
        <v>4647</v>
      </c>
      <c r="R49" s="4">
        <v>23</v>
      </c>
      <c r="S49" s="4">
        <v>0</v>
      </c>
      <c r="T49" s="4">
        <v>96984</v>
      </c>
      <c r="U49" s="4">
        <v>15936</v>
      </c>
      <c r="V49" s="4">
        <v>38919</v>
      </c>
      <c r="W49" s="4">
        <v>3402</v>
      </c>
      <c r="X49" s="4">
        <v>3558</v>
      </c>
      <c r="Y49" s="4">
        <v>16042</v>
      </c>
      <c r="Z49" s="4">
        <v>5805</v>
      </c>
      <c r="AA49" s="4">
        <v>0</v>
      </c>
      <c r="AB49" s="4">
        <v>11933</v>
      </c>
    </row>
    <row r="50" spans="1:28" x14ac:dyDescent="0.3">
      <c r="A50" s="1" t="s">
        <v>31</v>
      </c>
      <c r="B50" s="2">
        <v>36892</v>
      </c>
      <c r="C50" s="1">
        <v>3</v>
      </c>
      <c r="D50" s="1">
        <v>20013</v>
      </c>
      <c r="E50" s="4">
        <v>4096978</v>
      </c>
      <c r="F50" s="4">
        <v>6157567</v>
      </c>
      <c r="G50" s="4">
        <v>-2060589</v>
      </c>
      <c r="H50" s="4">
        <v>2332</v>
      </c>
      <c r="I50" s="4">
        <v>0</v>
      </c>
      <c r="J50" s="4">
        <v>44370</v>
      </c>
      <c r="K50" s="4">
        <v>27227</v>
      </c>
      <c r="L50" s="4">
        <v>5301</v>
      </c>
      <c r="M50" s="4">
        <v>112998</v>
      </c>
      <c r="N50" s="4">
        <v>0</v>
      </c>
      <c r="O50" s="4">
        <v>48752</v>
      </c>
      <c r="P50" s="4">
        <v>2332</v>
      </c>
      <c r="Q50" s="4">
        <v>75979</v>
      </c>
      <c r="R50" s="4">
        <v>118299</v>
      </c>
      <c r="S50" s="4">
        <v>484307</v>
      </c>
      <c r="T50" s="4">
        <v>3371691</v>
      </c>
      <c r="U50" s="4">
        <v>740273</v>
      </c>
      <c r="V50" s="4">
        <v>1488426</v>
      </c>
      <c r="W50" s="4">
        <v>611755</v>
      </c>
      <c r="X50" s="4">
        <v>1164182</v>
      </c>
      <c r="Y50" s="4">
        <v>630832</v>
      </c>
      <c r="Z50" s="4">
        <v>586963</v>
      </c>
      <c r="AA50" s="4">
        <v>385139</v>
      </c>
      <c r="AB50" s="4">
        <v>549997</v>
      </c>
    </row>
    <row r="51" spans="1:28" x14ac:dyDescent="0.3">
      <c r="A51" s="1" t="s">
        <v>32</v>
      </c>
      <c r="B51" s="2">
        <v>36892</v>
      </c>
      <c r="C51" s="1">
        <v>3</v>
      </c>
      <c r="D51" s="1">
        <v>20013</v>
      </c>
      <c r="E51" s="4">
        <v>3801544</v>
      </c>
      <c r="F51" s="4">
        <v>4873788</v>
      </c>
      <c r="G51" s="4">
        <v>-1072244</v>
      </c>
      <c r="H51" s="4">
        <v>2299</v>
      </c>
      <c r="I51" s="4">
        <v>0</v>
      </c>
      <c r="J51" s="4">
        <v>29211</v>
      </c>
      <c r="K51" s="4">
        <v>25804</v>
      </c>
      <c r="L51" s="4">
        <v>6234</v>
      </c>
      <c r="M51" s="4">
        <v>115453</v>
      </c>
      <c r="N51" s="4">
        <v>0</v>
      </c>
      <c r="O51" s="4">
        <v>0</v>
      </c>
      <c r="P51" s="4">
        <v>2299</v>
      </c>
      <c r="Q51" s="4">
        <v>25804</v>
      </c>
      <c r="R51" s="4">
        <v>121687</v>
      </c>
      <c r="S51" s="4">
        <v>184927</v>
      </c>
      <c r="T51" s="4">
        <v>3437616</v>
      </c>
      <c r="U51" s="4">
        <v>757042</v>
      </c>
      <c r="V51" s="4">
        <v>1290295</v>
      </c>
      <c r="W51" s="4">
        <v>788750</v>
      </c>
      <c r="X51" s="4">
        <v>306086</v>
      </c>
      <c r="Y51" s="4">
        <v>604835</v>
      </c>
      <c r="Z51" s="4">
        <v>552848</v>
      </c>
      <c r="AA51" s="4">
        <v>60585</v>
      </c>
      <c r="AB51" s="4">
        <v>513347</v>
      </c>
    </row>
    <row r="52" spans="1:28" x14ac:dyDescent="0.3">
      <c r="A52" s="1" t="s">
        <v>30</v>
      </c>
      <c r="B52" s="2">
        <v>36892</v>
      </c>
      <c r="C52" s="1">
        <v>3</v>
      </c>
      <c r="D52" s="1">
        <v>20013</v>
      </c>
      <c r="E52" s="4">
        <v>3257686</v>
      </c>
      <c r="F52" s="4">
        <v>3568312</v>
      </c>
      <c r="G52" s="4">
        <v>-310626</v>
      </c>
      <c r="H52" s="4">
        <v>0</v>
      </c>
      <c r="I52" s="4">
        <v>0</v>
      </c>
      <c r="J52" s="4">
        <v>27929</v>
      </c>
      <c r="K52" s="4">
        <v>65465</v>
      </c>
      <c r="L52" s="4">
        <v>7561</v>
      </c>
      <c r="M52" s="4">
        <v>87078</v>
      </c>
      <c r="N52" s="4">
        <v>0</v>
      </c>
      <c r="O52" s="4">
        <v>0</v>
      </c>
      <c r="P52" s="4">
        <v>0</v>
      </c>
      <c r="Q52" s="4">
        <v>65465</v>
      </c>
      <c r="R52" s="4">
        <v>94639</v>
      </c>
      <c r="S52" s="4">
        <v>135937</v>
      </c>
      <c r="T52" s="4">
        <v>2933716</v>
      </c>
      <c r="U52" s="4">
        <v>651030</v>
      </c>
      <c r="V52" s="4">
        <v>1090039</v>
      </c>
      <c r="W52" s="4">
        <v>195792</v>
      </c>
      <c r="X52" s="4">
        <v>288241</v>
      </c>
      <c r="Y52" s="4">
        <v>361399</v>
      </c>
      <c r="Z52" s="4">
        <v>434048</v>
      </c>
      <c r="AA52" s="4">
        <v>127210</v>
      </c>
      <c r="AB52" s="4">
        <v>420553</v>
      </c>
    </row>
    <row r="53" spans="1:28" x14ac:dyDescent="0.3">
      <c r="A53" s="1" t="s">
        <v>33</v>
      </c>
      <c r="B53" s="2">
        <v>36892</v>
      </c>
      <c r="C53" s="1">
        <v>3</v>
      </c>
      <c r="D53" s="1">
        <v>20013</v>
      </c>
      <c r="E53" s="4">
        <v>3633562</v>
      </c>
      <c r="F53" s="4">
        <v>3579649</v>
      </c>
      <c r="G53" s="4">
        <v>53913</v>
      </c>
      <c r="H53" s="4">
        <v>0</v>
      </c>
      <c r="I53" s="4">
        <v>24123</v>
      </c>
      <c r="J53" s="4">
        <v>5123</v>
      </c>
      <c r="K53" s="4">
        <v>120542</v>
      </c>
      <c r="L53" s="4">
        <v>0</v>
      </c>
      <c r="M53" s="4">
        <v>1650749</v>
      </c>
      <c r="N53" s="4">
        <v>0</v>
      </c>
      <c r="O53" s="4">
        <v>0</v>
      </c>
      <c r="P53" s="4">
        <v>24123</v>
      </c>
      <c r="Q53" s="4">
        <v>120542</v>
      </c>
      <c r="R53" s="4">
        <v>1650749</v>
      </c>
      <c r="S53" s="4">
        <v>1833025</v>
      </c>
      <c r="T53" s="4">
        <v>0</v>
      </c>
      <c r="U53" s="4">
        <v>364558</v>
      </c>
      <c r="V53" s="4">
        <v>627636</v>
      </c>
      <c r="W53" s="4">
        <v>268119</v>
      </c>
      <c r="X53" s="4">
        <v>140046</v>
      </c>
      <c r="Y53" s="4">
        <v>329135</v>
      </c>
      <c r="Z53" s="4">
        <v>0</v>
      </c>
      <c r="AA53" s="4">
        <v>1806191</v>
      </c>
      <c r="AB53" s="4">
        <v>43964</v>
      </c>
    </row>
    <row r="54" spans="1:28" x14ac:dyDescent="0.3">
      <c r="A54" s="1" t="s">
        <v>28</v>
      </c>
      <c r="B54" s="2">
        <v>36892</v>
      </c>
      <c r="C54" s="1">
        <v>3</v>
      </c>
      <c r="D54" s="1">
        <v>20013</v>
      </c>
      <c r="E54" s="4">
        <v>484355</v>
      </c>
      <c r="F54" s="4">
        <v>467872</v>
      </c>
      <c r="G54" s="4">
        <v>16483</v>
      </c>
      <c r="H54" s="4">
        <v>1165</v>
      </c>
      <c r="I54" s="4">
        <v>0</v>
      </c>
      <c r="J54" s="4">
        <v>6036</v>
      </c>
      <c r="K54" s="4">
        <v>400</v>
      </c>
      <c r="L54" s="4">
        <v>2027</v>
      </c>
      <c r="M54" s="4">
        <v>14747</v>
      </c>
      <c r="N54" s="4">
        <v>359</v>
      </c>
      <c r="O54" s="4">
        <v>7741</v>
      </c>
      <c r="P54" s="4">
        <v>1165</v>
      </c>
      <c r="Q54" s="4">
        <v>8141</v>
      </c>
      <c r="R54" s="4">
        <v>16774</v>
      </c>
      <c r="S54" s="4">
        <v>21481</v>
      </c>
      <c r="T54" s="4">
        <v>430399</v>
      </c>
      <c r="U54" s="4">
        <v>86679</v>
      </c>
      <c r="V54" s="4">
        <v>169407</v>
      </c>
      <c r="W54" s="4">
        <v>25521</v>
      </c>
      <c r="X54" s="4">
        <v>26668</v>
      </c>
      <c r="Y54" s="4">
        <v>54281</v>
      </c>
      <c r="Z54" s="4">
        <v>42087</v>
      </c>
      <c r="AA54" s="4">
        <v>4316</v>
      </c>
      <c r="AB54" s="4">
        <v>58913</v>
      </c>
    </row>
    <row r="55" spans="1:28" x14ac:dyDescent="0.3">
      <c r="A55" s="1" t="s">
        <v>34</v>
      </c>
      <c r="B55" s="2">
        <v>36892</v>
      </c>
      <c r="C55" s="1">
        <v>3</v>
      </c>
      <c r="D55" s="1">
        <v>20013</v>
      </c>
      <c r="E55" s="4">
        <v>82608</v>
      </c>
      <c r="F55" s="4">
        <v>71274</v>
      </c>
      <c r="G55" s="4">
        <v>11334</v>
      </c>
      <c r="H55" s="4">
        <v>31</v>
      </c>
      <c r="I55" s="4">
        <v>0</v>
      </c>
      <c r="J55" s="4">
        <v>212</v>
      </c>
      <c r="K55" s="4">
        <v>0</v>
      </c>
      <c r="L55" s="4">
        <v>209</v>
      </c>
      <c r="M55" s="4">
        <v>0</v>
      </c>
      <c r="N55" s="4">
        <v>0</v>
      </c>
      <c r="O55" s="4">
        <v>1672</v>
      </c>
      <c r="P55" s="4">
        <v>31</v>
      </c>
      <c r="Q55" s="4">
        <v>1672</v>
      </c>
      <c r="R55" s="4">
        <v>209</v>
      </c>
      <c r="S55" s="4">
        <v>211</v>
      </c>
      <c r="T55" s="4">
        <v>80274</v>
      </c>
      <c r="U55" s="4">
        <v>16213</v>
      </c>
      <c r="V55" s="4">
        <v>29309</v>
      </c>
      <c r="W55" s="4">
        <v>2460</v>
      </c>
      <c r="X55" s="4">
        <v>2724</v>
      </c>
      <c r="Y55" s="4">
        <v>4749</v>
      </c>
      <c r="Z55" s="4">
        <v>5290</v>
      </c>
      <c r="AA55" s="4">
        <v>0</v>
      </c>
      <c r="AB55" s="4">
        <v>10529</v>
      </c>
    </row>
    <row r="56" spans="1:28" x14ac:dyDescent="0.3">
      <c r="A56" s="1" t="s">
        <v>27</v>
      </c>
      <c r="B56" s="2">
        <v>36892</v>
      </c>
      <c r="C56" s="1">
        <v>3</v>
      </c>
      <c r="D56" s="1">
        <v>20013</v>
      </c>
      <c r="E56" s="4">
        <v>1335140</v>
      </c>
      <c r="F56" s="4">
        <v>1242100</v>
      </c>
      <c r="G56" s="4">
        <v>93040</v>
      </c>
      <c r="H56" s="4">
        <v>8272</v>
      </c>
      <c r="I56" s="4">
        <v>0</v>
      </c>
      <c r="J56" s="4">
        <v>6932</v>
      </c>
      <c r="K56" s="4">
        <v>32587</v>
      </c>
      <c r="L56" s="4">
        <v>773</v>
      </c>
      <c r="M56" s="4">
        <v>13868</v>
      </c>
      <c r="N56" s="4">
        <v>0</v>
      </c>
      <c r="O56" s="4">
        <v>0</v>
      </c>
      <c r="P56" s="4">
        <v>8272</v>
      </c>
      <c r="Q56" s="4">
        <v>32587</v>
      </c>
      <c r="R56" s="4">
        <v>14641</v>
      </c>
      <c r="S56" s="4">
        <v>2850</v>
      </c>
      <c r="T56" s="4">
        <v>1269858</v>
      </c>
      <c r="U56" s="4">
        <v>228337</v>
      </c>
      <c r="V56" s="4">
        <v>401106</v>
      </c>
      <c r="W56" s="4">
        <v>147403</v>
      </c>
      <c r="X56" s="4">
        <v>81683</v>
      </c>
      <c r="Y56" s="4">
        <v>148806</v>
      </c>
      <c r="Z56" s="4">
        <v>85536</v>
      </c>
      <c r="AA56" s="4">
        <v>4572</v>
      </c>
      <c r="AB56" s="4">
        <v>144657</v>
      </c>
    </row>
    <row r="57" spans="1:28" x14ac:dyDescent="0.3">
      <c r="A57" s="1" t="s">
        <v>29</v>
      </c>
      <c r="B57" s="2">
        <v>36892</v>
      </c>
      <c r="C57" s="1">
        <v>3</v>
      </c>
      <c r="D57" s="1">
        <v>20013</v>
      </c>
      <c r="E57" s="4">
        <v>98695</v>
      </c>
      <c r="F57" s="4">
        <v>97055</v>
      </c>
      <c r="G57" s="4">
        <v>1639</v>
      </c>
      <c r="H57" s="4">
        <v>1294</v>
      </c>
      <c r="I57" s="4">
        <v>0</v>
      </c>
      <c r="J57" s="4">
        <v>38</v>
      </c>
      <c r="K57" s="4">
        <v>4693</v>
      </c>
      <c r="L57" s="4">
        <v>0</v>
      </c>
      <c r="M57" s="4">
        <v>57</v>
      </c>
      <c r="N57" s="4">
        <v>10800</v>
      </c>
      <c r="O57" s="4">
        <v>0</v>
      </c>
      <c r="P57" s="4">
        <v>1294</v>
      </c>
      <c r="Q57" s="4">
        <v>4693</v>
      </c>
      <c r="R57" s="4">
        <v>57</v>
      </c>
      <c r="S57" s="4">
        <v>0</v>
      </c>
      <c r="T57" s="4">
        <v>81813</v>
      </c>
      <c r="U57" s="4">
        <v>18694</v>
      </c>
      <c r="V57" s="4">
        <v>38152</v>
      </c>
      <c r="W57" s="4">
        <v>1873</v>
      </c>
      <c r="X57" s="4">
        <v>3923</v>
      </c>
      <c r="Y57" s="4">
        <v>17141</v>
      </c>
      <c r="Z57" s="4">
        <v>6106</v>
      </c>
      <c r="AA57" s="4">
        <v>0</v>
      </c>
      <c r="AB57" s="4">
        <v>11167</v>
      </c>
    </row>
    <row r="58" spans="1:28" x14ac:dyDescent="0.3">
      <c r="A58" s="1" t="s">
        <v>30</v>
      </c>
      <c r="B58" s="2">
        <v>36892</v>
      </c>
      <c r="C58" s="1">
        <v>4</v>
      </c>
      <c r="D58" s="1">
        <v>20014</v>
      </c>
      <c r="E58" s="4">
        <v>2673391</v>
      </c>
      <c r="F58" s="4">
        <v>3231483</v>
      </c>
      <c r="G58" s="4">
        <v>-558092</v>
      </c>
      <c r="H58" s="4">
        <v>0</v>
      </c>
      <c r="I58" s="4">
        <v>0</v>
      </c>
      <c r="J58" s="4">
        <v>20306</v>
      </c>
      <c r="K58" s="4">
        <v>60440</v>
      </c>
      <c r="L58" s="4">
        <v>8024</v>
      </c>
      <c r="M58" s="4">
        <v>96534</v>
      </c>
      <c r="N58" s="4">
        <v>0</v>
      </c>
      <c r="O58" s="4">
        <v>0</v>
      </c>
      <c r="P58" s="4">
        <v>0</v>
      </c>
      <c r="Q58" s="4">
        <v>60440</v>
      </c>
      <c r="R58" s="4">
        <v>104558</v>
      </c>
      <c r="S58" s="4">
        <v>150237</v>
      </c>
      <c r="T58" s="4">
        <v>2337850</v>
      </c>
      <c r="U58" s="4">
        <v>629283</v>
      </c>
      <c r="V58" s="4">
        <v>942938</v>
      </c>
      <c r="W58" s="4">
        <v>180209</v>
      </c>
      <c r="X58" s="4">
        <v>276252</v>
      </c>
      <c r="Y58" s="4">
        <v>319455</v>
      </c>
      <c r="Z58" s="4">
        <v>384328</v>
      </c>
      <c r="AA58" s="4">
        <v>136826</v>
      </c>
      <c r="AB58" s="4">
        <v>362192</v>
      </c>
    </row>
    <row r="59" spans="1:28" x14ac:dyDescent="0.3">
      <c r="A59" s="1" t="s">
        <v>32</v>
      </c>
      <c r="B59" s="2">
        <v>36892</v>
      </c>
      <c r="C59" s="1">
        <v>4</v>
      </c>
      <c r="D59" s="1">
        <v>20014</v>
      </c>
      <c r="E59" s="4">
        <v>3056508</v>
      </c>
      <c r="F59" s="4">
        <v>3865453</v>
      </c>
      <c r="G59" s="4">
        <v>-808945</v>
      </c>
      <c r="H59" s="4">
        <v>4737</v>
      </c>
      <c r="I59" s="4">
        <v>0</v>
      </c>
      <c r="J59" s="4">
        <v>26940</v>
      </c>
      <c r="K59" s="4">
        <v>10104</v>
      </c>
      <c r="L59" s="4">
        <v>8028</v>
      </c>
      <c r="M59" s="4">
        <v>106520</v>
      </c>
      <c r="N59" s="4">
        <v>0</v>
      </c>
      <c r="O59" s="4">
        <v>0</v>
      </c>
      <c r="P59" s="4">
        <v>4737</v>
      </c>
      <c r="Q59" s="4">
        <v>10104</v>
      </c>
      <c r="R59" s="4">
        <v>114548</v>
      </c>
      <c r="S59" s="4">
        <v>150645</v>
      </c>
      <c r="T59" s="4">
        <v>2749534</v>
      </c>
      <c r="U59" s="4">
        <v>726293</v>
      </c>
      <c r="V59" s="4">
        <v>1101614</v>
      </c>
      <c r="W59" s="4">
        <v>203544</v>
      </c>
      <c r="X59" s="4">
        <v>301617</v>
      </c>
      <c r="Y59" s="4">
        <v>549703</v>
      </c>
      <c r="Z59" s="4">
        <v>513756</v>
      </c>
      <c r="AA59" s="4">
        <v>41559</v>
      </c>
      <c r="AB59" s="4">
        <v>427367</v>
      </c>
    </row>
    <row r="60" spans="1:28" x14ac:dyDescent="0.3">
      <c r="A60" s="1" t="s">
        <v>31</v>
      </c>
      <c r="B60" s="2">
        <v>36892</v>
      </c>
      <c r="C60" s="1">
        <v>4</v>
      </c>
      <c r="D60" s="1">
        <v>20014</v>
      </c>
      <c r="E60" s="4">
        <v>2924490</v>
      </c>
      <c r="F60" s="4">
        <v>3824082</v>
      </c>
      <c r="G60" s="4">
        <v>-899592</v>
      </c>
      <c r="H60" s="4">
        <v>6726</v>
      </c>
      <c r="I60" s="4">
        <v>0</v>
      </c>
      <c r="J60" s="4">
        <v>35426</v>
      </c>
      <c r="K60" s="4">
        <v>8999</v>
      </c>
      <c r="L60" s="4">
        <v>4496</v>
      </c>
      <c r="M60" s="4">
        <v>122095</v>
      </c>
      <c r="N60" s="4">
        <v>0</v>
      </c>
      <c r="O60" s="4">
        <v>47296</v>
      </c>
      <c r="P60" s="4">
        <v>6726</v>
      </c>
      <c r="Q60" s="4">
        <v>56295</v>
      </c>
      <c r="R60" s="4">
        <v>126591</v>
      </c>
      <c r="S60" s="4">
        <v>274461</v>
      </c>
      <c r="T60" s="4">
        <v>2424991</v>
      </c>
      <c r="U60" s="4">
        <v>701174</v>
      </c>
      <c r="V60" s="4">
        <v>1232640</v>
      </c>
      <c r="W60" s="4">
        <v>69334</v>
      </c>
      <c r="X60" s="4">
        <v>241334</v>
      </c>
      <c r="Y60" s="4">
        <v>466040</v>
      </c>
      <c r="Z60" s="4">
        <v>494028</v>
      </c>
      <c r="AA60" s="4">
        <v>210094</v>
      </c>
      <c r="AB60" s="4">
        <v>409438</v>
      </c>
    </row>
    <row r="61" spans="1:28" x14ac:dyDescent="0.3">
      <c r="A61" s="1" t="s">
        <v>33</v>
      </c>
      <c r="B61" s="2">
        <v>36892</v>
      </c>
      <c r="C61" s="1">
        <v>4</v>
      </c>
      <c r="D61" s="1">
        <v>20014</v>
      </c>
      <c r="E61" s="4">
        <v>3960547</v>
      </c>
      <c r="F61" s="4">
        <v>3520657</v>
      </c>
      <c r="G61" s="4">
        <v>439890</v>
      </c>
      <c r="H61" s="4">
        <v>0</v>
      </c>
      <c r="I61" s="4">
        <v>45697</v>
      </c>
      <c r="J61" s="4">
        <v>10522</v>
      </c>
      <c r="K61" s="4">
        <v>127781</v>
      </c>
      <c r="L61" s="4">
        <v>0</v>
      </c>
      <c r="M61" s="4">
        <v>1835064</v>
      </c>
      <c r="N61" s="4">
        <v>0</v>
      </c>
      <c r="O61" s="4">
        <v>0</v>
      </c>
      <c r="P61" s="4">
        <v>45697</v>
      </c>
      <c r="Q61" s="4">
        <v>127781</v>
      </c>
      <c r="R61" s="4">
        <v>1835064</v>
      </c>
      <c r="S61" s="4">
        <v>1941483</v>
      </c>
      <c r="T61" s="4">
        <v>0</v>
      </c>
      <c r="U61" s="4">
        <v>407536</v>
      </c>
      <c r="V61" s="4">
        <v>643894</v>
      </c>
      <c r="W61" s="4">
        <v>209183</v>
      </c>
      <c r="X61" s="4">
        <v>139859</v>
      </c>
      <c r="Y61" s="4">
        <v>340863</v>
      </c>
      <c r="Z61" s="4">
        <v>0</v>
      </c>
      <c r="AA61" s="4">
        <v>1735404</v>
      </c>
      <c r="AB61" s="4">
        <v>43918</v>
      </c>
    </row>
    <row r="62" spans="1:28" x14ac:dyDescent="0.3">
      <c r="A62" s="1" t="s">
        <v>28</v>
      </c>
      <c r="B62" s="2">
        <v>36892</v>
      </c>
      <c r="C62" s="1">
        <v>4</v>
      </c>
      <c r="D62" s="1">
        <v>20014</v>
      </c>
      <c r="E62" s="4">
        <v>383424</v>
      </c>
      <c r="F62" s="4">
        <v>444502</v>
      </c>
      <c r="G62" s="4">
        <v>-61078</v>
      </c>
      <c r="H62" s="4">
        <v>2164</v>
      </c>
      <c r="I62" s="4">
        <v>0</v>
      </c>
      <c r="J62" s="4">
        <v>5627</v>
      </c>
      <c r="K62" s="4">
        <v>-43</v>
      </c>
      <c r="L62" s="4">
        <v>1525</v>
      </c>
      <c r="M62" s="4">
        <v>12039</v>
      </c>
      <c r="N62" s="4">
        <v>342</v>
      </c>
      <c r="O62" s="4">
        <v>7494</v>
      </c>
      <c r="P62" s="4">
        <v>2164</v>
      </c>
      <c r="Q62" s="4">
        <v>7451</v>
      </c>
      <c r="R62" s="4">
        <v>13564</v>
      </c>
      <c r="S62" s="4">
        <v>18728</v>
      </c>
      <c r="T62" s="4">
        <v>335548</v>
      </c>
      <c r="U62" s="4">
        <v>90753</v>
      </c>
      <c r="V62" s="4">
        <v>146664</v>
      </c>
      <c r="W62" s="4">
        <v>28562</v>
      </c>
      <c r="X62" s="4">
        <v>29280</v>
      </c>
      <c r="Y62" s="4">
        <v>52050</v>
      </c>
      <c r="Z62" s="4">
        <v>41952</v>
      </c>
      <c r="AA62" s="4">
        <v>1969</v>
      </c>
      <c r="AB62" s="4">
        <v>53272</v>
      </c>
    </row>
    <row r="63" spans="1:28" x14ac:dyDescent="0.3">
      <c r="A63" s="1" t="s">
        <v>34</v>
      </c>
      <c r="B63" s="2">
        <v>36892</v>
      </c>
      <c r="C63" s="1">
        <v>4</v>
      </c>
      <c r="D63" s="1">
        <v>20014</v>
      </c>
      <c r="E63" s="4">
        <v>95558</v>
      </c>
      <c r="F63" s="4">
        <v>91058</v>
      </c>
      <c r="G63" s="4">
        <v>4501</v>
      </c>
      <c r="H63" s="4">
        <v>0</v>
      </c>
      <c r="I63" s="4">
        <v>0</v>
      </c>
      <c r="J63" s="4">
        <v>328</v>
      </c>
      <c r="K63" s="4">
        <v>0</v>
      </c>
      <c r="L63" s="4">
        <v>288</v>
      </c>
      <c r="M63" s="4">
        <v>0</v>
      </c>
      <c r="N63" s="4">
        <v>0</v>
      </c>
      <c r="O63" s="4">
        <v>2459</v>
      </c>
      <c r="P63" s="4">
        <v>0</v>
      </c>
      <c r="Q63" s="4">
        <v>2459</v>
      </c>
      <c r="R63" s="4">
        <v>288</v>
      </c>
      <c r="S63" s="4">
        <v>376</v>
      </c>
      <c r="T63" s="4">
        <v>92107</v>
      </c>
      <c r="U63" s="4">
        <v>18690</v>
      </c>
      <c r="V63" s="4">
        <v>33474</v>
      </c>
      <c r="W63" s="4">
        <v>12227</v>
      </c>
      <c r="X63" s="4">
        <v>3281</v>
      </c>
      <c r="Y63" s="4">
        <v>4872</v>
      </c>
      <c r="Z63" s="4">
        <v>6478</v>
      </c>
      <c r="AA63" s="4">
        <v>0</v>
      </c>
      <c r="AB63" s="4">
        <v>12035</v>
      </c>
    </row>
    <row r="64" spans="1:28" x14ac:dyDescent="0.3">
      <c r="A64" s="1" t="s">
        <v>27</v>
      </c>
      <c r="B64" s="2">
        <v>36892</v>
      </c>
      <c r="C64" s="1">
        <v>4</v>
      </c>
      <c r="D64" s="1">
        <v>20014</v>
      </c>
      <c r="E64" s="4">
        <v>1237663</v>
      </c>
      <c r="F64" s="4">
        <v>1200468</v>
      </c>
      <c r="G64" s="4">
        <v>37195</v>
      </c>
      <c r="H64" s="4">
        <v>4216</v>
      </c>
      <c r="I64" s="4">
        <v>0</v>
      </c>
      <c r="J64" s="4">
        <v>5508</v>
      </c>
      <c r="K64" s="4">
        <v>33794</v>
      </c>
      <c r="L64" s="4">
        <v>627</v>
      </c>
      <c r="M64" s="4">
        <v>14312</v>
      </c>
      <c r="N64" s="4">
        <v>0</v>
      </c>
      <c r="O64" s="4">
        <v>0</v>
      </c>
      <c r="P64" s="4">
        <v>4216</v>
      </c>
      <c r="Q64" s="4">
        <v>33794</v>
      </c>
      <c r="R64" s="4">
        <v>14939</v>
      </c>
      <c r="S64" s="4">
        <v>3382</v>
      </c>
      <c r="T64" s="4">
        <v>1175824</v>
      </c>
      <c r="U64" s="4">
        <v>243884</v>
      </c>
      <c r="V64" s="4">
        <v>365778</v>
      </c>
      <c r="W64" s="4">
        <v>131199</v>
      </c>
      <c r="X64" s="4">
        <v>80164</v>
      </c>
      <c r="Y64" s="4">
        <v>134817</v>
      </c>
      <c r="Z64" s="4">
        <v>97747</v>
      </c>
      <c r="AA64" s="4">
        <v>3072</v>
      </c>
      <c r="AB64" s="4">
        <v>143807</v>
      </c>
    </row>
    <row r="65" spans="1:28" x14ac:dyDescent="0.3">
      <c r="A65" s="1" t="s">
        <v>29</v>
      </c>
      <c r="B65" s="2">
        <v>36892</v>
      </c>
      <c r="C65" s="1">
        <v>4</v>
      </c>
      <c r="D65" s="1">
        <v>20014</v>
      </c>
      <c r="E65" s="4">
        <v>74171</v>
      </c>
      <c r="F65" s="4">
        <v>80226</v>
      </c>
      <c r="G65" s="4">
        <v>-6056</v>
      </c>
      <c r="H65" s="4">
        <v>3504</v>
      </c>
      <c r="I65" s="4">
        <v>0</v>
      </c>
      <c r="J65" s="4">
        <v>14</v>
      </c>
      <c r="K65" s="4">
        <v>4614</v>
      </c>
      <c r="L65" s="4">
        <v>0</v>
      </c>
      <c r="M65" s="4">
        <v>15</v>
      </c>
      <c r="N65" s="4">
        <v>10800</v>
      </c>
      <c r="O65" s="4">
        <v>0</v>
      </c>
      <c r="P65" s="4">
        <v>3504</v>
      </c>
      <c r="Q65" s="4">
        <v>4614</v>
      </c>
      <c r="R65" s="4">
        <v>15</v>
      </c>
      <c r="S65" s="4">
        <v>0</v>
      </c>
      <c r="T65" s="4">
        <v>55224</v>
      </c>
      <c r="U65" s="4">
        <v>14189</v>
      </c>
      <c r="V65" s="4">
        <v>30157</v>
      </c>
      <c r="W65" s="4">
        <v>3098</v>
      </c>
      <c r="X65" s="4">
        <v>3831</v>
      </c>
      <c r="Y65" s="4">
        <v>15766</v>
      </c>
      <c r="Z65" s="4">
        <v>5548</v>
      </c>
      <c r="AA65" s="4">
        <v>0</v>
      </c>
      <c r="AB65" s="4">
        <v>7637</v>
      </c>
    </row>
    <row r="66" spans="1:28" x14ac:dyDescent="0.3">
      <c r="A66" s="1" t="s">
        <v>32</v>
      </c>
      <c r="B66" s="2">
        <v>37257</v>
      </c>
      <c r="C66" s="1">
        <v>1</v>
      </c>
      <c r="D66" s="1">
        <v>20021</v>
      </c>
      <c r="E66" s="4">
        <v>3807810</v>
      </c>
      <c r="F66" s="4">
        <v>4530278</v>
      </c>
      <c r="G66" s="4">
        <v>-722468</v>
      </c>
      <c r="H66" s="4">
        <v>6900</v>
      </c>
      <c r="I66" s="4">
        <v>0</v>
      </c>
      <c r="J66" s="4">
        <v>31316</v>
      </c>
      <c r="K66" s="4">
        <v>12791</v>
      </c>
      <c r="L66" s="4">
        <v>8105</v>
      </c>
      <c r="M66" s="4">
        <v>101718</v>
      </c>
      <c r="N66" s="4">
        <v>0</v>
      </c>
      <c r="O66" s="4">
        <v>0</v>
      </c>
      <c r="P66" s="4">
        <v>6900</v>
      </c>
      <c r="Q66" s="4">
        <v>12791</v>
      </c>
      <c r="R66" s="4">
        <v>109823</v>
      </c>
      <c r="S66" s="4">
        <v>169776</v>
      </c>
      <c r="T66" s="4">
        <v>3477204</v>
      </c>
      <c r="U66" s="4">
        <v>862329</v>
      </c>
      <c r="V66" s="4">
        <v>1314966</v>
      </c>
      <c r="W66" s="4">
        <v>342834</v>
      </c>
      <c r="X66" s="4">
        <v>304162</v>
      </c>
      <c r="Y66" s="4">
        <v>669236</v>
      </c>
      <c r="Z66" s="4">
        <v>610321</v>
      </c>
      <c r="AA66" s="4">
        <v>33557</v>
      </c>
      <c r="AB66" s="4">
        <v>392873</v>
      </c>
    </row>
    <row r="67" spans="1:28" x14ac:dyDescent="0.3">
      <c r="A67" s="1" t="s">
        <v>31</v>
      </c>
      <c r="B67" s="2">
        <v>37257</v>
      </c>
      <c r="C67" s="1">
        <v>1</v>
      </c>
      <c r="D67" s="1">
        <v>20021</v>
      </c>
      <c r="E67" s="4">
        <v>3195591</v>
      </c>
      <c r="F67" s="4">
        <v>3901509</v>
      </c>
      <c r="G67" s="4">
        <v>-705918</v>
      </c>
      <c r="H67" s="4">
        <v>5311</v>
      </c>
      <c r="I67" s="4">
        <v>0</v>
      </c>
      <c r="J67" s="4">
        <v>39329</v>
      </c>
      <c r="K67" s="4">
        <v>13978</v>
      </c>
      <c r="L67" s="4">
        <v>3896</v>
      </c>
      <c r="M67" s="4">
        <v>101818</v>
      </c>
      <c r="N67" s="4">
        <v>0</v>
      </c>
      <c r="O67" s="4">
        <v>50940</v>
      </c>
      <c r="P67" s="4">
        <v>5311</v>
      </c>
      <c r="Q67" s="4">
        <v>64918</v>
      </c>
      <c r="R67" s="4">
        <v>105714</v>
      </c>
      <c r="S67" s="4">
        <v>296269</v>
      </c>
      <c r="T67" s="4">
        <v>2684050</v>
      </c>
      <c r="U67" s="4">
        <v>667065</v>
      </c>
      <c r="V67" s="4">
        <v>1163494</v>
      </c>
      <c r="W67" s="4">
        <v>146703</v>
      </c>
      <c r="X67" s="4">
        <v>235328</v>
      </c>
      <c r="Y67" s="4">
        <v>510762</v>
      </c>
      <c r="Z67" s="4">
        <v>483622</v>
      </c>
      <c r="AA67" s="4">
        <v>270111</v>
      </c>
      <c r="AB67" s="4">
        <v>424424</v>
      </c>
    </row>
    <row r="68" spans="1:28" x14ac:dyDescent="0.3">
      <c r="A68" s="1" t="s">
        <v>30</v>
      </c>
      <c r="B68" s="2">
        <v>37257</v>
      </c>
      <c r="C68" s="1">
        <v>1</v>
      </c>
      <c r="D68" s="1">
        <v>20021</v>
      </c>
      <c r="E68" s="4">
        <v>2923247</v>
      </c>
      <c r="F68" s="4">
        <v>3333088</v>
      </c>
      <c r="G68" s="4">
        <v>-409841</v>
      </c>
      <c r="H68" s="4">
        <v>7185</v>
      </c>
      <c r="I68" s="4">
        <v>0</v>
      </c>
      <c r="J68" s="4">
        <v>24061</v>
      </c>
      <c r="K68" s="4">
        <v>93575</v>
      </c>
      <c r="L68" s="4">
        <v>7070</v>
      </c>
      <c r="M68" s="4">
        <v>85257</v>
      </c>
      <c r="N68" s="4">
        <v>0</v>
      </c>
      <c r="O68" s="4">
        <v>-4031</v>
      </c>
      <c r="P68" s="4">
        <v>7185</v>
      </c>
      <c r="Q68" s="4">
        <v>89544</v>
      </c>
      <c r="R68" s="4">
        <v>92327</v>
      </c>
      <c r="S68" s="4">
        <v>173536</v>
      </c>
      <c r="T68" s="4">
        <v>2536594</v>
      </c>
      <c r="U68" s="4">
        <v>617459</v>
      </c>
      <c r="V68" s="4">
        <v>967634</v>
      </c>
      <c r="W68" s="4">
        <v>262899</v>
      </c>
      <c r="X68" s="4">
        <v>269021</v>
      </c>
      <c r="Y68" s="4">
        <v>325233</v>
      </c>
      <c r="Z68" s="4">
        <v>350698</v>
      </c>
      <c r="AA68" s="4">
        <v>168019</v>
      </c>
      <c r="AB68" s="4">
        <v>372125</v>
      </c>
    </row>
    <row r="69" spans="1:28" x14ac:dyDescent="0.3">
      <c r="A69" s="1" t="s">
        <v>33</v>
      </c>
      <c r="B69" s="2">
        <v>37257</v>
      </c>
      <c r="C69" s="1">
        <v>1</v>
      </c>
      <c r="D69" s="1">
        <v>20021</v>
      </c>
      <c r="E69" s="4">
        <v>3814577</v>
      </c>
      <c r="F69" s="4">
        <v>3664956</v>
      </c>
      <c r="G69" s="4">
        <v>149621</v>
      </c>
      <c r="H69" s="4">
        <v>0</v>
      </c>
      <c r="I69" s="4">
        <v>17489</v>
      </c>
      <c r="J69" s="4">
        <v>7586</v>
      </c>
      <c r="K69" s="4">
        <v>118992</v>
      </c>
      <c r="L69" s="4">
        <v>0</v>
      </c>
      <c r="M69" s="4">
        <v>1835139</v>
      </c>
      <c r="N69" s="4">
        <v>0</v>
      </c>
      <c r="O69" s="4">
        <v>0</v>
      </c>
      <c r="P69" s="4">
        <v>17489</v>
      </c>
      <c r="Q69" s="4">
        <v>118992</v>
      </c>
      <c r="R69" s="4">
        <v>1835139</v>
      </c>
      <c r="S69" s="4">
        <v>1835371</v>
      </c>
      <c r="T69" s="4">
        <v>0</v>
      </c>
      <c r="U69" s="4">
        <v>378688</v>
      </c>
      <c r="V69" s="4">
        <v>646294</v>
      </c>
      <c r="W69" s="4">
        <v>307692</v>
      </c>
      <c r="X69" s="4">
        <v>145082</v>
      </c>
      <c r="Y69" s="4">
        <v>370608</v>
      </c>
      <c r="Z69" s="4">
        <v>0</v>
      </c>
      <c r="AA69" s="4">
        <v>1773067</v>
      </c>
      <c r="AB69" s="4">
        <v>43525</v>
      </c>
    </row>
    <row r="70" spans="1:28" x14ac:dyDescent="0.3">
      <c r="A70" s="1" t="s">
        <v>28</v>
      </c>
      <c r="B70" s="2">
        <v>37257</v>
      </c>
      <c r="C70" s="1">
        <v>1</v>
      </c>
      <c r="D70" s="1">
        <v>20021</v>
      </c>
      <c r="E70" s="4">
        <v>412419</v>
      </c>
      <c r="F70" s="4">
        <v>454186</v>
      </c>
      <c r="G70" s="4">
        <v>-41767</v>
      </c>
      <c r="H70" s="4">
        <v>1250</v>
      </c>
      <c r="I70" s="4">
        <v>0</v>
      </c>
      <c r="J70" s="4">
        <v>4491</v>
      </c>
      <c r="K70" s="4">
        <v>-292</v>
      </c>
      <c r="L70" s="4">
        <v>1162</v>
      </c>
      <c r="M70" s="4">
        <v>11401</v>
      </c>
      <c r="N70" s="4">
        <v>1553</v>
      </c>
      <c r="O70" s="4">
        <v>7686</v>
      </c>
      <c r="P70" s="4">
        <v>1250</v>
      </c>
      <c r="Q70" s="4">
        <v>7394</v>
      </c>
      <c r="R70" s="4">
        <v>12563</v>
      </c>
      <c r="S70" s="4">
        <v>20775</v>
      </c>
      <c r="T70" s="4">
        <v>364393</v>
      </c>
      <c r="U70" s="4">
        <v>89796</v>
      </c>
      <c r="V70" s="4">
        <v>150345</v>
      </c>
      <c r="W70" s="4">
        <v>23522</v>
      </c>
      <c r="X70" s="4">
        <v>27560</v>
      </c>
      <c r="Y70" s="4">
        <v>57029</v>
      </c>
      <c r="Z70" s="4">
        <v>47018</v>
      </c>
      <c r="AA70" s="4">
        <v>3474</v>
      </c>
      <c r="AB70" s="4">
        <v>55442</v>
      </c>
    </row>
    <row r="71" spans="1:28" x14ac:dyDescent="0.3">
      <c r="A71" s="1" t="s">
        <v>34</v>
      </c>
      <c r="B71" s="2">
        <v>37257</v>
      </c>
      <c r="C71" s="1">
        <v>1</v>
      </c>
      <c r="D71" s="1">
        <v>20021</v>
      </c>
      <c r="E71" s="4">
        <v>133369</v>
      </c>
      <c r="F71" s="4">
        <v>109991</v>
      </c>
      <c r="G71" s="4">
        <v>23378</v>
      </c>
      <c r="H71" s="4">
        <v>0</v>
      </c>
      <c r="I71" s="4">
        <v>0</v>
      </c>
      <c r="J71" s="4">
        <v>340</v>
      </c>
      <c r="K71" s="4">
        <v>0</v>
      </c>
      <c r="L71" s="4">
        <v>286</v>
      </c>
      <c r="M71" s="4">
        <v>34</v>
      </c>
      <c r="N71" s="4">
        <v>0</v>
      </c>
      <c r="O71" s="4">
        <v>2815</v>
      </c>
      <c r="P71" s="4">
        <v>0</v>
      </c>
      <c r="Q71" s="4">
        <v>2815</v>
      </c>
      <c r="R71" s="4">
        <v>320</v>
      </c>
      <c r="S71" s="4">
        <v>802</v>
      </c>
      <c r="T71" s="4">
        <v>129091</v>
      </c>
      <c r="U71" s="4">
        <v>26572</v>
      </c>
      <c r="V71" s="4">
        <v>36941</v>
      </c>
      <c r="W71" s="4">
        <v>9778</v>
      </c>
      <c r="X71" s="4">
        <v>4712</v>
      </c>
      <c r="Y71" s="4">
        <v>6519</v>
      </c>
      <c r="Z71" s="4">
        <v>11067</v>
      </c>
      <c r="AA71" s="4">
        <v>0</v>
      </c>
      <c r="AB71" s="4">
        <v>14402</v>
      </c>
    </row>
    <row r="72" spans="1:28" x14ac:dyDescent="0.3">
      <c r="A72" s="1" t="s">
        <v>27</v>
      </c>
      <c r="B72" s="2">
        <v>37257</v>
      </c>
      <c r="C72" s="1">
        <v>1</v>
      </c>
      <c r="D72" s="1">
        <v>20021</v>
      </c>
      <c r="E72" s="4">
        <v>1257258</v>
      </c>
      <c r="F72" s="4">
        <v>1207650</v>
      </c>
      <c r="G72" s="4">
        <v>49608</v>
      </c>
      <c r="H72" s="4">
        <v>4551</v>
      </c>
      <c r="I72" s="4">
        <v>0</v>
      </c>
      <c r="J72" s="4">
        <v>6135</v>
      </c>
      <c r="K72" s="4">
        <v>38299</v>
      </c>
      <c r="L72" s="4">
        <v>593</v>
      </c>
      <c r="M72" s="4">
        <v>14658</v>
      </c>
      <c r="N72" s="4">
        <v>0</v>
      </c>
      <c r="O72" s="4">
        <v>0</v>
      </c>
      <c r="P72" s="4">
        <v>4551</v>
      </c>
      <c r="Q72" s="4">
        <v>38299</v>
      </c>
      <c r="R72" s="4">
        <v>15251</v>
      </c>
      <c r="S72" s="4">
        <v>3212</v>
      </c>
      <c r="T72" s="4">
        <v>1189810</v>
      </c>
      <c r="U72" s="4">
        <v>255149</v>
      </c>
      <c r="V72" s="4">
        <v>377101</v>
      </c>
      <c r="W72" s="4">
        <v>105347</v>
      </c>
      <c r="X72" s="4">
        <v>84556</v>
      </c>
      <c r="Y72" s="4">
        <v>138382</v>
      </c>
      <c r="Z72" s="4">
        <v>109329</v>
      </c>
      <c r="AA72" s="4">
        <v>3154</v>
      </c>
      <c r="AB72" s="4">
        <v>134632</v>
      </c>
    </row>
    <row r="73" spans="1:28" x14ac:dyDescent="0.3">
      <c r="A73" s="1" t="s">
        <v>29</v>
      </c>
      <c r="B73" s="2">
        <v>37257</v>
      </c>
      <c r="C73" s="1">
        <v>1</v>
      </c>
      <c r="D73" s="1">
        <v>20021</v>
      </c>
      <c r="E73" s="4">
        <v>93157</v>
      </c>
      <c r="F73" s="4">
        <v>89569</v>
      </c>
      <c r="G73" s="4">
        <v>3588</v>
      </c>
      <c r="H73" s="4">
        <v>1845</v>
      </c>
      <c r="I73" s="4">
        <v>0</v>
      </c>
      <c r="J73" s="4">
        <v>23</v>
      </c>
      <c r="K73" s="4">
        <v>4651</v>
      </c>
      <c r="L73" s="4">
        <v>0</v>
      </c>
      <c r="M73" s="4">
        <v>34</v>
      </c>
      <c r="N73" s="4">
        <v>0</v>
      </c>
      <c r="O73" s="4">
        <v>0</v>
      </c>
      <c r="P73" s="4">
        <v>1845</v>
      </c>
      <c r="Q73" s="4">
        <v>4651</v>
      </c>
      <c r="R73" s="4">
        <v>34</v>
      </c>
      <c r="S73" s="4">
        <v>0</v>
      </c>
      <c r="T73" s="4">
        <v>86604</v>
      </c>
      <c r="U73" s="4">
        <v>15555</v>
      </c>
      <c r="V73" s="4">
        <v>31389</v>
      </c>
      <c r="W73" s="4">
        <v>4032</v>
      </c>
      <c r="X73" s="4">
        <v>4428</v>
      </c>
      <c r="Y73" s="4">
        <v>16062</v>
      </c>
      <c r="Z73" s="4">
        <v>6678</v>
      </c>
      <c r="AA73" s="4">
        <v>0</v>
      </c>
      <c r="AB73" s="4">
        <v>11426</v>
      </c>
    </row>
    <row r="74" spans="1:28" x14ac:dyDescent="0.3">
      <c r="A74" s="1" t="s">
        <v>32</v>
      </c>
      <c r="B74" s="2">
        <v>37257</v>
      </c>
      <c r="C74" s="1">
        <v>2</v>
      </c>
      <c r="D74" s="1">
        <v>20022</v>
      </c>
      <c r="E74" s="4">
        <v>4110414</v>
      </c>
      <c r="F74" s="4">
        <v>4740856</v>
      </c>
      <c r="G74" s="4">
        <v>-630442</v>
      </c>
      <c r="H74" s="4">
        <v>4440</v>
      </c>
      <c r="I74" s="4">
        <v>0</v>
      </c>
      <c r="J74" s="4">
        <v>29510</v>
      </c>
      <c r="K74" s="4">
        <v>15944</v>
      </c>
      <c r="L74" s="4">
        <v>9813</v>
      </c>
      <c r="M74" s="4">
        <v>111384</v>
      </c>
      <c r="N74" s="4">
        <v>0</v>
      </c>
      <c r="O74" s="4">
        <v>0</v>
      </c>
      <c r="P74" s="4">
        <v>4440</v>
      </c>
      <c r="Q74" s="4">
        <v>15944</v>
      </c>
      <c r="R74" s="4">
        <v>121197</v>
      </c>
      <c r="S74" s="4">
        <v>196658</v>
      </c>
      <c r="T74" s="4">
        <v>3742665</v>
      </c>
      <c r="U74" s="4">
        <v>859506</v>
      </c>
      <c r="V74" s="4">
        <v>1472041</v>
      </c>
      <c r="W74" s="4">
        <v>228510</v>
      </c>
      <c r="X74" s="4">
        <v>298533</v>
      </c>
      <c r="Y74" s="4">
        <v>712527</v>
      </c>
      <c r="Z74" s="4">
        <v>661218</v>
      </c>
      <c r="AA74" s="4">
        <v>36307</v>
      </c>
      <c r="AB74" s="4">
        <v>472214</v>
      </c>
    </row>
    <row r="75" spans="1:28" x14ac:dyDescent="0.3">
      <c r="A75" s="1" t="s">
        <v>31</v>
      </c>
      <c r="B75" s="2">
        <v>37257</v>
      </c>
      <c r="C75" s="1">
        <v>2</v>
      </c>
      <c r="D75" s="1">
        <v>20022</v>
      </c>
      <c r="E75" s="4">
        <v>3706075</v>
      </c>
      <c r="F75" s="4">
        <v>4241439</v>
      </c>
      <c r="G75" s="4">
        <v>-535364</v>
      </c>
      <c r="H75" s="4">
        <v>2369</v>
      </c>
      <c r="I75" s="4">
        <v>0</v>
      </c>
      <c r="J75" s="4">
        <v>38731</v>
      </c>
      <c r="K75" s="4">
        <v>21643</v>
      </c>
      <c r="L75" s="4">
        <v>4632</v>
      </c>
      <c r="M75" s="4">
        <v>128734</v>
      </c>
      <c r="N75" s="4">
        <v>0</v>
      </c>
      <c r="O75" s="4">
        <v>56043</v>
      </c>
      <c r="P75" s="4">
        <v>2369</v>
      </c>
      <c r="Q75" s="4">
        <v>77686</v>
      </c>
      <c r="R75" s="4">
        <v>133366</v>
      </c>
      <c r="S75" s="4">
        <v>348990</v>
      </c>
      <c r="T75" s="4">
        <v>3104933</v>
      </c>
      <c r="U75" s="4">
        <v>719594</v>
      </c>
      <c r="V75" s="4">
        <v>1292972</v>
      </c>
      <c r="W75" s="4">
        <v>198018</v>
      </c>
      <c r="X75" s="4">
        <v>245766</v>
      </c>
      <c r="Y75" s="4">
        <v>526804</v>
      </c>
      <c r="Z75" s="4">
        <v>546072</v>
      </c>
      <c r="AA75" s="4">
        <v>291711</v>
      </c>
      <c r="AB75" s="4">
        <v>420502</v>
      </c>
    </row>
    <row r="76" spans="1:28" x14ac:dyDescent="0.3">
      <c r="A76" s="1" t="s">
        <v>30</v>
      </c>
      <c r="B76" s="2">
        <v>37257</v>
      </c>
      <c r="C76" s="1">
        <v>2</v>
      </c>
      <c r="D76" s="1">
        <v>20022</v>
      </c>
      <c r="E76" s="4">
        <v>3225238</v>
      </c>
      <c r="F76" s="4">
        <v>3380982</v>
      </c>
      <c r="G76" s="4">
        <v>-155744</v>
      </c>
      <c r="H76" s="4">
        <v>11361</v>
      </c>
      <c r="I76" s="4">
        <v>0</v>
      </c>
      <c r="J76" s="4">
        <v>22608</v>
      </c>
      <c r="K76" s="4">
        <v>96344</v>
      </c>
      <c r="L76" s="4">
        <v>7983</v>
      </c>
      <c r="M76" s="4">
        <v>84886</v>
      </c>
      <c r="N76" s="4">
        <v>0</v>
      </c>
      <c r="O76" s="4">
        <v>-1964</v>
      </c>
      <c r="P76" s="4">
        <v>11361</v>
      </c>
      <c r="Q76" s="4">
        <v>94380</v>
      </c>
      <c r="R76" s="4">
        <v>92869</v>
      </c>
      <c r="S76" s="4">
        <v>191184</v>
      </c>
      <c r="T76" s="4">
        <v>2812836</v>
      </c>
      <c r="U76" s="4">
        <v>608708</v>
      </c>
      <c r="V76" s="4">
        <v>1046902</v>
      </c>
      <c r="W76" s="4">
        <v>241761</v>
      </c>
      <c r="X76" s="4">
        <v>271973</v>
      </c>
      <c r="Y76" s="4">
        <v>328393</v>
      </c>
      <c r="Z76" s="4">
        <v>368114</v>
      </c>
      <c r="AA76" s="4">
        <v>155507</v>
      </c>
      <c r="AB76" s="4">
        <v>359624</v>
      </c>
    </row>
    <row r="77" spans="1:28" x14ac:dyDescent="0.3">
      <c r="A77" s="1" t="s">
        <v>33</v>
      </c>
      <c r="B77" s="2">
        <v>37257</v>
      </c>
      <c r="C77" s="1">
        <v>2</v>
      </c>
      <c r="D77" s="1">
        <v>20022</v>
      </c>
      <c r="E77" s="4">
        <v>3953068</v>
      </c>
      <c r="F77" s="4">
        <v>3775729</v>
      </c>
      <c r="G77" s="4">
        <v>177339</v>
      </c>
      <c r="H77" s="4">
        <v>0</v>
      </c>
      <c r="I77" s="4">
        <v>10881</v>
      </c>
      <c r="J77" s="4">
        <v>6992</v>
      </c>
      <c r="K77" s="4">
        <v>122785</v>
      </c>
      <c r="L77" s="4">
        <v>0</v>
      </c>
      <c r="M77" s="4">
        <v>1929548</v>
      </c>
      <c r="N77" s="4">
        <v>0</v>
      </c>
      <c r="O77" s="4">
        <v>0</v>
      </c>
      <c r="P77" s="4">
        <v>10881</v>
      </c>
      <c r="Q77" s="4">
        <v>122785</v>
      </c>
      <c r="R77" s="4">
        <v>1929548</v>
      </c>
      <c r="S77" s="4">
        <v>1882862</v>
      </c>
      <c r="T77" s="4">
        <v>0</v>
      </c>
      <c r="U77" s="4">
        <v>402396</v>
      </c>
      <c r="V77" s="4">
        <v>675114</v>
      </c>
      <c r="W77" s="4">
        <v>313603</v>
      </c>
      <c r="X77" s="4">
        <v>144443</v>
      </c>
      <c r="Y77" s="4">
        <v>384695</v>
      </c>
      <c r="Z77" s="4">
        <v>0</v>
      </c>
      <c r="AA77" s="4">
        <v>1811475</v>
      </c>
      <c r="AB77" s="4">
        <v>44003</v>
      </c>
    </row>
    <row r="78" spans="1:28" x14ac:dyDescent="0.3">
      <c r="A78" s="1" t="s">
        <v>28</v>
      </c>
      <c r="B78" s="2">
        <v>37257</v>
      </c>
      <c r="C78" s="1">
        <v>2</v>
      </c>
      <c r="D78" s="1">
        <v>20022</v>
      </c>
      <c r="E78" s="4">
        <v>478697</v>
      </c>
      <c r="F78" s="4">
        <v>482086</v>
      </c>
      <c r="G78" s="4">
        <v>-3389</v>
      </c>
      <c r="H78" s="4">
        <v>902</v>
      </c>
      <c r="I78" s="4">
        <v>87</v>
      </c>
      <c r="J78" s="4">
        <v>5869</v>
      </c>
      <c r="K78" s="4">
        <v>103</v>
      </c>
      <c r="L78" s="4">
        <v>1669</v>
      </c>
      <c r="M78" s="4">
        <v>14067</v>
      </c>
      <c r="N78" s="4">
        <v>997</v>
      </c>
      <c r="O78" s="4">
        <v>8087</v>
      </c>
      <c r="P78" s="4">
        <v>989</v>
      </c>
      <c r="Q78" s="4">
        <v>8190</v>
      </c>
      <c r="R78" s="4">
        <v>15736</v>
      </c>
      <c r="S78" s="4">
        <v>24105</v>
      </c>
      <c r="T78" s="4">
        <v>422811</v>
      </c>
      <c r="U78" s="4">
        <v>95751</v>
      </c>
      <c r="V78" s="4">
        <v>161111</v>
      </c>
      <c r="W78" s="4">
        <v>25590</v>
      </c>
      <c r="X78" s="4">
        <v>27817</v>
      </c>
      <c r="Y78" s="4">
        <v>59012</v>
      </c>
      <c r="Z78" s="4">
        <v>51654</v>
      </c>
      <c r="AA78" s="4">
        <v>1814</v>
      </c>
      <c r="AB78" s="4">
        <v>59337</v>
      </c>
    </row>
    <row r="79" spans="1:28" x14ac:dyDescent="0.3">
      <c r="A79" s="1" t="s">
        <v>34</v>
      </c>
      <c r="B79" s="2">
        <v>37257</v>
      </c>
      <c r="C79" s="1">
        <v>2</v>
      </c>
      <c r="D79" s="1">
        <v>20022</v>
      </c>
      <c r="E79" s="4">
        <v>149303</v>
      </c>
      <c r="F79" s="4">
        <v>121595</v>
      </c>
      <c r="G79" s="4">
        <v>27708</v>
      </c>
      <c r="H79" s="4">
        <v>16</v>
      </c>
      <c r="I79" s="4">
        <v>0</v>
      </c>
      <c r="J79" s="4">
        <v>396</v>
      </c>
      <c r="K79" s="4">
        <v>0</v>
      </c>
      <c r="L79" s="4">
        <v>372</v>
      </c>
      <c r="M79" s="4">
        <v>58</v>
      </c>
      <c r="N79" s="4">
        <v>0</v>
      </c>
      <c r="O79" s="4">
        <v>2939</v>
      </c>
      <c r="P79" s="4">
        <v>16</v>
      </c>
      <c r="Q79" s="4">
        <v>2939</v>
      </c>
      <c r="R79" s="4">
        <v>429</v>
      </c>
      <c r="S79" s="4">
        <v>1228</v>
      </c>
      <c r="T79" s="4">
        <v>144295</v>
      </c>
      <c r="U79" s="4">
        <v>25659</v>
      </c>
      <c r="V79" s="4">
        <v>43474</v>
      </c>
      <c r="W79" s="4">
        <v>10778</v>
      </c>
      <c r="X79" s="4">
        <v>5695</v>
      </c>
      <c r="Y79" s="4">
        <v>6156</v>
      </c>
      <c r="Z79" s="4">
        <v>13468</v>
      </c>
      <c r="AA79" s="4">
        <v>0</v>
      </c>
      <c r="AB79" s="4">
        <v>16366</v>
      </c>
    </row>
    <row r="80" spans="1:28" x14ac:dyDescent="0.3">
      <c r="A80" s="1" t="s">
        <v>27</v>
      </c>
      <c r="B80" s="2">
        <v>37257</v>
      </c>
      <c r="C80" s="1">
        <v>2</v>
      </c>
      <c r="D80" s="1">
        <v>20022</v>
      </c>
      <c r="E80" s="4">
        <v>1472812</v>
      </c>
      <c r="F80" s="4">
        <v>1283705</v>
      </c>
      <c r="G80" s="4">
        <v>189107</v>
      </c>
      <c r="H80" s="4">
        <v>5221</v>
      </c>
      <c r="I80" s="4">
        <v>0</v>
      </c>
      <c r="J80" s="4">
        <v>4978</v>
      </c>
      <c r="K80" s="4">
        <v>41712</v>
      </c>
      <c r="L80" s="4">
        <v>727</v>
      </c>
      <c r="M80" s="4">
        <v>17141</v>
      </c>
      <c r="N80" s="4">
        <v>0</v>
      </c>
      <c r="O80" s="4">
        <v>0</v>
      </c>
      <c r="P80" s="4">
        <v>5221</v>
      </c>
      <c r="Q80" s="4">
        <v>41712</v>
      </c>
      <c r="R80" s="4">
        <v>17868</v>
      </c>
      <c r="S80" s="4">
        <v>3144</v>
      </c>
      <c r="T80" s="4">
        <v>1399889</v>
      </c>
      <c r="U80" s="4">
        <v>250195</v>
      </c>
      <c r="V80" s="4">
        <v>405033</v>
      </c>
      <c r="W80" s="4">
        <v>129136</v>
      </c>
      <c r="X80" s="4">
        <v>86511</v>
      </c>
      <c r="Y80" s="4">
        <v>144448</v>
      </c>
      <c r="Z80" s="4">
        <v>119315</v>
      </c>
      <c r="AA80" s="4">
        <v>3312</v>
      </c>
      <c r="AB80" s="4">
        <v>145755</v>
      </c>
    </row>
    <row r="81" spans="1:28" x14ac:dyDescent="0.3">
      <c r="A81" s="1" t="s">
        <v>29</v>
      </c>
      <c r="B81" s="2">
        <v>37257</v>
      </c>
      <c r="C81" s="1">
        <v>2</v>
      </c>
      <c r="D81" s="1">
        <v>20022</v>
      </c>
      <c r="E81" s="4">
        <v>99129</v>
      </c>
      <c r="F81" s="4">
        <v>99334</v>
      </c>
      <c r="G81" s="4">
        <v>-205</v>
      </c>
      <c r="H81" s="4">
        <v>1916</v>
      </c>
      <c r="I81" s="4">
        <v>0</v>
      </c>
      <c r="J81" s="4">
        <v>37</v>
      </c>
      <c r="K81" s="4">
        <v>4803</v>
      </c>
      <c r="L81" s="4">
        <v>0</v>
      </c>
      <c r="M81" s="4">
        <v>55</v>
      </c>
      <c r="N81" s="4">
        <v>0</v>
      </c>
      <c r="O81" s="4">
        <v>0</v>
      </c>
      <c r="P81" s="4">
        <v>1916</v>
      </c>
      <c r="Q81" s="4">
        <v>4803</v>
      </c>
      <c r="R81" s="4">
        <v>55</v>
      </c>
      <c r="S81" s="4">
        <v>0</v>
      </c>
      <c r="T81" s="4">
        <v>92318</v>
      </c>
      <c r="U81" s="4">
        <v>16873</v>
      </c>
      <c r="V81" s="4">
        <v>36698</v>
      </c>
      <c r="W81" s="4">
        <v>4358</v>
      </c>
      <c r="X81" s="4">
        <v>4722</v>
      </c>
      <c r="Y81" s="4">
        <v>18100</v>
      </c>
      <c r="Z81" s="4">
        <v>6821</v>
      </c>
      <c r="AA81" s="4">
        <v>0</v>
      </c>
      <c r="AB81" s="4">
        <v>11762</v>
      </c>
    </row>
    <row r="82" spans="1:28" x14ac:dyDescent="0.3">
      <c r="A82" s="1" t="s">
        <v>32</v>
      </c>
      <c r="B82" s="2">
        <v>37257</v>
      </c>
      <c r="C82" s="1">
        <v>3</v>
      </c>
      <c r="D82" s="1">
        <v>20023</v>
      </c>
      <c r="E82" s="4">
        <v>4127342</v>
      </c>
      <c r="F82" s="4">
        <v>5378949</v>
      </c>
      <c r="G82" s="4">
        <v>-1251607</v>
      </c>
      <c r="H82" s="4">
        <v>4710</v>
      </c>
      <c r="I82" s="4">
        <v>0</v>
      </c>
      <c r="J82" s="4">
        <v>23701</v>
      </c>
      <c r="K82" s="4">
        <v>16518</v>
      </c>
      <c r="L82" s="4">
        <v>11630</v>
      </c>
      <c r="M82" s="4">
        <v>113586</v>
      </c>
      <c r="N82" s="4">
        <v>0</v>
      </c>
      <c r="O82" s="4">
        <v>0</v>
      </c>
      <c r="P82" s="4">
        <v>4710</v>
      </c>
      <c r="Q82" s="4">
        <v>16518</v>
      </c>
      <c r="R82" s="4">
        <v>125216</v>
      </c>
      <c r="S82" s="4">
        <v>207805</v>
      </c>
      <c r="T82" s="4">
        <v>3749392</v>
      </c>
      <c r="U82" s="4">
        <v>869633</v>
      </c>
      <c r="V82" s="4">
        <v>1518161</v>
      </c>
      <c r="W82" s="4">
        <v>864621</v>
      </c>
      <c r="X82" s="4">
        <v>299065</v>
      </c>
      <c r="Y82" s="4">
        <v>707922</v>
      </c>
      <c r="Z82" s="4">
        <v>672119</v>
      </c>
      <c r="AA82" s="4">
        <v>35992</v>
      </c>
      <c r="AB82" s="4">
        <v>411436</v>
      </c>
    </row>
    <row r="83" spans="1:28" x14ac:dyDescent="0.3">
      <c r="A83" s="1" t="s">
        <v>31</v>
      </c>
      <c r="B83" s="2">
        <v>37257</v>
      </c>
      <c r="C83" s="1">
        <v>3</v>
      </c>
      <c r="D83" s="1">
        <v>20023</v>
      </c>
      <c r="E83" s="4">
        <v>3644641</v>
      </c>
      <c r="F83" s="4">
        <v>4343665</v>
      </c>
      <c r="G83" s="4">
        <v>-699024</v>
      </c>
      <c r="H83" s="4">
        <v>3640</v>
      </c>
      <c r="I83" s="4">
        <v>0</v>
      </c>
      <c r="J83" s="4">
        <v>37383</v>
      </c>
      <c r="K83" s="4">
        <v>27303</v>
      </c>
      <c r="L83" s="4">
        <v>5478</v>
      </c>
      <c r="M83" s="4">
        <v>128394</v>
      </c>
      <c r="N83" s="4">
        <v>0</v>
      </c>
      <c r="O83" s="4">
        <v>60723</v>
      </c>
      <c r="P83" s="4">
        <v>3640</v>
      </c>
      <c r="Q83" s="4">
        <v>88026</v>
      </c>
      <c r="R83" s="4">
        <v>133872</v>
      </c>
      <c r="S83" s="4">
        <v>335963</v>
      </c>
      <c r="T83" s="4">
        <v>3045757</v>
      </c>
      <c r="U83" s="4">
        <v>765918</v>
      </c>
      <c r="V83" s="4">
        <v>1348508</v>
      </c>
      <c r="W83" s="4">
        <v>215088</v>
      </c>
      <c r="X83" s="4">
        <v>239651</v>
      </c>
      <c r="Y83" s="4">
        <v>526698</v>
      </c>
      <c r="Z83" s="4">
        <v>559630</v>
      </c>
      <c r="AA83" s="4">
        <v>291835</v>
      </c>
      <c r="AB83" s="4">
        <v>396337</v>
      </c>
    </row>
    <row r="84" spans="1:28" x14ac:dyDescent="0.3">
      <c r="A84" s="1" t="s">
        <v>30</v>
      </c>
      <c r="B84" s="2">
        <v>37257</v>
      </c>
      <c r="C84" s="1">
        <v>3</v>
      </c>
      <c r="D84" s="1">
        <v>20023</v>
      </c>
      <c r="E84" s="4">
        <v>3189657</v>
      </c>
      <c r="F84" s="4">
        <v>3414867</v>
      </c>
      <c r="G84" s="4">
        <v>-225210</v>
      </c>
      <c r="H84" s="4">
        <v>16379</v>
      </c>
      <c r="I84" s="4">
        <v>0</v>
      </c>
      <c r="J84" s="4">
        <v>17203</v>
      </c>
      <c r="K84" s="4">
        <v>84450</v>
      </c>
      <c r="L84" s="4">
        <v>10054</v>
      </c>
      <c r="M84" s="4">
        <v>93495</v>
      </c>
      <c r="N84" s="4">
        <v>0</v>
      </c>
      <c r="O84" s="4">
        <v>-1066</v>
      </c>
      <c r="P84" s="4">
        <v>16379</v>
      </c>
      <c r="Q84" s="4">
        <v>83384</v>
      </c>
      <c r="R84" s="4">
        <v>103549</v>
      </c>
      <c r="S84" s="4">
        <v>217323</v>
      </c>
      <c r="T84" s="4">
        <v>2751819</v>
      </c>
      <c r="U84" s="4">
        <v>615324</v>
      </c>
      <c r="V84" s="4">
        <v>1078859</v>
      </c>
      <c r="W84" s="4">
        <v>228887</v>
      </c>
      <c r="X84" s="4">
        <v>268312</v>
      </c>
      <c r="Y84" s="4">
        <v>340644</v>
      </c>
      <c r="Z84" s="4">
        <v>369040</v>
      </c>
      <c r="AA84" s="4">
        <v>176914</v>
      </c>
      <c r="AB84" s="4">
        <v>336887</v>
      </c>
    </row>
    <row r="85" spans="1:28" x14ac:dyDescent="0.3">
      <c r="A85" s="1" t="s">
        <v>33</v>
      </c>
      <c r="B85" s="2">
        <v>37257</v>
      </c>
      <c r="C85" s="1">
        <v>3</v>
      </c>
      <c r="D85" s="1">
        <v>20023</v>
      </c>
      <c r="E85" s="4">
        <v>3951537</v>
      </c>
      <c r="F85" s="4">
        <v>3814198</v>
      </c>
      <c r="G85" s="4">
        <v>137339</v>
      </c>
      <c r="H85" s="4">
        <v>0</v>
      </c>
      <c r="I85" s="4">
        <v>26581</v>
      </c>
      <c r="J85" s="4">
        <v>7192</v>
      </c>
      <c r="K85" s="4">
        <v>134892</v>
      </c>
      <c r="L85" s="4">
        <v>0</v>
      </c>
      <c r="M85" s="4">
        <v>1929854</v>
      </c>
      <c r="N85" s="4">
        <v>0</v>
      </c>
      <c r="O85" s="4">
        <v>0</v>
      </c>
      <c r="P85" s="4">
        <v>26581</v>
      </c>
      <c r="Q85" s="4">
        <v>134892</v>
      </c>
      <c r="R85" s="4">
        <v>1929854</v>
      </c>
      <c r="S85" s="4">
        <v>1853018</v>
      </c>
      <c r="T85" s="4">
        <v>0</v>
      </c>
      <c r="U85" s="4">
        <v>402835</v>
      </c>
      <c r="V85" s="4">
        <v>696184</v>
      </c>
      <c r="W85" s="4">
        <v>326496</v>
      </c>
      <c r="X85" s="4">
        <v>142544</v>
      </c>
      <c r="Y85" s="4">
        <v>407210</v>
      </c>
      <c r="Z85" s="4">
        <v>0</v>
      </c>
      <c r="AA85" s="4">
        <v>1789264</v>
      </c>
      <c r="AB85" s="4">
        <v>49665</v>
      </c>
    </row>
    <row r="86" spans="1:28" x14ac:dyDescent="0.3">
      <c r="A86" s="1" t="s">
        <v>28</v>
      </c>
      <c r="B86" s="2">
        <v>37257</v>
      </c>
      <c r="C86" s="1">
        <v>3</v>
      </c>
      <c r="D86" s="1">
        <v>20023</v>
      </c>
      <c r="E86" s="4">
        <v>511480</v>
      </c>
      <c r="F86" s="4">
        <v>494110</v>
      </c>
      <c r="G86" s="4">
        <v>17370</v>
      </c>
      <c r="H86" s="4">
        <v>1021</v>
      </c>
      <c r="I86" s="4">
        <v>0</v>
      </c>
      <c r="J86" s="4">
        <v>4278</v>
      </c>
      <c r="K86" s="4">
        <v>-122</v>
      </c>
      <c r="L86" s="4">
        <v>2367</v>
      </c>
      <c r="M86" s="4">
        <v>15389</v>
      </c>
      <c r="N86" s="4">
        <v>1045</v>
      </c>
      <c r="O86" s="4">
        <v>8720</v>
      </c>
      <c r="P86" s="4">
        <v>1021</v>
      </c>
      <c r="Q86" s="4">
        <v>8598</v>
      </c>
      <c r="R86" s="4">
        <v>17756</v>
      </c>
      <c r="S86" s="4">
        <v>23679</v>
      </c>
      <c r="T86" s="4">
        <v>455103</v>
      </c>
      <c r="U86" s="4">
        <v>98559</v>
      </c>
      <c r="V86" s="4">
        <v>173391</v>
      </c>
      <c r="W86" s="4">
        <v>23619</v>
      </c>
      <c r="X86" s="4">
        <v>29587</v>
      </c>
      <c r="Y86" s="4">
        <v>54867</v>
      </c>
      <c r="Z86" s="4">
        <v>55374</v>
      </c>
      <c r="AA86" s="4">
        <v>1831</v>
      </c>
      <c r="AB86" s="4">
        <v>56882</v>
      </c>
    </row>
    <row r="87" spans="1:28" x14ac:dyDescent="0.3">
      <c r="A87" s="1" t="s">
        <v>34</v>
      </c>
      <c r="B87" s="2">
        <v>37257</v>
      </c>
      <c r="C87" s="1">
        <v>3</v>
      </c>
      <c r="D87" s="1">
        <v>20023</v>
      </c>
      <c r="E87" s="4">
        <v>165260</v>
      </c>
      <c r="F87" s="4">
        <v>142646</v>
      </c>
      <c r="G87" s="4">
        <v>22614</v>
      </c>
      <c r="H87" s="4">
        <v>42</v>
      </c>
      <c r="I87" s="4">
        <v>0</v>
      </c>
      <c r="J87" s="4">
        <v>379</v>
      </c>
      <c r="K87" s="4">
        <v>0</v>
      </c>
      <c r="L87" s="4">
        <v>482</v>
      </c>
      <c r="M87" s="4">
        <v>44</v>
      </c>
      <c r="N87" s="4">
        <v>0</v>
      </c>
      <c r="O87" s="4">
        <v>3244</v>
      </c>
      <c r="P87" s="4">
        <v>42</v>
      </c>
      <c r="Q87" s="4">
        <v>3244</v>
      </c>
      <c r="R87" s="4">
        <v>527</v>
      </c>
      <c r="S87" s="4">
        <v>829</v>
      </c>
      <c r="T87" s="4">
        <v>160239</v>
      </c>
      <c r="U87" s="4">
        <v>31981</v>
      </c>
      <c r="V87" s="4">
        <v>49396</v>
      </c>
      <c r="W87" s="4">
        <v>13360</v>
      </c>
      <c r="X87" s="4">
        <v>6926</v>
      </c>
      <c r="Y87" s="4">
        <v>8850</v>
      </c>
      <c r="Z87" s="4">
        <v>15347</v>
      </c>
      <c r="AA87" s="4">
        <v>0</v>
      </c>
      <c r="AB87" s="4">
        <v>16787</v>
      </c>
    </row>
    <row r="88" spans="1:28" x14ac:dyDescent="0.3">
      <c r="A88" s="1" t="s">
        <v>27</v>
      </c>
      <c r="B88" s="2">
        <v>37257</v>
      </c>
      <c r="C88" s="1">
        <v>3</v>
      </c>
      <c r="D88" s="1">
        <v>20023</v>
      </c>
      <c r="E88" s="4">
        <v>1391206</v>
      </c>
      <c r="F88" s="4">
        <v>1299952</v>
      </c>
      <c r="G88" s="4">
        <v>91254</v>
      </c>
      <c r="H88" s="4">
        <v>5426</v>
      </c>
      <c r="I88" s="4">
        <v>0</v>
      </c>
      <c r="J88" s="4">
        <v>3651</v>
      </c>
      <c r="K88" s="4">
        <v>44148</v>
      </c>
      <c r="L88" s="4">
        <v>810</v>
      </c>
      <c r="M88" s="4">
        <v>16779</v>
      </c>
      <c r="N88" s="4">
        <v>0</v>
      </c>
      <c r="O88" s="4">
        <v>0</v>
      </c>
      <c r="P88" s="4">
        <v>5426</v>
      </c>
      <c r="Q88" s="4">
        <v>44148</v>
      </c>
      <c r="R88" s="4">
        <v>17589</v>
      </c>
      <c r="S88" s="4">
        <v>2807</v>
      </c>
      <c r="T88" s="4">
        <v>1317585</v>
      </c>
      <c r="U88" s="4">
        <v>250671</v>
      </c>
      <c r="V88" s="4">
        <v>425575</v>
      </c>
      <c r="W88" s="4">
        <v>131943</v>
      </c>
      <c r="X88" s="4">
        <v>92000</v>
      </c>
      <c r="Y88" s="4">
        <v>145194</v>
      </c>
      <c r="Z88" s="4">
        <v>114802</v>
      </c>
      <c r="AA88" s="4">
        <v>3602</v>
      </c>
      <c r="AB88" s="4">
        <v>136165</v>
      </c>
    </row>
    <row r="89" spans="1:28" x14ac:dyDescent="0.3">
      <c r="A89" s="1" t="s">
        <v>29</v>
      </c>
      <c r="B89" s="2">
        <v>37257</v>
      </c>
      <c r="C89" s="1">
        <v>3</v>
      </c>
      <c r="D89" s="1">
        <v>20023</v>
      </c>
      <c r="E89" s="4">
        <v>103409</v>
      </c>
      <c r="F89" s="4">
        <v>109672</v>
      </c>
      <c r="G89" s="4">
        <v>-6264</v>
      </c>
      <c r="H89" s="4">
        <v>1616</v>
      </c>
      <c r="I89" s="4">
        <v>0</v>
      </c>
      <c r="J89" s="4">
        <v>43</v>
      </c>
      <c r="K89" s="4">
        <v>4568</v>
      </c>
      <c r="L89" s="4">
        <v>0</v>
      </c>
      <c r="M89" s="4">
        <v>64</v>
      </c>
      <c r="N89" s="4">
        <v>1109</v>
      </c>
      <c r="O89" s="4">
        <v>0</v>
      </c>
      <c r="P89" s="4">
        <v>1616</v>
      </c>
      <c r="Q89" s="4">
        <v>4568</v>
      </c>
      <c r="R89" s="4">
        <v>64</v>
      </c>
      <c r="S89" s="4">
        <v>0</v>
      </c>
      <c r="T89" s="4">
        <v>96010</v>
      </c>
      <c r="U89" s="4">
        <v>18345</v>
      </c>
      <c r="V89" s="4">
        <v>42669</v>
      </c>
      <c r="W89" s="4">
        <v>3977</v>
      </c>
      <c r="X89" s="4">
        <v>4863</v>
      </c>
      <c r="Y89" s="4">
        <v>20059</v>
      </c>
      <c r="Z89" s="4">
        <v>7680</v>
      </c>
      <c r="AA89" s="4">
        <v>0</v>
      </c>
      <c r="AB89" s="4">
        <v>12079</v>
      </c>
    </row>
    <row r="90" spans="1:28" x14ac:dyDescent="0.3">
      <c r="A90" s="1" t="s">
        <v>31</v>
      </c>
      <c r="B90" s="2">
        <v>37257</v>
      </c>
      <c r="C90" s="1">
        <v>4</v>
      </c>
      <c r="D90" s="1">
        <v>20024</v>
      </c>
      <c r="E90" s="4">
        <v>3369294</v>
      </c>
      <c r="F90" s="4">
        <v>4450798</v>
      </c>
      <c r="G90" s="4">
        <v>-1081504</v>
      </c>
      <c r="H90" s="4">
        <v>7307</v>
      </c>
      <c r="I90" s="4">
        <v>0</v>
      </c>
      <c r="J90" s="4">
        <v>45557</v>
      </c>
      <c r="K90" s="4">
        <v>22275</v>
      </c>
      <c r="L90" s="4">
        <v>5375</v>
      </c>
      <c r="M90" s="4">
        <v>153135</v>
      </c>
      <c r="N90" s="4">
        <v>0</v>
      </c>
      <c r="O90" s="4">
        <v>62440</v>
      </c>
      <c r="P90" s="4">
        <v>7307</v>
      </c>
      <c r="Q90" s="4">
        <v>84715</v>
      </c>
      <c r="R90" s="4">
        <v>158510</v>
      </c>
      <c r="S90" s="4">
        <v>389279</v>
      </c>
      <c r="T90" s="4">
        <v>2683926</v>
      </c>
      <c r="U90" s="4">
        <v>765757</v>
      </c>
      <c r="V90" s="4">
        <v>1337504</v>
      </c>
      <c r="W90" s="4">
        <v>290024</v>
      </c>
      <c r="X90" s="4">
        <v>237087</v>
      </c>
      <c r="Y90" s="4">
        <v>523883</v>
      </c>
      <c r="Z90" s="4">
        <v>560688</v>
      </c>
      <c r="AA90" s="4">
        <v>342833</v>
      </c>
      <c r="AB90" s="4">
        <v>393022</v>
      </c>
    </row>
    <row r="91" spans="1:28" x14ac:dyDescent="0.3">
      <c r="A91" s="1" t="s">
        <v>32</v>
      </c>
      <c r="B91" s="2">
        <v>37257</v>
      </c>
      <c r="C91" s="1">
        <v>4</v>
      </c>
      <c r="D91" s="1">
        <v>20024</v>
      </c>
      <c r="E91" s="4">
        <v>3825050</v>
      </c>
      <c r="F91" s="4">
        <v>4533447</v>
      </c>
      <c r="G91" s="4">
        <v>-708397</v>
      </c>
      <c r="H91" s="4">
        <v>5160</v>
      </c>
      <c r="I91" s="4">
        <v>0</v>
      </c>
      <c r="J91" s="4">
        <v>27492</v>
      </c>
      <c r="K91" s="4">
        <v>19405</v>
      </c>
      <c r="L91" s="4">
        <v>14666</v>
      </c>
      <c r="M91" s="4">
        <v>117872</v>
      </c>
      <c r="N91" s="4">
        <v>0</v>
      </c>
      <c r="O91" s="4">
        <v>0</v>
      </c>
      <c r="P91" s="4">
        <v>5160</v>
      </c>
      <c r="Q91" s="4">
        <v>19405</v>
      </c>
      <c r="R91" s="4">
        <v>132538</v>
      </c>
      <c r="S91" s="4">
        <v>191446</v>
      </c>
      <c r="T91" s="4">
        <v>3449009</v>
      </c>
      <c r="U91" s="4">
        <v>834008</v>
      </c>
      <c r="V91" s="4">
        <v>1421933</v>
      </c>
      <c r="W91" s="4">
        <v>253194</v>
      </c>
      <c r="X91" s="4">
        <v>307211</v>
      </c>
      <c r="Y91" s="4">
        <v>695340</v>
      </c>
      <c r="Z91" s="4">
        <v>609861</v>
      </c>
      <c r="AA91" s="4">
        <v>34069</v>
      </c>
      <c r="AB91" s="4">
        <v>377831</v>
      </c>
    </row>
    <row r="92" spans="1:28" x14ac:dyDescent="0.3">
      <c r="A92" s="1" t="s">
        <v>30</v>
      </c>
      <c r="B92" s="2">
        <v>37257</v>
      </c>
      <c r="C92" s="1">
        <v>4</v>
      </c>
      <c r="D92" s="1">
        <v>20024</v>
      </c>
      <c r="E92" s="4">
        <v>3072253</v>
      </c>
      <c r="F92" s="4">
        <v>3316833</v>
      </c>
      <c r="G92" s="4">
        <v>-244580</v>
      </c>
      <c r="H92" s="4">
        <v>15027</v>
      </c>
      <c r="I92" s="4">
        <v>0</v>
      </c>
      <c r="J92" s="4">
        <v>22060</v>
      </c>
      <c r="K92" s="4">
        <v>84045</v>
      </c>
      <c r="L92" s="4">
        <v>12123</v>
      </c>
      <c r="M92" s="4">
        <v>101567</v>
      </c>
      <c r="N92" s="4">
        <v>0</v>
      </c>
      <c r="O92" s="4">
        <v>-2071</v>
      </c>
      <c r="P92" s="4">
        <v>15027</v>
      </c>
      <c r="Q92" s="4">
        <v>81974</v>
      </c>
      <c r="R92" s="4">
        <v>113690</v>
      </c>
      <c r="S92" s="4">
        <v>206562</v>
      </c>
      <c r="T92" s="4">
        <v>2632940</v>
      </c>
      <c r="U92" s="4">
        <v>615816</v>
      </c>
      <c r="V92" s="4">
        <v>1061450</v>
      </c>
      <c r="W92" s="4">
        <v>241356</v>
      </c>
      <c r="X92" s="4">
        <v>266147</v>
      </c>
      <c r="Y92" s="4">
        <v>306828</v>
      </c>
      <c r="Z92" s="4">
        <v>356165</v>
      </c>
      <c r="AA92" s="4">
        <v>189109</v>
      </c>
      <c r="AB92" s="4">
        <v>279962</v>
      </c>
    </row>
    <row r="93" spans="1:28" x14ac:dyDescent="0.3">
      <c r="A93" s="1" t="s">
        <v>28</v>
      </c>
      <c r="B93" s="2">
        <v>37257</v>
      </c>
      <c r="C93" s="1">
        <v>4</v>
      </c>
      <c r="D93" s="1">
        <v>20024</v>
      </c>
      <c r="E93" s="4">
        <v>429795</v>
      </c>
      <c r="F93" s="4">
        <v>482791</v>
      </c>
      <c r="G93" s="4">
        <v>-52996</v>
      </c>
      <c r="H93" s="4">
        <v>1639</v>
      </c>
      <c r="I93" s="4">
        <v>0</v>
      </c>
      <c r="J93" s="4">
        <v>3983</v>
      </c>
      <c r="K93" s="4">
        <v>-619</v>
      </c>
      <c r="L93" s="4">
        <v>1787</v>
      </c>
      <c r="M93" s="4">
        <v>12536</v>
      </c>
      <c r="N93" s="4">
        <v>923</v>
      </c>
      <c r="O93" s="4">
        <v>7466</v>
      </c>
      <c r="P93" s="4">
        <v>1639</v>
      </c>
      <c r="Q93" s="4">
        <v>6847</v>
      </c>
      <c r="R93" s="4">
        <v>14323</v>
      </c>
      <c r="S93" s="4">
        <v>20114</v>
      </c>
      <c r="T93" s="4">
        <v>381966</v>
      </c>
      <c r="U93" s="4">
        <v>94071</v>
      </c>
      <c r="V93" s="4">
        <v>168833</v>
      </c>
      <c r="W93" s="4">
        <v>26651</v>
      </c>
      <c r="X93" s="4">
        <v>28259</v>
      </c>
      <c r="Y93" s="4">
        <v>64994</v>
      </c>
      <c r="Z93" s="4">
        <v>50061</v>
      </c>
      <c r="AA93" s="4">
        <v>2142</v>
      </c>
      <c r="AB93" s="4">
        <v>47780</v>
      </c>
    </row>
    <row r="94" spans="1:28" x14ac:dyDescent="0.3">
      <c r="A94" s="1" t="s">
        <v>33</v>
      </c>
      <c r="B94" s="2">
        <v>37257</v>
      </c>
      <c r="C94" s="1">
        <v>4</v>
      </c>
      <c r="D94" s="1">
        <v>20024</v>
      </c>
      <c r="E94" s="4">
        <v>4221975</v>
      </c>
      <c r="F94" s="4">
        <v>3950090</v>
      </c>
      <c r="G94" s="4">
        <v>271885</v>
      </c>
      <c r="H94" s="4">
        <v>0</v>
      </c>
      <c r="I94" s="4">
        <v>28941</v>
      </c>
      <c r="J94" s="4">
        <v>7192</v>
      </c>
      <c r="K94" s="4">
        <v>180957</v>
      </c>
      <c r="L94" s="4">
        <v>0</v>
      </c>
      <c r="M94" s="4">
        <v>2033767</v>
      </c>
      <c r="N94" s="4">
        <v>0</v>
      </c>
      <c r="O94" s="4">
        <v>0</v>
      </c>
      <c r="P94" s="4">
        <v>28941</v>
      </c>
      <c r="Q94" s="4">
        <v>180957</v>
      </c>
      <c r="R94" s="4">
        <v>2033767</v>
      </c>
      <c r="S94" s="4">
        <v>1971118</v>
      </c>
      <c r="T94" s="4">
        <v>0</v>
      </c>
      <c r="U94" s="4">
        <v>430250</v>
      </c>
      <c r="V94" s="4">
        <v>735412</v>
      </c>
      <c r="W94" s="4">
        <v>335768</v>
      </c>
      <c r="X94" s="4">
        <v>144699</v>
      </c>
      <c r="Y94" s="4">
        <v>400120</v>
      </c>
      <c r="Z94" s="4">
        <v>0</v>
      </c>
      <c r="AA94" s="4">
        <v>1854545</v>
      </c>
      <c r="AB94" s="4">
        <v>49296</v>
      </c>
    </row>
    <row r="95" spans="1:28" x14ac:dyDescent="0.3">
      <c r="A95" s="1" t="s">
        <v>34</v>
      </c>
      <c r="B95" s="2">
        <v>37257</v>
      </c>
      <c r="C95" s="1">
        <v>4</v>
      </c>
      <c r="D95" s="1">
        <v>20024</v>
      </c>
      <c r="E95" s="4">
        <v>187258</v>
      </c>
      <c r="F95" s="4">
        <v>155456</v>
      </c>
      <c r="G95" s="4">
        <v>31802</v>
      </c>
      <c r="H95" s="4">
        <v>0</v>
      </c>
      <c r="I95" s="4">
        <v>0</v>
      </c>
      <c r="J95" s="4">
        <v>375</v>
      </c>
      <c r="K95" s="4">
        <v>0</v>
      </c>
      <c r="L95" s="4">
        <v>509</v>
      </c>
      <c r="M95" s="4">
        <v>91</v>
      </c>
      <c r="N95" s="4">
        <v>0</v>
      </c>
      <c r="O95" s="4">
        <v>3761</v>
      </c>
      <c r="P95" s="4">
        <v>0</v>
      </c>
      <c r="Q95" s="4">
        <v>3761</v>
      </c>
      <c r="R95" s="4">
        <v>599</v>
      </c>
      <c r="S95" s="4">
        <v>1049</v>
      </c>
      <c r="T95" s="4">
        <v>181473</v>
      </c>
      <c r="U95" s="4">
        <v>32276</v>
      </c>
      <c r="V95" s="4">
        <v>56386</v>
      </c>
      <c r="W95" s="4">
        <v>15025</v>
      </c>
      <c r="X95" s="4">
        <v>9589</v>
      </c>
      <c r="Y95" s="4">
        <v>10343</v>
      </c>
      <c r="Z95" s="4">
        <v>15247</v>
      </c>
      <c r="AA95" s="4">
        <v>60</v>
      </c>
      <c r="AB95" s="4">
        <v>16531</v>
      </c>
    </row>
    <row r="96" spans="1:28" x14ac:dyDescent="0.3">
      <c r="A96" s="1" t="s">
        <v>27</v>
      </c>
      <c r="B96" s="2">
        <v>37257</v>
      </c>
      <c r="C96" s="1">
        <v>4</v>
      </c>
      <c r="D96" s="1">
        <v>20024</v>
      </c>
      <c r="E96" s="4">
        <v>1400553</v>
      </c>
      <c r="F96" s="4">
        <v>1312962</v>
      </c>
      <c r="G96" s="4">
        <v>87591</v>
      </c>
      <c r="H96" s="4">
        <v>3134</v>
      </c>
      <c r="I96" s="4">
        <v>0</v>
      </c>
      <c r="J96" s="4">
        <v>4862</v>
      </c>
      <c r="K96" s="4">
        <v>42638</v>
      </c>
      <c r="L96" s="4">
        <v>750</v>
      </c>
      <c r="M96" s="4">
        <v>16481</v>
      </c>
      <c r="N96" s="4">
        <v>0</v>
      </c>
      <c r="O96" s="4">
        <v>0</v>
      </c>
      <c r="P96" s="4">
        <v>3134</v>
      </c>
      <c r="Q96" s="4">
        <v>42638</v>
      </c>
      <c r="R96" s="4">
        <v>17231</v>
      </c>
      <c r="S96" s="4">
        <v>2887</v>
      </c>
      <c r="T96" s="4">
        <v>1329801</v>
      </c>
      <c r="U96" s="4">
        <v>254561</v>
      </c>
      <c r="V96" s="4">
        <v>431816</v>
      </c>
      <c r="W96" s="4">
        <v>126074</v>
      </c>
      <c r="X96" s="4">
        <v>93105</v>
      </c>
      <c r="Y96" s="4">
        <v>142965</v>
      </c>
      <c r="Z96" s="4">
        <v>112575</v>
      </c>
      <c r="AA96" s="4">
        <v>3327</v>
      </c>
      <c r="AB96" s="4">
        <v>148539</v>
      </c>
    </row>
    <row r="97" spans="1:28" x14ac:dyDescent="0.3">
      <c r="A97" s="1" t="s">
        <v>29</v>
      </c>
      <c r="B97" s="2">
        <v>37257</v>
      </c>
      <c r="C97" s="1">
        <v>4</v>
      </c>
      <c r="D97" s="1">
        <v>20024</v>
      </c>
      <c r="E97" s="4">
        <v>108649</v>
      </c>
      <c r="F97" s="4">
        <v>112691</v>
      </c>
      <c r="G97" s="4">
        <v>-4042</v>
      </c>
      <c r="H97" s="4">
        <v>351</v>
      </c>
      <c r="I97" s="4">
        <v>0</v>
      </c>
      <c r="J97" s="4">
        <v>45</v>
      </c>
      <c r="K97" s="4">
        <v>3625</v>
      </c>
      <c r="L97" s="4">
        <v>0</v>
      </c>
      <c r="M97" s="4">
        <v>70</v>
      </c>
      <c r="N97" s="4">
        <v>0</v>
      </c>
      <c r="O97" s="4">
        <v>0</v>
      </c>
      <c r="P97" s="4">
        <v>351</v>
      </c>
      <c r="Q97" s="4">
        <v>3625</v>
      </c>
      <c r="R97" s="4">
        <v>70</v>
      </c>
      <c r="S97" s="4">
        <v>0</v>
      </c>
      <c r="T97" s="4">
        <v>104558</v>
      </c>
      <c r="U97" s="4">
        <v>20042</v>
      </c>
      <c r="V97" s="4">
        <v>34615</v>
      </c>
      <c r="W97" s="4">
        <v>4113</v>
      </c>
      <c r="X97" s="4">
        <v>12920</v>
      </c>
      <c r="Y97" s="4">
        <v>21561</v>
      </c>
      <c r="Z97" s="4">
        <v>5997</v>
      </c>
      <c r="AA97" s="4">
        <v>0</v>
      </c>
      <c r="AB97" s="4">
        <v>13444</v>
      </c>
    </row>
    <row r="98" spans="1:28" x14ac:dyDescent="0.3">
      <c r="A98" s="1" t="s">
        <v>32</v>
      </c>
      <c r="B98" s="2">
        <v>37622</v>
      </c>
      <c r="C98" s="1">
        <v>1</v>
      </c>
      <c r="D98" s="1">
        <v>20031</v>
      </c>
      <c r="E98" s="4">
        <v>4107869</v>
      </c>
      <c r="F98" s="4">
        <v>5011012</v>
      </c>
      <c r="G98" s="4">
        <v>-903143</v>
      </c>
      <c r="H98" s="4">
        <v>28873</v>
      </c>
      <c r="I98" s="4">
        <v>0</v>
      </c>
      <c r="J98" s="4">
        <v>25893</v>
      </c>
      <c r="K98" s="4">
        <v>19309</v>
      </c>
      <c r="L98" s="4">
        <v>14241</v>
      </c>
      <c r="M98" s="4">
        <v>108405</v>
      </c>
      <c r="N98" s="4">
        <v>0</v>
      </c>
      <c r="O98" s="4">
        <v>0</v>
      </c>
      <c r="P98" s="4">
        <v>28873</v>
      </c>
      <c r="Q98" s="4">
        <v>19309</v>
      </c>
      <c r="R98" s="4">
        <v>122646</v>
      </c>
      <c r="S98" s="4">
        <v>546207</v>
      </c>
      <c r="T98" s="4">
        <v>3364941</v>
      </c>
      <c r="U98" s="4">
        <v>852495</v>
      </c>
      <c r="V98" s="4">
        <v>1519495</v>
      </c>
      <c r="W98" s="4">
        <v>402589</v>
      </c>
      <c r="X98" s="4">
        <v>296873</v>
      </c>
      <c r="Y98" s="4">
        <v>548214</v>
      </c>
      <c r="Z98" s="4">
        <v>605776</v>
      </c>
      <c r="AA98" s="4">
        <v>381621</v>
      </c>
      <c r="AB98" s="4">
        <v>403949</v>
      </c>
    </row>
    <row r="99" spans="1:28" x14ac:dyDescent="0.3">
      <c r="A99" s="1" t="s">
        <v>31</v>
      </c>
      <c r="B99" s="2">
        <v>37622</v>
      </c>
      <c r="C99" s="1">
        <v>1</v>
      </c>
      <c r="D99" s="1">
        <v>20031</v>
      </c>
      <c r="E99" s="4">
        <v>3107212</v>
      </c>
      <c r="F99" s="4">
        <v>3976389</v>
      </c>
      <c r="G99" s="4">
        <v>-869177</v>
      </c>
      <c r="H99" s="4">
        <v>44614</v>
      </c>
      <c r="I99" s="4">
        <v>0</v>
      </c>
      <c r="J99" s="4">
        <v>44834</v>
      </c>
      <c r="K99" s="4">
        <v>24623</v>
      </c>
      <c r="L99" s="4">
        <v>7981</v>
      </c>
      <c r="M99" s="4">
        <v>119408</v>
      </c>
      <c r="N99" s="4">
        <v>0</v>
      </c>
      <c r="O99" s="4">
        <v>64616</v>
      </c>
      <c r="P99" s="4">
        <v>44614</v>
      </c>
      <c r="Q99" s="4">
        <v>89239</v>
      </c>
      <c r="R99" s="4">
        <v>127389</v>
      </c>
      <c r="S99" s="4">
        <v>394568</v>
      </c>
      <c r="T99" s="4">
        <v>2406568</v>
      </c>
      <c r="U99" s="4">
        <v>680936</v>
      </c>
      <c r="V99" s="4">
        <v>1244958</v>
      </c>
      <c r="W99" s="4">
        <v>190907</v>
      </c>
      <c r="X99" s="4">
        <v>233114</v>
      </c>
      <c r="Y99" s="4">
        <v>451433</v>
      </c>
      <c r="Z99" s="4">
        <v>466204</v>
      </c>
      <c r="AA99" s="4">
        <v>361772</v>
      </c>
      <c r="AB99" s="4">
        <v>347065</v>
      </c>
    </row>
    <row r="100" spans="1:28" x14ac:dyDescent="0.3">
      <c r="A100" s="1" t="s">
        <v>30</v>
      </c>
      <c r="B100" s="2">
        <v>37622</v>
      </c>
      <c r="C100" s="1">
        <v>1</v>
      </c>
      <c r="D100" s="1">
        <v>20031</v>
      </c>
      <c r="E100" s="4">
        <v>3349409</v>
      </c>
      <c r="F100" s="4">
        <v>3876795</v>
      </c>
      <c r="G100" s="4">
        <v>-527386</v>
      </c>
      <c r="H100" s="4">
        <v>53546</v>
      </c>
      <c r="I100" s="4">
        <v>0</v>
      </c>
      <c r="J100" s="4">
        <v>22315</v>
      </c>
      <c r="K100" s="4">
        <v>78809</v>
      </c>
      <c r="L100" s="4">
        <v>10397</v>
      </c>
      <c r="M100" s="4">
        <v>88946</v>
      </c>
      <c r="N100" s="4">
        <v>0</v>
      </c>
      <c r="O100" s="4">
        <v>2133</v>
      </c>
      <c r="P100" s="4">
        <v>53546</v>
      </c>
      <c r="Q100" s="4">
        <v>80942</v>
      </c>
      <c r="R100" s="4">
        <v>99343</v>
      </c>
      <c r="S100" s="4">
        <v>206859</v>
      </c>
      <c r="T100" s="4">
        <v>2886404</v>
      </c>
      <c r="U100" s="4">
        <v>613384</v>
      </c>
      <c r="V100" s="4">
        <v>1170067</v>
      </c>
      <c r="W100" s="4">
        <v>272379</v>
      </c>
      <c r="X100" s="4">
        <v>273531</v>
      </c>
      <c r="Y100" s="4">
        <v>286594</v>
      </c>
      <c r="Z100" s="4">
        <v>352355</v>
      </c>
      <c r="AA100" s="4">
        <v>627922</v>
      </c>
      <c r="AB100" s="4">
        <v>280563</v>
      </c>
    </row>
    <row r="101" spans="1:28" x14ac:dyDescent="0.3">
      <c r="A101" s="1" t="s">
        <v>28</v>
      </c>
      <c r="B101" s="2">
        <v>37622</v>
      </c>
      <c r="C101" s="1">
        <v>1</v>
      </c>
      <c r="D101" s="1">
        <v>20031</v>
      </c>
      <c r="E101" s="4">
        <v>427051</v>
      </c>
      <c r="F101" s="4">
        <v>488411</v>
      </c>
      <c r="G101" s="4">
        <v>-61360</v>
      </c>
      <c r="H101" s="4">
        <v>1164</v>
      </c>
      <c r="I101" s="4">
        <v>18</v>
      </c>
      <c r="J101" s="4">
        <v>5070</v>
      </c>
      <c r="K101" s="4">
        <v>131</v>
      </c>
      <c r="L101" s="4">
        <v>1220</v>
      </c>
      <c r="M101" s="4">
        <v>12345</v>
      </c>
      <c r="N101" s="4">
        <v>920</v>
      </c>
      <c r="O101" s="4">
        <v>7337</v>
      </c>
      <c r="P101" s="4">
        <v>1182</v>
      </c>
      <c r="Q101" s="4">
        <v>7468</v>
      </c>
      <c r="R101" s="4">
        <v>13565</v>
      </c>
      <c r="S101" s="4">
        <v>21728</v>
      </c>
      <c r="T101" s="4">
        <v>377118</v>
      </c>
      <c r="U101" s="4">
        <v>95580</v>
      </c>
      <c r="V101" s="4">
        <v>181244</v>
      </c>
      <c r="W101" s="4">
        <v>23724</v>
      </c>
      <c r="X101" s="4">
        <v>28498</v>
      </c>
      <c r="Y101" s="4">
        <v>62153</v>
      </c>
      <c r="Z101" s="4">
        <v>47636</v>
      </c>
      <c r="AA101" s="4">
        <v>2339</v>
      </c>
      <c r="AB101" s="4">
        <v>47237</v>
      </c>
    </row>
    <row r="102" spans="1:28" x14ac:dyDescent="0.3">
      <c r="A102" s="1" t="s">
        <v>33</v>
      </c>
      <c r="B102" s="2">
        <v>37622</v>
      </c>
      <c r="C102" s="1">
        <v>1</v>
      </c>
      <c r="D102" s="1">
        <v>20031</v>
      </c>
      <c r="E102" s="4">
        <v>4065609</v>
      </c>
      <c r="F102" s="4">
        <v>3930760</v>
      </c>
      <c r="G102" s="4">
        <v>134849</v>
      </c>
      <c r="H102" s="4">
        <v>0</v>
      </c>
      <c r="I102" s="4">
        <v>25006</v>
      </c>
      <c r="J102" s="4">
        <v>10723</v>
      </c>
      <c r="K102" s="4">
        <v>162740</v>
      </c>
      <c r="L102" s="4">
        <v>0</v>
      </c>
      <c r="M102" s="4">
        <v>1986461</v>
      </c>
      <c r="N102" s="4">
        <v>0</v>
      </c>
      <c r="O102" s="4">
        <v>0</v>
      </c>
      <c r="P102" s="4">
        <v>25006</v>
      </c>
      <c r="Q102" s="4">
        <v>162740</v>
      </c>
      <c r="R102" s="4">
        <v>1986461</v>
      </c>
      <c r="S102" s="4">
        <v>1880679</v>
      </c>
      <c r="T102" s="4">
        <v>0</v>
      </c>
      <c r="U102" s="4">
        <v>412002</v>
      </c>
      <c r="V102" s="4">
        <v>752777</v>
      </c>
      <c r="W102" s="4">
        <v>345728</v>
      </c>
      <c r="X102" s="4">
        <v>144118</v>
      </c>
      <c r="Y102" s="4">
        <v>398219</v>
      </c>
      <c r="Z102" s="4">
        <v>0</v>
      </c>
      <c r="AA102" s="4">
        <v>1827566</v>
      </c>
      <c r="AB102" s="4">
        <v>50350</v>
      </c>
    </row>
    <row r="103" spans="1:28" x14ac:dyDescent="0.3">
      <c r="A103" s="1" t="s">
        <v>34</v>
      </c>
      <c r="B103" s="2">
        <v>37622</v>
      </c>
      <c r="C103" s="1">
        <v>1</v>
      </c>
      <c r="D103" s="1">
        <v>20031</v>
      </c>
      <c r="E103" s="4">
        <v>217130</v>
      </c>
      <c r="F103" s="4">
        <v>182617</v>
      </c>
      <c r="G103" s="4">
        <v>34513</v>
      </c>
      <c r="H103" s="4">
        <v>29</v>
      </c>
      <c r="I103" s="4">
        <v>0</v>
      </c>
      <c r="J103" s="4">
        <v>389</v>
      </c>
      <c r="K103" s="4">
        <v>0</v>
      </c>
      <c r="L103" s="4">
        <v>465</v>
      </c>
      <c r="M103" s="4">
        <v>165</v>
      </c>
      <c r="N103" s="4">
        <v>0</v>
      </c>
      <c r="O103" s="4">
        <v>4473</v>
      </c>
      <c r="P103" s="4">
        <v>29</v>
      </c>
      <c r="Q103" s="4">
        <v>4473</v>
      </c>
      <c r="R103" s="4">
        <v>630</v>
      </c>
      <c r="S103" s="4">
        <v>1705</v>
      </c>
      <c r="T103" s="4">
        <v>209903</v>
      </c>
      <c r="U103" s="4">
        <v>38553</v>
      </c>
      <c r="V103" s="4">
        <v>72561</v>
      </c>
      <c r="W103" s="4">
        <v>14461</v>
      </c>
      <c r="X103" s="4">
        <v>10322</v>
      </c>
      <c r="Y103" s="4">
        <v>11807</v>
      </c>
      <c r="Z103" s="4">
        <v>17149</v>
      </c>
      <c r="AA103" s="4">
        <v>246</v>
      </c>
      <c r="AB103" s="4">
        <v>17517</v>
      </c>
    </row>
    <row r="104" spans="1:28" x14ac:dyDescent="0.3">
      <c r="A104" s="1" t="s">
        <v>27</v>
      </c>
      <c r="B104" s="2">
        <v>37622</v>
      </c>
      <c r="C104" s="1">
        <v>1</v>
      </c>
      <c r="D104" s="1">
        <v>20031</v>
      </c>
      <c r="E104" s="4">
        <v>1351261</v>
      </c>
      <c r="F104" s="4">
        <v>1305783</v>
      </c>
      <c r="G104" s="4">
        <v>45478</v>
      </c>
      <c r="H104" s="4">
        <v>3354</v>
      </c>
      <c r="I104" s="4">
        <v>0</v>
      </c>
      <c r="J104" s="4">
        <v>5328</v>
      </c>
      <c r="K104" s="4">
        <v>45513</v>
      </c>
      <c r="L104" s="4">
        <v>617</v>
      </c>
      <c r="M104" s="4">
        <v>16654</v>
      </c>
      <c r="N104" s="4">
        <v>0</v>
      </c>
      <c r="O104" s="4">
        <v>0</v>
      </c>
      <c r="P104" s="4">
        <v>3354</v>
      </c>
      <c r="Q104" s="4">
        <v>45513</v>
      </c>
      <c r="R104" s="4">
        <v>17271</v>
      </c>
      <c r="S104" s="4">
        <v>3020</v>
      </c>
      <c r="T104" s="4">
        <v>1276775</v>
      </c>
      <c r="U104" s="4">
        <v>265734</v>
      </c>
      <c r="V104" s="4">
        <v>452850</v>
      </c>
      <c r="W104" s="4">
        <v>82013</v>
      </c>
      <c r="X104" s="4">
        <v>93715</v>
      </c>
      <c r="Y104" s="4">
        <v>166573</v>
      </c>
      <c r="Z104" s="4">
        <v>105155</v>
      </c>
      <c r="AA104" s="4">
        <v>3287</v>
      </c>
      <c r="AB104" s="4">
        <v>136456</v>
      </c>
    </row>
    <row r="105" spans="1:28" x14ac:dyDescent="0.3">
      <c r="A105" s="1" t="s">
        <v>29</v>
      </c>
      <c r="B105" s="2">
        <v>37622</v>
      </c>
      <c r="C105" s="1">
        <v>1</v>
      </c>
      <c r="D105" s="1">
        <v>20031</v>
      </c>
      <c r="E105" s="4">
        <v>118053</v>
      </c>
      <c r="F105" s="4">
        <v>116840</v>
      </c>
      <c r="G105" s="4">
        <v>1213</v>
      </c>
      <c r="H105" s="4">
        <v>53</v>
      </c>
      <c r="I105" s="4">
        <v>0</v>
      </c>
      <c r="J105" s="4">
        <v>71</v>
      </c>
      <c r="K105" s="4">
        <v>1756</v>
      </c>
      <c r="L105" s="4">
        <v>0</v>
      </c>
      <c r="M105" s="4">
        <v>83</v>
      </c>
      <c r="N105" s="4">
        <v>0</v>
      </c>
      <c r="O105" s="4">
        <v>0</v>
      </c>
      <c r="P105" s="4">
        <v>53</v>
      </c>
      <c r="Q105" s="4">
        <v>1756</v>
      </c>
      <c r="R105" s="4">
        <v>83</v>
      </c>
      <c r="S105" s="4">
        <v>0</v>
      </c>
      <c r="T105" s="4">
        <v>116090</v>
      </c>
      <c r="U105" s="4">
        <v>19998</v>
      </c>
      <c r="V105" s="4">
        <v>49587</v>
      </c>
      <c r="W105" s="4">
        <v>3306</v>
      </c>
      <c r="X105" s="4">
        <v>3533</v>
      </c>
      <c r="Y105" s="4">
        <v>20162</v>
      </c>
      <c r="Z105" s="4">
        <v>6448</v>
      </c>
      <c r="AA105" s="4">
        <v>0</v>
      </c>
      <c r="AB105" s="4">
        <v>13806</v>
      </c>
    </row>
    <row r="106" spans="1:28" x14ac:dyDescent="0.3">
      <c r="A106" s="1" t="s">
        <v>31</v>
      </c>
      <c r="B106" s="2">
        <v>37622</v>
      </c>
      <c r="C106" s="1">
        <v>2</v>
      </c>
      <c r="D106" s="1">
        <v>20032</v>
      </c>
      <c r="E106" s="4">
        <v>3034759</v>
      </c>
      <c r="F106" s="4">
        <v>3469676</v>
      </c>
      <c r="G106" s="4">
        <v>-434917</v>
      </c>
      <c r="H106" s="4">
        <v>52149</v>
      </c>
      <c r="I106" s="4">
        <v>594</v>
      </c>
      <c r="J106" s="4">
        <v>44579</v>
      </c>
      <c r="K106" s="4">
        <v>19471</v>
      </c>
      <c r="L106" s="4">
        <v>9530</v>
      </c>
      <c r="M106" s="4">
        <v>108582</v>
      </c>
      <c r="N106" s="4">
        <v>0</v>
      </c>
      <c r="O106" s="4">
        <v>61172</v>
      </c>
      <c r="P106" s="4">
        <v>52743</v>
      </c>
      <c r="Q106" s="4">
        <v>80643</v>
      </c>
      <c r="R106" s="4">
        <v>118112</v>
      </c>
      <c r="S106" s="4">
        <v>256217</v>
      </c>
      <c r="T106" s="4">
        <v>2482465</v>
      </c>
      <c r="U106" s="4">
        <v>668741</v>
      </c>
      <c r="V106" s="4">
        <v>976171</v>
      </c>
      <c r="W106" s="4">
        <v>180879</v>
      </c>
      <c r="X106" s="4">
        <v>231673</v>
      </c>
      <c r="Y106" s="4">
        <v>449047</v>
      </c>
      <c r="Z106" s="4">
        <v>396570</v>
      </c>
      <c r="AA106" s="4">
        <v>241710</v>
      </c>
      <c r="AB106" s="4">
        <v>324885</v>
      </c>
    </row>
    <row r="107" spans="1:28" x14ac:dyDescent="0.3">
      <c r="A107" s="1" t="s">
        <v>32</v>
      </c>
      <c r="B107" s="2">
        <v>37622</v>
      </c>
      <c r="C107" s="1">
        <v>2</v>
      </c>
      <c r="D107" s="1">
        <v>20032</v>
      </c>
      <c r="E107" s="4">
        <v>4316046</v>
      </c>
      <c r="F107" s="4">
        <v>4646795</v>
      </c>
      <c r="G107" s="4">
        <v>-330749</v>
      </c>
      <c r="H107" s="4">
        <v>41472</v>
      </c>
      <c r="I107" s="4">
        <v>0</v>
      </c>
      <c r="J107" s="4">
        <v>28074</v>
      </c>
      <c r="K107" s="4">
        <v>21174</v>
      </c>
      <c r="L107" s="4">
        <v>15462</v>
      </c>
      <c r="M107" s="4">
        <v>111525</v>
      </c>
      <c r="N107" s="4">
        <v>0</v>
      </c>
      <c r="O107" s="4">
        <v>0</v>
      </c>
      <c r="P107" s="4">
        <v>41472</v>
      </c>
      <c r="Q107" s="4">
        <v>21174</v>
      </c>
      <c r="R107" s="4">
        <v>126987</v>
      </c>
      <c r="S107" s="4">
        <v>595500</v>
      </c>
      <c r="T107" s="4">
        <v>3502839</v>
      </c>
      <c r="U107" s="4">
        <v>786445</v>
      </c>
      <c r="V107" s="4">
        <v>1326513</v>
      </c>
      <c r="W107" s="4">
        <v>409271</v>
      </c>
      <c r="X107" s="4">
        <v>301037</v>
      </c>
      <c r="Y107" s="4">
        <v>468814</v>
      </c>
      <c r="Z107" s="4">
        <v>564093</v>
      </c>
      <c r="AA107" s="4">
        <v>397276</v>
      </c>
      <c r="AB107" s="4">
        <v>393346</v>
      </c>
    </row>
    <row r="108" spans="1:28" x14ac:dyDescent="0.3">
      <c r="A108" s="1" t="s">
        <v>30</v>
      </c>
      <c r="B108" s="2">
        <v>37622</v>
      </c>
      <c r="C108" s="1">
        <v>2</v>
      </c>
      <c r="D108" s="1">
        <v>20032</v>
      </c>
      <c r="E108" s="4">
        <v>3521224</v>
      </c>
      <c r="F108" s="4">
        <v>3790499</v>
      </c>
      <c r="G108" s="4">
        <v>-269275</v>
      </c>
      <c r="H108" s="4">
        <v>67490</v>
      </c>
      <c r="I108" s="4">
        <v>0</v>
      </c>
      <c r="J108" s="4">
        <v>24600</v>
      </c>
      <c r="K108" s="4">
        <v>91152</v>
      </c>
      <c r="L108" s="4">
        <v>12919</v>
      </c>
      <c r="M108" s="4">
        <v>87441</v>
      </c>
      <c r="N108" s="4">
        <v>0</v>
      </c>
      <c r="O108" s="4">
        <v>1948</v>
      </c>
      <c r="P108" s="4">
        <v>67490</v>
      </c>
      <c r="Q108" s="4">
        <v>93100</v>
      </c>
      <c r="R108" s="4">
        <v>100360</v>
      </c>
      <c r="S108" s="4">
        <v>244387</v>
      </c>
      <c r="T108" s="4">
        <v>2991287</v>
      </c>
      <c r="U108" s="4">
        <v>572210</v>
      </c>
      <c r="V108" s="4">
        <v>1100875</v>
      </c>
      <c r="W108" s="4">
        <v>250328</v>
      </c>
      <c r="X108" s="4">
        <v>274158</v>
      </c>
      <c r="Y108" s="4">
        <v>286720</v>
      </c>
      <c r="Z108" s="4">
        <v>325279</v>
      </c>
      <c r="AA108" s="4">
        <v>671382</v>
      </c>
      <c r="AB108" s="4">
        <v>309547</v>
      </c>
    </row>
    <row r="109" spans="1:28" x14ac:dyDescent="0.3">
      <c r="A109" s="1" t="s">
        <v>33</v>
      </c>
      <c r="B109" s="2">
        <v>37622</v>
      </c>
      <c r="C109" s="1">
        <v>2</v>
      </c>
      <c r="D109" s="1">
        <v>20032</v>
      </c>
      <c r="E109" s="4">
        <v>4196132</v>
      </c>
      <c r="F109" s="4">
        <v>3925019</v>
      </c>
      <c r="G109" s="4">
        <v>271113</v>
      </c>
      <c r="H109" s="4">
        <v>0</v>
      </c>
      <c r="I109" s="4">
        <v>43976</v>
      </c>
      <c r="J109" s="4">
        <v>9964</v>
      </c>
      <c r="K109" s="4">
        <v>155528</v>
      </c>
      <c r="L109" s="4">
        <v>0</v>
      </c>
      <c r="M109" s="4">
        <v>2019430</v>
      </c>
      <c r="N109" s="4">
        <v>0</v>
      </c>
      <c r="O109" s="4">
        <v>0</v>
      </c>
      <c r="P109" s="4">
        <v>43976</v>
      </c>
      <c r="Q109" s="4">
        <v>155528</v>
      </c>
      <c r="R109" s="4">
        <v>2019430</v>
      </c>
      <c r="S109" s="4">
        <v>1967234</v>
      </c>
      <c r="T109" s="4">
        <v>0</v>
      </c>
      <c r="U109" s="4">
        <v>422509</v>
      </c>
      <c r="V109" s="4">
        <v>712098</v>
      </c>
      <c r="W109" s="4">
        <v>357098</v>
      </c>
      <c r="X109" s="4">
        <v>145620</v>
      </c>
      <c r="Y109" s="4">
        <v>386858</v>
      </c>
      <c r="Z109" s="4">
        <v>0</v>
      </c>
      <c r="AA109" s="4">
        <v>1852959</v>
      </c>
      <c r="AB109" s="4">
        <v>47877</v>
      </c>
    </row>
    <row r="110" spans="1:28" x14ac:dyDescent="0.3">
      <c r="A110" s="1" t="s">
        <v>28</v>
      </c>
      <c r="B110" s="2">
        <v>37622</v>
      </c>
      <c r="C110" s="1">
        <v>2</v>
      </c>
      <c r="D110" s="1">
        <v>20032</v>
      </c>
      <c r="E110" s="4">
        <v>510591</v>
      </c>
      <c r="F110" s="4">
        <v>502028</v>
      </c>
      <c r="G110" s="4">
        <v>8563</v>
      </c>
      <c r="H110" s="4">
        <v>882</v>
      </c>
      <c r="I110" s="4">
        <v>272</v>
      </c>
      <c r="J110" s="4">
        <v>5208</v>
      </c>
      <c r="K110" s="4">
        <v>479</v>
      </c>
      <c r="L110" s="4">
        <v>1896</v>
      </c>
      <c r="M110" s="4">
        <v>15491</v>
      </c>
      <c r="N110" s="4">
        <v>1377</v>
      </c>
      <c r="O110" s="4">
        <v>8421</v>
      </c>
      <c r="P110" s="4">
        <v>1154</v>
      </c>
      <c r="Q110" s="4">
        <v>8900</v>
      </c>
      <c r="R110" s="4">
        <v>17387</v>
      </c>
      <c r="S110" s="4">
        <v>27631</v>
      </c>
      <c r="T110" s="4">
        <v>448934</v>
      </c>
      <c r="U110" s="4">
        <v>97777</v>
      </c>
      <c r="V110" s="4">
        <v>177459</v>
      </c>
      <c r="W110" s="4">
        <v>23871</v>
      </c>
      <c r="X110" s="4">
        <v>29539</v>
      </c>
      <c r="Y110" s="4">
        <v>67106</v>
      </c>
      <c r="Z110" s="4">
        <v>51232</v>
      </c>
      <c r="AA110" s="4">
        <v>2012</v>
      </c>
      <c r="AB110" s="4">
        <v>53032</v>
      </c>
    </row>
    <row r="111" spans="1:28" x14ac:dyDescent="0.3">
      <c r="A111" s="1" t="s">
        <v>34</v>
      </c>
      <c r="B111" s="2">
        <v>37622</v>
      </c>
      <c r="C111" s="1">
        <v>2</v>
      </c>
      <c r="D111" s="1">
        <v>20032</v>
      </c>
      <c r="E111" s="4">
        <v>244701</v>
      </c>
      <c r="F111" s="4">
        <v>199057</v>
      </c>
      <c r="G111" s="4">
        <v>45644</v>
      </c>
      <c r="H111" s="4">
        <v>0</v>
      </c>
      <c r="I111" s="4">
        <v>0</v>
      </c>
      <c r="J111" s="4">
        <v>400</v>
      </c>
      <c r="K111" s="4">
        <v>0</v>
      </c>
      <c r="L111" s="4">
        <v>598</v>
      </c>
      <c r="M111" s="4">
        <v>183</v>
      </c>
      <c r="N111" s="4">
        <v>0</v>
      </c>
      <c r="O111" s="4">
        <v>4464</v>
      </c>
      <c r="P111" s="4">
        <v>0</v>
      </c>
      <c r="Q111" s="4">
        <v>4464</v>
      </c>
      <c r="R111" s="4">
        <v>781</v>
      </c>
      <c r="S111" s="4">
        <v>2020</v>
      </c>
      <c r="T111" s="4">
        <v>237037</v>
      </c>
      <c r="U111" s="4">
        <v>41602</v>
      </c>
      <c r="V111" s="4">
        <v>73799</v>
      </c>
      <c r="W111" s="4">
        <v>15101</v>
      </c>
      <c r="X111" s="4">
        <v>11471</v>
      </c>
      <c r="Y111" s="4">
        <v>15752</v>
      </c>
      <c r="Z111" s="4">
        <v>19372</v>
      </c>
      <c r="AA111" s="4">
        <v>299</v>
      </c>
      <c r="AB111" s="4">
        <v>21661</v>
      </c>
    </row>
    <row r="112" spans="1:28" x14ac:dyDescent="0.3">
      <c r="A112" s="1" t="s">
        <v>27</v>
      </c>
      <c r="B112" s="2">
        <v>37622</v>
      </c>
      <c r="C112" s="1">
        <v>2</v>
      </c>
      <c r="D112" s="1">
        <v>20032</v>
      </c>
      <c r="E112" s="4">
        <v>1515087</v>
      </c>
      <c r="F112" s="4">
        <v>1374755</v>
      </c>
      <c r="G112" s="4">
        <v>140332</v>
      </c>
      <c r="H112" s="4">
        <v>3317</v>
      </c>
      <c r="I112" s="4">
        <v>0</v>
      </c>
      <c r="J112" s="4">
        <v>5778</v>
      </c>
      <c r="K112" s="4">
        <v>48446</v>
      </c>
      <c r="L112" s="4">
        <v>801</v>
      </c>
      <c r="M112" s="4">
        <v>19024</v>
      </c>
      <c r="N112" s="4">
        <v>0</v>
      </c>
      <c r="O112" s="4">
        <v>0</v>
      </c>
      <c r="P112" s="4">
        <v>3317</v>
      </c>
      <c r="Q112" s="4">
        <v>48446</v>
      </c>
      <c r="R112" s="4">
        <v>19825</v>
      </c>
      <c r="S112" s="4">
        <v>3069</v>
      </c>
      <c r="T112" s="4">
        <v>1434652</v>
      </c>
      <c r="U112" s="4">
        <v>281968</v>
      </c>
      <c r="V112" s="4">
        <v>452366</v>
      </c>
      <c r="W112" s="4">
        <v>107905</v>
      </c>
      <c r="X112" s="4">
        <v>95516</v>
      </c>
      <c r="Y112" s="4">
        <v>163992</v>
      </c>
      <c r="Z112" s="4">
        <v>116766</v>
      </c>
      <c r="AA112" s="4">
        <v>3058</v>
      </c>
      <c r="AB112" s="4">
        <v>153184</v>
      </c>
    </row>
    <row r="113" spans="1:28" x14ac:dyDescent="0.3">
      <c r="A113" s="1" t="s">
        <v>29</v>
      </c>
      <c r="B113" s="2">
        <v>37622</v>
      </c>
      <c r="C113" s="1">
        <v>2</v>
      </c>
      <c r="D113" s="1">
        <v>20032</v>
      </c>
      <c r="E113" s="4">
        <v>109687</v>
      </c>
      <c r="F113" s="4">
        <v>102180</v>
      </c>
      <c r="G113" s="4">
        <v>7507</v>
      </c>
      <c r="H113" s="4">
        <v>150</v>
      </c>
      <c r="I113" s="4">
        <v>0</v>
      </c>
      <c r="J113" s="4">
        <v>94</v>
      </c>
      <c r="K113" s="4">
        <v>1960</v>
      </c>
      <c r="L113" s="4">
        <v>0</v>
      </c>
      <c r="M113" s="4">
        <v>68</v>
      </c>
      <c r="N113" s="4">
        <v>0</v>
      </c>
      <c r="O113" s="4">
        <v>0</v>
      </c>
      <c r="P113" s="4">
        <v>150</v>
      </c>
      <c r="Q113" s="4">
        <v>1960</v>
      </c>
      <c r="R113" s="4">
        <v>68</v>
      </c>
      <c r="S113" s="4">
        <v>0</v>
      </c>
      <c r="T113" s="4">
        <v>107415</v>
      </c>
      <c r="U113" s="4">
        <v>18400</v>
      </c>
      <c r="V113" s="4">
        <v>39738</v>
      </c>
      <c r="W113" s="4">
        <v>3068</v>
      </c>
      <c r="X113" s="4">
        <v>3715</v>
      </c>
      <c r="Y113" s="4">
        <v>19044</v>
      </c>
      <c r="Z113" s="4">
        <v>5827</v>
      </c>
      <c r="AA113" s="4">
        <v>0</v>
      </c>
      <c r="AB113" s="4">
        <v>12387</v>
      </c>
    </row>
    <row r="114" spans="1:28" x14ac:dyDescent="0.3">
      <c r="A114" s="1" t="s">
        <v>32</v>
      </c>
      <c r="B114" s="2">
        <v>37622</v>
      </c>
      <c r="C114" s="1">
        <v>3</v>
      </c>
      <c r="D114" s="1">
        <v>20033</v>
      </c>
      <c r="E114" s="4">
        <v>4595983</v>
      </c>
      <c r="F114" s="4">
        <v>4500629</v>
      </c>
      <c r="G114" s="4">
        <v>95354</v>
      </c>
      <c r="H114" s="4">
        <v>16876</v>
      </c>
      <c r="I114" s="4">
        <v>0</v>
      </c>
      <c r="J114" s="4">
        <v>20892</v>
      </c>
      <c r="K114" s="4">
        <v>26331</v>
      </c>
      <c r="L114" s="4">
        <v>15890</v>
      </c>
      <c r="M114" s="4">
        <v>114262</v>
      </c>
      <c r="N114" s="4">
        <v>0</v>
      </c>
      <c r="O114" s="4">
        <v>0</v>
      </c>
      <c r="P114" s="4">
        <v>16876</v>
      </c>
      <c r="Q114" s="4">
        <v>26331</v>
      </c>
      <c r="R114" s="4">
        <v>130152</v>
      </c>
      <c r="S114" s="4">
        <v>614086</v>
      </c>
      <c r="T114" s="4">
        <v>3787646</v>
      </c>
      <c r="U114" s="4">
        <v>765405</v>
      </c>
      <c r="V114" s="4">
        <v>1321596</v>
      </c>
      <c r="W114" s="4">
        <v>301816</v>
      </c>
      <c r="X114" s="4">
        <v>305700</v>
      </c>
      <c r="Y114" s="4">
        <v>464336</v>
      </c>
      <c r="Z114" s="4">
        <v>539067</v>
      </c>
      <c r="AA114" s="4">
        <v>396078</v>
      </c>
      <c r="AB114" s="4">
        <v>406631</v>
      </c>
    </row>
    <row r="115" spans="1:28" x14ac:dyDescent="0.3">
      <c r="A115" s="1" t="s">
        <v>31</v>
      </c>
      <c r="B115" s="2">
        <v>37622</v>
      </c>
      <c r="C115" s="1">
        <v>3</v>
      </c>
      <c r="D115" s="1">
        <v>20033</v>
      </c>
      <c r="E115" s="4">
        <v>3757353</v>
      </c>
      <c r="F115" s="4">
        <v>3749397</v>
      </c>
      <c r="G115" s="4">
        <v>7956</v>
      </c>
      <c r="H115" s="4">
        <v>20486</v>
      </c>
      <c r="I115" s="4">
        <v>0</v>
      </c>
      <c r="J115" s="4">
        <v>49024</v>
      </c>
      <c r="K115" s="4">
        <v>28866</v>
      </c>
      <c r="L115" s="4">
        <v>10655</v>
      </c>
      <c r="M115" s="4">
        <v>95643</v>
      </c>
      <c r="N115" s="4">
        <v>0</v>
      </c>
      <c r="O115" s="4">
        <v>63236</v>
      </c>
      <c r="P115" s="4">
        <v>20486</v>
      </c>
      <c r="Q115" s="4">
        <v>92102</v>
      </c>
      <c r="R115" s="4">
        <v>106298</v>
      </c>
      <c r="S115" s="4">
        <v>501039</v>
      </c>
      <c r="T115" s="4">
        <v>2988404</v>
      </c>
      <c r="U115" s="4">
        <v>615490</v>
      </c>
      <c r="V115" s="4">
        <v>1010753</v>
      </c>
      <c r="W115" s="4">
        <v>166546</v>
      </c>
      <c r="X115" s="4">
        <v>244332</v>
      </c>
      <c r="Y115" s="4">
        <v>435541</v>
      </c>
      <c r="Z115" s="4">
        <v>408363</v>
      </c>
      <c r="AA115" s="4">
        <v>501645</v>
      </c>
      <c r="AB115" s="4">
        <v>366727</v>
      </c>
    </row>
    <row r="116" spans="1:28" x14ac:dyDescent="0.3">
      <c r="A116" s="1" t="s">
        <v>30</v>
      </c>
      <c r="B116" s="2">
        <v>37622</v>
      </c>
      <c r="C116" s="1">
        <v>3</v>
      </c>
      <c r="D116" s="1">
        <v>20033</v>
      </c>
      <c r="E116" s="4">
        <v>3685247</v>
      </c>
      <c r="F116" s="4">
        <v>3843068</v>
      </c>
      <c r="G116" s="4">
        <v>-157821</v>
      </c>
      <c r="H116" s="4">
        <v>28969</v>
      </c>
      <c r="I116" s="4">
        <v>0</v>
      </c>
      <c r="J116" s="4">
        <v>25272</v>
      </c>
      <c r="K116" s="4">
        <v>76053</v>
      </c>
      <c r="L116" s="4">
        <v>13987</v>
      </c>
      <c r="M116" s="4">
        <v>84940</v>
      </c>
      <c r="N116" s="4">
        <v>0</v>
      </c>
      <c r="O116" s="4">
        <v>2144</v>
      </c>
      <c r="P116" s="4">
        <v>28969</v>
      </c>
      <c r="Q116" s="4">
        <v>78197</v>
      </c>
      <c r="R116" s="4">
        <v>98927</v>
      </c>
      <c r="S116" s="4">
        <v>278690</v>
      </c>
      <c r="T116" s="4">
        <v>3175192</v>
      </c>
      <c r="U116" s="4">
        <v>574605</v>
      </c>
      <c r="V116" s="4">
        <v>1104271</v>
      </c>
      <c r="W116" s="4">
        <v>223018</v>
      </c>
      <c r="X116" s="4">
        <v>273489</v>
      </c>
      <c r="Y116" s="4">
        <v>295974</v>
      </c>
      <c r="Z116" s="4">
        <v>343963</v>
      </c>
      <c r="AA116" s="4">
        <v>717410</v>
      </c>
      <c r="AB116" s="4">
        <v>310338</v>
      </c>
    </row>
    <row r="117" spans="1:28" x14ac:dyDescent="0.3">
      <c r="A117" s="1" t="s">
        <v>33</v>
      </c>
      <c r="B117" s="2">
        <v>37622</v>
      </c>
      <c r="C117" s="1">
        <v>3</v>
      </c>
      <c r="D117" s="1">
        <v>20033</v>
      </c>
      <c r="E117" s="4">
        <v>4131930</v>
      </c>
      <c r="F117" s="4">
        <v>4369296</v>
      </c>
      <c r="G117" s="4">
        <v>-237366</v>
      </c>
      <c r="H117" s="4">
        <v>0</v>
      </c>
      <c r="I117" s="4">
        <v>40670</v>
      </c>
      <c r="J117" s="4">
        <v>6699</v>
      </c>
      <c r="K117" s="4">
        <v>24427</v>
      </c>
      <c r="L117" s="4">
        <v>0</v>
      </c>
      <c r="M117" s="4">
        <v>2095399</v>
      </c>
      <c r="N117" s="4">
        <v>0</v>
      </c>
      <c r="O117" s="4">
        <v>0</v>
      </c>
      <c r="P117" s="4">
        <v>40670</v>
      </c>
      <c r="Q117" s="4">
        <v>24427</v>
      </c>
      <c r="R117" s="4">
        <v>2095399</v>
      </c>
      <c r="S117" s="4">
        <v>1964735</v>
      </c>
      <c r="T117" s="4">
        <v>0</v>
      </c>
      <c r="U117" s="4">
        <v>436128</v>
      </c>
      <c r="V117" s="4">
        <v>714752</v>
      </c>
      <c r="W117" s="4">
        <v>531287</v>
      </c>
      <c r="X117" s="4">
        <v>153260</v>
      </c>
      <c r="Y117" s="4">
        <v>417481</v>
      </c>
      <c r="Z117" s="4">
        <v>0</v>
      </c>
      <c r="AA117" s="4">
        <v>2063963</v>
      </c>
      <c r="AB117" s="4">
        <v>52425</v>
      </c>
    </row>
    <row r="118" spans="1:28" x14ac:dyDescent="0.3">
      <c r="A118" s="1" t="s">
        <v>28</v>
      </c>
      <c r="B118" s="2">
        <v>37622</v>
      </c>
      <c r="C118" s="1">
        <v>3</v>
      </c>
      <c r="D118" s="1">
        <v>20033</v>
      </c>
      <c r="E118" s="4">
        <v>585265</v>
      </c>
      <c r="F118" s="4">
        <v>525246</v>
      </c>
      <c r="G118" s="4">
        <v>60019</v>
      </c>
      <c r="H118" s="4">
        <v>1355</v>
      </c>
      <c r="I118" s="4">
        <v>-52</v>
      </c>
      <c r="J118" s="4">
        <v>4731</v>
      </c>
      <c r="K118" s="4">
        <v>-214</v>
      </c>
      <c r="L118" s="4">
        <v>2736</v>
      </c>
      <c r="M118" s="4">
        <v>16667</v>
      </c>
      <c r="N118" s="4">
        <v>1436</v>
      </c>
      <c r="O118" s="4">
        <v>9463</v>
      </c>
      <c r="P118" s="4">
        <v>1303</v>
      </c>
      <c r="Q118" s="4">
        <v>9249</v>
      </c>
      <c r="R118" s="4">
        <v>19403</v>
      </c>
      <c r="S118" s="4">
        <v>30012</v>
      </c>
      <c r="T118" s="4">
        <v>519131</v>
      </c>
      <c r="U118" s="4">
        <v>101461</v>
      </c>
      <c r="V118" s="4">
        <v>190293</v>
      </c>
      <c r="W118" s="4">
        <v>28054</v>
      </c>
      <c r="X118" s="4">
        <v>29737</v>
      </c>
      <c r="Y118" s="4">
        <v>57055</v>
      </c>
      <c r="Z118" s="4">
        <v>52921</v>
      </c>
      <c r="AA118" s="4">
        <v>4684</v>
      </c>
      <c r="AB118" s="4">
        <v>61041</v>
      </c>
    </row>
    <row r="119" spans="1:28" x14ac:dyDescent="0.3">
      <c r="A119" s="1" t="s">
        <v>34</v>
      </c>
      <c r="B119" s="2">
        <v>37622</v>
      </c>
      <c r="C119" s="1">
        <v>3</v>
      </c>
      <c r="D119" s="1">
        <v>20033</v>
      </c>
      <c r="E119" s="4">
        <v>273576</v>
      </c>
      <c r="F119" s="4">
        <v>219690</v>
      </c>
      <c r="G119" s="4">
        <v>53885</v>
      </c>
      <c r="H119" s="4">
        <v>0</v>
      </c>
      <c r="I119" s="4">
        <v>0</v>
      </c>
      <c r="J119" s="4">
        <v>367</v>
      </c>
      <c r="K119" s="4">
        <v>0</v>
      </c>
      <c r="L119" s="4">
        <v>696</v>
      </c>
      <c r="M119" s="4">
        <v>185</v>
      </c>
      <c r="N119" s="4">
        <v>0</v>
      </c>
      <c r="O119" s="4">
        <v>4898</v>
      </c>
      <c r="P119" s="4">
        <v>0</v>
      </c>
      <c r="Q119" s="4">
        <v>4898</v>
      </c>
      <c r="R119" s="4">
        <v>880</v>
      </c>
      <c r="S119" s="4">
        <v>3000</v>
      </c>
      <c r="T119" s="4">
        <v>264431</v>
      </c>
      <c r="U119" s="4">
        <v>45609</v>
      </c>
      <c r="V119" s="4">
        <v>83458</v>
      </c>
      <c r="W119" s="4">
        <v>16297</v>
      </c>
      <c r="X119" s="4">
        <v>13700</v>
      </c>
      <c r="Y119" s="4">
        <v>17232</v>
      </c>
      <c r="Z119" s="4">
        <v>20266</v>
      </c>
      <c r="AA119" s="4">
        <v>493</v>
      </c>
      <c r="AB119" s="4">
        <v>22636</v>
      </c>
    </row>
    <row r="120" spans="1:28" x14ac:dyDescent="0.3">
      <c r="A120" s="1" t="s">
        <v>27</v>
      </c>
      <c r="B120" s="2">
        <v>37622</v>
      </c>
      <c r="C120" s="1">
        <v>3</v>
      </c>
      <c r="D120" s="1">
        <v>20033</v>
      </c>
      <c r="E120" s="4">
        <v>1553404</v>
      </c>
      <c r="F120" s="4">
        <v>1368079</v>
      </c>
      <c r="G120" s="4">
        <v>185325</v>
      </c>
      <c r="H120" s="4">
        <v>3508</v>
      </c>
      <c r="I120" s="4">
        <v>0</v>
      </c>
      <c r="J120" s="4">
        <v>2912</v>
      </c>
      <c r="K120" s="4">
        <v>53248</v>
      </c>
      <c r="L120" s="4">
        <v>872</v>
      </c>
      <c r="M120" s="4">
        <v>20070</v>
      </c>
      <c r="N120" s="4">
        <v>0</v>
      </c>
      <c r="O120" s="4">
        <v>0</v>
      </c>
      <c r="P120" s="4">
        <v>3508</v>
      </c>
      <c r="Q120" s="4">
        <v>53248</v>
      </c>
      <c r="R120" s="4">
        <v>20942</v>
      </c>
      <c r="S120" s="4">
        <v>2882</v>
      </c>
      <c r="T120" s="4">
        <v>1469912</v>
      </c>
      <c r="U120" s="4">
        <v>276249</v>
      </c>
      <c r="V120" s="4">
        <v>468418</v>
      </c>
      <c r="W120" s="4">
        <v>95047</v>
      </c>
      <c r="X120" s="4">
        <v>97441</v>
      </c>
      <c r="Y120" s="4">
        <v>170949</v>
      </c>
      <c r="Z120" s="4">
        <v>116152</v>
      </c>
      <c r="AA120" s="4">
        <v>4034</v>
      </c>
      <c r="AB120" s="4">
        <v>139789</v>
      </c>
    </row>
    <row r="121" spans="1:28" x14ac:dyDescent="0.3">
      <c r="A121" s="1" t="s">
        <v>29</v>
      </c>
      <c r="B121" s="2">
        <v>37622</v>
      </c>
      <c r="C121" s="1">
        <v>3</v>
      </c>
      <c r="D121" s="1">
        <v>20033</v>
      </c>
      <c r="E121" s="4">
        <v>109626</v>
      </c>
      <c r="F121" s="4">
        <v>107740</v>
      </c>
      <c r="G121" s="4">
        <v>1885</v>
      </c>
      <c r="H121" s="4">
        <v>760</v>
      </c>
      <c r="I121" s="4">
        <v>0</v>
      </c>
      <c r="J121" s="4">
        <v>112</v>
      </c>
      <c r="K121" s="4">
        <v>3712</v>
      </c>
      <c r="L121" s="4">
        <v>0</v>
      </c>
      <c r="M121" s="4">
        <v>87</v>
      </c>
      <c r="N121" s="4">
        <v>0</v>
      </c>
      <c r="O121" s="4">
        <v>0</v>
      </c>
      <c r="P121" s="4">
        <v>760</v>
      </c>
      <c r="Q121" s="4">
        <v>3712</v>
      </c>
      <c r="R121" s="4">
        <v>87</v>
      </c>
      <c r="S121" s="4">
        <v>0</v>
      </c>
      <c r="T121" s="4">
        <v>104955</v>
      </c>
      <c r="U121" s="4">
        <v>18966</v>
      </c>
      <c r="V121" s="4">
        <v>41279</v>
      </c>
      <c r="W121" s="4">
        <v>4037</v>
      </c>
      <c r="X121" s="4">
        <v>4754</v>
      </c>
      <c r="Y121" s="4">
        <v>20478</v>
      </c>
      <c r="Z121" s="4">
        <v>6213</v>
      </c>
      <c r="AA121" s="4">
        <v>0</v>
      </c>
      <c r="AB121" s="4">
        <v>12013</v>
      </c>
    </row>
    <row r="122" spans="1:28" x14ac:dyDescent="0.3">
      <c r="A122" s="1" t="s">
        <v>31</v>
      </c>
      <c r="B122" s="2">
        <v>37622</v>
      </c>
      <c r="C122" s="1">
        <v>4</v>
      </c>
      <c r="D122" s="1">
        <v>20034</v>
      </c>
      <c r="E122" s="4">
        <v>3498405</v>
      </c>
      <c r="F122" s="4">
        <v>3756016</v>
      </c>
      <c r="G122" s="4">
        <v>-257611</v>
      </c>
      <c r="H122" s="4">
        <v>17385</v>
      </c>
      <c r="I122" s="4">
        <v>0</v>
      </c>
      <c r="J122" s="4">
        <v>47053</v>
      </c>
      <c r="K122" s="4">
        <v>21067</v>
      </c>
      <c r="L122" s="4">
        <v>10028</v>
      </c>
      <c r="M122" s="4">
        <v>120240</v>
      </c>
      <c r="N122" s="4">
        <v>0</v>
      </c>
      <c r="O122" s="4">
        <v>59116</v>
      </c>
      <c r="P122" s="4">
        <v>17385</v>
      </c>
      <c r="Q122" s="4">
        <v>80183</v>
      </c>
      <c r="R122" s="4">
        <v>130268</v>
      </c>
      <c r="S122" s="4">
        <v>482156</v>
      </c>
      <c r="T122" s="4">
        <v>2741360</v>
      </c>
      <c r="U122" s="4">
        <v>619334</v>
      </c>
      <c r="V122" s="4">
        <v>1012338</v>
      </c>
      <c r="W122" s="4">
        <v>173011</v>
      </c>
      <c r="X122" s="4">
        <v>218933</v>
      </c>
      <c r="Y122" s="4">
        <v>463851</v>
      </c>
      <c r="Z122" s="4">
        <v>408017</v>
      </c>
      <c r="AA122" s="4">
        <v>493611</v>
      </c>
      <c r="AB122" s="4">
        <v>366921</v>
      </c>
    </row>
    <row r="123" spans="1:28" x14ac:dyDescent="0.3">
      <c r="A123" s="1" t="s">
        <v>30</v>
      </c>
      <c r="B123" s="2">
        <v>37622</v>
      </c>
      <c r="C123" s="1">
        <v>4</v>
      </c>
      <c r="D123" s="1">
        <v>20034</v>
      </c>
      <c r="E123" s="4">
        <v>3647149</v>
      </c>
      <c r="F123" s="4">
        <v>3849835</v>
      </c>
      <c r="G123" s="4">
        <v>-202686</v>
      </c>
      <c r="H123" s="4">
        <v>17201</v>
      </c>
      <c r="I123" s="4">
        <v>0</v>
      </c>
      <c r="J123" s="4">
        <v>27098</v>
      </c>
      <c r="K123" s="4">
        <v>88782</v>
      </c>
      <c r="L123" s="4">
        <v>14868</v>
      </c>
      <c r="M123" s="4">
        <v>94804</v>
      </c>
      <c r="N123" s="4">
        <v>0</v>
      </c>
      <c r="O123" s="4">
        <v>2010</v>
      </c>
      <c r="P123" s="4">
        <v>17201</v>
      </c>
      <c r="Q123" s="4">
        <v>90792</v>
      </c>
      <c r="R123" s="4">
        <v>109672</v>
      </c>
      <c r="S123" s="4">
        <v>280454</v>
      </c>
      <c r="T123" s="4">
        <v>3121932</v>
      </c>
      <c r="U123" s="4">
        <v>579520</v>
      </c>
      <c r="V123" s="4">
        <v>1125959</v>
      </c>
      <c r="W123" s="4">
        <v>189027</v>
      </c>
      <c r="X123" s="4">
        <v>278381</v>
      </c>
      <c r="Y123" s="4">
        <v>283818</v>
      </c>
      <c r="Z123" s="4">
        <v>348309</v>
      </c>
      <c r="AA123" s="4">
        <v>752007</v>
      </c>
      <c r="AB123" s="4">
        <v>292814</v>
      </c>
    </row>
    <row r="124" spans="1:28" x14ac:dyDescent="0.3">
      <c r="A124" s="1" t="s">
        <v>32</v>
      </c>
      <c r="B124" s="2">
        <v>37622</v>
      </c>
      <c r="C124" s="1">
        <v>4</v>
      </c>
      <c r="D124" s="1">
        <v>20034</v>
      </c>
      <c r="E124" s="4">
        <v>4383426</v>
      </c>
      <c r="F124" s="4">
        <v>4688904</v>
      </c>
      <c r="G124" s="4">
        <v>-305478</v>
      </c>
      <c r="H124" s="4">
        <v>9118</v>
      </c>
      <c r="I124" s="4">
        <v>0</v>
      </c>
      <c r="J124" s="4">
        <v>24006</v>
      </c>
      <c r="K124" s="4">
        <v>23959</v>
      </c>
      <c r="L124" s="4">
        <v>17791</v>
      </c>
      <c r="M124" s="4">
        <v>124545</v>
      </c>
      <c r="N124" s="4">
        <v>0</v>
      </c>
      <c r="O124" s="4">
        <v>0</v>
      </c>
      <c r="P124" s="4">
        <v>9118</v>
      </c>
      <c r="Q124" s="4">
        <v>23959</v>
      </c>
      <c r="R124" s="4">
        <v>142336</v>
      </c>
      <c r="S124" s="4">
        <v>603921</v>
      </c>
      <c r="T124" s="4">
        <v>3580086</v>
      </c>
      <c r="U124" s="4">
        <v>755215</v>
      </c>
      <c r="V124" s="4">
        <v>1282953</v>
      </c>
      <c r="W124" s="4">
        <v>582565</v>
      </c>
      <c r="X124" s="4">
        <v>309868</v>
      </c>
      <c r="Y124" s="4">
        <v>431393</v>
      </c>
      <c r="Z124" s="4">
        <v>527721</v>
      </c>
      <c r="AA124" s="4">
        <v>407742</v>
      </c>
      <c r="AB124" s="4">
        <v>391447</v>
      </c>
    </row>
    <row r="125" spans="1:28" x14ac:dyDescent="0.3">
      <c r="A125" s="1" t="s">
        <v>33</v>
      </c>
      <c r="B125" s="2">
        <v>37622</v>
      </c>
      <c r="C125" s="1">
        <v>4</v>
      </c>
      <c r="D125" s="1">
        <v>20034</v>
      </c>
      <c r="E125" s="4">
        <v>4412862</v>
      </c>
      <c r="F125" s="4">
        <v>4107619</v>
      </c>
      <c r="G125" s="4">
        <v>305243</v>
      </c>
      <c r="H125" s="4">
        <v>0</v>
      </c>
      <c r="I125" s="4">
        <v>46379</v>
      </c>
      <c r="J125" s="4">
        <v>9243</v>
      </c>
      <c r="K125" s="4">
        <v>21744</v>
      </c>
      <c r="L125" s="4">
        <v>0</v>
      </c>
      <c r="M125" s="4">
        <v>2239143</v>
      </c>
      <c r="N125" s="4">
        <v>0</v>
      </c>
      <c r="O125" s="4">
        <v>0</v>
      </c>
      <c r="P125" s="4">
        <v>46379</v>
      </c>
      <c r="Q125" s="4">
        <v>21744</v>
      </c>
      <c r="R125" s="4">
        <v>2239143</v>
      </c>
      <c r="S125" s="4">
        <v>2096353</v>
      </c>
      <c r="T125" s="4">
        <v>0</v>
      </c>
      <c r="U125" s="4">
        <v>467800</v>
      </c>
      <c r="V125" s="4">
        <v>736998</v>
      </c>
      <c r="W125" s="4">
        <v>334314</v>
      </c>
      <c r="X125" s="4">
        <v>142316</v>
      </c>
      <c r="Y125" s="4">
        <v>432840</v>
      </c>
      <c r="Z125" s="4">
        <v>0</v>
      </c>
      <c r="AA125" s="4">
        <v>1940351</v>
      </c>
      <c r="AB125" s="4">
        <v>53000</v>
      </c>
    </row>
    <row r="126" spans="1:28" x14ac:dyDescent="0.3">
      <c r="A126" s="1" t="s">
        <v>28</v>
      </c>
      <c r="B126" s="2">
        <v>37622</v>
      </c>
      <c r="C126" s="1">
        <v>4</v>
      </c>
      <c r="D126" s="1">
        <v>20034</v>
      </c>
      <c r="E126" s="4">
        <v>504469</v>
      </c>
      <c r="F126" s="4">
        <v>522311</v>
      </c>
      <c r="G126" s="4">
        <v>-17842</v>
      </c>
      <c r="H126" s="4">
        <v>1291</v>
      </c>
      <c r="I126" s="4">
        <v>0</v>
      </c>
      <c r="J126" s="4">
        <v>5257</v>
      </c>
      <c r="K126" s="4">
        <v>-909</v>
      </c>
      <c r="L126" s="4">
        <v>3092</v>
      </c>
      <c r="M126" s="4">
        <v>12258</v>
      </c>
      <c r="N126" s="4">
        <v>1292</v>
      </c>
      <c r="O126" s="4">
        <v>8114</v>
      </c>
      <c r="P126" s="4">
        <v>1291</v>
      </c>
      <c r="Q126" s="4">
        <v>7205</v>
      </c>
      <c r="R126" s="4">
        <v>15350</v>
      </c>
      <c r="S126" s="4">
        <v>25323</v>
      </c>
      <c r="T126" s="4">
        <v>448751</v>
      </c>
      <c r="U126" s="4">
        <v>108964</v>
      </c>
      <c r="V126" s="4">
        <v>188427</v>
      </c>
      <c r="W126" s="4">
        <v>27618</v>
      </c>
      <c r="X126" s="4">
        <v>31693</v>
      </c>
      <c r="Y126" s="4">
        <v>57687</v>
      </c>
      <c r="Z126" s="4">
        <v>48592</v>
      </c>
      <c r="AA126" s="4">
        <v>1968</v>
      </c>
      <c r="AB126" s="4">
        <v>57362</v>
      </c>
    </row>
    <row r="127" spans="1:28" x14ac:dyDescent="0.3">
      <c r="A127" s="1" t="s">
        <v>34</v>
      </c>
      <c r="B127" s="2">
        <v>37622</v>
      </c>
      <c r="C127" s="1">
        <v>4</v>
      </c>
      <c r="D127" s="1">
        <v>20034</v>
      </c>
      <c r="E127" s="4">
        <v>262944</v>
      </c>
      <c r="F127" s="4">
        <v>227835</v>
      </c>
      <c r="G127" s="4">
        <v>35109</v>
      </c>
      <c r="H127" s="4">
        <v>0</v>
      </c>
      <c r="I127" s="4">
        <v>0</v>
      </c>
      <c r="J127" s="4">
        <v>352</v>
      </c>
      <c r="K127" s="4">
        <v>0</v>
      </c>
      <c r="L127" s="4">
        <v>666</v>
      </c>
      <c r="M127" s="4">
        <v>-23</v>
      </c>
      <c r="N127" s="4">
        <v>0</v>
      </c>
      <c r="O127" s="4">
        <v>5432</v>
      </c>
      <c r="P127" s="4">
        <v>0</v>
      </c>
      <c r="Q127" s="4">
        <v>5432</v>
      </c>
      <c r="R127" s="4">
        <v>643</v>
      </c>
      <c r="S127" s="4">
        <v>2797</v>
      </c>
      <c r="T127" s="4">
        <v>253720</v>
      </c>
      <c r="U127" s="4">
        <v>45675</v>
      </c>
      <c r="V127" s="4">
        <v>87356</v>
      </c>
      <c r="W127" s="4">
        <v>15091</v>
      </c>
      <c r="X127" s="4">
        <v>14904</v>
      </c>
      <c r="Y127" s="4">
        <v>21182</v>
      </c>
      <c r="Z127" s="4">
        <v>22728</v>
      </c>
      <c r="AA127" s="4">
        <v>475</v>
      </c>
      <c r="AB127" s="4">
        <v>20423</v>
      </c>
    </row>
    <row r="128" spans="1:28" x14ac:dyDescent="0.3">
      <c r="A128" s="1" t="s">
        <v>27</v>
      </c>
      <c r="B128" s="2">
        <v>37622</v>
      </c>
      <c r="C128" s="1">
        <v>4</v>
      </c>
      <c r="D128" s="1">
        <v>20034</v>
      </c>
      <c r="E128" s="4">
        <v>1516944</v>
      </c>
      <c r="F128" s="4">
        <v>1406003</v>
      </c>
      <c r="G128" s="4">
        <v>110941</v>
      </c>
      <c r="H128" s="4">
        <v>4458</v>
      </c>
      <c r="I128" s="4">
        <v>0</v>
      </c>
      <c r="J128" s="4">
        <v>4454</v>
      </c>
      <c r="K128" s="4">
        <v>53690</v>
      </c>
      <c r="L128" s="4">
        <v>697</v>
      </c>
      <c r="M128" s="4">
        <v>19935</v>
      </c>
      <c r="N128" s="4">
        <v>0</v>
      </c>
      <c r="O128" s="4">
        <v>0</v>
      </c>
      <c r="P128" s="4">
        <v>4458</v>
      </c>
      <c r="Q128" s="4">
        <v>53690</v>
      </c>
      <c r="R128" s="4">
        <v>20632</v>
      </c>
      <c r="S128" s="4">
        <v>2812</v>
      </c>
      <c r="T128" s="4">
        <v>1430898</v>
      </c>
      <c r="U128" s="4">
        <v>282278</v>
      </c>
      <c r="V128" s="4">
        <v>476143</v>
      </c>
      <c r="W128" s="4">
        <v>101211</v>
      </c>
      <c r="X128" s="4">
        <v>99143</v>
      </c>
      <c r="Y128" s="4">
        <v>170076</v>
      </c>
      <c r="Z128" s="4">
        <v>113641</v>
      </c>
      <c r="AA128" s="4">
        <v>3669</v>
      </c>
      <c r="AB128" s="4">
        <v>159842</v>
      </c>
    </row>
    <row r="129" spans="1:28" x14ac:dyDescent="0.3">
      <c r="A129" s="1" t="s">
        <v>29</v>
      </c>
      <c r="B129" s="2">
        <v>37622</v>
      </c>
      <c r="C129" s="1">
        <v>4</v>
      </c>
      <c r="D129" s="1">
        <v>20034</v>
      </c>
      <c r="E129" s="4">
        <v>112701</v>
      </c>
      <c r="F129" s="4">
        <v>116025</v>
      </c>
      <c r="G129" s="4">
        <v>-3325</v>
      </c>
      <c r="H129" s="4">
        <v>185</v>
      </c>
      <c r="I129" s="4">
        <v>0</v>
      </c>
      <c r="J129" s="4">
        <v>124</v>
      </c>
      <c r="K129" s="4">
        <v>3068</v>
      </c>
      <c r="L129" s="4">
        <v>0</v>
      </c>
      <c r="M129" s="4">
        <v>97</v>
      </c>
      <c r="N129" s="4">
        <v>0</v>
      </c>
      <c r="O129" s="4">
        <v>0</v>
      </c>
      <c r="P129" s="4">
        <v>185</v>
      </c>
      <c r="Q129" s="4">
        <v>3068</v>
      </c>
      <c r="R129" s="4">
        <v>97</v>
      </c>
      <c r="S129" s="4">
        <v>0</v>
      </c>
      <c r="T129" s="4">
        <v>109226</v>
      </c>
      <c r="U129" s="4">
        <v>19891</v>
      </c>
      <c r="V129" s="4">
        <v>43348</v>
      </c>
      <c r="W129" s="4">
        <v>4243</v>
      </c>
      <c r="X129" s="4">
        <v>1922</v>
      </c>
      <c r="Y129" s="4">
        <v>27696</v>
      </c>
      <c r="Z129" s="4">
        <v>5679</v>
      </c>
      <c r="AA129" s="4">
        <v>0</v>
      </c>
      <c r="AB129" s="4">
        <v>13247</v>
      </c>
    </row>
    <row r="130" spans="1:28" x14ac:dyDescent="0.3">
      <c r="A130" s="1" t="s">
        <v>31</v>
      </c>
      <c r="B130" s="2">
        <v>37987</v>
      </c>
      <c r="C130" s="1">
        <v>1</v>
      </c>
      <c r="D130" s="1">
        <v>20041</v>
      </c>
      <c r="E130" s="4">
        <v>3625990</v>
      </c>
      <c r="F130" s="4">
        <v>3930345</v>
      </c>
      <c r="G130" s="4">
        <v>-304355</v>
      </c>
      <c r="H130" s="4">
        <v>43852</v>
      </c>
      <c r="I130" s="4">
        <v>0</v>
      </c>
      <c r="J130" s="4">
        <v>36811</v>
      </c>
      <c r="K130" s="4">
        <v>19792</v>
      </c>
      <c r="L130" s="4">
        <v>9265</v>
      </c>
      <c r="M130" s="4">
        <v>111678</v>
      </c>
      <c r="N130" s="4">
        <v>0</v>
      </c>
      <c r="O130" s="4">
        <v>66286</v>
      </c>
      <c r="P130" s="4">
        <v>43852</v>
      </c>
      <c r="Q130" s="4">
        <v>86078</v>
      </c>
      <c r="R130" s="4">
        <v>120943</v>
      </c>
      <c r="S130" s="4">
        <v>544730</v>
      </c>
      <c r="T130" s="4">
        <v>2793576</v>
      </c>
      <c r="U130" s="4">
        <v>604421</v>
      </c>
      <c r="V130" s="4">
        <v>1090778</v>
      </c>
      <c r="W130" s="4">
        <v>221131</v>
      </c>
      <c r="X130" s="4">
        <v>228493</v>
      </c>
      <c r="Y130" s="4">
        <v>453571</v>
      </c>
      <c r="Z130" s="4">
        <v>405219</v>
      </c>
      <c r="AA130" s="4">
        <v>560607</v>
      </c>
      <c r="AB130" s="4">
        <v>366125</v>
      </c>
    </row>
    <row r="131" spans="1:28" x14ac:dyDescent="0.3">
      <c r="A131" s="1" t="s">
        <v>32</v>
      </c>
      <c r="B131" s="2">
        <v>37987</v>
      </c>
      <c r="C131" s="1">
        <v>1</v>
      </c>
      <c r="D131" s="1">
        <v>20041</v>
      </c>
      <c r="E131" s="4">
        <v>4503102</v>
      </c>
      <c r="F131" s="4">
        <v>4528233</v>
      </c>
      <c r="G131" s="4">
        <v>-25131</v>
      </c>
      <c r="H131" s="4">
        <v>17547</v>
      </c>
      <c r="I131" s="4">
        <v>0</v>
      </c>
      <c r="J131" s="4">
        <v>25385</v>
      </c>
      <c r="K131" s="4">
        <v>21163</v>
      </c>
      <c r="L131" s="4">
        <v>15773</v>
      </c>
      <c r="M131" s="4">
        <v>122904</v>
      </c>
      <c r="N131" s="4">
        <v>0</v>
      </c>
      <c r="O131" s="4">
        <v>0</v>
      </c>
      <c r="P131" s="4">
        <v>17547</v>
      </c>
      <c r="Q131" s="4">
        <v>21163</v>
      </c>
      <c r="R131" s="4">
        <v>138677</v>
      </c>
      <c r="S131" s="4">
        <v>639472</v>
      </c>
      <c r="T131" s="4">
        <v>3660858</v>
      </c>
      <c r="U131" s="4">
        <v>777986</v>
      </c>
      <c r="V131" s="4">
        <v>1386224</v>
      </c>
      <c r="W131" s="4">
        <v>235057</v>
      </c>
      <c r="X131" s="4">
        <v>285189</v>
      </c>
      <c r="Y131" s="4">
        <v>474969</v>
      </c>
      <c r="Z131" s="4">
        <v>514335</v>
      </c>
      <c r="AA131" s="4">
        <v>439105</v>
      </c>
      <c r="AB131" s="4">
        <v>415368</v>
      </c>
    </row>
    <row r="132" spans="1:28" x14ac:dyDescent="0.3">
      <c r="A132" s="1" t="s">
        <v>30</v>
      </c>
      <c r="B132" s="2">
        <v>37987</v>
      </c>
      <c r="C132" s="1">
        <v>1</v>
      </c>
      <c r="D132" s="1">
        <v>20041</v>
      </c>
      <c r="E132" s="4">
        <v>3568571</v>
      </c>
      <c r="F132" s="4">
        <v>3994881</v>
      </c>
      <c r="G132" s="4">
        <v>-426310</v>
      </c>
      <c r="H132" s="4">
        <v>24713</v>
      </c>
      <c r="I132" s="4">
        <v>0</v>
      </c>
      <c r="J132" s="4">
        <v>22215</v>
      </c>
      <c r="K132" s="4">
        <v>90943</v>
      </c>
      <c r="L132" s="4">
        <v>12542</v>
      </c>
      <c r="M132" s="4">
        <v>97028</v>
      </c>
      <c r="N132" s="4">
        <v>0</v>
      </c>
      <c r="O132" s="4">
        <v>1992</v>
      </c>
      <c r="P132" s="4">
        <v>24713</v>
      </c>
      <c r="Q132" s="4">
        <v>92935</v>
      </c>
      <c r="R132" s="4">
        <v>109570</v>
      </c>
      <c r="S132" s="4">
        <v>280536</v>
      </c>
      <c r="T132" s="4">
        <v>3038602</v>
      </c>
      <c r="U132" s="4">
        <v>597103</v>
      </c>
      <c r="V132" s="4">
        <v>1199654</v>
      </c>
      <c r="W132" s="4">
        <v>214613</v>
      </c>
      <c r="X132" s="4">
        <v>268860</v>
      </c>
      <c r="Y132" s="4">
        <v>290615</v>
      </c>
      <c r="Z132" s="4">
        <v>346124</v>
      </c>
      <c r="AA132" s="4">
        <v>772664</v>
      </c>
      <c r="AB132" s="4">
        <v>305248</v>
      </c>
    </row>
    <row r="133" spans="1:28" x14ac:dyDescent="0.3">
      <c r="A133" s="1" t="s">
        <v>28</v>
      </c>
      <c r="B133" s="2">
        <v>37987</v>
      </c>
      <c r="C133" s="1">
        <v>1</v>
      </c>
      <c r="D133" s="1">
        <v>20041</v>
      </c>
      <c r="E133" s="4">
        <v>491247</v>
      </c>
      <c r="F133" s="4">
        <v>538435</v>
      </c>
      <c r="G133" s="4">
        <v>-47188</v>
      </c>
      <c r="H133" s="4">
        <v>1479</v>
      </c>
      <c r="I133" s="4">
        <v>0</v>
      </c>
      <c r="J133" s="4">
        <v>4762</v>
      </c>
      <c r="K133" s="4">
        <v>1315</v>
      </c>
      <c r="L133" s="4">
        <v>2380</v>
      </c>
      <c r="M133" s="4">
        <v>12896</v>
      </c>
      <c r="N133" s="4">
        <v>1403</v>
      </c>
      <c r="O133" s="4">
        <v>8718</v>
      </c>
      <c r="P133" s="4">
        <v>1479</v>
      </c>
      <c r="Q133" s="4">
        <v>10033</v>
      </c>
      <c r="R133" s="4">
        <v>15276</v>
      </c>
      <c r="S133" s="4">
        <v>22884</v>
      </c>
      <c r="T133" s="4">
        <v>435410</v>
      </c>
      <c r="U133" s="4">
        <v>107872</v>
      </c>
      <c r="V133" s="4">
        <v>202434</v>
      </c>
      <c r="W133" s="4">
        <v>27256</v>
      </c>
      <c r="X133" s="4">
        <v>32754</v>
      </c>
      <c r="Y133" s="4">
        <v>64846</v>
      </c>
      <c r="Z133" s="4">
        <v>47343</v>
      </c>
      <c r="AA133" s="4">
        <v>3979</v>
      </c>
      <c r="AB133" s="4">
        <v>51951</v>
      </c>
    </row>
    <row r="134" spans="1:28" x14ac:dyDescent="0.3">
      <c r="A134" s="1" t="s">
        <v>33</v>
      </c>
      <c r="B134" s="2">
        <v>37987</v>
      </c>
      <c r="C134" s="1">
        <v>1</v>
      </c>
      <c r="D134" s="1">
        <v>20041</v>
      </c>
      <c r="E134" s="4">
        <v>4444053</v>
      </c>
      <c r="F134" s="4">
        <v>4147617</v>
      </c>
      <c r="G134" s="4">
        <v>296436</v>
      </c>
      <c r="H134" s="4">
        <v>0</v>
      </c>
      <c r="I134" s="4">
        <v>28115</v>
      </c>
      <c r="J134" s="4">
        <v>7372</v>
      </c>
      <c r="K134" s="4">
        <v>18071</v>
      </c>
      <c r="L134" s="4">
        <v>0</v>
      </c>
      <c r="M134" s="4">
        <v>2323557</v>
      </c>
      <c r="N134" s="4">
        <v>0</v>
      </c>
      <c r="O134" s="4">
        <v>0</v>
      </c>
      <c r="P134" s="4">
        <v>28115</v>
      </c>
      <c r="Q134" s="4">
        <v>18071</v>
      </c>
      <c r="R134" s="4">
        <v>2323557</v>
      </c>
      <c r="S134" s="4">
        <v>2066938</v>
      </c>
      <c r="T134" s="4">
        <v>0</v>
      </c>
      <c r="U134" s="4">
        <v>465548</v>
      </c>
      <c r="V134" s="4">
        <v>787061</v>
      </c>
      <c r="W134" s="4">
        <v>321790</v>
      </c>
      <c r="X134" s="4">
        <v>143440</v>
      </c>
      <c r="Y134" s="4">
        <v>454251</v>
      </c>
      <c r="Z134" s="4">
        <v>0</v>
      </c>
      <c r="AA134" s="4">
        <v>1921699</v>
      </c>
      <c r="AB134" s="4">
        <v>53828</v>
      </c>
    </row>
    <row r="135" spans="1:28" x14ac:dyDescent="0.3">
      <c r="A135" s="1" t="s">
        <v>34</v>
      </c>
      <c r="B135" s="2">
        <v>37987</v>
      </c>
      <c r="C135" s="1">
        <v>1</v>
      </c>
      <c r="D135" s="1">
        <v>20041</v>
      </c>
      <c r="E135" s="4">
        <v>289003</v>
      </c>
      <c r="F135" s="4">
        <v>256309</v>
      </c>
      <c r="G135" s="4">
        <v>32694</v>
      </c>
      <c r="H135" s="4">
        <v>0</v>
      </c>
      <c r="I135" s="4">
        <v>0</v>
      </c>
      <c r="J135" s="4">
        <v>274</v>
      </c>
      <c r="K135" s="4">
        <v>0</v>
      </c>
      <c r="L135" s="4">
        <v>656</v>
      </c>
      <c r="M135" s="4">
        <v>184</v>
      </c>
      <c r="N135" s="4">
        <v>0</v>
      </c>
      <c r="O135" s="4">
        <v>5747</v>
      </c>
      <c r="P135" s="4">
        <v>0</v>
      </c>
      <c r="Q135" s="4">
        <v>5747</v>
      </c>
      <c r="R135" s="4">
        <v>841</v>
      </c>
      <c r="S135" s="4">
        <v>2525</v>
      </c>
      <c r="T135" s="4">
        <v>279616</v>
      </c>
      <c r="U135" s="4">
        <v>54002</v>
      </c>
      <c r="V135" s="4">
        <v>97488</v>
      </c>
      <c r="W135" s="4">
        <v>18669</v>
      </c>
      <c r="X135" s="4">
        <v>16316</v>
      </c>
      <c r="Y135" s="4">
        <v>25235</v>
      </c>
      <c r="Z135" s="4">
        <v>22747</v>
      </c>
      <c r="AA135" s="4">
        <v>391</v>
      </c>
      <c r="AB135" s="4">
        <v>21461</v>
      </c>
    </row>
    <row r="136" spans="1:28" x14ac:dyDescent="0.3">
      <c r="A136" s="1" t="s">
        <v>27</v>
      </c>
      <c r="B136" s="2">
        <v>37987</v>
      </c>
      <c r="C136" s="1">
        <v>1</v>
      </c>
      <c r="D136" s="1">
        <v>20041</v>
      </c>
      <c r="E136" s="4">
        <v>1483986</v>
      </c>
      <c r="F136" s="4">
        <v>1437553</v>
      </c>
      <c r="G136" s="4">
        <v>46433</v>
      </c>
      <c r="H136" s="4">
        <v>4436</v>
      </c>
      <c r="I136" s="4">
        <v>0</v>
      </c>
      <c r="J136" s="4">
        <v>4411</v>
      </c>
      <c r="K136" s="4">
        <v>60631</v>
      </c>
      <c r="L136" s="4">
        <v>712</v>
      </c>
      <c r="M136" s="4">
        <v>20908</v>
      </c>
      <c r="N136" s="4">
        <v>0</v>
      </c>
      <c r="O136" s="4">
        <v>0</v>
      </c>
      <c r="P136" s="4">
        <v>4436</v>
      </c>
      <c r="Q136" s="4">
        <v>60631</v>
      </c>
      <c r="R136" s="4">
        <v>21620</v>
      </c>
      <c r="S136" s="4">
        <v>3036</v>
      </c>
      <c r="T136" s="4">
        <v>1389852</v>
      </c>
      <c r="U136" s="4">
        <v>291846</v>
      </c>
      <c r="V136" s="4">
        <v>492297</v>
      </c>
      <c r="W136" s="4">
        <v>98908</v>
      </c>
      <c r="X136" s="4">
        <v>102956</v>
      </c>
      <c r="Y136" s="4">
        <v>176309</v>
      </c>
      <c r="Z136" s="4">
        <v>114873</v>
      </c>
      <c r="AA136" s="4">
        <v>3006</v>
      </c>
      <c r="AB136" s="4">
        <v>157358</v>
      </c>
    </row>
    <row r="137" spans="1:28" x14ac:dyDescent="0.3">
      <c r="A137" s="1" t="s">
        <v>29</v>
      </c>
      <c r="B137" s="2">
        <v>37987</v>
      </c>
      <c r="C137" s="1">
        <v>1</v>
      </c>
      <c r="D137" s="1">
        <v>20041</v>
      </c>
      <c r="E137" s="4">
        <v>131068</v>
      </c>
      <c r="F137" s="4">
        <v>128513</v>
      </c>
      <c r="G137" s="4">
        <v>2555</v>
      </c>
      <c r="H137" s="4">
        <v>24</v>
      </c>
      <c r="I137" s="4">
        <v>0</v>
      </c>
      <c r="J137" s="4">
        <v>65</v>
      </c>
      <c r="K137" s="4">
        <v>4034</v>
      </c>
      <c r="L137" s="4">
        <v>0</v>
      </c>
      <c r="M137" s="4">
        <v>55</v>
      </c>
      <c r="N137" s="4">
        <v>0</v>
      </c>
      <c r="O137" s="4">
        <v>0</v>
      </c>
      <c r="P137" s="4">
        <v>24</v>
      </c>
      <c r="Q137" s="4">
        <v>4034</v>
      </c>
      <c r="R137" s="4">
        <v>55</v>
      </c>
      <c r="S137" s="4">
        <v>0</v>
      </c>
      <c r="T137" s="4">
        <v>126890</v>
      </c>
      <c r="U137" s="4">
        <v>23318</v>
      </c>
      <c r="V137" s="4">
        <v>53632</v>
      </c>
      <c r="W137" s="4">
        <v>4222</v>
      </c>
      <c r="X137" s="4">
        <v>4098</v>
      </c>
      <c r="Y137" s="4">
        <v>21765</v>
      </c>
      <c r="Z137" s="4">
        <v>6179</v>
      </c>
      <c r="AA137" s="4">
        <v>0</v>
      </c>
      <c r="AB137" s="4">
        <v>15301</v>
      </c>
    </row>
    <row r="138" spans="1:28" x14ac:dyDescent="0.3">
      <c r="A138" s="1" t="s">
        <v>30</v>
      </c>
      <c r="B138" s="2">
        <v>37987</v>
      </c>
      <c r="C138" s="1">
        <v>2</v>
      </c>
      <c r="D138" s="1">
        <v>20042</v>
      </c>
      <c r="E138" s="4">
        <v>3997159</v>
      </c>
      <c r="F138" s="4">
        <v>4159358</v>
      </c>
      <c r="G138" s="4">
        <v>-162199</v>
      </c>
      <c r="H138" s="4">
        <v>18431</v>
      </c>
      <c r="I138" s="4">
        <v>0</v>
      </c>
      <c r="J138" s="4">
        <v>16220</v>
      </c>
      <c r="K138" s="4">
        <v>116672</v>
      </c>
      <c r="L138" s="4">
        <v>13140</v>
      </c>
      <c r="M138" s="4">
        <v>104732</v>
      </c>
      <c r="N138" s="4">
        <v>0</v>
      </c>
      <c r="O138" s="4">
        <v>2075</v>
      </c>
      <c r="P138" s="4">
        <v>18431</v>
      </c>
      <c r="Q138" s="4">
        <v>118747</v>
      </c>
      <c r="R138" s="4">
        <v>117872</v>
      </c>
      <c r="S138" s="4">
        <v>305798</v>
      </c>
      <c r="T138" s="4">
        <v>3420091</v>
      </c>
      <c r="U138" s="4">
        <v>584535</v>
      </c>
      <c r="V138" s="4">
        <v>1307044</v>
      </c>
      <c r="W138" s="4">
        <v>224805</v>
      </c>
      <c r="X138" s="4">
        <v>271933</v>
      </c>
      <c r="Y138" s="4">
        <v>297542</v>
      </c>
      <c r="Z138" s="4">
        <v>351699</v>
      </c>
      <c r="AA138" s="4">
        <v>791256</v>
      </c>
      <c r="AB138" s="4">
        <v>330544</v>
      </c>
    </row>
    <row r="139" spans="1:28" x14ac:dyDescent="0.3">
      <c r="A139" s="1" t="s">
        <v>31</v>
      </c>
      <c r="B139" s="2">
        <v>37987</v>
      </c>
      <c r="C139" s="1">
        <v>2</v>
      </c>
      <c r="D139" s="1">
        <v>20042</v>
      </c>
      <c r="E139" s="4">
        <v>3962484</v>
      </c>
      <c r="F139" s="4">
        <v>4019084</v>
      </c>
      <c r="G139" s="4">
        <v>-56600</v>
      </c>
      <c r="H139" s="4">
        <v>18174</v>
      </c>
      <c r="I139" s="4">
        <v>0</v>
      </c>
      <c r="J139" s="4">
        <v>37088</v>
      </c>
      <c r="K139" s="4">
        <v>17639</v>
      </c>
      <c r="L139" s="4">
        <v>10166</v>
      </c>
      <c r="M139" s="4">
        <v>128994</v>
      </c>
      <c r="N139" s="4">
        <v>0</v>
      </c>
      <c r="O139" s="4">
        <v>70753</v>
      </c>
      <c r="P139" s="4">
        <v>18174</v>
      </c>
      <c r="Q139" s="4">
        <v>88392</v>
      </c>
      <c r="R139" s="4">
        <v>139160</v>
      </c>
      <c r="S139" s="4">
        <v>554435</v>
      </c>
      <c r="T139" s="4">
        <v>3125235</v>
      </c>
      <c r="U139" s="4">
        <v>608737</v>
      </c>
      <c r="V139" s="4">
        <v>1173597</v>
      </c>
      <c r="W139" s="4">
        <v>159687</v>
      </c>
      <c r="X139" s="4">
        <v>215763</v>
      </c>
      <c r="Y139" s="4">
        <v>460237</v>
      </c>
      <c r="Z139" s="4">
        <v>416138</v>
      </c>
      <c r="AA139" s="4">
        <v>593146</v>
      </c>
      <c r="AB139" s="4">
        <v>391779</v>
      </c>
    </row>
    <row r="140" spans="1:28" x14ac:dyDescent="0.3">
      <c r="A140" s="1" t="s">
        <v>32</v>
      </c>
      <c r="B140" s="2">
        <v>37987</v>
      </c>
      <c r="C140" s="1">
        <v>2</v>
      </c>
      <c r="D140" s="1">
        <v>20042</v>
      </c>
      <c r="E140" s="4">
        <v>4820975</v>
      </c>
      <c r="F140" s="4">
        <v>4697509</v>
      </c>
      <c r="G140" s="4">
        <v>123466</v>
      </c>
      <c r="H140" s="4">
        <v>5393</v>
      </c>
      <c r="I140" s="4">
        <v>0</v>
      </c>
      <c r="J140" s="4">
        <v>25084</v>
      </c>
      <c r="K140" s="4">
        <v>25394</v>
      </c>
      <c r="L140" s="4">
        <v>16104</v>
      </c>
      <c r="M140" s="4">
        <v>129352</v>
      </c>
      <c r="N140" s="4">
        <v>0</v>
      </c>
      <c r="O140" s="4">
        <v>0</v>
      </c>
      <c r="P140" s="4">
        <v>5393</v>
      </c>
      <c r="Q140" s="4">
        <v>25394</v>
      </c>
      <c r="R140" s="4">
        <v>145456</v>
      </c>
      <c r="S140" s="4">
        <v>730590</v>
      </c>
      <c r="T140" s="4">
        <v>3889058</v>
      </c>
      <c r="U140" s="4">
        <v>783749</v>
      </c>
      <c r="V140" s="4">
        <v>1519361</v>
      </c>
      <c r="W140" s="4">
        <v>234442</v>
      </c>
      <c r="X140" s="4">
        <v>278040</v>
      </c>
      <c r="Y140" s="4">
        <v>490792</v>
      </c>
      <c r="Z140" s="4">
        <v>515546</v>
      </c>
      <c r="AA140" s="4">
        <v>461447</v>
      </c>
      <c r="AB140" s="4">
        <v>414132</v>
      </c>
    </row>
    <row r="141" spans="1:28" x14ac:dyDescent="0.3">
      <c r="A141" s="1" t="s">
        <v>33</v>
      </c>
      <c r="B141" s="2">
        <v>37987</v>
      </c>
      <c r="C141" s="1">
        <v>2</v>
      </c>
      <c r="D141" s="1">
        <v>20042</v>
      </c>
      <c r="E141" s="4">
        <v>4586523</v>
      </c>
      <c r="F141" s="4">
        <v>4257400</v>
      </c>
      <c r="G141" s="4">
        <v>329123</v>
      </c>
      <c r="H141" s="4">
        <v>0</v>
      </c>
      <c r="I141" s="4">
        <v>34579</v>
      </c>
      <c r="J141" s="4">
        <v>6619</v>
      </c>
      <c r="K141" s="4">
        <v>23993</v>
      </c>
      <c r="L141" s="4">
        <v>0</v>
      </c>
      <c r="M141" s="4">
        <v>2397787</v>
      </c>
      <c r="N141" s="4">
        <v>0</v>
      </c>
      <c r="O141" s="4">
        <v>0</v>
      </c>
      <c r="P141" s="4">
        <v>34579</v>
      </c>
      <c r="Q141" s="4">
        <v>23993</v>
      </c>
      <c r="R141" s="4">
        <v>2397787</v>
      </c>
      <c r="S141" s="4">
        <v>2123545</v>
      </c>
      <c r="T141" s="4">
        <v>0</v>
      </c>
      <c r="U141" s="4">
        <v>480345</v>
      </c>
      <c r="V141" s="4">
        <v>815500</v>
      </c>
      <c r="W141" s="4">
        <v>347548</v>
      </c>
      <c r="X141" s="4">
        <v>140906</v>
      </c>
      <c r="Y141" s="4">
        <v>461129</v>
      </c>
      <c r="Z141" s="4">
        <v>0</v>
      </c>
      <c r="AA141" s="4">
        <v>1961705</v>
      </c>
      <c r="AB141" s="4">
        <v>50267</v>
      </c>
    </row>
    <row r="142" spans="1:28" x14ac:dyDescent="0.3">
      <c r="A142" s="1" t="s">
        <v>28</v>
      </c>
      <c r="B142" s="2">
        <v>37987</v>
      </c>
      <c r="C142" s="1">
        <v>2</v>
      </c>
      <c r="D142" s="1">
        <v>20042</v>
      </c>
      <c r="E142" s="4">
        <v>577651</v>
      </c>
      <c r="F142" s="4">
        <v>561387</v>
      </c>
      <c r="G142" s="4">
        <v>16264</v>
      </c>
      <c r="H142" s="4">
        <v>1089</v>
      </c>
      <c r="I142" s="4">
        <v>173</v>
      </c>
      <c r="J142" s="4">
        <v>7192</v>
      </c>
      <c r="K142" s="4">
        <v>2468</v>
      </c>
      <c r="L142" s="4">
        <v>3246</v>
      </c>
      <c r="M142" s="4">
        <v>15790</v>
      </c>
      <c r="N142" s="4">
        <v>2864</v>
      </c>
      <c r="O142" s="4">
        <v>8737</v>
      </c>
      <c r="P142" s="4">
        <v>1262</v>
      </c>
      <c r="Q142" s="4">
        <v>11205</v>
      </c>
      <c r="R142" s="4">
        <v>19036</v>
      </c>
      <c r="S142" s="4">
        <v>31769</v>
      </c>
      <c r="T142" s="4">
        <v>504323</v>
      </c>
      <c r="U142" s="4">
        <v>109517</v>
      </c>
      <c r="V142" s="4">
        <v>221884</v>
      </c>
      <c r="W142" s="4">
        <v>27843</v>
      </c>
      <c r="X142" s="4">
        <v>30409</v>
      </c>
      <c r="Y142" s="4">
        <v>60977</v>
      </c>
      <c r="Z142" s="4">
        <v>50795</v>
      </c>
      <c r="AA142" s="4">
        <v>10398</v>
      </c>
      <c r="AB142" s="4">
        <v>49564</v>
      </c>
    </row>
    <row r="143" spans="1:28" x14ac:dyDescent="0.3">
      <c r="A143" s="1" t="s">
        <v>34</v>
      </c>
      <c r="B143" s="2">
        <v>37987</v>
      </c>
      <c r="C143" s="1">
        <v>2</v>
      </c>
      <c r="D143" s="1">
        <v>20042</v>
      </c>
      <c r="E143" s="4">
        <v>319719</v>
      </c>
      <c r="F143" s="4">
        <v>274600</v>
      </c>
      <c r="G143" s="4">
        <v>45119</v>
      </c>
      <c r="H143" s="4">
        <v>0</v>
      </c>
      <c r="I143" s="4">
        <v>0</v>
      </c>
      <c r="J143" s="4">
        <v>326</v>
      </c>
      <c r="K143" s="4">
        <v>0</v>
      </c>
      <c r="L143" s="4">
        <v>794</v>
      </c>
      <c r="M143" s="4">
        <v>198</v>
      </c>
      <c r="N143" s="4">
        <v>0</v>
      </c>
      <c r="O143" s="4">
        <v>5711</v>
      </c>
      <c r="P143" s="4">
        <v>0</v>
      </c>
      <c r="Q143" s="4">
        <v>5711</v>
      </c>
      <c r="R143" s="4">
        <v>993</v>
      </c>
      <c r="S143" s="4">
        <v>3514</v>
      </c>
      <c r="T143" s="4">
        <v>309175</v>
      </c>
      <c r="U143" s="4">
        <v>53432</v>
      </c>
      <c r="V143" s="4">
        <v>109565</v>
      </c>
      <c r="W143" s="4">
        <v>19089</v>
      </c>
      <c r="X143" s="4">
        <v>17441</v>
      </c>
      <c r="Y143" s="4">
        <v>22240</v>
      </c>
      <c r="Z143" s="4">
        <v>25293</v>
      </c>
      <c r="AA143" s="4">
        <v>666</v>
      </c>
      <c r="AB143" s="4">
        <v>26874</v>
      </c>
    </row>
    <row r="144" spans="1:28" x14ac:dyDescent="0.3">
      <c r="A144" s="1" t="s">
        <v>27</v>
      </c>
      <c r="B144" s="2">
        <v>37987</v>
      </c>
      <c r="C144" s="1">
        <v>2</v>
      </c>
      <c r="D144" s="1">
        <v>20042</v>
      </c>
      <c r="E144" s="4">
        <v>1716248</v>
      </c>
      <c r="F144" s="4">
        <v>1519478</v>
      </c>
      <c r="G144" s="4">
        <v>196770</v>
      </c>
      <c r="H144" s="4">
        <v>4197</v>
      </c>
      <c r="I144" s="4">
        <v>0</v>
      </c>
      <c r="J144" s="4">
        <v>5194</v>
      </c>
      <c r="K144" s="4">
        <v>65882</v>
      </c>
      <c r="L144" s="4">
        <v>898</v>
      </c>
      <c r="M144" s="4">
        <v>23343</v>
      </c>
      <c r="N144" s="4">
        <v>0</v>
      </c>
      <c r="O144" s="4">
        <v>0</v>
      </c>
      <c r="P144" s="4">
        <v>4197</v>
      </c>
      <c r="Q144" s="4">
        <v>65882</v>
      </c>
      <c r="R144" s="4">
        <v>24241</v>
      </c>
      <c r="S144" s="4">
        <v>3087</v>
      </c>
      <c r="T144" s="4">
        <v>1613647</v>
      </c>
      <c r="U144" s="4">
        <v>294378</v>
      </c>
      <c r="V144" s="4">
        <v>520643</v>
      </c>
      <c r="W144" s="4">
        <v>113222</v>
      </c>
      <c r="X144" s="4">
        <v>109300</v>
      </c>
      <c r="Y144" s="4">
        <v>185573</v>
      </c>
      <c r="Z144" s="4">
        <v>137098</v>
      </c>
      <c r="AA144" s="4">
        <v>3634</v>
      </c>
      <c r="AB144" s="4">
        <v>155630</v>
      </c>
    </row>
    <row r="145" spans="1:28" x14ac:dyDescent="0.3">
      <c r="A145" s="1" t="s">
        <v>29</v>
      </c>
      <c r="B145" s="2">
        <v>37987</v>
      </c>
      <c r="C145" s="1">
        <v>2</v>
      </c>
      <c r="D145" s="1">
        <v>20042</v>
      </c>
      <c r="E145" s="4">
        <v>126025</v>
      </c>
      <c r="F145" s="4">
        <v>129807</v>
      </c>
      <c r="G145" s="4">
        <v>-3782</v>
      </c>
      <c r="H145" s="4">
        <v>25</v>
      </c>
      <c r="I145" s="4">
        <v>0</v>
      </c>
      <c r="J145" s="4">
        <v>152</v>
      </c>
      <c r="K145" s="4">
        <v>2695</v>
      </c>
      <c r="L145" s="4">
        <v>0</v>
      </c>
      <c r="M145" s="4">
        <v>115</v>
      </c>
      <c r="N145" s="4">
        <v>0</v>
      </c>
      <c r="O145" s="4">
        <v>0</v>
      </c>
      <c r="P145" s="4">
        <v>25</v>
      </c>
      <c r="Q145" s="4">
        <v>2695</v>
      </c>
      <c r="R145" s="4">
        <v>115</v>
      </c>
      <c r="S145" s="4">
        <v>0</v>
      </c>
      <c r="T145" s="4">
        <v>123038</v>
      </c>
      <c r="U145" s="4">
        <v>22756</v>
      </c>
      <c r="V145" s="4">
        <v>55349</v>
      </c>
      <c r="W145" s="4">
        <v>4041</v>
      </c>
      <c r="X145" s="4">
        <v>4416</v>
      </c>
      <c r="Y145" s="4">
        <v>22691</v>
      </c>
      <c r="Z145" s="4">
        <v>6127</v>
      </c>
      <c r="AA145" s="4">
        <v>0</v>
      </c>
      <c r="AB145" s="4">
        <v>14426</v>
      </c>
    </row>
    <row r="146" spans="1:28" x14ac:dyDescent="0.3">
      <c r="A146" s="1" t="s">
        <v>30</v>
      </c>
      <c r="B146" s="2">
        <v>37987</v>
      </c>
      <c r="C146" s="1">
        <v>3</v>
      </c>
      <c r="D146" s="1">
        <v>20043</v>
      </c>
      <c r="E146" s="4">
        <v>3913721</v>
      </c>
      <c r="F146" s="4">
        <v>4333967</v>
      </c>
      <c r="G146" s="4">
        <v>-420246</v>
      </c>
      <c r="H146" s="4">
        <v>25911</v>
      </c>
      <c r="I146" s="4">
        <v>0</v>
      </c>
      <c r="J146" s="4">
        <v>14950</v>
      </c>
      <c r="K146" s="4">
        <v>93406</v>
      </c>
      <c r="L146" s="4">
        <v>14896</v>
      </c>
      <c r="M146" s="4">
        <v>100661</v>
      </c>
      <c r="N146" s="4">
        <v>0</v>
      </c>
      <c r="O146" s="4">
        <v>2510</v>
      </c>
      <c r="P146" s="4">
        <v>25911</v>
      </c>
      <c r="Q146" s="4">
        <v>95916</v>
      </c>
      <c r="R146" s="4">
        <v>115557</v>
      </c>
      <c r="S146" s="4">
        <v>869527</v>
      </c>
      <c r="T146" s="4">
        <v>2791860</v>
      </c>
      <c r="U146" s="4">
        <v>597340</v>
      </c>
      <c r="V146" s="4">
        <v>1396391</v>
      </c>
      <c r="W146" s="4">
        <v>234253</v>
      </c>
      <c r="X146" s="4">
        <v>272227</v>
      </c>
      <c r="Y146" s="4">
        <v>328932</v>
      </c>
      <c r="Z146" s="4">
        <v>364741</v>
      </c>
      <c r="AA146" s="4">
        <v>840750</v>
      </c>
      <c r="AB146" s="4">
        <v>299333</v>
      </c>
    </row>
    <row r="147" spans="1:28" x14ac:dyDescent="0.3">
      <c r="A147" s="1" t="s">
        <v>32</v>
      </c>
      <c r="B147" s="2">
        <v>37987</v>
      </c>
      <c r="C147" s="1">
        <v>3</v>
      </c>
      <c r="D147" s="1">
        <v>20043</v>
      </c>
      <c r="E147" s="4">
        <v>4752829</v>
      </c>
      <c r="F147" s="4">
        <v>4846118</v>
      </c>
      <c r="G147" s="4">
        <v>-93289</v>
      </c>
      <c r="H147" s="4">
        <v>5206</v>
      </c>
      <c r="I147" s="4">
        <v>0</v>
      </c>
      <c r="J147" s="4">
        <v>22474</v>
      </c>
      <c r="K147" s="4">
        <v>25481</v>
      </c>
      <c r="L147" s="4">
        <v>16996</v>
      </c>
      <c r="M147" s="4">
        <v>126372</v>
      </c>
      <c r="N147" s="4">
        <v>0</v>
      </c>
      <c r="O147" s="4">
        <v>0</v>
      </c>
      <c r="P147" s="4">
        <v>5206</v>
      </c>
      <c r="Q147" s="4">
        <v>25481</v>
      </c>
      <c r="R147" s="4">
        <v>143368</v>
      </c>
      <c r="S147" s="4">
        <v>723741</v>
      </c>
      <c r="T147" s="4">
        <v>3832559</v>
      </c>
      <c r="U147" s="4">
        <v>769009</v>
      </c>
      <c r="V147" s="4">
        <v>1631209</v>
      </c>
      <c r="W147" s="4">
        <v>228601</v>
      </c>
      <c r="X147" s="4">
        <v>274537</v>
      </c>
      <c r="Y147" s="4">
        <v>509356</v>
      </c>
      <c r="Z147" s="4">
        <v>531175</v>
      </c>
      <c r="AA147" s="4">
        <v>484847</v>
      </c>
      <c r="AB147" s="4">
        <v>417384</v>
      </c>
    </row>
    <row r="148" spans="1:28" x14ac:dyDescent="0.3">
      <c r="A148" s="1" t="s">
        <v>31</v>
      </c>
      <c r="B148" s="2">
        <v>37987</v>
      </c>
      <c r="C148" s="1">
        <v>3</v>
      </c>
      <c r="D148" s="1">
        <v>20043</v>
      </c>
      <c r="E148" s="4">
        <v>4225317</v>
      </c>
      <c r="F148" s="4">
        <v>4376605</v>
      </c>
      <c r="G148" s="4">
        <v>-151288</v>
      </c>
      <c r="H148" s="4">
        <v>35641</v>
      </c>
      <c r="I148" s="4">
        <v>0</v>
      </c>
      <c r="J148" s="4">
        <v>35440</v>
      </c>
      <c r="K148" s="4">
        <v>16801</v>
      </c>
      <c r="L148" s="4">
        <v>10500</v>
      </c>
      <c r="M148" s="4">
        <v>135781</v>
      </c>
      <c r="N148" s="4">
        <v>0</v>
      </c>
      <c r="O148" s="4">
        <v>64792</v>
      </c>
      <c r="P148" s="4">
        <v>35641</v>
      </c>
      <c r="Q148" s="4">
        <v>81593</v>
      </c>
      <c r="R148" s="4">
        <v>146281</v>
      </c>
      <c r="S148" s="4">
        <v>756151</v>
      </c>
      <c r="T148" s="4">
        <v>3170211</v>
      </c>
      <c r="U148" s="4">
        <v>623786</v>
      </c>
      <c r="V148" s="4">
        <v>1299741</v>
      </c>
      <c r="W148" s="4">
        <v>196275</v>
      </c>
      <c r="X148" s="4">
        <v>211517</v>
      </c>
      <c r="Y148" s="4">
        <v>462022</v>
      </c>
      <c r="Z148" s="4">
        <v>424276</v>
      </c>
      <c r="AA148" s="4">
        <v>778484</v>
      </c>
      <c r="AB148" s="4">
        <v>380504</v>
      </c>
    </row>
    <row r="149" spans="1:28" x14ac:dyDescent="0.3">
      <c r="A149" s="1" t="s">
        <v>33</v>
      </c>
      <c r="B149" s="2">
        <v>37987</v>
      </c>
      <c r="C149" s="1">
        <v>3</v>
      </c>
      <c r="D149" s="1">
        <v>20043</v>
      </c>
      <c r="E149" s="4">
        <v>4603018</v>
      </c>
      <c r="F149" s="4">
        <v>4289551</v>
      </c>
      <c r="G149" s="4">
        <v>313467</v>
      </c>
      <c r="H149" s="4">
        <v>0</v>
      </c>
      <c r="I149" s="4">
        <v>42911</v>
      </c>
      <c r="J149" s="4">
        <v>5745</v>
      </c>
      <c r="K149" s="4">
        <v>26584</v>
      </c>
      <c r="L149" s="4">
        <v>0</v>
      </c>
      <c r="M149" s="4">
        <v>2491769</v>
      </c>
      <c r="N149" s="4">
        <v>0</v>
      </c>
      <c r="O149" s="4">
        <v>0</v>
      </c>
      <c r="P149" s="4">
        <v>42911</v>
      </c>
      <c r="Q149" s="4">
        <v>26584</v>
      </c>
      <c r="R149" s="4">
        <v>2491769</v>
      </c>
      <c r="S149" s="4">
        <v>2036009</v>
      </c>
      <c r="T149" s="4">
        <v>0</v>
      </c>
      <c r="U149" s="4">
        <v>476680</v>
      </c>
      <c r="V149" s="4">
        <v>858951</v>
      </c>
      <c r="W149" s="4">
        <v>348708</v>
      </c>
      <c r="X149" s="4">
        <v>178670</v>
      </c>
      <c r="Y149" s="4">
        <v>455850</v>
      </c>
      <c r="Z149" s="4">
        <v>0</v>
      </c>
      <c r="AA149" s="4">
        <v>1910991</v>
      </c>
      <c r="AB149" s="4">
        <v>59701</v>
      </c>
    </row>
    <row r="150" spans="1:28" x14ac:dyDescent="0.3">
      <c r="A150" s="1" t="s">
        <v>28</v>
      </c>
      <c r="B150" s="2">
        <v>37987</v>
      </c>
      <c r="C150" s="1">
        <v>3</v>
      </c>
      <c r="D150" s="1">
        <v>20043</v>
      </c>
      <c r="E150" s="4">
        <v>641156</v>
      </c>
      <c r="F150" s="4">
        <v>594232</v>
      </c>
      <c r="G150" s="4">
        <v>46924</v>
      </c>
      <c r="H150" s="4">
        <v>1439</v>
      </c>
      <c r="I150" s="4">
        <v>0</v>
      </c>
      <c r="J150" s="4">
        <v>8615</v>
      </c>
      <c r="K150" s="4">
        <v>1779</v>
      </c>
      <c r="L150" s="4">
        <v>4676</v>
      </c>
      <c r="M150" s="4">
        <v>15872</v>
      </c>
      <c r="N150" s="4">
        <v>1876</v>
      </c>
      <c r="O150" s="4">
        <v>9576</v>
      </c>
      <c r="P150" s="4">
        <v>1439</v>
      </c>
      <c r="Q150" s="4">
        <v>11355</v>
      </c>
      <c r="R150" s="4">
        <v>20548</v>
      </c>
      <c r="S150" s="4">
        <v>38147</v>
      </c>
      <c r="T150" s="4">
        <v>559176</v>
      </c>
      <c r="U150" s="4">
        <v>115174</v>
      </c>
      <c r="V150" s="4">
        <v>240349</v>
      </c>
      <c r="W150" s="4">
        <v>29055</v>
      </c>
      <c r="X150" s="4">
        <v>32037</v>
      </c>
      <c r="Y150" s="4">
        <v>63171</v>
      </c>
      <c r="Z150" s="4">
        <v>53330</v>
      </c>
      <c r="AA150" s="4">
        <v>6665</v>
      </c>
      <c r="AB150" s="4">
        <v>54451</v>
      </c>
    </row>
    <row r="151" spans="1:28" x14ac:dyDescent="0.3">
      <c r="A151" s="1" t="s">
        <v>34</v>
      </c>
      <c r="B151" s="2">
        <v>37987</v>
      </c>
      <c r="C151" s="1">
        <v>3</v>
      </c>
      <c r="D151" s="1">
        <v>20043</v>
      </c>
      <c r="E151" s="4">
        <v>323215</v>
      </c>
      <c r="F151" s="4">
        <v>300157</v>
      </c>
      <c r="G151" s="4">
        <v>23058</v>
      </c>
      <c r="H151" s="4">
        <v>6</v>
      </c>
      <c r="I151" s="4">
        <v>0</v>
      </c>
      <c r="J151" s="4">
        <v>188</v>
      </c>
      <c r="K151" s="4">
        <v>0</v>
      </c>
      <c r="L151" s="4">
        <v>893</v>
      </c>
      <c r="M151" s="4">
        <v>163</v>
      </c>
      <c r="N151" s="4">
        <v>0</v>
      </c>
      <c r="O151" s="4">
        <v>6479</v>
      </c>
      <c r="P151" s="4">
        <v>6</v>
      </c>
      <c r="Q151" s="4">
        <v>6479</v>
      </c>
      <c r="R151" s="4">
        <v>1056</v>
      </c>
      <c r="S151" s="4">
        <v>3885</v>
      </c>
      <c r="T151" s="4">
        <v>311602</v>
      </c>
      <c r="U151" s="4">
        <v>58848</v>
      </c>
      <c r="V151" s="4">
        <v>121556</v>
      </c>
      <c r="W151" s="4">
        <v>22050</v>
      </c>
      <c r="X151" s="4">
        <v>19551</v>
      </c>
      <c r="Y151" s="4">
        <v>26936</v>
      </c>
      <c r="Z151" s="4">
        <v>26229</v>
      </c>
      <c r="AA151" s="4">
        <v>778</v>
      </c>
      <c r="AB151" s="4">
        <v>24209</v>
      </c>
    </row>
    <row r="152" spans="1:28" x14ac:dyDescent="0.3">
      <c r="A152" s="1" t="s">
        <v>27</v>
      </c>
      <c r="B152" s="2">
        <v>37987</v>
      </c>
      <c r="C152" s="1">
        <v>3</v>
      </c>
      <c r="D152" s="1">
        <v>20043</v>
      </c>
      <c r="E152" s="4">
        <v>1674419</v>
      </c>
      <c r="F152" s="4">
        <v>1483088</v>
      </c>
      <c r="G152" s="4">
        <v>191331</v>
      </c>
      <c r="H152" s="4">
        <v>4670</v>
      </c>
      <c r="I152" s="4">
        <v>0</v>
      </c>
      <c r="J152" s="4">
        <v>5585</v>
      </c>
      <c r="K152" s="4">
        <v>67169</v>
      </c>
      <c r="L152" s="4">
        <v>910</v>
      </c>
      <c r="M152" s="4">
        <v>23003</v>
      </c>
      <c r="N152" s="4">
        <v>0</v>
      </c>
      <c r="O152" s="4">
        <v>0</v>
      </c>
      <c r="P152" s="4">
        <v>4670</v>
      </c>
      <c r="Q152" s="4">
        <v>67169</v>
      </c>
      <c r="R152" s="4">
        <v>23913</v>
      </c>
      <c r="S152" s="4">
        <v>3092</v>
      </c>
      <c r="T152" s="4">
        <v>1569990</v>
      </c>
      <c r="U152" s="4">
        <v>304991</v>
      </c>
      <c r="V152" s="4">
        <v>536186</v>
      </c>
      <c r="W152" s="4">
        <v>84308</v>
      </c>
      <c r="X152" s="4">
        <v>111439</v>
      </c>
      <c r="Y152" s="4">
        <v>173270</v>
      </c>
      <c r="Z152" s="4">
        <v>140032</v>
      </c>
      <c r="AA152" s="4">
        <v>3519</v>
      </c>
      <c r="AB152" s="4">
        <v>129343</v>
      </c>
    </row>
    <row r="153" spans="1:28" x14ac:dyDescent="0.3">
      <c r="A153" s="1" t="s">
        <v>29</v>
      </c>
      <c r="B153" s="2">
        <v>37987</v>
      </c>
      <c r="C153" s="1">
        <v>3</v>
      </c>
      <c r="D153" s="1">
        <v>20043</v>
      </c>
      <c r="E153" s="4">
        <v>113871</v>
      </c>
      <c r="F153" s="4">
        <v>129055</v>
      </c>
      <c r="G153" s="4">
        <v>-15183</v>
      </c>
      <c r="H153" s="4">
        <v>682</v>
      </c>
      <c r="I153" s="4">
        <v>0</v>
      </c>
      <c r="J153" s="4">
        <v>100</v>
      </c>
      <c r="K153" s="4">
        <v>3206</v>
      </c>
      <c r="L153" s="4">
        <v>0</v>
      </c>
      <c r="M153" s="4">
        <v>65</v>
      </c>
      <c r="N153" s="4">
        <v>0</v>
      </c>
      <c r="O153" s="4">
        <v>0</v>
      </c>
      <c r="P153" s="4">
        <v>682</v>
      </c>
      <c r="Q153" s="4">
        <v>3206</v>
      </c>
      <c r="R153" s="4">
        <v>65</v>
      </c>
      <c r="S153" s="4">
        <v>0</v>
      </c>
      <c r="T153" s="4">
        <v>109818</v>
      </c>
      <c r="U153" s="4">
        <v>22115</v>
      </c>
      <c r="V153" s="4">
        <v>57445</v>
      </c>
      <c r="W153" s="4">
        <v>4390</v>
      </c>
      <c r="X153" s="4">
        <v>5130</v>
      </c>
      <c r="Y153" s="4">
        <v>20972</v>
      </c>
      <c r="Z153" s="4">
        <v>5813</v>
      </c>
      <c r="AA153" s="4">
        <v>0</v>
      </c>
      <c r="AB153" s="4">
        <v>13190</v>
      </c>
    </row>
    <row r="154" spans="1:28" x14ac:dyDescent="0.3">
      <c r="A154" s="1" t="s">
        <v>31</v>
      </c>
      <c r="B154" s="2">
        <v>37987</v>
      </c>
      <c r="C154" s="1">
        <v>4</v>
      </c>
      <c r="D154" s="1">
        <v>20044</v>
      </c>
      <c r="E154" s="4">
        <v>3887378</v>
      </c>
      <c r="F154" s="4">
        <v>4541541</v>
      </c>
      <c r="G154" s="4">
        <v>-654163</v>
      </c>
      <c r="H154" s="4">
        <v>28232</v>
      </c>
      <c r="I154" s="4">
        <v>0</v>
      </c>
      <c r="J154" s="4">
        <v>55529</v>
      </c>
      <c r="K154" s="4">
        <v>13555</v>
      </c>
      <c r="L154" s="4">
        <v>9180</v>
      </c>
      <c r="M154" s="4">
        <v>162363</v>
      </c>
      <c r="N154" s="4">
        <v>0</v>
      </c>
      <c r="O154" s="4">
        <v>63308</v>
      </c>
      <c r="P154" s="4">
        <v>28232</v>
      </c>
      <c r="Q154" s="4">
        <v>76863</v>
      </c>
      <c r="R154" s="4">
        <v>171543</v>
      </c>
      <c r="S154" s="4">
        <v>690565</v>
      </c>
      <c r="T154" s="4">
        <v>2864646</v>
      </c>
      <c r="U154" s="4">
        <v>625674</v>
      </c>
      <c r="V154" s="4">
        <v>1324482</v>
      </c>
      <c r="W154" s="4">
        <v>292154</v>
      </c>
      <c r="X154" s="4">
        <v>209097</v>
      </c>
      <c r="Y154" s="4">
        <v>447801</v>
      </c>
      <c r="Z154" s="4">
        <v>412693</v>
      </c>
      <c r="AA154" s="4">
        <v>839345</v>
      </c>
      <c r="AB154" s="4">
        <v>390295</v>
      </c>
    </row>
    <row r="155" spans="1:28" x14ac:dyDescent="0.3">
      <c r="A155" s="1" t="s">
        <v>32</v>
      </c>
      <c r="B155" s="2">
        <v>37987</v>
      </c>
      <c r="C155" s="1">
        <v>4</v>
      </c>
      <c r="D155" s="1">
        <v>20044</v>
      </c>
      <c r="E155" s="4">
        <v>4530647</v>
      </c>
      <c r="F155" s="4">
        <v>4956705</v>
      </c>
      <c r="G155" s="4">
        <v>-426058</v>
      </c>
      <c r="H155" s="4">
        <v>9675</v>
      </c>
      <c r="I155" s="4">
        <v>0</v>
      </c>
      <c r="J155" s="4">
        <v>33775</v>
      </c>
      <c r="K155" s="4">
        <v>22727</v>
      </c>
      <c r="L155" s="4">
        <v>18191</v>
      </c>
      <c r="M155" s="4">
        <v>139413</v>
      </c>
      <c r="N155" s="4">
        <v>0</v>
      </c>
      <c r="O155" s="4">
        <v>0</v>
      </c>
      <c r="P155" s="4">
        <v>9675</v>
      </c>
      <c r="Q155" s="4">
        <v>22727</v>
      </c>
      <c r="R155" s="4">
        <v>157604</v>
      </c>
      <c r="S155" s="4">
        <v>706070</v>
      </c>
      <c r="T155" s="4">
        <v>3600796</v>
      </c>
      <c r="U155" s="4">
        <v>779220</v>
      </c>
      <c r="V155" s="4">
        <v>1736556</v>
      </c>
      <c r="W155" s="4">
        <v>285851</v>
      </c>
      <c r="X155" s="4">
        <v>285890</v>
      </c>
      <c r="Y155" s="4">
        <v>467925</v>
      </c>
      <c r="Z155" s="4">
        <v>525129</v>
      </c>
      <c r="AA155" s="4">
        <v>513215</v>
      </c>
      <c r="AB155" s="4">
        <v>362919</v>
      </c>
    </row>
    <row r="156" spans="1:28" x14ac:dyDescent="0.3">
      <c r="A156" s="1" t="s">
        <v>30</v>
      </c>
      <c r="B156" s="2">
        <v>37987</v>
      </c>
      <c r="C156" s="1">
        <v>4</v>
      </c>
      <c r="D156" s="1">
        <v>20044</v>
      </c>
      <c r="E156" s="4">
        <v>3675029</v>
      </c>
      <c r="F156" s="4">
        <v>4279011</v>
      </c>
      <c r="G156" s="4">
        <v>-603982</v>
      </c>
      <c r="H156" s="4">
        <v>18148</v>
      </c>
      <c r="I156" s="4">
        <v>0</v>
      </c>
      <c r="J156" s="4">
        <v>16483</v>
      </c>
      <c r="K156" s="4">
        <v>86899</v>
      </c>
      <c r="L156" s="4">
        <v>14831</v>
      </c>
      <c r="M156" s="4">
        <v>116644</v>
      </c>
      <c r="N156" s="4">
        <v>0</v>
      </c>
      <c r="O156" s="4">
        <v>2317</v>
      </c>
      <c r="P156" s="4">
        <v>18148</v>
      </c>
      <c r="Q156" s="4">
        <v>89216</v>
      </c>
      <c r="R156" s="4">
        <v>131475</v>
      </c>
      <c r="S156" s="4">
        <v>822057</v>
      </c>
      <c r="T156" s="4">
        <v>2597650</v>
      </c>
      <c r="U156" s="4">
        <v>604656</v>
      </c>
      <c r="V156" s="4">
        <v>1426915</v>
      </c>
      <c r="W156" s="4">
        <v>219043</v>
      </c>
      <c r="X156" s="4">
        <v>277164</v>
      </c>
      <c r="Y156" s="4">
        <v>299589</v>
      </c>
      <c r="Z156" s="4">
        <v>345403</v>
      </c>
      <c r="AA156" s="4">
        <v>833250</v>
      </c>
      <c r="AB156" s="4">
        <v>272991</v>
      </c>
    </row>
    <row r="157" spans="1:28" x14ac:dyDescent="0.3">
      <c r="A157" s="1" t="s">
        <v>29</v>
      </c>
      <c r="B157" s="2">
        <v>37987</v>
      </c>
      <c r="C157" s="1">
        <v>4</v>
      </c>
      <c r="D157" s="1">
        <v>20044</v>
      </c>
      <c r="E157" s="4">
        <v>112302</v>
      </c>
      <c r="F157" s="4">
        <v>148354</v>
      </c>
      <c r="G157" s="4">
        <v>-36052</v>
      </c>
      <c r="H157" s="4">
        <v>432</v>
      </c>
      <c r="I157" s="4">
        <v>0</v>
      </c>
      <c r="J157" s="4">
        <v>54</v>
      </c>
      <c r="K157" s="4">
        <v>3116</v>
      </c>
      <c r="L157" s="4">
        <v>0</v>
      </c>
      <c r="M157" s="4">
        <v>36</v>
      </c>
      <c r="N157" s="4">
        <v>0</v>
      </c>
      <c r="O157" s="4">
        <v>0</v>
      </c>
      <c r="P157" s="4">
        <v>432</v>
      </c>
      <c r="Q157" s="4">
        <v>3116</v>
      </c>
      <c r="R157" s="4">
        <v>36</v>
      </c>
      <c r="S157" s="4">
        <v>0</v>
      </c>
      <c r="T157" s="4">
        <v>108664</v>
      </c>
      <c r="U157" s="4">
        <v>23980</v>
      </c>
      <c r="V157" s="4">
        <v>64001</v>
      </c>
      <c r="W157" s="4">
        <v>4689</v>
      </c>
      <c r="X157" s="4">
        <v>5671</v>
      </c>
      <c r="Y157" s="4">
        <v>31994</v>
      </c>
      <c r="Z157" s="4">
        <v>5940</v>
      </c>
      <c r="AA157" s="4">
        <v>0</v>
      </c>
      <c r="AB157" s="4">
        <v>12078</v>
      </c>
    </row>
    <row r="158" spans="1:28" x14ac:dyDescent="0.3">
      <c r="A158" s="1" t="s">
        <v>28</v>
      </c>
      <c r="B158" s="2">
        <v>37987</v>
      </c>
      <c r="C158" s="1">
        <v>4</v>
      </c>
      <c r="D158" s="1">
        <v>20044</v>
      </c>
      <c r="E158" s="4">
        <v>531333</v>
      </c>
      <c r="F158" s="4">
        <v>585621</v>
      </c>
      <c r="G158" s="4">
        <v>-54288</v>
      </c>
      <c r="H158" s="4">
        <v>1147</v>
      </c>
      <c r="I158" s="4">
        <v>0</v>
      </c>
      <c r="J158" s="4">
        <v>8933</v>
      </c>
      <c r="K158" s="4">
        <v>3030</v>
      </c>
      <c r="L158" s="4">
        <v>3052</v>
      </c>
      <c r="M158" s="4">
        <v>12191</v>
      </c>
      <c r="N158" s="4">
        <v>1807</v>
      </c>
      <c r="O158" s="4">
        <v>8412</v>
      </c>
      <c r="P158" s="4">
        <v>1147</v>
      </c>
      <c r="Q158" s="4">
        <v>11442</v>
      </c>
      <c r="R158" s="4">
        <v>15243</v>
      </c>
      <c r="S158" s="4">
        <v>30581</v>
      </c>
      <c r="T158" s="4">
        <v>462180</v>
      </c>
      <c r="U158" s="4">
        <v>112510</v>
      </c>
      <c r="V158" s="4">
        <v>241641</v>
      </c>
      <c r="W158" s="4">
        <v>45955</v>
      </c>
      <c r="X158" s="4">
        <v>32853</v>
      </c>
      <c r="Y158" s="4">
        <v>50648</v>
      </c>
      <c r="Z158" s="4">
        <v>48924</v>
      </c>
      <c r="AA158" s="4">
        <v>4135</v>
      </c>
      <c r="AB158" s="4">
        <v>48955</v>
      </c>
    </row>
    <row r="159" spans="1:28" x14ac:dyDescent="0.3">
      <c r="A159" s="1" t="s">
        <v>33</v>
      </c>
      <c r="B159" s="2">
        <v>37987</v>
      </c>
      <c r="C159" s="1">
        <v>4</v>
      </c>
      <c r="D159" s="1">
        <v>20044</v>
      </c>
      <c r="E159" s="4">
        <v>5041941</v>
      </c>
      <c r="F159" s="4">
        <v>4632967</v>
      </c>
      <c r="G159" s="4">
        <v>408974</v>
      </c>
      <c r="H159" s="4">
        <v>0</v>
      </c>
      <c r="I159" s="4">
        <v>50327</v>
      </c>
      <c r="J159" s="4">
        <v>9562</v>
      </c>
      <c r="K159" s="4">
        <v>7713</v>
      </c>
      <c r="L159" s="4">
        <v>0</v>
      </c>
      <c r="M159" s="4">
        <v>2726289</v>
      </c>
      <c r="N159" s="4">
        <v>0</v>
      </c>
      <c r="O159" s="4">
        <v>0</v>
      </c>
      <c r="P159" s="4">
        <v>50327</v>
      </c>
      <c r="Q159" s="4">
        <v>7713</v>
      </c>
      <c r="R159" s="4">
        <v>2726289</v>
      </c>
      <c r="S159" s="4">
        <v>2248050</v>
      </c>
      <c r="T159" s="4">
        <v>0</v>
      </c>
      <c r="U159" s="4">
        <v>513017</v>
      </c>
      <c r="V159" s="4">
        <v>959310</v>
      </c>
      <c r="W159" s="4">
        <v>390357</v>
      </c>
      <c r="X159" s="4">
        <v>140857</v>
      </c>
      <c r="Y159" s="4">
        <v>480687</v>
      </c>
      <c r="Z159" s="4">
        <v>0</v>
      </c>
      <c r="AA159" s="4">
        <v>2085509</v>
      </c>
      <c r="AB159" s="4">
        <v>63230</v>
      </c>
    </row>
    <row r="160" spans="1:28" x14ac:dyDescent="0.3">
      <c r="A160" s="1" t="s">
        <v>34</v>
      </c>
      <c r="B160" s="2">
        <v>37987</v>
      </c>
      <c r="C160" s="1">
        <v>4</v>
      </c>
      <c r="D160" s="1">
        <v>20044</v>
      </c>
      <c r="E160" s="4">
        <v>334035</v>
      </c>
      <c r="F160" s="4">
        <v>321777</v>
      </c>
      <c r="G160" s="4">
        <v>12258</v>
      </c>
      <c r="H160" s="4">
        <v>6</v>
      </c>
      <c r="I160" s="4">
        <v>0</v>
      </c>
      <c r="J160" s="4">
        <v>518</v>
      </c>
      <c r="K160" s="4">
        <v>0</v>
      </c>
      <c r="L160" s="4">
        <v>937</v>
      </c>
      <c r="M160" s="4">
        <v>189</v>
      </c>
      <c r="N160" s="4">
        <v>0</v>
      </c>
      <c r="O160" s="4">
        <v>6873</v>
      </c>
      <c r="P160" s="4">
        <v>6</v>
      </c>
      <c r="Q160" s="4">
        <v>6873</v>
      </c>
      <c r="R160" s="4">
        <v>1126</v>
      </c>
      <c r="S160" s="4">
        <v>5146</v>
      </c>
      <c r="T160" s="4">
        <v>320365</v>
      </c>
      <c r="U160" s="4">
        <v>59363</v>
      </c>
      <c r="V160" s="4">
        <v>135293</v>
      </c>
      <c r="W160" s="4">
        <v>20798</v>
      </c>
      <c r="X160" s="4">
        <v>23232</v>
      </c>
      <c r="Y160" s="4">
        <v>28733</v>
      </c>
      <c r="Z160" s="4">
        <v>27162</v>
      </c>
      <c r="AA160" s="4">
        <v>942</v>
      </c>
      <c r="AB160" s="4">
        <v>26255</v>
      </c>
    </row>
    <row r="161" spans="1:28" x14ac:dyDescent="0.3">
      <c r="A161" s="1" t="s">
        <v>27</v>
      </c>
      <c r="B161" s="2">
        <v>37987</v>
      </c>
      <c r="C161" s="1">
        <v>4</v>
      </c>
      <c r="D161" s="1">
        <v>20044</v>
      </c>
      <c r="E161" s="4">
        <v>1654967</v>
      </c>
      <c r="F161" s="4">
        <v>1535920</v>
      </c>
      <c r="G161" s="4">
        <v>119047</v>
      </c>
      <c r="H161" s="4">
        <v>5740</v>
      </c>
      <c r="I161" s="4">
        <v>0</v>
      </c>
      <c r="J161" s="4">
        <v>10128</v>
      </c>
      <c r="K161" s="4">
        <v>68437</v>
      </c>
      <c r="L161" s="4">
        <v>788</v>
      </c>
      <c r="M161" s="4">
        <v>24223</v>
      </c>
      <c r="N161" s="4">
        <v>0</v>
      </c>
      <c r="O161" s="4">
        <v>0</v>
      </c>
      <c r="P161" s="4">
        <v>5740</v>
      </c>
      <c r="Q161" s="4">
        <v>68437</v>
      </c>
      <c r="R161" s="4">
        <v>25011</v>
      </c>
      <c r="S161" s="4">
        <v>3140</v>
      </c>
      <c r="T161" s="4">
        <v>1542511</v>
      </c>
      <c r="U161" s="4">
        <v>296268</v>
      </c>
      <c r="V161" s="4">
        <v>578869</v>
      </c>
      <c r="W161" s="4">
        <v>109181</v>
      </c>
      <c r="X161" s="4">
        <v>115140</v>
      </c>
      <c r="Y161" s="4">
        <v>166803</v>
      </c>
      <c r="Z161" s="4">
        <v>129961</v>
      </c>
      <c r="AA161" s="4">
        <v>3120</v>
      </c>
      <c r="AB161" s="4">
        <v>136578</v>
      </c>
    </row>
    <row r="162" spans="1:28" x14ac:dyDescent="0.3">
      <c r="A162" s="1" t="s">
        <v>30</v>
      </c>
      <c r="B162" s="2">
        <v>38353</v>
      </c>
      <c r="C162" s="1">
        <v>1</v>
      </c>
      <c r="D162" s="1">
        <v>20051</v>
      </c>
      <c r="E162" s="4">
        <v>3676309</v>
      </c>
      <c r="F162" s="4">
        <v>4115726</v>
      </c>
      <c r="G162" s="4">
        <v>-439417</v>
      </c>
      <c r="H162" s="4">
        <v>14759</v>
      </c>
      <c r="I162" s="4">
        <v>0</v>
      </c>
      <c r="J162" s="4">
        <v>20222</v>
      </c>
      <c r="K162" s="4">
        <v>83314</v>
      </c>
      <c r="L162" s="4">
        <v>13214</v>
      </c>
      <c r="M162" s="4">
        <v>109507</v>
      </c>
      <c r="N162" s="4">
        <v>0</v>
      </c>
      <c r="O162" s="4">
        <v>2323</v>
      </c>
      <c r="P162" s="4">
        <v>14759</v>
      </c>
      <c r="Q162" s="4">
        <v>85637</v>
      </c>
      <c r="R162" s="4">
        <v>122721</v>
      </c>
      <c r="S162" s="4">
        <v>792630</v>
      </c>
      <c r="T162" s="4">
        <v>2640340</v>
      </c>
      <c r="U162" s="4">
        <v>574657</v>
      </c>
      <c r="V162" s="4">
        <v>1316167</v>
      </c>
      <c r="W162" s="4">
        <v>228462</v>
      </c>
      <c r="X162" s="4">
        <v>272292</v>
      </c>
      <c r="Y162" s="4">
        <v>274368</v>
      </c>
      <c r="Z162" s="4">
        <v>318102</v>
      </c>
      <c r="AA162" s="4">
        <v>809350</v>
      </c>
      <c r="AB162" s="4">
        <v>322328</v>
      </c>
    </row>
    <row r="163" spans="1:28" x14ac:dyDescent="0.3">
      <c r="A163" s="1" t="s">
        <v>31</v>
      </c>
      <c r="B163" s="2">
        <v>38353</v>
      </c>
      <c r="C163" s="1">
        <v>1</v>
      </c>
      <c r="D163" s="1">
        <v>20051</v>
      </c>
      <c r="E163" s="4">
        <v>3916450</v>
      </c>
      <c r="F163" s="4">
        <v>4151221</v>
      </c>
      <c r="G163" s="4">
        <v>-234771</v>
      </c>
      <c r="H163" s="4">
        <v>43989</v>
      </c>
      <c r="I163" s="4">
        <v>0</v>
      </c>
      <c r="J163" s="4">
        <v>40723</v>
      </c>
      <c r="K163" s="4">
        <v>14528</v>
      </c>
      <c r="L163" s="4">
        <v>8360</v>
      </c>
      <c r="M163" s="4">
        <v>131445</v>
      </c>
      <c r="N163" s="4">
        <v>0</v>
      </c>
      <c r="O163" s="4">
        <v>70936</v>
      </c>
      <c r="P163" s="4">
        <v>43989</v>
      </c>
      <c r="Q163" s="4">
        <v>85464</v>
      </c>
      <c r="R163" s="4">
        <v>139805</v>
      </c>
      <c r="S163" s="4">
        <v>828058</v>
      </c>
      <c r="T163" s="4">
        <v>2778411</v>
      </c>
      <c r="U163" s="4">
        <v>579084</v>
      </c>
      <c r="V163" s="4">
        <v>1212565</v>
      </c>
      <c r="W163" s="4">
        <v>165702</v>
      </c>
      <c r="X163" s="4">
        <v>208411</v>
      </c>
      <c r="Y163" s="4">
        <v>463281</v>
      </c>
      <c r="Z163" s="4">
        <v>394942</v>
      </c>
      <c r="AA163" s="4">
        <v>780192</v>
      </c>
      <c r="AB163" s="4">
        <v>347044</v>
      </c>
    </row>
    <row r="164" spans="1:28" x14ac:dyDescent="0.3">
      <c r="A164" s="1" t="s">
        <v>32</v>
      </c>
      <c r="B164" s="2">
        <v>38353</v>
      </c>
      <c r="C164" s="1">
        <v>1</v>
      </c>
      <c r="D164" s="1">
        <v>20051</v>
      </c>
      <c r="E164" s="4">
        <v>4736531</v>
      </c>
      <c r="F164" s="4">
        <v>4780735</v>
      </c>
      <c r="G164" s="4">
        <v>-44204</v>
      </c>
      <c r="H164" s="4">
        <v>24315</v>
      </c>
      <c r="I164" s="4">
        <v>0</v>
      </c>
      <c r="J164" s="4">
        <v>23538</v>
      </c>
      <c r="K164" s="4">
        <v>19326</v>
      </c>
      <c r="L164" s="4">
        <v>17874</v>
      </c>
      <c r="M164" s="4">
        <v>127199</v>
      </c>
      <c r="N164" s="4">
        <v>0</v>
      </c>
      <c r="O164" s="4">
        <v>0</v>
      </c>
      <c r="P164" s="4">
        <v>24315</v>
      </c>
      <c r="Q164" s="4">
        <v>19326</v>
      </c>
      <c r="R164" s="4">
        <v>145073</v>
      </c>
      <c r="S164" s="4">
        <v>707102</v>
      </c>
      <c r="T164" s="4">
        <v>3817177</v>
      </c>
      <c r="U164" s="4">
        <v>781981</v>
      </c>
      <c r="V164" s="4">
        <v>1638557</v>
      </c>
      <c r="W164" s="4">
        <v>246566</v>
      </c>
      <c r="X164" s="4">
        <v>245260</v>
      </c>
      <c r="Y164" s="4">
        <v>442467</v>
      </c>
      <c r="Z164" s="4">
        <v>504479</v>
      </c>
      <c r="AA164" s="4">
        <v>523872</v>
      </c>
      <c r="AB164" s="4">
        <v>397553</v>
      </c>
    </row>
    <row r="165" spans="1:28" x14ac:dyDescent="0.3">
      <c r="A165" s="1" t="s">
        <v>28</v>
      </c>
      <c r="B165" s="2">
        <v>38353</v>
      </c>
      <c r="C165" s="1">
        <v>1</v>
      </c>
      <c r="D165" s="1">
        <v>20051</v>
      </c>
      <c r="E165" s="4">
        <v>523295</v>
      </c>
      <c r="F165" s="4">
        <v>593941</v>
      </c>
      <c r="G165" s="4">
        <v>-70646</v>
      </c>
      <c r="H165" s="4">
        <v>593</v>
      </c>
      <c r="I165" s="4">
        <v>17</v>
      </c>
      <c r="J165" s="4">
        <v>7008</v>
      </c>
      <c r="K165" s="4">
        <v>2460</v>
      </c>
      <c r="L165" s="4">
        <v>2557</v>
      </c>
      <c r="M165" s="4">
        <v>12321</v>
      </c>
      <c r="N165" s="4">
        <v>1733</v>
      </c>
      <c r="O165" s="4">
        <v>9070</v>
      </c>
      <c r="P165" s="4">
        <v>610</v>
      </c>
      <c r="Q165" s="4">
        <v>11530</v>
      </c>
      <c r="R165" s="4">
        <v>14878</v>
      </c>
      <c r="S165" s="4">
        <v>30896</v>
      </c>
      <c r="T165" s="4">
        <v>456640</v>
      </c>
      <c r="U165" s="4">
        <v>116927</v>
      </c>
      <c r="V165" s="4">
        <v>241793</v>
      </c>
      <c r="W165" s="4">
        <v>37747</v>
      </c>
      <c r="X165" s="4">
        <v>30314</v>
      </c>
      <c r="Y165" s="4">
        <v>65137</v>
      </c>
      <c r="Z165" s="4">
        <v>47171</v>
      </c>
      <c r="AA165" s="4">
        <v>5320</v>
      </c>
      <c r="AB165" s="4">
        <v>49532</v>
      </c>
    </row>
    <row r="166" spans="1:28" x14ac:dyDescent="0.3">
      <c r="A166" s="1" t="s">
        <v>33</v>
      </c>
      <c r="B166" s="2">
        <v>38353</v>
      </c>
      <c r="C166" s="1">
        <v>1</v>
      </c>
      <c r="D166" s="1">
        <v>20051</v>
      </c>
      <c r="E166" s="4">
        <v>4847641</v>
      </c>
      <c r="F166" s="4">
        <v>4523388</v>
      </c>
      <c r="G166" s="4">
        <v>324253</v>
      </c>
      <c r="H166" s="4">
        <v>0</v>
      </c>
      <c r="I166" s="4">
        <v>32425</v>
      </c>
      <c r="J166" s="4">
        <v>6553</v>
      </c>
      <c r="K166" s="4">
        <v>9555</v>
      </c>
      <c r="L166" s="4">
        <v>0</v>
      </c>
      <c r="M166" s="4">
        <v>2637705</v>
      </c>
      <c r="N166" s="4">
        <v>0</v>
      </c>
      <c r="O166" s="4">
        <v>0</v>
      </c>
      <c r="P166" s="4">
        <v>32425</v>
      </c>
      <c r="Q166" s="4">
        <v>9555</v>
      </c>
      <c r="R166" s="4">
        <v>2637705</v>
      </c>
      <c r="S166" s="4">
        <v>2161403</v>
      </c>
      <c r="T166" s="4">
        <v>0</v>
      </c>
      <c r="U166" s="4">
        <v>505764</v>
      </c>
      <c r="V166" s="4">
        <v>935022</v>
      </c>
      <c r="W166" s="4">
        <v>351657</v>
      </c>
      <c r="X166" s="4">
        <v>142598</v>
      </c>
      <c r="Y166" s="4">
        <v>485772</v>
      </c>
      <c r="Z166" s="4">
        <v>0</v>
      </c>
      <c r="AA166" s="4">
        <v>2031850</v>
      </c>
      <c r="AB166" s="4">
        <v>70725</v>
      </c>
    </row>
    <row r="167" spans="1:28" x14ac:dyDescent="0.3">
      <c r="A167" s="1" t="s">
        <v>34</v>
      </c>
      <c r="B167" s="2">
        <v>38353</v>
      </c>
      <c r="C167" s="1">
        <v>1</v>
      </c>
      <c r="D167" s="1">
        <v>20051</v>
      </c>
      <c r="E167" s="4">
        <v>374222</v>
      </c>
      <c r="F167" s="4">
        <v>348442</v>
      </c>
      <c r="G167" s="4">
        <v>25780</v>
      </c>
      <c r="H167" s="4">
        <v>45</v>
      </c>
      <c r="I167" s="4">
        <v>0</v>
      </c>
      <c r="J167" s="4">
        <v>555</v>
      </c>
      <c r="K167" s="4">
        <v>0</v>
      </c>
      <c r="L167" s="4">
        <v>903</v>
      </c>
      <c r="M167" s="4">
        <v>216</v>
      </c>
      <c r="N167" s="4">
        <v>0</v>
      </c>
      <c r="O167" s="4">
        <v>7551</v>
      </c>
      <c r="P167" s="4">
        <v>45</v>
      </c>
      <c r="Q167" s="4">
        <v>7551</v>
      </c>
      <c r="R167" s="4">
        <v>1119</v>
      </c>
      <c r="S167" s="4">
        <v>7069</v>
      </c>
      <c r="T167" s="4">
        <v>357884</v>
      </c>
      <c r="U167" s="4">
        <v>66539</v>
      </c>
      <c r="V167" s="4">
        <v>143761</v>
      </c>
      <c r="W167" s="4">
        <v>23316</v>
      </c>
      <c r="X167" s="4">
        <v>24323</v>
      </c>
      <c r="Y167" s="4">
        <v>31053</v>
      </c>
      <c r="Z167" s="4">
        <v>27676</v>
      </c>
      <c r="AA167" s="4">
        <v>1565</v>
      </c>
      <c r="AB167" s="4">
        <v>30209</v>
      </c>
    </row>
    <row r="168" spans="1:28" x14ac:dyDescent="0.3">
      <c r="A168" s="1" t="s">
        <v>27</v>
      </c>
      <c r="B168" s="2">
        <v>38353</v>
      </c>
      <c r="C168" s="1">
        <v>1</v>
      </c>
      <c r="D168" s="1">
        <v>20051</v>
      </c>
      <c r="E168" s="4">
        <v>1663506</v>
      </c>
      <c r="F168" s="4">
        <v>1557313</v>
      </c>
      <c r="G168" s="4">
        <v>106193</v>
      </c>
      <c r="H168" s="4">
        <v>5458</v>
      </c>
      <c r="I168" s="4">
        <v>0</v>
      </c>
      <c r="J168" s="4">
        <v>10985</v>
      </c>
      <c r="K168" s="4">
        <v>72926</v>
      </c>
      <c r="L168" s="4">
        <v>873</v>
      </c>
      <c r="M168" s="4">
        <v>22899</v>
      </c>
      <c r="N168" s="4">
        <v>0</v>
      </c>
      <c r="O168" s="4">
        <v>0</v>
      </c>
      <c r="P168" s="4">
        <v>5458</v>
      </c>
      <c r="Q168" s="4">
        <v>72926</v>
      </c>
      <c r="R168" s="4">
        <v>23772</v>
      </c>
      <c r="S168" s="4">
        <v>3249</v>
      </c>
      <c r="T168" s="4">
        <v>1547116</v>
      </c>
      <c r="U168" s="4">
        <v>315954</v>
      </c>
      <c r="V168" s="4">
        <v>583028</v>
      </c>
      <c r="W168" s="4">
        <v>101110</v>
      </c>
      <c r="X168" s="4">
        <v>110999</v>
      </c>
      <c r="Y168" s="4">
        <v>166249</v>
      </c>
      <c r="Z168" s="4">
        <v>138765</v>
      </c>
      <c r="AA168" s="4">
        <v>3150</v>
      </c>
      <c r="AB168" s="4">
        <v>138058</v>
      </c>
    </row>
    <row r="169" spans="1:28" x14ac:dyDescent="0.3">
      <c r="A169" s="1" t="s">
        <v>29</v>
      </c>
      <c r="B169" s="2">
        <v>38353</v>
      </c>
      <c r="C169" s="1">
        <v>1</v>
      </c>
      <c r="D169" s="1">
        <v>20051</v>
      </c>
      <c r="E169" s="4">
        <v>136960</v>
      </c>
      <c r="F169" s="4">
        <v>142221</v>
      </c>
      <c r="G169" s="4">
        <v>-5260</v>
      </c>
      <c r="H169" s="4">
        <v>0</v>
      </c>
      <c r="I169" s="4">
        <v>0</v>
      </c>
      <c r="J169" s="4">
        <v>58</v>
      </c>
      <c r="K169" s="4">
        <v>4897</v>
      </c>
      <c r="L169" s="4">
        <v>0</v>
      </c>
      <c r="M169" s="4">
        <v>38</v>
      </c>
      <c r="N169" s="4">
        <v>0</v>
      </c>
      <c r="O169" s="4">
        <v>0</v>
      </c>
      <c r="P169" s="4">
        <v>0</v>
      </c>
      <c r="Q169" s="4">
        <v>4897</v>
      </c>
      <c r="R169" s="4">
        <v>38</v>
      </c>
      <c r="S169" s="4">
        <v>0</v>
      </c>
      <c r="T169" s="4">
        <v>131968</v>
      </c>
      <c r="U169" s="4">
        <v>24958</v>
      </c>
      <c r="V169" s="4">
        <v>67697</v>
      </c>
      <c r="W169" s="4">
        <v>4876</v>
      </c>
      <c r="X169" s="4">
        <v>2776</v>
      </c>
      <c r="Y169" s="4">
        <v>21437</v>
      </c>
      <c r="Z169" s="4">
        <v>6396</v>
      </c>
      <c r="AA169" s="4">
        <v>0</v>
      </c>
      <c r="AB169" s="4">
        <v>14080</v>
      </c>
    </row>
    <row r="170" spans="1:28" x14ac:dyDescent="0.3">
      <c r="A170" s="1" t="s">
        <v>31</v>
      </c>
      <c r="B170" s="2">
        <v>38353</v>
      </c>
      <c r="C170" s="1">
        <v>2</v>
      </c>
      <c r="D170" s="1">
        <v>20052</v>
      </c>
      <c r="E170" s="4">
        <v>4373958</v>
      </c>
      <c r="F170" s="4">
        <v>4354165</v>
      </c>
      <c r="G170" s="4">
        <v>19793</v>
      </c>
      <c r="H170" s="4">
        <v>7532</v>
      </c>
      <c r="I170" s="4">
        <v>0</v>
      </c>
      <c r="J170" s="4">
        <v>35402</v>
      </c>
      <c r="K170" s="4">
        <v>14164</v>
      </c>
      <c r="L170" s="4">
        <v>9073</v>
      </c>
      <c r="M170" s="4">
        <v>144027</v>
      </c>
      <c r="N170" s="4">
        <v>0</v>
      </c>
      <c r="O170" s="4">
        <v>68723</v>
      </c>
      <c r="P170" s="4">
        <v>7532</v>
      </c>
      <c r="Q170" s="4">
        <v>82887</v>
      </c>
      <c r="R170" s="4">
        <v>153100</v>
      </c>
      <c r="S170" s="4">
        <v>893281</v>
      </c>
      <c r="T170" s="4">
        <v>3201756</v>
      </c>
      <c r="U170" s="4">
        <v>562395</v>
      </c>
      <c r="V170" s="4">
        <v>1353366</v>
      </c>
      <c r="W170" s="4">
        <v>201715</v>
      </c>
      <c r="X170" s="4">
        <v>205191</v>
      </c>
      <c r="Y170" s="4">
        <v>450063</v>
      </c>
      <c r="Z170" s="4">
        <v>394868</v>
      </c>
      <c r="AA170" s="4">
        <v>831988</v>
      </c>
      <c r="AB170" s="4">
        <v>354579</v>
      </c>
    </row>
    <row r="171" spans="1:28" x14ac:dyDescent="0.3">
      <c r="A171" s="1" t="s">
        <v>30</v>
      </c>
      <c r="B171" s="2">
        <v>38353</v>
      </c>
      <c r="C171" s="1">
        <v>2</v>
      </c>
      <c r="D171" s="1">
        <v>20052</v>
      </c>
      <c r="E171" s="4">
        <v>4219489</v>
      </c>
      <c r="F171" s="4">
        <v>4304798</v>
      </c>
      <c r="G171" s="4">
        <v>-85309</v>
      </c>
      <c r="H171" s="4">
        <v>12359</v>
      </c>
      <c r="I171" s="4">
        <v>0</v>
      </c>
      <c r="J171" s="4">
        <v>12152</v>
      </c>
      <c r="K171" s="4">
        <v>85776</v>
      </c>
      <c r="L171" s="4">
        <v>14852</v>
      </c>
      <c r="M171" s="4">
        <v>112228</v>
      </c>
      <c r="N171" s="4">
        <v>26876</v>
      </c>
      <c r="O171" s="4">
        <v>2219</v>
      </c>
      <c r="P171" s="4">
        <v>12359</v>
      </c>
      <c r="Q171" s="4">
        <v>87995</v>
      </c>
      <c r="R171" s="4">
        <v>127080</v>
      </c>
      <c r="S171" s="4">
        <v>915879</v>
      </c>
      <c r="T171" s="4">
        <v>3037148</v>
      </c>
      <c r="U171" s="4">
        <v>573416</v>
      </c>
      <c r="V171" s="4">
        <v>1423533</v>
      </c>
      <c r="W171" s="4">
        <v>229919</v>
      </c>
      <c r="X171" s="4">
        <v>284949</v>
      </c>
      <c r="Y171" s="4">
        <v>293718</v>
      </c>
      <c r="Z171" s="4">
        <v>325354</v>
      </c>
      <c r="AA171" s="4">
        <v>878842</v>
      </c>
      <c r="AB171" s="4">
        <v>295067</v>
      </c>
    </row>
    <row r="172" spans="1:28" x14ac:dyDescent="0.3">
      <c r="A172" s="1" t="s">
        <v>32</v>
      </c>
      <c r="B172" s="2">
        <v>38353</v>
      </c>
      <c r="C172" s="1">
        <v>2</v>
      </c>
      <c r="D172" s="1">
        <v>20052</v>
      </c>
      <c r="E172" s="4">
        <v>5296192</v>
      </c>
      <c r="F172" s="4">
        <v>5142979</v>
      </c>
      <c r="G172" s="4">
        <v>153213</v>
      </c>
      <c r="H172" s="4">
        <v>3586</v>
      </c>
      <c r="I172" s="4">
        <v>0</v>
      </c>
      <c r="J172" s="4">
        <v>24532</v>
      </c>
      <c r="K172" s="4">
        <v>23602</v>
      </c>
      <c r="L172" s="4">
        <v>19291</v>
      </c>
      <c r="M172" s="4">
        <v>132616</v>
      </c>
      <c r="N172" s="4">
        <v>0</v>
      </c>
      <c r="O172" s="4">
        <v>0</v>
      </c>
      <c r="P172" s="4">
        <v>3586</v>
      </c>
      <c r="Q172" s="4">
        <v>23602</v>
      </c>
      <c r="R172" s="4">
        <v>151907</v>
      </c>
      <c r="S172" s="4">
        <v>831948</v>
      </c>
      <c r="T172" s="4">
        <v>4260617</v>
      </c>
      <c r="U172" s="4">
        <v>813767</v>
      </c>
      <c r="V172" s="4">
        <v>1861675</v>
      </c>
      <c r="W172" s="4">
        <v>273965</v>
      </c>
      <c r="X172" s="4">
        <v>239299</v>
      </c>
      <c r="Y172" s="4">
        <v>465783</v>
      </c>
      <c r="Z172" s="4">
        <v>512831</v>
      </c>
      <c r="AA172" s="4">
        <v>563970</v>
      </c>
      <c r="AB172" s="4">
        <v>411689</v>
      </c>
    </row>
    <row r="173" spans="1:28" x14ac:dyDescent="0.3">
      <c r="A173" s="1" t="s">
        <v>33</v>
      </c>
      <c r="B173" s="2">
        <v>38353</v>
      </c>
      <c r="C173" s="1">
        <v>2</v>
      </c>
      <c r="D173" s="1">
        <v>20052</v>
      </c>
      <c r="E173" s="4">
        <v>5069203</v>
      </c>
      <c r="F173" s="4">
        <v>4653267</v>
      </c>
      <c r="G173" s="4">
        <v>415936</v>
      </c>
      <c r="H173" s="4">
        <v>0</v>
      </c>
      <c r="I173" s="4">
        <v>26500</v>
      </c>
      <c r="J173" s="4">
        <v>5308</v>
      </c>
      <c r="K173" s="4">
        <v>12545</v>
      </c>
      <c r="L173" s="4">
        <v>0</v>
      </c>
      <c r="M173" s="4">
        <v>2815034</v>
      </c>
      <c r="N173" s="4">
        <v>0</v>
      </c>
      <c r="O173" s="4">
        <v>0</v>
      </c>
      <c r="P173" s="4">
        <v>26500</v>
      </c>
      <c r="Q173" s="4">
        <v>12545</v>
      </c>
      <c r="R173" s="4">
        <v>2815034</v>
      </c>
      <c r="S173" s="4">
        <v>2209816</v>
      </c>
      <c r="T173" s="4">
        <v>0</v>
      </c>
      <c r="U173" s="4">
        <v>545058</v>
      </c>
      <c r="V173" s="4">
        <v>1026881</v>
      </c>
      <c r="W173" s="4">
        <v>340484</v>
      </c>
      <c r="X173" s="4">
        <v>142324</v>
      </c>
      <c r="Y173" s="4">
        <v>499896</v>
      </c>
      <c r="Z173" s="4">
        <v>0</v>
      </c>
      <c r="AA173" s="4">
        <v>2048333</v>
      </c>
      <c r="AB173" s="4">
        <v>50291</v>
      </c>
    </row>
    <row r="174" spans="1:28" x14ac:dyDescent="0.3">
      <c r="A174" s="1" t="s">
        <v>28</v>
      </c>
      <c r="B174" s="2">
        <v>38353</v>
      </c>
      <c r="C174" s="1">
        <v>2</v>
      </c>
      <c r="D174" s="1">
        <v>20052</v>
      </c>
      <c r="E174" s="4">
        <v>616362</v>
      </c>
      <c r="F174" s="4">
        <v>612718</v>
      </c>
      <c r="G174" s="4">
        <v>3644</v>
      </c>
      <c r="H174" s="4">
        <v>1153</v>
      </c>
      <c r="I174" s="4">
        <v>0</v>
      </c>
      <c r="J174" s="4">
        <v>7749</v>
      </c>
      <c r="K174" s="4">
        <v>3181</v>
      </c>
      <c r="L174" s="4">
        <v>3266</v>
      </c>
      <c r="M174" s="4">
        <v>16176</v>
      </c>
      <c r="N174" s="4">
        <v>1916</v>
      </c>
      <c r="O174" s="4">
        <v>8912</v>
      </c>
      <c r="P174" s="4">
        <v>1153</v>
      </c>
      <c r="Q174" s="4">
        <v>12093</v>
      </c>
      <c r="R174" s="4">
        <v>19442</v>
      </c>
      <c r="S174" s="4">
        <v>29284</v>
      </c>
      <c r="T174" s="4">
        <v>544725</v>
      </c>
      <c r="U174" s="4">
        <v>114678</v>
      </c>
      <c r="V174" s="4">
        <v>250422</v>
      </c>
      <c r="W174" s="4">
        <v>48641</v>
      </c>
      <c r="X174" s="4">
        <v>30711</v>
      </c>
      <c r="Y174" s="4">
        <v>63605</v>
      </c>
      <c r="Z174" s="4">
        <v>50416</v>
      </c>
      <c r="AA174" s="4">
        <v>5820</v>
      </c>
      <c r="AB174" s="4">
        <v>48425</v>
      </c>
    </row>
    <row r="175" spans="1:28" x14ac:dyDescent="0.3">
      <c r="A175" s="1" t="s">
        <v>34</v>
      </c>
      <c r="B175" s="2">
        <v>38353</v>
      </c>
      <c r="C175" s="1">
        <v>2</v>
      </c>
      <c r="D175" s="1">
        <v>20052</v>
      </c>
      <c r="E175" s="4">
        <v>430052</v>
      </c>
      <c r="F175" s="4">
        <v>390709</v>
      </c>
      <c r="G175" s="4">
        <v>39342</v>
      </c>
      <c r="H175" s="4">
        <v>0</v>
      </c>
      <c r="I175" s="4">
        <v>0</v>
      </c>
      <c r="J175" s="4">
        <v>463</v>
      </c>
      <c r="K175" s="4">
        <v>0</v>
      </c>
      <c r="L175" s="4">
        <v>1032</v>
      </c>
      <c r="M175" s="4">
        <v>193</v>
      </c>
      <c r="N175" s="4">
        <v>0</v>
      </c>
      <c r="O175" s="4">
        <v>7048</v>
      </c>
      <c r="P175" s="4">
        <v>0</v>
      </c>
      <c r="Q175" s="4">
        <v>7048</v>
      </c>
      <c r="R175" s="4">
        <v>1225</v>
      </c>
      <c r="S175" s="4">
        <v>9177</v>
      </c>
      <c r="T175" s="4">
        <v>412139</v>
      </c>
      <c r="U175" s="4">
        <v>70155</v>
      </c>
      <c r="V175" s="4">
        <v>172296</v>
      </c>
      <c r="W175" s="4">
        <v>26161</v>
      </c>
      <c r="X175" s="4">
        <v>27726</v>
      </c>
      <c r="Y175" s="4">
        <v>31222</v>
      </c>
      <c r="Z175" s="4">
        <v>29259</v>
      </c>
      <c r="AA175" s="4">
        <v>2620</v>
      </c>
      <c r="AB175" s="4">
        <v>31270</v>
      </c>
    </row>
    <row r="176" spans="1:28" x14ac:dyDescent="0.3">
      <c r="A176" s="1" t="s">
        <v>27</v>
      </c>
      <c r="B176" s="2">
        <v>38353</v>
      </c>
      <c r="C176" s="1">
        <v>2</v>
      </c>
      <c r="D176" s="1">
        <v>20052</v>
      </c>
      <c r="E176" s="4">
        <v>1944489</v>
      </c>
      <c r="F176" s="4">
        <v>1667097</v>
      </c>
      <c r="G176" s="4">
        <v>277392</v>
      </c>
      <c r="H176" s="4">
        <v>5183</v>
      </c>
      <c r="I176" s="4">
        <v>0</v>
      </c>
      <c r="J176" s="4">
        <v>7218</v>
      </c>
      <c r="K176" s="4">
        <v>75900</v>
      </c>
      <c r="L176" s="4">
        <v>5236</v>
      </c>
      <c r="M176" s="4">
        <v>26039</v>
      </c>
      <c r="N176" s="4">
        <v>0</v>
      </c>
      <c r="O176" s="4">
        <v>0</v>
      </c>
      <c r="P176" s="4">
        <v>5183</v>
      </c>
      <c r="Q176" s="4">
        <v>75900</v>
      </c>
      <c r="R176" s="4">
        <v>31275</v>
      </c>
      <c r="S176" s="4">
        <v>3649</v>
      </c>
      <c r="T176" s="4">
        <v>1821264</v>
      </c>
      <c r="U176" s="4">
        <v>324609</v>
      </c>
      <c r="V176" s="4">
        <v>645088</v>
      </c>
      <c r="W176" s="4">
        <v>109205</v>
      </c>
      <c r="X176" s="4">
        <v>115623</v>
      </c>
      <c r="Y176" s="4">
        <v>176196</v>
      </c>
      <c r="Z176" s="4">
        <v>142739</v>
      </c>
      <c r="AA176" s="4">
        <v>3361</v>
      </c>
      <c r="AB176" s="4">
        <v>150276</v>
      </c>
    </row>
    <row r="177" spans="1:28" x14ac:dyDescent="0.3">
      <c r="A177" s="1" t="s">
        <v>29</v>
      </c>
      <c r="B177" s="2">
        <v>38353</v>
      </c>
      <c r="C177" s="1">
        <v>2</v>
      </c>
      <c r="D177" s="1">
        <v>20052</v>
      </c>
      <c r="E177" s="4">
        <v>130076</v>
      </c>
      <c r="F177" s="4">
        <v>140395</v>
      </c>
      <c r="G177" s="4">
        <v>-10318</v>
      </c>
      <c r="H177" s="4">
        <v>131</v>
      </c>
      <c r="I177" s="4">
        <v>0</v>
      </c>
      <c r="J177" s="4">
        <v>32</v>
      </c>
      <c r="K177" s="4">
        <v>3139</v>
      </c>
      <c r="L177" s="4">
        <v>0</v>
      </c>
      <c r="M177" s="4">
        <v>22</v>
      </c>
      <c r="N177" s="4">
        <v>0</v>
      </c>
      <c r="O177" s="4">
        <v>0</v>
      </c>
      <c r="P177" s="4">
        <v>131</v>
      </c>
      <c r="Q177" s="4">
        <v>3139</v>
      </c>
      <c r="R177" s="4">
        <v>22</v>
      </c>
      <c r="S177" s="4">
        <v>0</v>
      </c>
      <c r="T177" s="4">
        <v>126752</v>
      </c>
      <c r="U177" s="4">
        <v>23077</v>
      </c>
      <c r="V177" s="4">
        <v>72881</v>
      </c>
      <c r="W177" s="4">
        <v>4634</v>
      </c>
      <c r="X177" s="4">
        <v>2939</v>
      </c>
      <c r="Y177" s="4">
        <v>19524</v>
      </c>
      <c r="Z177" s="4">
        <v>6012</v>
      </c>
      <c r="AA177" s="4">
        <v>0</v>
      </c>
      <c r="AB177" s="4">
        <v>11329</v>
      </c>
    </row>
    <row r="178" spans="1:28" x14ac:dyDescent="0.3">
      <c r="A178" s="1" t="s">
        <v>31</v>
      </c>
      <c r="B178" s="2">
        <v>38353</v>
      </c>
      <c r="C178" s="1">
        <v>3</v>
      </c>
      <c r="D178" s="1">
        <v>20053</v>
      </c>
      <c r="E178" s="4">
        <v>4647980</v>
      </c>
      <c r="F178" s="4">
        <v>4472611</v>
      </c>
      <c r="G178" s="4">
        <v>175369</v>
      </c>
      <c r="H178" s="4">
        <v>6517</v>
      </c>
      <c r="I178" s="4">
        <v>0</v>
      </c>
      <c r="J178" s="4">
        <v>33835</v>
      </c>
      <c r="K178" s="4">
        <v>14251</v>
      </c>
      <c r="L178" s="4">
        <v>10277</v>
      </c>
      <c r="M178" s="4">
        <v>140868</v>
      </c>
      <c r="N178" s="4">
        <v>0</v>
      </c>
      <c r="O178" s="4">
        <v>74224</v>
      </c>
      <c r="P178" s="4">
        <v>6517</v>
      </c>
      <c r="Q178" s="4">
        <v>88475</v>
      </c>
      <c r="R178" s="4">
        <v>151145</v>
      </c>
      <c r="S178" s="4">
        <v>1006673</v>
      </c>
      <c r="T178" s="4">
        <v>3361335</v>
      </c>
      <c r="U178" s="4">
        <v>567914</v>
      </c>
      <c r="V178" s="4">
        <v>1476938</v>
      </c>
      <c r="W178" s="4">
        <v>171671</v>
      </c>
      <c r="X178" s="4">
        <v>206509</v>
      </c>
      <c r="Y178" s="4">
        <v>434198</v>
      </c>
      <c r="Z178" s="4">
        <v>370923</v>
      </c>
      <c r="AA178" s="4">
        <v>903568</v>
      </c>
      <c r="AB178" s="4">
        <v>340890</v>
      </c>
    </row>
    <row r="179" spans="1:28" x14ac:dyDescent="0.3">
      <c r="A179" s="1" t="s">
        <v>30</v>
      </c>
      <c r="B179" s="2">
        <v>38353</v>
      </c>
      <c r="C179" s="1">
        <v>3</v>
      </c>
      <c r="D179" s="1">
        <v>20053</v>
      </c>
      <c r="E179" s="4">
        <v>4251064</v>
      </c>
      <c r="F179" s="4">
        <v>4435926</v>
      </c>
      <c r="G179" s="4">
        <v>-184862</v>
      </c>
      <c r="H179" s="4">
        <v>19562</v>
      </c>
      <c r="I179" s="4">
        <v>0</v>
      </c>
      <c r="J179" s="4">
        <v>13504</v>
      </c>
      <c r="K179" s="4">
        <v>90490</v>
      </c>
      <c r="L179" s="4">
        <v>16943</v>
      </c>
      <c r="M179" s="4">
        <v>111916</v>
      </c>
      <c r="N179" s="4">
        <v>0</v>
      </c>
      <c r="O179" s="4">
        <v>2447</v>
      </c>
      <c r="P179" s="4">
        <v>19562</v>
      </c>
      <c r="Q179" s="4">
        <v>92937</v>
      </c>
      <c r="R179" s="4">
        <v>128859</v>
      </c>
      <c r="S179" s="4">
        <v>969430</v>
      </c>
      <c r="T179" s="4">
        <v>3026772</v>
      </c>
      <c r="U179" s="4">
        <v>570393</v>
      </c>
      <c r="V179" s="4">
        <v>1558644</v>
      </c>
      <c r="W179" s="4">
        <v>181769</v>
      </c>
      <c r="X179" s="4">
        <v>283625</v>
      </c>
      <c r="Y179" s="4">
        <v>302672</v>
      </c>
      <c r="Z179" s="4">
        <v>326023</v>
      </c>
      <c r="AA179" s="4">
        <v>937105</v>
      </c>
      <c r="AB179" s="4">
        <v>275695</v>
      </c>
    </row>
    <row r="180" spans="1:28" x14ac:dyDescent="0.3">
      <c r="A180" s="1" t="s">
        <v>32</v>
      </c>
      <c r="B180" s="2">
        <v>38353</v>
      </c>
      <c r="C180" s="1">
        <v>3</v>
      </c>
      <c r="D180" s="1">
        <v>20053</v>
      </c>
      <c r="E180" s="4">
        <v>5471020</v>
      </c>
      <c r="F180" s="4">
        <v>5495463</v>
      </c>
      <c r="G180" s="4">
        <v>-24443</v>
      </c>
      <c r="H180" s="4">
        <v>4091</v>
      </c>
      <c r="I180" s="4">
        <v>0</v>
      </c>
      <c r="J180" s="4">
        <v>24487</v>
      </c>
      <c r="K180" s="4">
        <v>25144</v>
      </c>
      <c r="L180" s="4">
        <v>19039</v>
      </c>
      <c r="M180" s="4">
        <v>127598</v>
      </c>
      <c r="N180" s="4">
        <v>0</v>
      </c>
      <c r="O180" s="4">
        <v>0</v>
      </c>
      <c r="P180" s="4">
        <v>4091</v>
      </c>
      <c r="Q180" s="4">
        <v>25144</v>
      </c>
      <c r="R180" s="4">
        <v>146637</v>
      </c>
      <c r="S180" s="4">
        <v>845989</v>
      </c>
      <c r="T180" s="4">
        <v>4424672</v>
      </c>
      <c r="U180" s="4">
        <v>823104</v>
      </c>
      <c r="V180" s="4">
        <v>2076811</v>
      </c>
      <c r="W180" s="4">
        <v>281124</v>
      </c>
      <c r="X180" s="4">
        <v>245036</v>
      </c>
      <c r="Y180" s="4">
        <v>554540</v>
      </c>
      <c r="Z180" s="4">
        <v>502972</v>
      </c>
      <c r="AA180" s="4">
        <v>586098</v>
      </c>
      <c r="AB180" s="4">
        <v>425778</v>
      </c>
    </row>
    <row r="181" spans="1:28" x14ac:dyDescent="0.3">
      <c r="A181" s="1" t="s">
        <v>33</v>
      </c>
      <c r="B181" s="2">
        <v>38353</v>
      </c>
      <c r="C181" s="1">
        <v>3</v>
      </c>
      <c r="D181" s="1">
        <v>20053</v>
      </c>
      <c r="E181" s="4">
        <v>5102474</v>
      </c>
      <c r="F181" s="4">
        <v>4835940</v>
      </c>
      <c r="G181" s="4">
        <v>266534</v>
      </c>
      <c r="H181" s="4">
        <v>0</v>
      </c>
      <c r="I181" s="4">
        <v>33364</v>
      </c>
      <c r="J181" s="4">
        <v>5416</v>
      </c>
      <c r="K181" s="4">
        <v>13590</v>
      </c>
      <c r="L181" s="4">
        <v>0</v>
      </c>
      <c r="M181" s="4">
        <v>2838849</v>
      </c>
      <c r="N181" s="4">
        <v>0</v>
      </c>
      <c r="O181" s="4">
        <v>0</v>
      </c>
      <c r="P181" s="4">
        <v>33364</v>
      </c>
      <c r="Q181" s="4">
        <v>13590</v>
      </c>
      <c r="R181" s="4">
        <v>2838849</v>
      </c>
      <c r="S181" s="4">
        <v>2211255</v>
      </c>
      <c r="T181" s="4">
        <v>0</v>
      </c>
      <c r="U181" s="4">
        <v>536288</v>
      </c>
      <c r="V181" s="4">
        <v>1100906</v>
      </c>
      <c r="W181" s="4">
        <v>371183</v>
      </c>
      <c r="X181" s="4">
        <v>140934</v>
      </c>
      <c r="Y181" s="4">
        <v>523594</v>
      </c>
      <c r="Z181" s="4">
        <v>0</v>
      </c>
      <c r="AA181" s="4">
        <v>2103695</v>
      </c>
      <c r="AB181" s="4">
        <v>59340</v>
      </c>
    </row>
    <row r="182" spans="1:28" x14ac:dyDescent="0.3">
      <c r="A182" s="1" t="s">
        <v>28</v>
      </c>
      <c r="B182" s="2">
        <v>38353</v>
      </c>
      <c r="C182" s="1">
        <v>3</v>
      </c>
      <c r="D182" s="1">
        <v>20053</v>
      </c>
      <c r="E182" s="4">
        <v>689263</v>
      </c>
      <c r="F182" s="4">
        <v>608497</v>
      </c>
      <c r="G182" s="4">
        <v>80766</v>
      </c>
      <c r="H182" s="4">
        <v>1505</v>
      </c>
      <c r="I182" s="4">
        <v>0</v>
      </c>
      <c r="J182" s="4">
        <v>8612</v>
      </c>
      <c r="K182" s="4">
        <v>3524</v>
      </c>
      <c r="L182" s="4">
        <v>4452</v>
      </c>
      <c r="M182" s="4">
        <v>15633</v>
      </c>
      <c r="N182" s="4">
        <v>1964</v>
      </c>
      <c r="O182" s="4">
        <v>9024</v>
      </c>
      <c r="P182" s="4">
        <v>1505</v>
      </c>
      <c r="Q182" s="4">
        <v>12548</v>
      </c>
      <c r="R182" s="4">
        <v>20085</v>
      </c>
      <c r="S182" s="4">
        <v>38171</v>
      </c>
      <c r="T182" s="4">
        <v>606378</v>
      </c>
      <c r="U182" s="4">
        <v>112072</v>
      </c>
      <c r="V182" s="4">
        <v>267886</v>
      </c>
      <c r="W182" s="4">
        <v>30779</v>
      </c>
      <c r="X182" s="4">
        <v>31847</v>
      </c>
      <c r="Y182" s="4">
        <v>57583</v>
      </c>
      <c r="Z182" s="4">
        <v>51310</v>
      </c>
      <c r="AA182" s="4">
        <v>5101</v>
      </c>
      <c r="AB182" s="4">
        <v>51919</v>
      </c>
    </row>
    <row r="183" spans="1:28" x14ac:dyDescent="0.3">
      <c r="A183" s="1" t="s">
        <v>34</v>
      </c>
      <c r="B183" s="2">
        <v>38353</v>
      </c>
      <c r="C183" s="1">
        <v>3</v>
      </c>
      <c r="D183" s="1">
        <v>20053</v>
      </c>
      <c r="E183" s="4">
        <v>452915</v>
      </c>
      <c r="F183" s="4">
        <v>438535</v>
      </c>
      <c r="G183" s="4">
        <v>14379</v>
      </c>
      <c r="H183" s="4">
        <v>400</v>
      </c>
      <c r="I183" s="4">
        <v>0</v>
      </c>
      <c r="J183" s="4">
        <v>569</v>
      </c>
      <c r="K183" s="4">
        <v>0</v>
      </c>
      <c r="L183" s="4">
        <v>1208</v>
      </c>
      <c r="M183" s="4">
        <v>186</v>
      </c>
      <c r="N183" s="4">
        <v>0</v>
      </c>
      <c r="O183" s="4">
        <v>7545</v>
      </c>
      <c r="P183" s="4">
        <v>400</v>
      </c>
      <c r="Q183" s="4">
        <v>7545</v>
      </c>
      <c r="R183" s="4">
        <v>1393</v>
      </c>
      <c r="S183" s="4">
        <v>11479</v>
      </c>
      <c r="T183" s="4">
        <v>431529</v>
      </c>
      <c r="U183" s="4">
        <v>74731</v>
      </c>
      <c r="V183" s="4">
        <v>201643</v>
      </c>
      <c r="W183" s="4">
        <v>26623</v>
      </c>
      <c r="X183" s="4">
        <v>29511</v>
      </c>
      <c r="Y183" s="4">
        <v>38059</v>
      </c>
      <c r="Z183" s="4">
        <v>30925</v>
      </c>
      <c r="AA183" s="4">
        <v>3208</v>
      </c>
      <c r="AB183" s="4">
        <v>33835</v>
      </c>
    </row>
    <row r="184" spans="1:28" x14ac:dyDescent="0.3">
      <c r="A184" s="1" t="s">
        <v>27</v>
      </c>
      <c r="B184" s="2">
        <v>38353</v>
      </c>
      <c r="C184" s="1">
        <v>3</v>
      </c>
      <c r="D184" s="1">
        <v>20053</v>
      </c>
      <c r="E184" s="4">
        <v>1988625</v>
      </c>
      <c r="F184" s="4">
        <v>1715568</v>
      </c>
      <c r="G184" s="4">
        <v>273057</v>
      </c>
      <c r="H184" s="4">
        <v>6833</v>
      </c>
      <c r="I184" s="4">
        <v>0</v>
      </c>
      <c r="J184" s="4">
        <v>5807</v>
      </c>
      <c r="K184" s="4">
        <v>76047</v>
      </c>
      <c r="L184" s="4">
        <v>5570</v>
      </c>
      <c r="M184" s="4">
        <v>25750</v>
      </c>
      <c r="N184" s="4">
        <v>0</v>
      </c>
      <c r="O184" s="4">
        <v>0</v>
      </c>
      <c r="P184" s="4">
        <v>6833</v>
      </c>
      <c r="Q184" s="4">
        <v>76047</v>
      </c>
      <c r="R184" s="4">
        <v>31320</v>
      </c>
      <c r="S184" s="4">
        <v>3494</v>
      </c>
      <c r="T184" s="4">
        <v>1865124</v>
      </c>
      <c r="U184" s="4">
        <v>342215</v>
      </c>
      <c r="V184" s="4">
        <v>658140</v>
      </c>
      <c r="W184" s="4">
        <v>109669</v>
      </c>
      <c r="X184" s="4">
        <v>121264</v>
      </c>
      <c r="Y184" s="4">
        <v>183115</v>
      </c>
      <c r="Z184" s="4">
        <v>150074</v>
      </c>
      <c r="AA184" s="4">
        <v>3605</v>
      </c>
      <c r="AB184" s="4">
        <v>147486</v>
      </c>
    </row>
    <row r="185" spans="1:28" x14ac:dyDescent="0.3">
      <c r="A185" s="1" t="s">
        <v>29</v>
      </c>
      <c r="B185" s="2">
        <v>38353</v>
      </c>
      <c r="C185" s="1">
        <v>3</v>
      </c>
      <c r="D185" s="1">
        <v>20053</v>
      </c>
      <c r="E185" s="4">
        <v>114142</v>
      </c>
      <c r="F185" s="4">
        <v>130347</v>
      </c>
      <c r="G185" s="4">
        <v>-16205</v>
      </c>
      <c r="H185" s="4">
        <v>1100</v>
      </c>
      <c r="I185" s="4">
        <v>0</v>
      </c>
      <c r="J185" s="4">
        <v>0</v>
      </c>
      <c r="K185" s="4">
        <v>3200</v>
      </c>
      <c r="L185" s="4">
        <v>0</v>
      </c>
      <c r="M185" s="4">
        <v>0</v>
      </c>
      <c r="N185" s="4">
        <v>0</v>
      </c>
      <c r="O185" s="4">
        <v>0</v>
      </c>
      <c r="P185" s="4">
        <v>1100</v>
      </c>
      <c r="Q185" s="4">
        <v>3200</v>
      </c>
      <c r="R185" s="4">
        <v>0</v>
      </c>
      <c r="S185" s="4">
        <v>0</v>
      </c>
      <c r="T185" s="4">
        <v>109843</v>
      </c>
      <c r="U185" s="4">
        <v>22649</v>
      </c>
      <c r="V185" s="4">
        <v>64989</v>
      </c>
      <c r="W185" s="4">
        <v>4655</v>
      </c>
      <c r="X185" s="4">
        <v>2855</v>
      </c>
      <c r="Y185" s="4">
        <v>18369</v>
      </c>
      <c r="Z185" s="4">
        <v>6441</v>
      </c>
      <c r="AA185" s="4">
        <v>0</v>
      </c>
      <c r="AB185" s="4">
        <v>10389</v>
      </c>
    </row>
    <row r="186" spans="1:28" x14ac:dyDescent="0.3">
      <c r="A186" s="1" t="s">
        <v>31</v>
      </c>
      <c r="B186" s="2">
        <v>38353</v>
      </c>
      <c r="C186" s="1">
        <v>4</v>
      </c>
      <c r="D186" s="1">
        <v>20054</v>
      </c>
      <c r="E186" s="4">
        <v>4365766</v>
      </c>
      <c r="F186" s="4">
        <v>4567503</v>
      </c>
      <c r="G186" s="4">
        <v>-201737</v>
      </c>
      <c r="H186" s="4">
        <v>16305</v>
      </c>
      <c r="I186" s="4">
        <v>0</v>
      </c>
      <c r="J186" s="4">
        <v>40013</v>
      </c>
      <c r="K186" s="4">
        <v>11608</v>
      </c>
      <c r="L186" s="4">
        <v>11450</v>
      </c>
      <c r="M186" s="4">
        <v>162366</v>
      </c>
      <c r="N186" s="4">
        <v>0</v>
      </c>
      <c r="O186" s="4">
        <v>71408</v>
      </c>
      <c r="P186" s="4">
        <v>16305</v>
      </c>
      <c r="Q186" s="4">
        <v>83016</v>
      </c>
      <c r="R186" s="4">
        <v>173816</v>
      </c>
      <c r="S186" s="4">
        <v>933886</v>
      </c>
      <c r="T186" s="4">
        <v>3118730</v>
      </c>
      <c r="U186" s="4">
        <v>592644</v>
      </c>
      <c r="V186" s="4">
        <v>1517889</v>
      </c>
      <c r="W186" s="4">
        <v>143141</v>
      </c>
      <c r="X186" s="4">
        <v>250389</v>
      </c>
      <c r="Y186" s="4">
        <v>483908</v>
      </c>
      <c r="Z186" s="4">
        <v>371900</v>
      </c>
      <c r="AA186" s="4">
        <v>856926</v>
      </c>
      <c r="AB186" s="4">
        <v>350706</v>
      </c>
    </row>
    <row r="187" spans="1:28" x14ac:dyDescent="0.3">
      <c r="A187" s="1" t="s">
        <v>30</v>
      </c>
      <c r="B187" s="2">
        <v>38353</v>
      </c>
      <c r="C187" s="1">
        <v>4</v>
      </c>
      <c r="D187" s="1">
        <v>20054</v>
      </c>
      <c r="E187" s="4">
        <v>3964851</v>
      </c>
      <c r="F187" s="4">
        <v>4452415</v>
      </c>
      <c r="G187" s="4">
        <v>-487564</v>
      </c>
      <c r="H187" s="4">
        <v>27390</v>
      </c>
      <c r="I187" s="4">
        <v>0</v>
      </c>
      <c r="J187" s="4">
        <v>11706</v>
      </c>
      <c r="K187" s="4">
        <v>96109</v>
      </c>
      <c r="L187" s="4">
        <v>19412</v>
      </c>
      <c r="M187" s="4">
        <v>123232</v>
      </c>
      <c r="N187" s="4">
        <v>0</v>
      </c>
      <c r="O187" s="4">
        <v>2282</v>
      </c>
      <c r="P187" s="4">
        <v>27390</v>
      </c>
      <c r="Q187" s="4">
        <v>98391</v>
      </c>
      <c r="R187" s="4">
        <v>142644</v>
      </c>
      <c r="S187" s="4">
        <v>1042726</v>
      </c>
      <c r="T187" s="4">
        <v>2641994</v>
      </c>
      <c r="U187" s="4">
        <v>564495</v>
      </c>
      <c r="V187" s="4">
        <v>1521855</v>
      </c>
      <c r="W187" s="4">
        <v>226638</v>
      </c>
      <c r="X187" s="4">
        <v>295367</v>
      </c>
      <c r="Y187" s="4">
        <v>271729</v>
      </c>
      <c r="Z187" s="4">
        <v>275011</v>
      </c>
      <c r="AA187" s="4">
        <v>963938</v>
      </c>
      <c r="AB187" s="4">
        <v>333382</v>
      </c>
    </row>
    <row r="188" spans="1:28" x14ac:dyDescent="0.3">
      <c r="A188" s="1" t="s">
        <v>32</v>
      </c>
      <c r="B188" s="2">
        <v>38353</v>
      </c>
      <c r="C188" s="1">
        <v>4</v>
      </c>
      <c r="D188" s="1">
        <v>20054</v>
      </c>
      <c r="E188" s="4">
        <v>5153404</v>
      </c>
      <c r="F188" s="4">
        <v>5588713</v>
      </c>
      <c r="G188" s="4">
        <v>-435309</v>
      </c>
      <c r="H188" s="4">
        <v>10176</v>
      </c>
      <c r="I188" s="4">
        <v>0</v>
      </c>
      <c r="J188" s="4">
        <v>29446</v>
      </c>
      <c r="K188" s="4">
        <v>21599</v>
      </c>
      <c r="L188" s="4">
        <v>25625</v>
      </c>
      <c r="M188" s="4">
        <v>132973</v>
      </c>
      <c r="N188" s="4">
        <v>0</v>
      </c>
      <c r="O188" s="4">
        <v>0</v>
      </c>
      <c r="P188" s="4">
        <v>10176</v>
      </c>
      <c r="Q188" s="4">
        <v>21599</v>
      </c>
      <c r="R188" s="4">
        <v>158598</v>
      </c>
      <c r="S188" s="4">
        <v>864226</v>
      </c>
      <c r="T188" s="4">
        <v>4069359</v>
      </c>
      <c r="U188" s="4">
        <v>812713</v>
      </c>
      <c r="V188" s="4">
        <v>2056414</v>
      </c>
      <c r="W188" s="4">
        <v>506817</v>
      </c>
      <c r="X188" s="4">
        <v>247660</v>
      </c>
      <c r="Y188" s="4">
        <v>506475</v>
      </c>
      <c r="Z188" s="4">
        <v>476381</v>
      </c>
      <c r="AA188" s="4">
        <v>598979</v>
      </c>
      <c r="AB188" s="4">
        <v>383274</v>
      </c>
    </row>
    <row r="189" spans="1:28" x14ac:dyDescent="0.3">
      <c r="A189" s="1" t="s">
        <v>34</v>
      </c>
      <c r="B189" s="2">
        <v>38353</v>
      </c>
      <c r="C189" s="1">
        <v>4</v>
      </c>
      <c r="D189" s="1">
        <v>20054</v>
      </c>
      <c r="E189" s="4">
        <v>445992</v>
      </c>
      <c r="F189" s="4">
        <v>463668</v>
      </c>
      <c r="G189" s="4">
        <v>-17676</v>
      </c>
      <c r="H189" s="4">
        <v>0</v>
      </c>
      <c r="I189" s="4">
        <v>0</v>
      </c>
      <c r="J189" s="4">
        <v>865</v>
      </c>
      <c r="K189" s="4">
        <v>0</v>
      </c>
      <c r="L189" s="4">
        <v>1558</v>
      </c>
      <c r="M189" s="4">
        <v>208</v>
      </c>
      <c r="N189" s="4">
        <v>0</v>
      </c>
      <c r="O189" s="4">
        <v>8982</v>
      </c>
      <c r="P189" s="4">
        <v>0</v>
      </c>
      <c r="Q189" s="4">
        <v>8982</v>
      </c>
      <c r="R189" s="4">
        <v>1765</v>
      </c>
      <c r="S189" s="4">
        <v>13422</v>
      </c>
      <c r="T189" s="4">
        <v>420958</v>
      </c>
      <c r="U189" s="4">
        <v>80835</v>
      </c>
      <c r="V189" s="4">
        <v>217686</v>
      </c>
      <c r="W189" s="4">
        <v>26231</v>
      </c>
      <c r="X189" s="4">
        <v>34108</v>
      </c>
      <c r="Y189" s="4">
        <v>37512</v>
      </c>
      <c r="Z189" s="4">
        <v>32221</v>
      </c>
      <c r="AA189" s="4">
        <v>2949</v>
      </c>
      <c r="AB189" s="4">
        <v>32126</v>
      </c>
    </row>
    <row r="190" spans="1:28" x14ac:dyDescent="0.3">
      <c r="A190" s="1" t="s">
        <v>33</v>
      </c>
      <c r="B190" s="2">
        <v>38353</v>
      </c>
      <c r="C190" s="1">
        <v>4</v>
      </c>
      <c r="D190" s="1">
        <v>20054</v>
      </c>
      <c r="E190" s="4">
        <v>5514074</v>
      </c>
      <c r="F190" s="4">
        <v>4924334</v>
      </c>
      <c r="G190" s="4">
        <v>589740</v>
      </c>
      <c r="H190" s="4">
        <v>0</v>
      </c>
      <c r="I190" s="4">
        <v>15676</v>
      </c>
      <c r="J190" s="4">
        <v>5916</v>
      </c>
      <c r="K190" s="4">
        <v>13778</v>
      </c>
      <c r="L190" s="4">
        <v>0</v>
      </c>
      <c r="M190" s="4">
        <v>3352718</v>
      </c>
      <c r="N190" s="4">
        <v>0</v>
      </c>
      <c r="O190" s="4">
        <v>0</v>
      </c>
      <c r="P190" s="4">
        <v>15676</v>
      </c>
      <c r="Q190" s="4">
        <v>13778</v>
      </c>
      <c r="R190" s="4">
        <v>3352718</v>
      </c>
      <c r="S190" s="4">
        <v>2125986</v>
      </c>
      <c r="T190" s="4">
        <v>0</v>
      </c>
      <c r="U190" s="4">
        <v>686725</v>
      </c>
      <c r="V190" s="4">
        <v>1179802</v>
      </c>
      <c r="W190" s="4">
        <v>415801</v>
      </c>
      <c r="X190" s="4">
        <v>184097</v>
      </c>
      <c r="Y190" s="4">
        <v>481537</v>
      </c>
      <c r="Z190" s="4">
        <v>0</v>
      </c>
      <c r="AA190" s="4">
        <v>1913946</v>
      </c>
      <c r="AB190" s="4">
        <v>62426</v>
      </c>
    </row>
    <row r="191" spans="1:28" x14ac:dyDescent="0.3">
      <c r="A191" s="1" t="s">
        <v>28</v>
      </c>
      <c r="B191" s="2">
        <v>38353</v>
      </c>
      <c r="C191" s="1">
        <v>4</v>
      </c>
      <c r="D191" s="1">
        <v>20054</v>
      </c>
      <c r="E191" s="4">
        <v>587210</v>
      </c>
      <c r="F191" s="4">
        <v>608748</v>
      </c>
      <c r="G191" s="4">
        <v>-21538</v>
      </c>
      <c r="H191" s="4">
        <v>1051</v>
      </c>
      <c r="I191" s="4">
        <v>0</v>
      </c>
      <c r="J191" s="4">
        <v>9195</v>
      </c>
      <c r="K191" s="4">
        <v>3322</v>
      </c>
      <c r="L191" s="4">
        <v>3280</v>
      </c>
      <c r="M191" s="4">
        <v>11753</v>
      </c>
      <c r="N191" s="4">
        <v>1793</v>
      </c>
      <c r="O191" s="4">
        <v>9738</v>
      </c>
      <c r="P191" s="4">
        <v>1051</v>
      </c>
      <c r="Q191" s="4">
        <v>13060</v>
      </c>
      <c r="R191" s="4">
        <v>15033</v>
      </c>
      <c r="S191" s="4">
        <v>37046</v>
      </c>
      <c r="T191" s="4">
        <v>510032</v>
      </c>
      <c r="U191" s="4">
        <v>120998</v>
      </c>
      <c r="V191" s="4">
        <v>261592</v>
      </c>
      <c r="W191" s="4">
        <v>35134</v>
      </c>
      <c r="X191" s="4">
        <v>32551</v>
      </c>
      <c r="Y191" s="4">
        <v>57138</v>
      </c>
      <c r="Z191" s="4">
        <v>49594</v>
      </c>
      <c r="AA191" s="4">
        <v>5266</v>
      </c>
      <c r="AB191" s="4">
        <v>46475</v>
      </c>
    </row>
    <row r="192" spans="1:28" x14ac:dyDescent="0.3">
      <c r="A192" s="1" t="s">
        <v>27</v>
      </c>
      <c r="B192" s="2">
        <v>38353</v>
      </c>
      <c r="C192" s="1">
        <v>4</v>
      </c>
      <c r="D192" s="1">
        <v>20054</v>
      </c>
      <c r="E192" s="4">
        <v>1987217</v>
      </c>
      <c r="F192" s="4">
        <v>1823779</v>
      </c>
      <c r="G192" s="4">
        <v>163438</v>
      </c>
      <c r="H192" s="4">
        <v>7555</v>
      </c>
      <c r="I192" s="4">
        <v>0</v>
      </c>
      <c r="J192" s="4">
        <v>7160</v>
      </c>
      <c r="K192" s="4">
        <v>77545</v>
      </c>
      <c r="L192" s="4">
        <v>4782</v>
      </c>
      <c r="M192" s="4">
        <v>27598</v>
      </c>
      <c r="N192" s="4">
        <v>0</v>
      </c>
      <c r="O192" s="4">
        <v>0</v>
      </c>
      <c r="P192" s="4">
        <v>7555</v>
      </c>
      <c r="Q192" s="4">
        <v>77545</v>
      </c>
      <c r="R192" s="4">
        <v>32380</v>
      </c>
      <c r="S192" s="4">
        <v>3586</v>
      </c>
      <c r="T192" s="4">
        <v>1858991</v>
      </c>
      <c r="U192" s="4">
        <v>363245</v>
      </c>
      <c r="V192" s="4">
        <v>719243</v>
      </c>
      <c r="W192" s="4">
        <v>120113</v>
      </c>
      <c r="X192" s="4">
        <v>121133</v>
      </c>
      <c r="Y192" s="4">
        <v>182778</v>
      </c>
      <c r="Z192" s="4">
        <v>152003</v>
      </c>
      <c r="AA192" s="4">
        <v>3380</v>
      </c>
      <c r="AB192" s="4">
        <v>161884</v>
      </c>
    </row>
    <row r="193" spans="1:28" x14ac:dyDescent="0.3">
      <c r="A193" s="1" t="s">
        <v>29</v>
      </c>
      <c r="B193" s="2">
        <v>38353</v>
      </c>
      <c r="C193" s="1">
        <v>4</v>
      </c>
      <c r="D193" s="1">
        <v>20054</v>
      </c>
      <c r="E193" s="4">
        <v>103270</v>
      </c>
      <c r="F193" s="4">
        <v>126335</v>
      </c>
      <c r="G193" s="4">
        <v>-23065</v>
      </c>
      <c r="H193" s="4">
        <v>385</v>
      </c>
      <c r="I193" s="4">
        <v>0</v>
      </c>
      <c r="J193" s="4">
        <v>-90</v>
      </c>
      <c r="K193" s="4">
        <v>3176</v>
      </c>
      <c r="L193" s="4">
        <v>0</v>
      </c>
      <c r="M193" s="4">
        <v>-60</v>
      </c>
      <c r="N193" s="4">
        <v>0</v>
      </c>
      <c r="O193" s="4">
        <v>0</v>
      </c>
      <c r="P193" s="4">
        <v>385</v>
      </c>
      <c r="Q193" s="4">
        <v>3176</v>
      </c>
      <c r="R193" s="4">
        <v>-60</v>
      </c>
      <c r="S193" s="4">
        <v>0</v>
      </c>
      <c r="T193" s="4">
        <v>99859</v>
      </c>
      <c r="U193" s="4">
        <v>21853</v>
      </c>
      <c r="V193" s="4">
        <v>65971</v>
      </c>
      <c r="W193" s="4">
        <v>5323</v>
      </c>
      <c r="X193" s="4">
        <v>2942</v>
      </c>
      <c r="Y193" s="4">
        <v>14166</v>
      </c>
      <c r="Z193" s="4">
        <v>5773</v>
      </c>
      <c r="AA193" s="4">
        <v>0</v>
      </c>
      <c r="AB193" s="4">
        <v>10307</v>
      </c>
    </row>
    <row r="194" spans="1:28" x14ac:dyDescent="0.3">
      <c r="A194" s="1" t="s">
        <v>30</v>
      </c>
      <c r="B194" s="2">
        <v>38718</v>
      </c>
      <c r="C194" s="1">
        <v>1</v>
      </c>
      <c r="D194" s="1">
        <v>20061</v>
      </c>
      <c r="E194" s="4">
        <v>3749368</v>
      </c>
      <c r="F194" s="4">
        <v>4230379</v>
      </c>
      <c r="G194" s="4">
        <v>-481011</v>
      </c>
      <c r="H194" s="4">
        <v>20801</v>
      </c>
      <c r="I194" s="4">
        <v>0</v>
      </c>
      <c r="J194" s="4">
        <v>10943</v>
      </c>
      <c r="K194" s="4">
        <v>70515</v>
      </c>
      <c r="L194" s="4">
        <v>18225</v>
      </c>
      <c r="M194" s="4">
        <v>109715</v>
      </c>
      <c r="N194" s="4">
        <v>0</v>
      </c>
      <c r="O194" s="4">
        <v>2290</v>
      </c>
      <c r="P194" s="4">
        <v>20801</v>
      </c>
      <c r="Q194" s="4">
        <v>72805</v>
      </c>
      <c r="R194" s="4">
        <v>127940</v>
      </c>
      <c r="S194" s="4">
        <v>1015696</v>
      </c>
      <c r="T194" s="4">
        <v>2501183</v>
      </c>
      <c r="U194" s="4">
        <v>554793</v>
      </c>
      <c r="V194" s="4">
        <v>1278955</v>
      </c>
      <c r="W194" s="4">
        <v>354999</v>
      </c>
      <c r="X194" s="4">
        <v>279686</v>
      </c>
      <c r="Y194" s="4">
        <v>302729</v>
      </c>
      <c r="Z194" s="4">
        <v>301061</v>
      </c>
      <c r="AA194" s="4">
        <v>927941</v>
      </c>
      <c r="AB194" s="4">
        <v>230215</v>
      </c>
    </row>
    <row r="195" spans="1:28" x14ac:dyDescent="0.3">
      <c r="A195" s="1" t="s">
        <v>32</v>
      </c>
      <c r="B195" s="2">
        <v>38718</v>
      </c>
      <c r="C195" s="1">
        <v>1</v>
      </c>
      <c r="D195" s="1">
        <v>20061</v>
      </c>
      <c r="E195" s="4">
        <v>5327657</v>
      </c>
      <c r="F195" s="4">
        <v>5275240</v>
      </c>
      <c r="G195" s="4">
        <v>52417</v>
      </c>
      <c r="H195" s="4">
        <v>4043</v>
      </c>
      <c r="I195" s="4">
        <v>0</v>
      </c>
      <c r="J195" s="4">
        <v>24817</v>
      </c>
      <c r="K195" s="4">
        <v>21193</v>
      </c>
      <c r="L195" s="4">
        <v>27682</v>
      </c>
      <c r="M195" s="4">
        <v>161083</v>
      </c>
      <c r="N195" s="4">
        <v>0</v>
      </c>
      <c r="O195" s="4">
        <v>0</v>
      </c>
      <c r="P195" s="4">
        <v>4043</v>
      </c>
      <c r="Q195" s="4">
        <v>21193</v>
      </c>
      <c r="R195" s="4">
        <v>188765</v>
      </c>
      <c r="S195" s="4">
        <v>848811</v>
      </c>
      <c r="T195" s="4">
        <v>4240028</v>
      </c>
      <c r="U195" s="4">
        <v>794658</v>
      </c>
      <c r="V195" s="4">
        <v>1954475</v>
      </c>
      <c r="W195" s="4">
        <v>311050</v>
      </c>
      <c r="X195" s="4">
        <v>239981</v>
      </c>
      <c r="Y195" s="4">
        <v>504076</v>
      </c>
      <c r="Z195" s="4">
        <v>480496</v>
      </c>
      <c r="AA195" s="4">
        <v>598065</v>
      </c>
      <c r="AB195" s="4">
        <v>392439</v>
      </c>
    </row>
    <row r="196" spans="1:28" x14ac:dyDescent="0.3">
      <c r="A196" s="1" t="s">
        <v>28</v>
      </c>
      <c r="B196" s="2">
        <v>38718</v>
      </c>
      <c r="C196" s="1">
        <v>1</v>
      </c>
      <c r="D196" s="1">
        <v>20061</v>
      </c>
      <c r="E196" s="4">
        <v>589950</v>
      </c>
      <c r="F196" s="4">
        <v>737805</v>
      </c>
      <c r="G196" s="4">
        <v>-147855</v>
      </c>
      <c r="H196" s="4">
        <v>789</v>
      </c>
      <c r="I196" s="4">
        <v>0</v>
      </c>
      <c r="J196" s="4">
        <v>7348</v>
      </c>
      <c r="K196" s="4">
        <v>3808</v>
      </c>
      <c r="L196" s="4">
        <v>2741</v>
      </c>
      <c r="M196" s="4">
        <v>12084</v>
      </c>
      <c r="N196" s="4">
        <v>1828</v>
      </c>
      <c r="O196" s="4">
        <v>10547</v>
      </c>
      <c r="P196" s="4">
        <v>789</v>
      </c>
      <c r="Q196" s="4">
        <v>14355</v>
      </c>
      <c r="R196" s="4">
        <v>14825</v>
      </c>
      <c r="S196" s="4">
        <v>30884</v>
      </c>
      <c r="T196" s="4">
        <v>519921</v>
      </c>
      <c r="U196" s="4">
        <v>104602</v>
      </c>
      <c r="V196" s="4">
        <v>259609</v>
      </c>
      <c r="W196" s="4">
        <v>167156</v>
      </c>
      <c r="X196" s="4">
        <v>32177</v>
      </c>
      <c r="Y196" s="4">
        <v>71378</v>
      </c>
      <c r="Z196" s="4">
        <v>46343</v>
      </c>
      <c r="AA196" s="4">
        <v>5528</v>
      </c>
      <c r="AB196" s="4">
        <v>51012</v>
      </c>
    </row>
    <row r="197" spans="1:28" x14ac:dyDescent="0.3">
      <c r="A197" s="1" t="s">
        <v>33</v>
      </c>
      <c r="B197" s="2">
        <v>38718</v>
      </c>
      <c r="C197" s="1">
        <v>1</v>
      </c>
      <c r="D197" s="1">
        <v>20061</v>
      </c>
      <c r="E197" s="4">
        <v>5337235</v>
      </c>
      <c r="F197" s="4">
        <v>4881037</v>
      </c>
      <c r="G197" s="4">
        <v>456198</v>
      </c>
      <c r="H197" s="4">
        <v>0</v>
      </c>
      <c r="I197" s="4">
        <v>19125</v>
      </c>
      <c r="J197" s="4">
        <v>4443</v>
      </c>
      <c r="K197" s="4">
        <v>14136</v>
      </c>
      <c r="L197" s="4">
        <v>0</v>
      </c>
      <c r="M197" s="4">
        <v>3023331</v>
      </c>
      <c r="N197" s="4">
        <v>0</v>
      </c>
      <c r="O197" s="4">
        <v>0</v>
      </c>
      <c r="P197" s="4">
        <v>19125</v>
      </c>
      <c r="Q197" s="4">
        <v>14136</v>
      </c>
      <c r="R197" s="4">
        <v>3023331</v>
      </c>
      <c r="S197" s="4">
        <v>2276200</v>
      </c>
      <c r="T197" s="4">
        <v>0</v>
      </c>
      <c r="U197" s="4">
        <v>551989</v>
      </c>
      <c r="V197" s="4">
        <v>1117542</v>
      </c>
      <c r="W197" s="4">
        <v>413385</v>
      </c>
      <c r="X197" s="4">
        <v>147947</v>
      </c>
      <c r="Y197" s="4">
        <v>496526</v>
      </c>
      <c r="Z197" s="4">
        <v>0</v>
      </c>
      <c r="AA197" s="4">
        <v>2084586</v>
      </c>
      <c r="AB197" s="4">
        <v>69062</v>
      </c>
    </row>
    <row r="198" spans="1:28" x14ac:dyDescent="0.3">
      <c r="A198" s="1" t="s">
        <v>31</v>
      </c>
      <c r="B198" s="2">
        <v>38718</v>
      </c>
      <c r="C198" s="1">
        <v>1</v>
      </c>
      <c r="D198" s="1">
        <v>20061</v>
      </c>
      <c r="E198" s="4">
        <v>4459678</v>
      </c>
      <c r="F198" s="4">
        <v>4627373</v>
      </c>
      <c r="G198" s="4">
        <v>-167695</v>
      </c>
      <c r="H198" s="4">
        <v>9302</v>
      </c>
      <c r="I198" s="4">
        <v>0</v>
      </c>
      <c r="J198" s="4">
        <v>35747</v>
      </c>
      <c r="K198" s="4">
        <v>10967</v>
      </c>
      <c r="L198" s="4">
        <v>10869</v>
      </c>
      <c r="M198" s="4">
        <v>144094</v>
      </c>
      <c r="N198" s="4">
        <v>0</v>
      </c>
      <c r="O198" s="4">
        <v>78754</v>
      </c>
      <c r="P198" s="4">
        <v>9302</v>
      </c>
      <c r="Q198" s="4">
        <v>89721</v>
      </c>
      <c r="R198" s="4">
        <v>154963</v>
      </c>
      <c r="S198" s="4">
        <v>1023423</v>
      </c>
      <c r="T198" s="4">
        <v>3146522</v>
      </c>
      <c r="U198" s="4">
        <v>566424</v>
      </c>
      <c r="V198" s="4">
        <v>1467248</v>
      </c>
      <c r="W198" s="4">
        <v>276505</v>
      </c>
      <c r="X198" s="4">
        <v>215297</v>
      </c>
      <c r="Y198" s="4">
        <v>508247</v>
      </c>
      <c r="Z198" s="4">
        <v>368225</v>
      </c>
      <c r="AA198" s="4">
        <v>884781</v>
      </c>
      <c r="AB198" s="4">
        <v>340646</v>
      </c>
    </row>
    <row r="199" spans="1:28" x14ac:dyDescent="0.3">
      <c r="A199" s="1" t="s">
        <v>34</v>
      </c>
      <c r="B199" s="2">
        <v>38718</v>
      </c>
      <c r="C199" s="1">
        <v>1</v>
      </c>
      <c r="D199" s="1">
        <v>20061</v>
      </c>
      <c r="E199" s="4">
        <v>490528</v>
      </c>
      <c r="F199" s="4">
        <v>515435</v>
      </c>
      <c r="G199" s="4">
        <v>-24907</v>
      </c>
      <c r="H199" s="4">
        <v>166</v>
      </c>
      <c r="I199" s="4">
        <v>0</v>
      </c>
      <c r="J199" s="4">
        <v>850</v>
      </c>
      <c r="K199" s="4">
        <v>23</v>
      </c>
      <c r="L199" s="4">
        <v>1531</v>
      </c>
      <c r="M199" s="4">
        <v>294</v>
      </c>
      <c r="N199" s="4">
        <v>0</v>
      </c>
      <c r="O199" s="4">
        <v>9726</v>
      </c>
      <c r="P199" s="4">
        <v>166</v>
      </c>
      <c r="Q199" s="4">
        <v>9749</v>
      </c>
      <c r="R199" s="4">
        <v>1825</v>
      </c>
      <c r="S199" s="4">
        <v>14689</v>
      </c>
      <c r="T199" s="4">
        <v>463249</v>
      </c>
      <c r="U199" s="4">
        <v>96591</v>
      </c>
      <c r="V199" s="4">
        <v>240566</v>
      </c>
      <c r="W199" s="4">
        <v>26464</v>
      </c>
      <c r="X199" s="4">
        <v>33925</v>
      </c>
      <c r="Y199" s="4">
        <v>42453</v>
      </c>
      <c r="Z199" s="4">
        <v>37499</v>
      </c>
      <c r="AA199" s="4">
        <v>3203</v>
      </c>
      <c r="AB199" s="4">
        <v>34733</v>
      </c>
    </row>
    <row r="200" spans="1:28" x14ac:dyDescent="0.3">
      <c r="A200" s="1" t="s">
        <v>27</v>
      </c>
      <c r="B200" s="2">
        <v>38718</v>
      </c>
      <c r="C200" s="1">
        <v>1</v>
      </c>
      <c r="D200" s="1">
        <v>20061</v>
      </c>
      <c r="E200" s="4">
        <v>2019452</v>
      </c>
      <c r="F200" s="4">
        <v>1921333</v>
      </c>
      <c r="G200" s="4">
        <v>98119</v>
      </c>
      <c r="H200" s="4">
        <v>4438</v>
      </c>
      <c r="I200" s="4">
        <v>0</v>
      </c>
      <c r="J200" s="4">
        <v>8494</v>
      </c>
      <c r="K200" s="4">
        <v>81086</v>
      </c>
      <c r="L200" s="4">
        <v>4988</v>
      </c>
      <c r="M200" s="4">
        <v>27041</v>
      </c>
      <c r="N200" s="4">
        <v>0</v>
      </c>
      <c r="O200" s="4">
        <v>0</v>
      </c>
      <c r="P200" s="4">
        <v>4438</v>
      </c>
      <c r="Q200" s="4">
        <v>81086</v>
      </c>
      <c r="R200" s="4">
        <v>32029</v>
      </c>
      <c r="S200" s="4">
        <v>3821</v>
      </c>
      <c r="T200" s="4">
        <v>1889584</v>
      </c>
      <c r="U200" s="4">
        <v>352657</v>
      </c>
      <c r="V200" s="4">
        <v>862105</v>
      </c>
      <c r="W200" s="4">
        <v>105971</v>
      </c>
      <c r="X200" s="4">
        <v>123322</v>
      </c>
      <c r="Y200" s="4">
        <v>177596</v>
      </c>
      <c r="Z200" s="4">
        <v>141691</v>
      </c>
      <c r="AA200" s="4">
        <v>3221</v>
      </c>
      <c r="AB200" s="4">
        <v>154770</v>
      </c>
    </row>
    <row r="201" spans="1:28" x14ac:dyDescent="0.3">
      <c r="A201" s="1" t="s">
        <v>29</v>
      </c>
      <c r="B201" s="2">
        <v>38718</v>
      </c>
      <c r="C201" s="1">
        <v>1</v>
      </c>
      <c r="D201" s="1">
        <v>20061</v>
      </c>
      <c r="E201" s="4">
        <v>136985</v>
      </c>
      <c r="F201" s="4">
        <v>146939</v>
      </c>
      <c r="G201" s="4">
        <v>-9953</v>
      </c>
      <c r="H201" s="4">
        <v>0</v>
      </c>
      <c r="I201" s="4">
        <v>0</v>
      </c>
      <c r="J201" s="4">
        <v>0</v>
      </c>
      <c r="K201" s="4">
        <v>4448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4448</v>
      </c>
      <c r="R201" s="4">
        <v>0</v>
      </c>
      <c r="S201" s="4">
        <v>0</v>
      </c>
      <c r="T201" s="4">
        <v>132537</v>
      </c>
      <c r="U201" s="4">
        <v>25652</v>
      </c>
      <c r="V201" s="4">
        <v>81997</v>
      </c>
      <c r="W201" s="4">
        <v>4378</v>
      </c>
      <c r="X201" s="4">
        <v>2940</v>
      </c>
      <c r="Y201" s="4">
        <v>13721</v>
      </c>
      <c r="Z201" s="4">
        <v>6556</v>
      </c>
      <c r="AA201" s="4">
        <v>0</v>
      </c>
      <c r="AB201" s="4">
        <v>11695</v>
      </c>
    </row>
    <row r="202" spans="1:28" x14ac:dyDescent="0.3">
      <c r="A202" s="1" t="s">
        <v>30</v>
      </c>
      <c r="B202" s="2">
        <v>38718</v>
      </c>
      <c r="C202" s="1">
        <v>2</v>
      </c>
      <c r="D202" s="1">
        <v>20062</v>
      </c>
      <c r="E202" s="4">
        <v>4679823</v>
      </c>
      <c r="F202" s="4">
        <v>4307140</v>
      </c>
      <c r="G202" s="4">
        <v>372683</v>
      </c>
      <c r="H202" s="4">
        <v>12327</v>
      </c>
      <c r="I202" s="4">
        <v>0</v>
      </c>
      <c r="J202" s="4">
        <v>8068</v>
      </c>
      <c r="K202" s="4">
        <v>81629</v>
      </c>
      <c r="L202" s="4">
        <v>20309</v>
      </c>
      <c r="M202" s="4">
        <v>117528</v>
      </c>
      <c r="N202" s="4">
        <v>0</v>
      </c>
      <c r="O202" s="4">
        <v>2595</v>
      </c>
      <c r="P202" s="4">
        <v>12327</v>
      </c>
      <c r="Q202" s="4">
        <v>84224</v>
      </c>
      <c r="R202" s="4">
        <v>137837</v>
      </c>
      <c r="S202" s="4">
        <v>1251427</v>
      </c>
      <c r="T202" s="4">
        <v>3185940</v>
      </c>
      <c r="U202" s="4">
        <v>499489</v>
      </c>
      <c r="V202" s="4">
        <v>1428078</v>
      </c>
      <c r="W202" s="4">
        <v>220456</v>
      </c>
      <c r="X202" s="4">
        <v>296786</v>
      </c>
      <c r="Y202" s="4">
        <v>280580</v>
      </c>
      <c r="Z202" s="4">
        <v>261518</v>
      </c>
      <c r="AA202" s="4">
        <v>1000672</v>
      </c>
      <c r="AB202" s="4">
        <v>319561</v>
      </c>
    </row>
    <row r="203" spans="1:28" x14ac:dyDescent="0.3">
      <c r="A203" s="1" t="s">
        <v>32</v>
      </c>
      <c r="B203" s="2">
        <v>38718</v>
      </c>
      <c r="C203" s="1">
        <v>2</v>
      </c>
      <c r="D203" s="1">
        <v>20062</v>
      </c>
      <c r="E203" s="4">
        <v>5958178</v>
      </c>
      <c r="F203" s="4">
        <v>5538665</v>
      </c>
      <c r="G203" s="4">
        <v>419513</v>
      </c>
      <c r="H203" s="4">
        <v>4621</v>
      </c>
      <c r="I203" s="4">
        <v>0</v>
      </c>
      <c r="J203" s="4">
        <v>26945</v>
      </c>
      <c r="K203" s="4">
        <v>24063</v>
      </c>
      <c r="L203" s="4">
        <v>28925</v>
      </c>
      <c r="M203" s="4">
        <v>178836</v>
      </c>
      <c r="N203" s="4">
        <v>0</v>
      </c>
      <c r="O203" s="4">
        <v>0</v>
      </c>
      <c r="P203" s="4">
        <v>4621</v>
      </c>
      <c r="Q203" s="4">
        <v>24063</v>
      </c>
      <c r="R203" s="4">
        <v>207761</v>
      </c>
      <c r="S203" s="4">
        <v>979511</v>
      </c>
      <c r="T203" s="4">
        <v>4715277</v>
      </c>
      <c r="U203" s="4">
        <v>831160</v>
      </c>
      <c r="V203" s="4">
        <v>2178076</v>
      </c>
      <c r="W203" s="4">
        <v>251094</v>
      </c>
      <c r="X203" s="4">
        <v>243464</v>
      </c>
      <c r="Y203" s="4">
        <v>502874</v>
      </c>
      <c r="Z203" s="4">
        <v>493642</v>
      </c>
      <c r="AA203" s="4">
        <v>624712</v>
      </c>
      <c r="AB203" s="4">
        <v>413643</v>
      </c>
    </row>
    <row r="204" spans="1:28" x14ac:dyDescent="0.3">
      <c r="A204" s="1" t="s">
        <v>33</v>
      </c>
      <c r="B204" s="2">
        <v>38718</v>
      </c>
      <c r="C204" s="1">
        <v>2</v>
      </c>
      <c r="D204" s="1">
        <v>20062</v>
      </c>
      <c r="E204" s="4">
        <v>5515219</v>
      </c>
      <c r="F204" s="4">
        <v>5020211</v>
      </c>
      <c r="G204" s="4">
        <v>495008</v>
      </c>
      <c r="H204" s="4">
        <v>0</v>
      </c>
      <c r="I204" s="4">
        <v>17756</v>
      </c>
      <c r="J204" s="4">
        <v>3838</v>
      </c>
      <c r="K204" s="4">
        <v>10728</v>
      </c>
      <c r="L204" s="4">
        <v>0</v>
      </c>
      <c r="M204" s="4">
        <v>3174704</v>
      </c>
      <c r="N204" s="4">
        <v>0</v>
      </c>
      <c r="O204" s="4">
        <v>0</v>
      </c>
      <c r="P204" s="4">
        <v>17756</v>
      </c>
      <c r="Q204" s="4">
        <v>10728</v>
      </c>
      <c r="R204" s="4">
        <v>3174704</v>
      </c>
      <c r="S204" s="4">
        <v>2308193</v>
      </c>
      <c r="T204" s="4">
        <v>0</v>
      </c>
      <c r="U204" s="4">
        <v>570624</v>
      </c>
      <c r="V204" s="4">
        <v>1191012</v>
      </c>
      <c r="W204" s="4">
        <v>414892</v>
      </c>
      <c r="X204" s="4">
        <v>155115</v>
      </c>
      <c r="Y204" s="4">
        <v>521640</v>
      </c>
      <c r="Z204" s="4">
        <v>0</v>
      </c>
      <c r="AA204" s="4">
        <v>2112829</v>
      </c>
      <c r="AB204" s="4">
        <v>54099</v>
      </c>
    </row>
    <row r="205" spans="1:28" x14ac:dyDescent="0.3">
      <c r="A205" s="1" t="s">
        <v>31</v>
      </c>
      <c r="B205" s="2">
        <v>38718</v>
      </c>
      <c r="C205" s="1">
        <v>2</v>
      </c>
      <c r="D205" s="1">
        <v>20062</v>
      </c>
      <c r="E205" s="4">
        <v>5111033</v>
      </c>
      <c r="F205" s="4">
        <v>4848401</v>
      </c>
      <c r="G205" s="4">
        <v>262632</v>
      </c>
      <c r="H205" s="4">
        <v>4133</v>
      </c>
      <c r="I205" s="4">
        <v>0</v>
      </c>
      <c r="J205" s="4">
        <v>36140</v>
      </c>
      <c r="K205" s="4">
        <v>12322</v>
      </c>
      <c r="L205" s="4">
        <v>12037</v>
      </c>
      <c r="M205" s="4">
        <v>157544</v>
      </c>
      <c r="N205" s="4">
        <v>0</v>
      </c>
      <c r="O205" s="4">
        <v>80752</v>
      </c>
      <c r="P205" s="4">
        <v>4133</v>
      </c>
      <c r="Q205" s="4">
        <v>93074</v>
      </c>
      <c r="R205" s="4">
        <v>169581</v>
      </c>
      <c r="S205" s="4">
        <v>1111898</v>
      </c>
      <c r="T205" s="4">
        <v>3696207</v>
      </c>
      <c r="U205" s="4">
        <v>570881</v>
      </c>
      <c r="V205" s="4">
        <v>1635378</v>
      </c>
      <c r="W205" s="4">
        <v>304221</v>
      </c>
      <c r="X205" s="4">
        <v>217260</v>
      </c>
      <c r="Y205" s="4">
        <v>503351</v>
      </c>
      <c r="Z205" s="4">
        <v>371974</v>
      </c>
      <c r="AA205" s="4">
        <v>902987</v>
      </c>
      <c r="AB205" s="4">
        <v>342349</v>
      </c>
    </row>
    <row r="206" spans="1:28" x14ac:dyDescent="0.3">
      <c r="A206" s="1" t="s">
        <v>28</v>
      </c>
      <c r="B206" s="2">
        <v>38718</v>
      </c>
      <c r="C206" s="1">
        <v>2</v>
      </c>
      <c r="D206" s="1">
        <v>20062</v>
      </c>
      <c r="E206" s="4">
        <v>710521</v>
      </c>
      <c r="F206" s="4">
        <v>665831</v>
      </c>
      <c r="G206" s="4">
        <v>44690</v>
      </c>
      <c r="H206" s="4">
        <v>850</v>
      </c>
      <c r="I206" s="4">
        <v>0</v>
      </c>
      <c r="J206" s="4">
        <v>7885</v>
      </c>
      <c r="K206" s="4">
        <v>5247</v>
      </c>
      <c r="L206" s="4">
        <v>3603</v>
      </c>
      <c r="M206" s="4">
        <v>16361</v>
      </c>
      <c r="N206" s="4">
        <v>1811</v>
      </c>
      <c r="O206" s="4">
        <v>11113</v>
      </c>
      <c r="P206" s="4">
        <v>850</v>
      </c>
      <c r="Q206" s="4">
        <v>16360</v>
      </c>
      <c r="R206" s="4">
        <v>19964</v>
      </c>
      <c r="S206" s="4">
        <v>35746</v>
      </c>
      <c r="T206" s="4">
        <v>627905</v>
      </c>
      <c r="U206" s="4">
        <v>111552</v>
      </c>
      <c r="V206" s="4">
        <v>293746</v>
      </c>
      <c r="W206" s="4">
        <v>42411</v>
      </c>
      <c r="X206" s="4">
        <v>32239</v>
      </c>
      <c r="Y206" s="4">
        <v>69557</v>
      </c>
      <c r="Z206" s="4">
        <v>54519</v>
      </c>
      <c r="AA206" s="4">
        <v>6981</v>
      </c>
      <c r="AB206" s="4">
        <v>54826</v>
      </c>
    </row>
    <row r="207" spans="1:28" x14ac:dyDescent="0.3">
      <c r="A207" s="1" t="s">
        <v>34</v>
      </c>
      <c r="B207" s="2">
        <v>38718</v>
      </c>
      <c r="C207" s="1">
        <v>2</v>
      </c>
      <c r="D207" s="1">
        <v>20062</v>
      </c>
      <c r="E207" s="4">
        <v>611008</v>
      </c>
      <c r="F207" s="4">
        <v>564137</v>
      </c>
      <c r="G207" s="4">
        <v>46872</v>
      </c>
      <c r="H207" s="4">
        <v>358</v>
      </c>
      <c r="I207" s="4">
        <v>0</v>
      </c>
      <c r="J207" s="4">
        <v>832</v>
      </c>
      <c r="K207" s="4">
        <v>265</v>
      </c>
      <c r="L207" s="4">
        <v>1869</v>
      </c>
      <c r="M207" s="4">
        <v>272</v>
      </c>
      <c r="N207" s="4">
        <v>0</v>
      </c>
      <c r="O207" s="4">
        <v>13074</v>
      </c>
      <c r="P207" s="4">
        <v>358</v>
      </c>
      <c r="Q207" s="4">
        <v>13339</v>
      </c>
      <c r="R207" s="4">
        <v>2141</v>
      </c>
      <c r="S207" s="4">
        <v>15742</v>
      </c>
      <c r="T207" s="4">
        <v>578596</v>
      </c>
      <c r="U207" s="4">
        <v>95411</v>
      </c>
      <c r="V207" s="4">
        <v>277377</v>
      </c>
      <c r="W207" s="4">
        <v>24322</v>
      </c>
      <c r="X207" s="4">
        <v>37399</v>
      </c>
      <c r="Y207" s="4">
        <v>43955</v>
      </c>
      <c r="Z207" s="4">
        <v>39625</v>
      </c>
      <c r="AA207" s="4">
        <v>3536</v>
      </c>
      <c r="AB207" s="4">
        <v>42511</v>
      </c>
    </row>
    <row r="208" spans="1:28" x14ac:dyDescent="0.3">
      <c r="A208" s="1" t="s">
        <v>27</v>
      </c>
      <c r="B208" s="2">
        <v>38718</v>
      </c>
      <c r="C208" s="1">
        <v>2</v>
      </c>
      <c r="D208" s="1">
        <v>20062</v>
      </c>
      <c r="E208" s="4">
        <v>2449027</v>
      </c>
      <c r="F208" s="4">
        <v>2047576</v>
      </c>
      <c r="G208" s="4">
        <v>401451</v>
      </c>
      <c r="H208" s="4">
        <v>3953</v>
      </c>
      <c r="I208" s="4">
        <v>0</v>
      </c>
      <c r="J208" s="4">
        <v>6059</v>
      </c>
      <c r="K208" s="4">
        <v>85054</v>
      </c>
      <c r="L208" s="4">
        <v>5245</v>
      </c>
      <c r="M208" s="4">
        <v>31662</v>
      </c>
      <c r="N208" s="4">
        <v>0</v>
      </c>
      <c r="O208" s="4">
        <v>0</v>
      </c>
      <c r="P208" s="4">
        <v>3953</v>
      </c>
      <c r="Q208" s="4">
        <v>85054</v>
      </c>
      <c r="R208" s="4">
        <v>36907</v>
      </c>
      <c r="S208" s="4">
        <v>3644</v>
      </c>
      <c r="T208" s="4">
        <v>2313410</v>
      </c>
      <c r="U208" s="4">
        <v>374826</v>
      </c>
      <c r="V208" s="4">
        <v>903279</v>
      </c>
      <c r="W208" s="4">
        <v>113655</v>
      </c>
      <c r="X208" s="4">
        <v>126210</v>
      </c>
      <c r="Y208" s="4">
        <v>198750</v>
      </c>
      <c r="Z208" s="4">
        <v>155581</v>
      </c>
      <c r="AA208" s="4">
        <v>4247</v>
      </c>
      <c r="AB208" s="4">
        <v>171028</v>
      </c>
    </row>
    <row r="209" spans="1:28" x14ac:dyDescent="0.3">
      <c r="A209" s="1" t="s">
        <v>29</v>
      </c>
      <c r="B209" s="2">
        <v>38718</v>
      </c>
      <c r="C209" s="1">
        <v>2</v>
      </c>
      <c r="D209" s="1">
        <v>20062</v>
      </c>
      <c r="E209" s="4">
        <v>143797</v>
      </c>
      <c r="F209" s="4">
        <v>148419</v>
      </c>
      <c r="G209" s="4">
        <v>-4622</v>
      </c>
      <c r="H209" s="4">
        <v>0</v>
      </c>
      <c r="I209" s="4">
        <v>0</v>
      </c>
      <c r="J209" s="4">
        <v>130</v>
      </c>
      <c r="K209" s="4">
        <v>4593</v>
      </c>
      <c r="L209" s="4">
        <v>0</v>
      </c>
      <c r="M209" s="4">
        <v>87</v>
      </c>
      <c r="N209" s="4">
        <v>0</v>
      </c>
      <c r="O209" s="4">
        <v>0</v>
      </c>
      <c r="P209" s="4">
        <v>0</v>
      </c>
      <c r="Q209" s="4">
        <v>4593</v>
      </c>
      <c r="R209" s="4">
        <v>87</v>
      </c>
      <c r="S209" s="4">
        <v>0</v>
      </c>
      <c r="T209" s="4">
        <v>138988</v>
      </c>
      <c r="U209" s="4">
        <v>24379</v>
      </c>
      <c r="V209" s="4">
        <v>86224</v>
      </c>
      <c r="W209" s="4">
        <v>4648</v>
      </c>
      <c r="X209" s="4">
        <v>2725</v>
      </c>
      <c r="Y209" s="4">
        <v>11962</v>
      </c>
      <c r="Z209" s="4">
        <v>6872</v>
      </c>
      <c r="AA209" s="4">
        <v>0</v>
      </c>
      <c r="AB209" s="4">
        <v>11609</v>
      </c>
    </row>
    <row r="210" spans="1:28" x14ac:dyDescent="0.3">
      <c r="A210" s="1" t="s">
        <v>32</v>
      </c>
      <c r="B210" s="2">
        <v>38718</v>
      </c>
      <c r="C210" s="1">
        <v>3</v>
      </c>
      <c r="D210" s="1">
        <v>20063</v>
      </c>
      <c r="E210" s="4">
        <v>5829582</v>
      </c>
      <c r="F210" s="4">
        <v>5610489</v>
      </c>
      <c r="G210" s="4">
        <v>219093</v>
      </c>
      <c r="H210" s="4">
        <v>4745</v>
      </c>
      <c r="I210" s="4">
        <v>0</v>
      </c>
      <c r="J210" s="4">
        <v>37708</v>
      </c>
      <c r="K210" s="4">
        <v>25506</v>
      </c>
      <c r="L210" s="4">
        <v>30036</v>
      </c>
      <c r="M210" s="4">
        <v>175829</v>
      </c>
      <c r="N210" s="4">
        <v>0</v>
      </c>
      <c r="O210" s="4">
        <v>0</v>
      </c>
      <c r="P210" s="4">
        <v>4745</v>
      </c>
      <c r="Q210" s="4">
        <v>25506</v>
      </c>
      <c r="R210" s="4">
        <v>205865</v>
      </c>
      <c r="S210" s="4">
        <v>903627</v>
      </c>
      <c r="T210" s="4">
        <v>4652131</v>
      </c>
      <c r="U210" s="4">
        <v>821771</v>
      </c>
      <c r="V210" s="4">
        <v>2231100</v>
      </c>
      <c r="W210" s="4">
        <v>249357</v>
      </c>
      <c r="X210" s="4">
        <v>242252</v>
      </c>
      <c r="Y210" s="4">
        <v>520671</v>
      </c>
      <c r="Z210" s="4">
        <v>492557</v>
      </c>
      <c r="AA210" s="4">
        <v>641491</v>
      </c>
      <c r="AB210" s="4">
        <v>411290</v>
      </c>
    </row>
    <row r="211" spans="1:28" x14ac:dyDescent="0.3">
      <c r="A211" s="1" t="s">
        <v>30</v>
      </c>
      <c r="B211" s="2">
        <v>38718</v>
      </c>
      <c r="C211" s="1">
        <v>3</v>
      </c>
      <c r="D211" s="1">
        <v>20063</v>
      </c>
      <c r="E211" s="4">
        <v>4715547</v>
      </c>
      <c r="F211" s="4">
        <v>4573465</v>
      </c>
      <c r="G211" s="4">
        <v>142082</v>
      </c>
      <c r="H211" s="4">
        <v>19555</v>
      </c>
      <c r="I211" s="4">
        <v>0</v>
      </c>
      <c r="J211" s="4">
        <v>6115</v>
      </c>
      <c r="K211" s="4">
        <v>81229</v>
      </c>
      <c r="L211" s="4">
        <v>21874</v>
      </c>
      <c r="M211" s="4">
        <v>112506</v>
      </c>
      <c r="N211" s="4">
        <v>0</v>
      </c>
      <c r="O211" s="4">
        <v>3280</v>
      </c>
      <c r="P211" s="4">
        <v>19555</v>
      </c>
      <c r="Q211" s="4">
        <v>84509</v>
      </c>
      <c r="R211" s="4">
        <v>134380</v>
      </c>
      <c r="S211" s="4">
        <v>1259634</v>
      </c>
      <c r="T211" s="4">
        <v>3211354</v>
      </c>
      <c r="U211" s="4">
        <v>530333</v>
      </c>
      <c r="V211" s="4">
        <v>1571458</v>
      </c>
      <c r="W211" s="4">
        <v>189723</v>
      </c>
      <c r="X211" s="4">
        <v>273702</v>
      </c>
      <c r="Y211" s="4">
        <v>279099</v>
      </c>
      <c r="Z211" s="4">
        <v>290249</v>
      </c>
      <c r="AA211" s="4">
        <v>1089666</v>
      </c>
      <c r="AB211" s="4">
        <v>349235</v>
      </c>
    </row>
    <row r="212" spans="1:28" x14ac:dyDescent="0.3">
      <c r="A212" s="1" t="s">
        <v>28</v>
      </c>
      <c r="B212" s="2">
        <v>38718</v>
      </c>
      <c r="C212" s="1">
        <v>3</v>
      </c>
      <c r="D212" s="1">
        <v>20063</v>
      </c>
      <c r="E212" s="4">
        <v>759813</v>
      </c>
      <c r="F212" s="4">
        <v>755972</v>
      </c>
      <c r="G212" s="4">
        <v>3841</v>
      </c>
      <c r="H212" s="4">
        <v>1574</v>
      </c>
      <c r="I212" s="4">
        <v>0</v>
      </c>
      <c r="J212" s="4">
        <v>8731</v>
      </c>
      <c r="K212" s="4">
        <v>3674</v>
      </c>
      <c r="L212" s="4">
        <v>4707</v>
      </c>
      <c r="M212" s="4">
        <v>15757</v>
      </c>
      <c r="N212" s="4">
        <v>1775</v>
      </c>
      <c r="O212" s="4">
        <v>13231</v>
      </c>
      <c r="P212" s="4">
        <v>1574</v>
      </c>
      <c r="Q212" s="4">
        <v>16905</v>
      </c>
      <c r="R212" s="4">
        <v>20464</v>
      </c>
      <c r="S212" s="4">
        <v>33968</v>
      </c>
      <c r="T212" s="4">
        <v>676396</v>
      </c>
      <c r="U212" s="4">
        <v>113367</v>
      </c>
      <c r="V212" s="4">
        <v>314243</v>
      </c>
      <c r="W212" s="4">
        <v>119936</v>
      </c>
      <c r="X212" s="4">
        <v>35170</v>
      </c>
      <c r="Y212" s="4">
        <v>60817</v>
      </c>
      <c r="Z212" s="4">
        <v>53098</v>
      </c>
      <c r="AA212" s="4">
        <v>4915</v>
      </c>
      <c r="AB212" s="4">
        <v>54426</v>
      </c>
    </row>
    <row r="213" spans="1:28" x14ac:dyDescent="0.3">
      <c r="A213" s="1" t="s">
        <v>33</v>
      </c>
      <c r="B213" s="2">
        <v>38718</v>
      </c>
      <c r="C213" s="1">
        <v>3</v>
      </c>
      <c r="D213" s="1">
        <v>20063</v>
      </c>
      <c r="E213" s="4">
        <v>5537652</v>
      </c>
      <c r="F213" s="4">
        <v>5111451</v>
      </c>
      <c r="G213" s="4">
        <v>426201</v>
      </c>
      <c r="H213" s="4">
        <v>0</v>
      </c>
      <c r="I213" s="4">
        <v>26366</v>
      </c>
      <c r="J213" s="4">
        <v>3539</v>
      </c>
      <c r="K213" s="4">
        <v>12628</v>
      </c>
      <c r="L213" s="4">
        <v>0</v>
      </c>
      <c r="M213" s="4">
        <v>3229257</v>
      </c>
      <c r="N213" s="4">
        <v>0</v>
      </c>
      <c r="O213" s="4">
        <v>0</v>
      </c>
      <c r="P213" s="4">
        <v>26366</v>
      </c>
      <c r="Q213" s="4">
        <v>12628</v>
      </c>
      <c r="R213" s="4">
        <v>3229257</v>
      </c>
      <c r="S213" s="4">
        <v>2265862</v>
      </c>
      <c r="T213" s="4">
        <v>0</v>
      </c>
      <c r="U213" s="4">
        <v>546277</v>
      </c>
      <c r="V213" s="4">
        <v>1209952</v>
      </c>
      <c r="W213" s="4">
        <v>473767</v>
      </c>
      <c r="X213" s="4">
        <v>150186</v>
      </c>
      <c r="Y213" s="4">
        <v>582108</v>
      </c>
      <c r="Z213" s="4">
        <v>0</v>
      </c>
      <c r="AA213" s="4">
        <v>2096051</v>
      </c>
      <c r="AB213" s="4">
        <v>53110</v>
      </c>
    </row>
    <row r="214" spans="1:28" x14ac:dyDescent="0.3">
      <c r="A214" s="1" t="s">
        <v>31</v>
      </c>
      <c r="B214" s="2">
        <v>38718</v>
      </c>
      <c r="C214" s="1">
        <v>3</v>
      </c>
      <c r="D214" s="1">
        <v>20063</v>
      </c>
      <c r="E214" s="4">
        <v>5175873</v>
      </c>
      <c r="F214" s="4">
        <v>4835389</v>
      </c>
      <c r="G214" s="4">
        <v>340484</v>
      </c>
      <c r="H214" s="4">
        <v>25230</v>
      </c>
      <c r="I214" s="4">
        <v>0</v>
      </c>
      <c r="J214" s="4">
        <v>22722</v>
      </c>
      <c r="K214" s="4">
        <v>13689</v>
      </c>
      <c r="L214" s="4">
        <v>14819</v>
      </c>
      <c r="M214" s="4">
        <v>160767</v>
      </c>
      <c r="N214" s="4">
        <v>0</v>
      </c>
      <c r="O214" s="4">
        <v>81015</v>
      </c>
      <c r="P214" s="4">
        <v>25230</v>
      </c>
      <c r="Q214" s="4">
        <v>94704</v>
      </c>
      <c r="R214" s="4">
        <v>175586</v>
      </c>
      <c r="S214" s="4">
        <v>1076479</v>
      </c>
      <c r="T214" s="4">
        <v>3781152</v>
      </c>
      <c r="U214" s="4">
        <v>522017</v>
      </c>
      <c r="V214" s="4">
        <v>1752733</v>
      </c>
      <c r="W214" s="4">
        <v>252912</v>
      </c>
      <c r="X214" s="4">
        <v>224433</v>
      </c>
      <c r="Y214" s="4">
        <v>503270</v>
      </c>
      <c r="Z214" s="4">
        <v>381079</v>
      </c>
      <c r="AA214" s="4">
        <v>862927</v>
      </c>
      <c r="AB214" s="4">
        <v>336018</v>
      </c>
    </row>
    <row r="215" spans="1:28" x14ac:dyDescent="0.3">
      <c r="A215" s="1" t="s">
        <v>34</v>
      </c>
      <c r="B215" s="2">
        <v>38718</v>
      </c>
      <c r="C215" s="1">
        <v>3</v>
      </c>
      <c r="D215" s="1">
        <v>20063</v>
      </c>
      <c r="E215" s="4">
        <v>628113</v>
      </c>
      <c r="F215" s="4">
        <v>593828</v>
      </c>
      <c r="G215" s="4">
        <v>34285</v>
      </c>
      <c r="H215" s="4">
        <v>1126</v>
      </c>
      <c r="I215" s="4">
        <v>0</v>
      </c>
      <c r="J215" s="4">
        <v>1334</v>
      </c>
      <c r="K215" s="4">
        <v>497</v>
      </c>
      <c r="L215" s="4">
        <v>2167</v>
      </c>
      <c r="M215" s="4">
        <v>258</v>
      </c>
      <c r="N215" s="4">
        <v>0</v>
      </c>
      <c r="O215" s="4">
        <v>14768</v>
      </c>
      <c r="P215" s="4">
        <v>1126</v>
      </c>
      <c r="Q215" s="4">
        <v>15265</v>
      </c>
      <c r="R215" s="4">
        <v>2425</v>
      </c>
      <c r="S215" s="4">
        <v>18910</v>
      </c>
      <c r="T215" s="4">
        <v>589053</v>
      </c>
      <c r="U215" s="4">
        <v>105650</v>
      </c>
      <c r="V215" s="4">
        <v>302712</v>
      </c>
      <c r="W215" s="4">
        <v>19029</v>
      </c>
      <c r="X215" s="4">
        <v>39052</v>
      </c>
      <c r="Y215" s="4">
        <v>43201</v>
      </c>
      <c r="Z215" s="4">
        <v>40564</v>
      </c>
      <c r="AA215" s="4">
        <v>3398</v>
      </c>
      <c r="AB215" s="4">
        <v>40224</v>
      </c>
    </row>
    <row r="216" spans="1:28" x14ac:dyDescent="0.3">
      <c r="A216" s="1" t="s">
        <v>27</v>
      </c>
      <c r="B216" s="2">
        <v>38718</v>
      </c>
      <c r="C216" s="1">
        <v>3</v>
      </c>
      <c r="D216" s="1">
        <v>20063</v>
      </c>
      <c r="E216" s="4">
        <v>2342058</v>
      </c>
      <c r="F216" s="4">
        <v>2080906</v>
      </c>
      <c r="G216" s="4">
        <v>261152</v>
      </c>
      <c r="H216" s="4">
        <v>5353</v>
      </c>
      <c r="I216" s="4">
        <v>0</v>
      </c>
      <c r="J216" s="4">
        <v>-186</v>
      </c>
      <c r="K216" s="4">
        <v>91148</v>
      </c>
      <c r="L216" s="4">
        <v>5528</v>
      </c>
      <c r="M216" s="4">
        <v>29723</v>
      </c>
      <c r="N216" s="4">
        <v>0</v>
      </c>
      <c r="O216" s="4">
        <v>0</v>
      </c>
      <c r="P216" s="4">
        <v>5353</v>
      </c>
      <c r="Q216" s="4">
        <v>91148</v>
      </c>
      <c r="R216" s="4">
        <v>35251</v>
      </c>
      <c r="S216" s="4">
        <v>3645</v>
      </c>
      <c r="T216" s="4">
        <v>2206847</v>
      </c>
      <c r="U216" s="4">
        <v>379210</v>
      </c>
      <c r="V216" s="4">
        <v>939573</v>
      </c>
      <c r="W216" s="4">
        <v>121217</v>
      </c>
      <c r="X216" s="4">
        <v>130317</v>
      </c>
      <c r="Y216" s="4">
        <v>190978</v>
      </c>
      <c r="Z216" s="4">
        <v>153684</v>
      </c>
      <c r="AA216" s="4">
        <v>3139</v>
      </c>
      <c r="AB216" s="4">
        <v>162788</v>
      </c>
    </row>
    <row r="217" spans="1:28" x14ac:dyDescent="0.3">
      <c r="A217" s="1" t="s">
        <v>29</v>
      </c>
      <c r="B217" s="2">
        <v>38718</v>
      </c>
      <c r="C217" s="1">
        <v>3</v>
      </c>
      <c r="D217" s="1">
        <v>20063</v>
      </c>
      <c r="E217" s="4">
        <v>127926</v>
      </c>
      <c r="F217" s="4">
        <v>153872</v>
      </c>
      <c r="G217" s="4">
        <v>-25946</v>
      </c>
      <c r="H217" s="4">
        <v>25</v>
      </c>
      <c r="I217" s="4">
        <v>0</v>
      </c>
      <c r="J217" s="4">
        <v>0</v>
      </c>
      <c r="K217" s="4">
        <v>5557</v>
      </c>
      <c r="L217" s="4">
        <v>0</v>
      </c>
      <c r="M217" s="4">
        <v>48</v>
      </c>
      <c r="N217" s="4">
        <v>0</v>
      </c>
      <c r="O217" s="4">
        <v>0</v>
      </c>
      <c r="P217" s="4">
        <v>25</v>
      </c>
      <c r="Q217" s="4">
        <v>5557</v>
      </c>
      <c r="R217" s="4">
        <v>48</v>
      </c>
      <c r="S217" s="4">
        <v>0</v>
      </c>
      <c r="T217" s="4">
        <v>122297</v>
      </c>
      <c r="U217" s="4">
        <v>25540</v>
      </c>
      <c r="V217" s="4">
        <v>92323</v>
      </c>
      <c r="W217" s="4">
        <v>5356</v>
      </c>
      <c r="X217" s="4">
        <v>2165</v>
      </c>
      <c r="Y217" s="4">
        <v>11529</v>
      </c>
      <c r="Z217" s="4">
        <v>6906</v>
      </c>
      <c r="AA217" s="4">
        <v>0</v>
      </c>
      <c r="AB217" s="4">
        <v>10054</v>
      </c>
    </row>
    <row r="218" spans="1:28" x14ac:dyDescent="0.3">
      <c r="A218" s="1" t="s">
        <v>30</v>
      </c>
      <c r="B218" s="2">
        <v>38718</v>
      </c>
      <c r="C218" s="1">
        <v>4</v>
      </c>
      <c r="D218" s="1">
        <v>20064</v>
      </c>
      <c r="E218" s="4">
        <v>4194398</v>
      </c>
      <c r="F218" s="4">
        <v>4197312</v>
      </c>
      <c r="G218" s="4">
        <v>-2914</v>
      </c>
      <c r="H218" s="4">
        <v>22530</v>
      </c>
      <c r="I218" s="4">
        <v>0</v>
      </c>
      <c r="J218" s="4">
        <v>8752</v>
      </c>
      <c r="K218" s="4">
        <v>79423</v>
      </c>
      <c r="L218" s="4">
        <v>22715</v>
      </c>
      <c r="M218" s="4">
        <v>114720</v>
      </c>
      <c r="N218" s="4">
        <v>0</v>
      </c>
      <c r="O218" s="4">
        <v>3098</v>
      </c>
      <c r="P218" s="4">
        <v>22530</v>
      </c>
      <c r="Q218" s="4">
        <v>82521</v>
      </c>
      <c r="R218" s="4">
        <v>137435</v>
      </c>
      <c r="S218" s="4">
        <v>1181225</v>
      </c>
      <c r="T218" s="4">
        <v>2761935</v>
      </c>
      <c r="U218" s="4">
        <v>521569</v>
      </c>
      <c r="V218" s="4">
        <v>1364176</v>
      </c>
      <c r="W218" s="4">
        <v>160165</v>
      </c>
      <c r="X218" s="4">
        <v>344079</v>
      </c>
      <c r="Y218" s="4">
        <v>270768</v>
      </c>
      <c r="Z218" s="4">
        <v>261683</v>
      </c>
      <c r="AA218" s="4">
        <v>983132</v>
      </c>
      <c r="AB218" s="4">
        <v>291740</v>
      </c>
    </row>
    <row r="219" spans="1:28" x14ac:dyDescent="0.3">
      <c r="A219" s="1" t="s">
        <v>32</v>
      </c>
      <c r="B219" s="2">
        <v>38718</v>
      </c>
      <c r="C219" s="1">
        <v>4</v>
      </c>
      <c r="D219" s="1">
        <v>20064</v>
      </c>
      <c r="E219" s="4">
        <v>5377930</v>
      </c>
      <c r="F219" s="4">
        <v>5253389</v>
      </c>
      <c r="G219" s="4">
        <v>124541</v>
      </c>
      <c r="H219" s="4">
        <v>4830</v>
      </c>
      <c r="I219" s="4">
        <v>0</v>
      </c>
      <c r="J219" s="4">
        <v>43053</v>
      </c>
      <c r="K219" s="4">
        <v>21040</v>
      </c>
      <c r="L219" s="4">
        <v>32123</v>
      </c>
      <c r="M219" s="4">
        <v>178924</v>
      </c>
      <c r="N219" s="4">
        <v>0</v>
      </c>
      <c r="O219" s="4">
        <v>0</v>
      </c>
      <c r="P219" s="4">
        <v>4830</v>
      </c>
      <c r="Q219" s="4">
        <v>21040</v>
      </c>
      <c r="R219" s="4">
        <v>211047</v>
      </c>
      <c r="S219" s="4">
        <v>862113</v>
      </c>
      <c r="T219" s="4">
        <v>4235847</v>
      </c>
      <c r="U219" s="4">
        <v>814817</v>
      </c>
      <c r="V219" s="4">
        <v>1935966</v>
      </c>
      <c r="W219" s="4">
        <v>309705</v>
      </c>
      <c r="X219" s="4">
        <v>241397</v>
      </c>
      <c r="Y219" s="4">
        <v>512231</v>
      </c>
      <c r="Z219" s="4">
        <v>476312</v>
      </c>
      <c r="AA219" s="4">
        <v>602375</v>
      </c>
      <c r="AB219" s="4">
        <v>360586</v>
      </c>
    </row>
    <row r="220" spans="1:28" x14ac:dyDescent="0.3">
      <c r="A220" s="1" t="s">
        <v>31</v>
      </c>
      <c r="B220" s="2">
        <v>38718</v>
      </c>
      <c r="C220" s="1">
        <v>4</v>
      </c>
      <c r="D220" s="1">
        <v>20064</v>
      </c>
      <c r="E220" s="4">
        <v>4587275</v>
      </c>
      <c r="F220" s="4">
        <v>4572174</v>
      </c>
      <c r="G220" s="4">
        <v>15101</v>
      </c>
      <c r="H220" s="4">
        <v>18170</v>
      </c>
      <c r="I220" s="4">
        <v>0</v>
      </c>
      <c r="J220" s="4">
        <v>27247</v>
      </c>
      <c r="K220" s="4">
        <v>11289</v>
      </c>
      <c r="L220" s="4">
        <v>13055</v>
      </c>
      <c r="M220" s="4">
        <v>165638</v>
      </c>
      <c r="N220" s="4">
        <v>0</v>
      </c>
      <c r="O220" s="4">
        <v>80495</v>
      </c>
      <c r="P220" s="4">
        <v>18170</v>
      </c>
      <c r="Q220" s="4">
        <v>91784</v>
      </c>
      <c r="R220" s="4">
        <v>178693</v>
      </c>
      <c r="S220" s="4">
        <v>1005478</v>
      </c>
      <c r="T220" s="4">
        <v>3265903</v>
      </c>
      <c r="U220" s="4">
        <v>583458</v>
      </c>
      <c r="V220" s="4">
        <v>1521412</v>
      </c>
      <c r="W220" s="4">
        <v>242630</v>
      </c>
      <c r="X220" s="4">
        <v>239009</v>
      </c>
      <c r="Y220" s="4">
        <v>489636</v>
      </c>
      <c r="Z220" s="4">
        <v>369719</v>
      </c>
      <c r="AA220" s="4">
        <v>840630</v>
      </c>
      <c r="AB220" s="4">
        <v>285680</v>
      </c>
    </row>
    <row r="221" spans="1:28" x14ac:dyDescent="0.3">
      <c r="A221" s="1" t="s">
        <v>29</v>
      </c>
      <c r="B221" s="2">
        <v>38718</v>
      </c>
      <c r="C221" s="1">
        <v>4</v>
      </c>
      <c r="D221" s="1">
        <v>20064</v>
      </c>
      <c r="E221" s="4">
        <v>131586</v>
      </c>
      <c r="F221" s="4">
        <v>157969</v>
      </c>
      <c r="G221" s="4">
        <v>-26383</v>
      </c>
      <c r="H221" s="4">
        <v>408</v>
      </c>
      <c r="I221" s="4">
        <v>0</v>
      </c>
      <c r="J221" s="4">
        <v>-130</v>
      </c>
      <c r="K221" s="4">
        <v>8858</v>
      </c>
      <c r="L221" s="4">
        <v>21</v>
      </c>
      <c r="M221" s="4">
        <v>70</v>
      </c>
      <c r="N221" s="4">
        <v>0</v>
      </c>
      <c r="O221" s="4">
        <v>0</v>
      </c>
      <c r="P221" s="4">
        <v>408</v>
      </c>
      <c r="Q221" s="4">
        <v>8858</v>
      </c>
      <c r="R221" s="4">
        <v>90</v>
      </c>
      <c r="S221" s="4">
        <v>0</v>
      </c>
      <c r="T221" s="4">
        <v>122360</v>
      </c>
      <c r="U221" s="4">
        <v>22103</v>
      </c>
      <c r="V221" s="4">
        <v>96903</v>
      </c>
      <c r="W221" s="4">
        <v>5559</v>
      </c>
      <c r="X221" s="4">
        <v>1394</v>
      </c>
      <c r="Y221" s="4">
        <v>15551</v>
      </c>
      <c r="Z221" s="4">
        <v>6246</v>
      </c>
      <c r="AA221" s="4">
        <v>0</v>
      </c>
      <c r="AB221" s="4">
        <v>10213</v>
      </c>
    </row>
    <row r="222" spans="1:28" x14ac:dyDescent="0.3">
      <c r="A222" s="1" t="s">
        <v>33</v>
      </c>
      <c r="B222" s="2">
        <v>38718</v>
      </c>
      <c r="C222" s="1">
        <v>4</v>
      </c>
      <c r="D222" s="1">
        <v>20064</v>
      </c>
      <c r="E222" s="4">
        <v>5678185</v>
      </c>
      <c r="F222" s="4">
        <v>5231241</v>
      </c>
      <c r="G222" s="4">
        <v>446944</v>
      </c>
      <c r="H222" s="4">
        <v>0</v>
      </c>
      <c r="I222" s="4">
        <v>24361</v>
      </c>
      <c r="J222" s="4">
        <v>3540</v>
      </c>
      <c r="K222" s="4">
        <v>15312</v>
      </c>
      <c r="L222" s="4">
        <v>0</v>
      </c>
      <c r="M222" s="4">
        <v>3354040</v>
      </c>
      <c r="N222" s="4">
        <v>0</v>
      </c>
      <c r="O222" s="4">
        <v>0</v>
      </c>
      <c r="P222" s="4">
        <v>24361</v>
      </c>
      <c r="Q222" s="4">
        <v>15312</v>
      </c>
      <c r="R222" s="4">
        <v>3354040</v>
      </c>
      <c r="S222" s="4">
        <v>2280932</v>
      </c>
      <c r="T222" s="4">
        <v>0</v>
      </c>
      <c r="U222" s="4">
        <v>565064</v>
      </c>
      <c r="V222" s="4">
        <v>1328004</v>
      </c>
      <c r="W222" s="4">
        <v>474762</v>
      </c>
      <c r="X222" s="4">
        <v>153957</v>
      </c>
      <c r="Y222" s="4">
        <v>544308</v>
      </c>
      <c r="Z222" s="4">
        <v>0</v>
      </c>
      <c r="AA222" s="4">
        <v>2106795</v>
      </c>
      <c r="AB222" s="4">
        <v>58351</v>
      </c>
    </row>
    <row r="223" spans="1:28" x14ac:dyDescent="0.3">
      <c r="A223" s="1" t="s">
        <v>28</v>
      </c>
      <c r="B223" s="2">
        <v>38718</v>
      </c>
      <c r="C223" s="1">
        <v>4</v>
      </c>
      <c r="D223" s="1">
        <v>20064</v>
      </c>
      <c r="E223" s="4">
        <v>632223</v>
      </c>
      <c r="F223" s="4">
        <v>636528</v>
      </c>
      <c r="G223" s="4">
        <v>-4305</v>
      </c>
      <c r="H223" s="4">
        <v>994</v>
      </c>
      <c r="I223" s="4">
        <v>0</v>
      </c>
      <c r="J223" s="4">
        <v>9031</v>
      </c>
      <c r="K223" s="4">
        <v>3836</v>
      </c>
      <c r="L223" s="4">
        <v>3265</v>
      </c>
      <c r="M223" s="4">
        <v>11333</v>
      </c>
      <c r="N223" s="4">
        <v>1586</v>
      </c>
      <c r="O223" s="4">
        <v>12740</v>
      </c>
      <c r="P223" s="4">
        <v>994</v>
      </c>
      <c r="Q223" s="4">
        <v>16576</v>
      </c>
      <c r="R223" s="4">
        <v>14598</v>
      </c>
      <c r="S223" s="4">
        <v>38441</v>
      </c>
      <c r="T223" s="4">
        <v>550997</v>
      </c>
      <c r="U223" s="4">
        <v>115799</v>
      </c>
      <c r="V223" s="4">
        <v>273547</v>
      </c>
      <c r="W223" s="4">
        <v>35012</v>
      </c>
      <c r="X223" s="4">
        <v>38227</v>
      </c>
      <c r="Y223" s="4">
        <v>67618</v>
      </c>
      <c r="Z223" s="4">
        <v>53102</v>
      </c>
      <c r="AA223" s="4">
        <v>4409</v>
      </c>
      <c r="AB223" s="4">
        <v>48814</v>
      </c>
    </row>
    <row r="224" spans="1:28" x14ac:dyDescent="0.3">
      <c r="A224" s="1" t="s">
        <v>34</v>
      </c>
      <c r="B224" s="2">
        <v>38718</v>
      </c>
      <c r="C224" s="1">
        <v>4</v>
      </c>
      <c r="D224" s="1">
        <v>20064</v>
      </c>
      <c r="E224" s="4">
        <v>633609</v>
      </c>
      <c r="F224" s="4">
        <v>572819</v>
      </c>
      <c r="G224" s="4">
        <v>60790</v>
      </c>
      <c r="H224" s="4">
        <v>926</v>
      </c>
      <c r="I224" s="4">
        <v>0</v>
      </c>
      <c r="J224" s="4">
        <v>2689</v>
      </c>
      <c r="K224" s="4">
        <v>401</v>
      </c>
      <c r="L224" s="4">
        <v>3944</v>
      </c>
      <c r="M224" s="4">
        <v>410</v>
      </c>
      <c r="N224" s="4">
        <v>0</v>
      </c>
      <c r="O224" s="4">
        <v>16034</v>
      </c>
      <c r="P224" s="4">
        <v>926</v>
      </c>
      <c r="Q224" s="4">
        <v>16435</v>
      </c>
      <c r="R224" s="4">
        <v>4354</v>
      </c>
      <c r="S224" s="4">
        <v>17352</v>
      </c>
      <c r="T224" s="4">
        <v>591851</v>
      </c>
      <c r="U224" s="4">
        <v>102996</v>
      </c>
      <c r="V224" s="4">
        <v>280294</v>
      </c>
      <c r="W224" s="4">
        <v>21456</v>
      </c>
      <c r="X224" s="4">
        <v>40673</v>
      </c>
      <c r="Y224" s="4">
        <v>42379</v>
      </c>
      <c r="Z224" s="4">
        <v>41030</v>
      </c>
      <c r="AA224" s="4">
        <v>3683</v>
      </c>
      <c r="AB224" s="4">
        <v>40309</v>
      </c>
    </row>
    <row r="225" spans="1:28" x14ac:dyDescent="0.3">
      <c r="A225" s="1" t="s">
        <v>27</v>
      </c>
      <c r="B225" s="2">
        <v>38718</v>
      </c>
      <c r="C225" s="1">
        <v>4</v>
      </c>
      <c r="D225" s="1">
        <v>20064</v>
      </c>
      <c r="E225" s="4">
        <v>2275762</v>
      </c>
      <c r="F225" s="4">
        <v>2102225</v>
      </c>
      <c r="G225" s="4">
        <v>173537</v>
      </c>
      <c r="H225" s="4">
        <v>5307</v>
      </c>
      <c r="I225" s="4">
        <v>0</v>
      </c>
      <c r="J225" s="4">
        <v>232</v>
      </c>
      <c r="K225" s="4">
        <v>93589</v>
      </c>
      <c r="L225" s="4">
        <v>4911</v>
      </c>
      <c r="M225" s="4">
        <v>31380</v>
      </c>
      <c r="N225" s="4">
        <v>0</v>
      </c>
      <c r="O225" s="4">
        <v>0</v>
      </c>
      <c r="P225" s="4">
        <v>5307</v>
      </c>
      <c r="Q225" s="4">
        <v>93589</v>
      </c>
      <c r="R225" s="4">
        <v>36291</v>
      </c>
      <c r="S225" s="4">
        <v>3925</v>
      </c>
      <c r="T225" s="4">
        <v>2136418</v>
      </c>
      <c r="U225" s="4">
        <v>375222</v>
      </c>
      <c r="V225" s="4">
        <v>923803</v>
      </c>
      <c r="W225" s="4">
        <v>135037</v>
      </c>
      <c r="X225" s="4">
        <v>134360</v>
      </c>
      <c r="Y225" s="4">
        <v>199716</v>
      </c>
      <c r="Z225" s="4">
        <v>154270</v>
      </c>
      <c r="AA225" s="4">
        <v>3670</v>
      </c>
      <c r="AB225" s="4">
        <v>176147</v>
      </c>
    </row>
    <row r="226" spans="1:28" x14ac:dyDescent="0.3">
      <c r="A226" s="1" t="s">
        <v>31</v>
      </c>
      <c r="B226" s="2">
        <v>39083</v>
      </c>
      <c r="C226" s="1">
        <v>1</v>
      </c>
      <c r="D226" s="1">
        <v>20071</v>
      </c>
      <c r="E226" s="4">
        <v>4374154</v>
      </c>
      <c r="F226" s="4">
        <v>4463404</v>
      </c>
      <c r="G226" s="4">
        <v>-89250</v>
      </c>
      <c r="H226" s="4">
        <v>3975</v>
      </c>
      <c r="I226" s="4">
        <v>0</v>
      </c>
      <c r="J226" s="4">
        <v>22627</v>
      </c>
      <c r="K226" s="4">
        <v>9935</v>
      </c>
      <c r="L226" s="4">
        <v>12045</v>
      </c>
      <c r="M226" s="4">
        <v>145482</v>
      </c>
      <c r="N226" s="4">
        <v>0</v>
      </c>
      <c r="O226" s="4">
        <v>84256</v>
      </c>
      <c r="P226" s="4">
        <v>3975</v>
      </c>
      <c r="Q226" s="4">
        <v>94191</v>
      </c>
      <c r="R226" s="4">
        <v>157527</v>
      </c>
      <c r="S226" s="4">
        <v>941828</v>
      </c>
      <c r="T226" s="4">
        <v>3154006</v>
      </c>
      <c r="U226" s="4">
        <v>582536</v>
      </c>
      <c r="V226" s="4">
        <v>1426906</v>
      </c>
      <c r="W226" s="4">
        <v>253755</v>
      </c>
      <c r="X226" s="4">
        <v>219976</v>
      </c>
      <c r="Y226" s="4">
        <v>532837</v>
      </c>
      <c r="Z226" s="4">
        <v>360175</v>
      </c>
      <c r="AA226" s="4">
        <v>784533</v>
      </c>
      <c r="AB226" s="4">
        <v>302686</v>
      </c>
    </row>
    <row r="227" spans="1:28" x14ac:dyDescent="0.3">
      <c r="A227" s="1" t="s">
        <v>32</v>
      </c>
      <c r="B227" s="2">
        <v>39083</v>
      </c>
      <c r="C227" s="1">
        <v>1</v>
      </c>
      <c r="D227" s="1">
        <v>20071</v>
      </c>
      <c r="E227" s="4">
        <v>5401959</v>
      </c>
      <c r="F227" s="4">
        <v>5218524</v>
      </c>
      <c r="G227" s="4">
        <v>183435</v>
      </c>
      <c r="H227" s="4">
        <v>2587</v>
      </c>
      <c r="I227" s="4">
        <v>0</v>
      </c>
      <c r="J227" s="4">
        <v>40217</v>
      </c>
      <c r="K227" s="4">
        <v>18793</v>
      </c>
      <c r="L227" s="4">
        <v>28829</v>
      </c>
      <c r="M227" s="4">
        <v>160753</v>
      </c>
      <c r="N227" s="4">
        <v>0</v>
      </c>
      <c r="O227" s="4">
        <v>0</v>
      </c>
      <c r="P227" s="4">
        <v>2587</v>
      </c>
      <c r="Q227" s="4">
        <v>18793</v>
      </c>
      <c r="R227" s="4">
        <v>189582</v>
      </c>
      <c r="S227" s="4">
        <v>827405</v>
      </c>
      <c r="T227" s="4">
        <v>4323375</v>
      </c>
      <c r="U227" s="4">
        <v>813255</v>
      </c>
      <c r="V227" s="4">
        <v>1890937</v>
      </c>
      <c r="W227" s="4">
        <v>314845</v>
      </c>
      <c r="X227" s="4">
        <v>242476</v>
      </c>
      <c r="Y227" s="4">
        <v>497811</v>
      </c>
      <c r="Z227" s="4">
        <v>476877</v>
      </c>
      <c r="AA227" s="4">
        <v>605454</v>
      </c>
      <c r="AB227" s="4">
        <v>376869</v>
      </c>
    </row>
    <row r="228" spans="1:28" x14ac:dyDescent="0.3">
      <c r="A228" s="1" t="s">
        <v>30</v>
      </c>
      <c r="B228" s="2">
        <v>39083</v>
      </c>
      <c r="C228" s="1">
        <v>1</v>
      </c>
      <c r="D228" s="1">
        <v>20071</v>
      </c>
      <c r="E228" s="4">
        <v>4189192</v>
      </c>
      <c r="F228" s="4">
        <v>4041697</v>
      </c>
      <c r="G228" s="4">
        <v>147495</v>
      </c>
      <c r="H228" s="4">
        <v>12068</v>
      </c>
      <c r="I228" s="4">
        <v>0</v>
      </c>
      <c r="J228" s="4">
        <v>6317</v>
      </c>
      <c r="K228" s="4">
        <v>63442</v>
      </c>
      <c r="L228" s="4">
        <v>20343</v>
      </c>
      <c r="M228" s="4">
        <v>103374</v>
      </c>
      <c r="N228" s="4">
        <v>0</v>
      </c>
      <c r="O228" s="4">
        <v>3490</v>
      </c>
      <c r="P228" s="4">
        <v>12068</v>
      </c>
      <c r="Q228" s="4">
        <v>66932</v>
      </c>
      <c r="R228" s="4">
        <v>123717</v>
      </c>
      <c r="S228" s="4">
        <v>1188299</v>
      </c>
      <c r="T228" s="4">
        <v>2791859</v>
      </c>
      <c r="U228" s="4">
        <v>507243</v>
      </c>
      <c r="V228" s="4">
        <v>1193174</v>
      </c>
      <c r="W228" s="4">
        <v>217165</v>
      </c>
      <c r="X228" s="4">
        <v>273586</v>
      </c>
      <c r="Y228" s="4">
        <v>292256</v>
      </c>
      <c r="Z228" s="4">
        <v>261459</v>
      </c>
      <c r="AA228" s="4">
        <v>1017344</v>
      </c>
      <c r="AB228" s="4">
        <v>279470</v>
      </c>
    </row>
    <row r="229" spans="1:28" x14ac:dyDescent="0.3">
      <c r="A229" s="1" t="s">
        <v>33</v>
      </c>
      <c r="B229" s="2">
        <v>39083</v>
      </c>
      <c r="C229" s="1">
        <v>1</v>
      </c>
      <c r="D229" s="1">
        <v>20071</v>
      </c>
      <c r="E229" s="4">
        <v>5585026</v>
      </c>
      <c r="F229" s="4">
        <v>5101401</v>
      </c>
      <c r="G229" s="4">
        <v>483625</v>
      </c>
      <c r="H229" s="4">
        <v>0</v>
      </c>
      <c r="I229" s="4">
        <v>22554</v>
      </c>
      <c r="J229" s="4">
        <v>3015</v>
      </c>
      <c r="K229" s="4">
        <v>15204</v>
      </c>
      <c r="L229" s="4">
        <v>0</v>
      </c>
      <c r="M229" s="4">
        <v>3171309</v>
      </c>
      <c r="N229" s="4">
        <v>0</v>
      </c>
      <c r="O229" s="4">
        <v>0</v>
      </c>
      <c r="P229" s="4">
        <v>22554</v>
      </c>
      <c r="Q229" s="4">
        <v>15204</v>
      </c>
      <c r="R229" s="4">
        <v>3171309</v>
      </c>
      <c r="S229" s="4">
        <v>2372944</v>
      </c>
      <c r="T229" s="4">
        <v>0</v>
      </c>
      <c r="U229" s="4">
        <v>556528</v>
      </c>
      <c r="V229" s="4">
        <v>1145970</v>
      </c>
      <c r="W229" s="4">
        <v>482699</v>
      </c>
      <c r="X229" s="4">
        <v>164091</v>
      </c>
      <c r="Y229" s="4">
        <v>528897</v>
      </c>
      <c r="Z229" s="4">
        <v>0</v>
      </c>
      <c r="AA229" s="4">
        <v>2179734</v>
      </c>
      <c r="AB229" s="4">
        <v>43482</v>
      </c>
    </row>
    <row r="230" spans="1:28" x14ac:dyDescent="0.3">
      <c r="A230" s="1" t="s">
        <v>28</v>
      </c>
      <c r="B230" s="2">
        <v>39083</v>
      </c>
      <c r="C230" s="1">
        <v>1</v>
      </c>
      <c r="D230" s="1">
        <v>20071</v>
      </c>
      <c r="E230" s="4">
        <v>659753</v>
      </c>
      <c r="F230" s="4">
        <v>677530</v>
      </c>
      <c r="G230" s="4">
        <v>-17777</v>
      </c>
      <c r="H230" s="4">
        <v>709</v>
      </c>
      <c r="I230" s="4">
        <v>0</v>
      </c>
      <c r="J230" s="4">
        <v>7674</v>
      </c>
      <c r="K230" s="4">
        <v>4956</v>
      </c>
      <c r="L230" s="4">
        <v>3083</v>
      </c>
      <c r="M230" s="4">
        <v>11811</v>
      </c>
      <c r="N230" s="4">
        <v>1592</v>
      </c>
      <c r="O230" s="4">
        <v>13268</v>
      </c>
      <c r="P230" s="4">
        <v>709</v>
      </c>
      <c r="Q230" s="4">
        <v>18224</v>
      </c>
      <c r="R230" s="4">
        <v>14894</v>
      </c>
      <c r="S230" s="4">
        <v>89437</v>
      </c>
      <c r="T230" s="4">
        <v>527223</v>
      </c>
      <c r="U230" s="4">
        <v>175822</v>
      </c>
      <c r="V230" s="4">
        <v>261081</v>
      </c>
      <c r="W230" s="4">
        <v>38734</v>
      </c>
      <c r="X230" s="4">
        <v>35453</v>
      </c>
      <c r="Y230" s="4">
        <v>61704</v>
      </c>
      <c r="Z230" s="4">
        <v>50980</v>
      </c>
      <c r="AA230" s="4">
        <v>5145</v>
      </c>
      <c r="AB230" s="4">
        <v>48611</v>
      </c>
    </row>
    <row r="231" spans="1:28" x14ac:dyDescent="0.3">
      <c r="A231" s="1" t="s">
        <v>34</v>
      </c>
      <c r="B231" s="2">
        <v>39083</v>
      </c>
      <c r="C231" s="1">
        <v>1</v>
      </c>
      <c r="D231" s="1">
        <v>20071</v>
      </c>
      <c r="E231" s="4">
        <v>608180</v>
      </c>
      <c r="F231" s="4">
        <v>621439</v>
      </c>
      <c r="G231" s="4">
        <v>-13259</v>
      </c>
      <c r="H231" s="4">
        <v>300</v>
      </c>
      <c r="I231" s="4">
        <v>0</v>
      </c>
      <c r="J231" s="4">
        <v>2846</v>
      </c>
      <c r="K231" s="4">
        <v>1276</v>
      </c>
      <c r="L231" s="4">
        <v>3779</v>
      </c>
      <c r="M231" s="4">
        <v>407</v>
      </c>
      <c r="N231" s="4">
        <v>0</v>
      </c>
      <c r="O231" s="4">
        <v>16813</v>
      </c>
      <c r="P231" s="4">
        <v>300</v>
      </c>
      <c r="Q231" s="4">
        <v>18089</v>
      </c>
      <c r="R231" s="4">
        <v>4186</v>
      </c>
      <c r="S231" s="4">
        <v>20531</v>
      </c>
      <c r="T231" s="4">
        <v>562229</v>
      </c>
      <c r="U231" s="4">
        <v>113206</v>
      </c>
      <c r="V231" s="4">
        <v>295242</v>
      </c>
      <c r="W231" s="4">
        <v>26648</v>
      </c>
      <c r="X231" s="4">
        <v>42359</v>
      </c>
      <c r="Y231" s="4">
        <v>48907</v>
      </c>
      <c r="Z231" s="4">
        <v>43894</v>
      </c>
      <c r="AA231" s="4">
        <v>6348</v>
      </c>
      <c r="AB231" s="4">
        <v>44835</v>
      </c>
    </row>
    <row r="232" spans="1:28" x14ac:dyDescent="0.3">
      <c r="A232" s="1" t="s">
        <v>27</v>
      </c>
      <c r="B232" s="2">
        <v>39083</v>
      </c>
      <c r="C232" s="1">
        <v>1</v>
      </c>
      <c r="D232" s="1">
        <v>20071</v>
      </c>
      <c r="E232" s="4">
        <v>2197557</v>
      </c>
      <c r="F232" s="4">
        <v>2113760</v>
      </c>
      <c r="G232" s="4">
        <v>83797</v>
      </c>
      <c r="H232" s="4">
        <v>3805</v>
      </c>
      <c r="I232" s="4">
        <v>0</v>
      </c>
      <c r="J232" s="4">
        <v>442</v>
      </c>
      <c r="K232" s="4">
        <v>116376</v>
      </c>
      <c r="L232" s="4">
        <v>5135</v>
      </c>
      <c r="M232" s="4">
        <v>29816</v>
      </c>
      <c r="N232" s="4">
        <v>0</v>
      </c>
      <c r="O232" s="4">
        <v>0</v>
      </c>
      <c r="P232" s="4">
        <v>3805</v>
      </c>
      <c r="Q232" s="4">
        <v>116376</v>
      </c>
      <c r="R232" s="4">
        <v>34951</v>
      </c>
      <c r="S232" s="4">
        <v>3905</v>
      </c>
      <c r="T232" s="4">
        <v>2038078</v>
      </c>
      <c r="U232" s="4">
        <v>385721</v>
      </c>
      <c r="V232" s="4">
        <v>936715</v>
      </c>
      <c r="W232" s="4">
        <v>130435</v>
      </c>
      <c r="X232" s="4">
        <v>134653</v>
      </c>
      <c r="Y232" s="4">
        <v>209656</v>
      </c>
      <c r="Z232" s="4">
        <v>154098</v>
      </c>
      <c r="AA232" s="4">
        <v>3712</v>
      </c>
      <c r="AB232" s="4">
        <v>158770</v>
      </c>
    </row>
    <row r="233" spans="1:28" x14ac:dyDescent="0.3">
      <c r="A233" s="1" t="s">
        <v>29</v>
      </c>
      <c r="B233" s="2">
        <v>39083</v>
      </c>
      <c r="C233" s="1">
        <v>1</v>
      </c>
      <c r="D233" s="1">
        <v>20071</v>
      </c>
      <c r="E233" s="4">
        <v>172986</v>
      </c>
      <c r="F233" s="4">
        <v>154375</v>
      </c>
      <c r="G233" s="4">
        <v>18611</v>
      </c>
      <c r="H233" s="4">
        <v>0</v>
      </c>
      <c r="I233" s="4">
        <v>0</v>
      </c>
      <c r="J233" s="4">
        <v>0</v>
      </c>
      <c r="K233" s="4">
        <v>11447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11447</v>
      </c>
      <c r="R233" s="4">
        <v>0</v>
      </c>
      <c r="S233" s="4">
        <v>0</v>
      </c>
      <c r="T233" s="4">
        <v>161539</v>
      </c>
      <c r="U233" s="4">
        <v>27158</v>
      </c>
      <c r="V233" s="4">
        <v>94317</v>
      </c>
      <c r="W233" s="4">
        <v>-384</v>
      </c>
      <c r="X233" s="4">
        <v>1672</v>
      </c>
      <c r="Y233" s="4">
        <v>10774</v>
      </c>
      <c r="Z233" s="4">
        <v>7704</v>
      </c>
      <c r="AA233" s="4">
        <v>0</v>
      </c>
      <c r="AB233" s="4">
        <v>13135</v>
      </c>
    </row>
    <row r="234" spans="1:28" x14ac:dyDescent="0.3">
      <c r="A234" s="1" t="s">
        <v>32</v>
      </c>
      <c r="B234" s="2">
        <v>39083</v>
      </c>
      <c r="C234" s="1">
        <v>2</v>
      </c>
      <c r="D234" s="1">
        <v>20072</v>
      </c>
      <c r="E234" s="4">
        <v>5853106</v>
      </c>
      <c r="F234" s="4">
        <v>5459506</v>
      </c>
      <c r="G234" s="4">
        <v>393600</v>
      </c>
      <c r="H234" s="4">
        <v>2118</v>
      </c>
      <c r="I234" s="4">
        <v>0</v>
      </c>
      <c r="J234" s="4">
        <v>30479</v>
      </c>
      <c r="K234" s="4">
        <v>20599</v>
      </c>
      <c r="L234" s="4">
        <v>30015</v>
      </c>
      <c r="M234" s="4">
        <v>169332</v>
      </c>
      <c r="N234" s="4">
        <v>0</v>
      </c>
      <c r="O234" s="4">
        <v>0</v>
      </c>
      <c r="P234" s="4">
        <v>2118</v>
      </c>
      <c r="Q234" s="4">
        <v>20599</v>
      </c>
      <c r="R234" s="4">
        <v>199347</v>
      </c>
      <c r="S234" s="4">
        <v>929839</v>
      </c>
      <c r="T234" s="4">
        <v>4670724</v>
      </c>
      <c r="U234" s="4">
        <v>810857</v>
      </c>
      <c r="V234" s="4">
        <v>2089537</v>
      </c>
      <c r="W234" s="4">
        <v>275113</v>
      </c>
      <c r="X234" s="4">
        <v>247220</v>
      </c>
      <c r="Y234" s="4">
        <v>502734</v>
      </c>
      <c r="Z234" s="4">
        <v>490913</v>
      </c>
      <c r="AA234" s="4">
        <v>647396</v>
      </c>
      <c r="AB234" s="4">
        <v>395736</v>
      </c>
    </row>
    <row r="235" spans="1:28" x14ac:dyDescent="0.3">
      <c r="A235" s="1" t="s">
        <v>30</v>
      </c>
      <c r="B235" s="2">
        <v>39083</v>
      </c>
      <c r="C235" s="1">
        <v>2</v>
      </c>
      <c r="D235" s="1">
        <v>20072</v>
      </c>
      <c r="E235" s="4">
        <v>5051284</v>
      </c>
      <c r="F235" s="4">
        <v>4580992</v>
      </c>
      <c r="G235" s="4">
        <v>470292</v>
      </c>
      <c r="H235" s="4">
        <v>14382</v>
      </c>
      <c r="I235" s="4">
        <v>0</v>
      </c>
      <c r="J235" s="4">
        <v>6607</v>
      </c>
      <c r="K235" s="4">
        <v>144518</v>
      </c>
      <c r="L235" s="4">
        <v>22447</v>
      </c>
      <c r="M235" s="4">
        <v>109055</v>
      </c>
      <c r="N235" s="4">
        <v>0</v>
      </c>
      <c r="O235" s="4">
        <v>3840</v>
      </c>
      <c r="P235" s="4">
        <v>14382</v>
      </c>
      <c r="Q235" s="4">
        <v>148358</v>
      </c>
      <c r="R235" s="4">
        <v>131502</v>
      </c>
      <c r="S235" s="4">
        <v>1363423</v>
      </c>
      <c r="T235" s="4">
        <v>3387012</v>
      </c>
      <c r="U235" s="4">
        <v>529406</v>
      </c>
      <c r="V235" s="4">
        <v>1349005</v>
      </c>
      <c r="W235" s="4">
        <v>387394</v>
      </c>
      <c r="X235" s="4">
        <v>269810</v>
      </c>
      <c r="Y235" s="4">
        <v>371284</v>
      </c>
      <c r="Z235" s="4">
        <v>277116</v>
      </c>
      <c r="AA235" s="4">
        <v>1064338</v>
      </c>
      <c r="AB235" s="4">
        <v>332639</v>
      </c>
    </row>
    <row r="236" spans="1:28" x14ac:dyDescent="0.3">
      <c r="A236" s="1" t="s">
        <v>33</v>
      </c>
      <c r="B236" s="2">
        <v>39083</v>
      </c>
      <c r="C236" s="1">
        <v>2</v>
      </c>
      <c r="D236" s="1">
        <v>20072</v>
      </c>
      <c r="E236" s="4">
        <v>5747967</v>
      </c>
      <c r="F236" s="4">
        <v>5186445</v>
      </c>
      <c r="G236" s="4">
        <v>561522</v>
      </c>
      <c r="H236" s="4">
        <v>0</v>
      </c>
      <c r="I236" s="4">
        <v>22370</v>
      </c>
      <c r="J236" s="4">
        <v>2892</v>
      </c>
      <c r="K236" s="4">
        <v>11520</v>
      </c>
      <c r="L236" s="4">
        <v>0</v>
      </c>
      <c r="M236" s="4">
        <v>3277350</v>
      </c>
      <c r="N236" s="4">
        <v>0</v>
      </c>
      <c r="O236" s="4">
        <v>0</v>
      </c>
      <c r="P236" s="4">
        <v>22370</v>
      </c>
      <c r="Q236" s="4">
        <v>11520</v>
      </c>
      <c r="R236" s="4">
        <v>3277350</v>
      </c>
      <c r="S236" s="4">
        <v>2433835</v>
      </c>
      <c r="T236" s="4">
        <v>0</v>
      </c>
      <c r="U236" s="4">
        <v>540479</v>
      </c>
      <c r="V236" s="4">
        <v>1211287</v>
      </c>
      <c r="W236" s="4">
        <v>481139</v>
      </c>
      <c r="X236" s="4">
        <v>171953</v>
      </c>
      <c r="Y236" s="4">
        <v>541496</v>
      </c>
      <c r="Z236" s="4">
        <v>0</v>
      </c>
      <c r="AA236" s="4">
        <v>2195491</v>
      </c>
      <c r="AB236" s="4">
        <v>44600</v>
      </c>
    </row>
    <row r="237" spans="1:28" x14ac:dyDescent="0.3">
      <c r="A237" s="1" t="s">
        <v>31</v>
      </c>
      <c r="B237" s="2">
        <v>39083</v>
      </c>
      <c r="C237" s="1">
        <v>2</v>
      </c>
      <c r="D237" s="1">
        <v>20072</v>
      </c>
      <c r="E237" s="4">
        <v>5196411</v>
      </c>
      <c r="F237" s="4">
        <v>4670249</v>
      </c>
      <c r="G237" s="4">
        <v>526162</v>
      </c>
      <c r="H237" s="4">
        <v>2474</v>
      </c>
      <c r="I237" s="4">
        <v>0</v>
      </c>
      <c r="J237" s="4">
        <v>25254</v>
      </c>
      <c r="K237" s="4">
        <v>11201</v>
      </c>
      <c r="L237" s="4">
        <v>13410</v>
      </c>
      <c r="M237" s="4">
        <v>156062</v>
      </c>
      <c r="N237" s="4">
        <v>0</v>
      </c>
      <c r="O237" s="4">
        <v>84013</v>
      </c>
      <c r="P237" s="4">
        <v>2474</v>
      </c>
      <c r="Q237" s="4">
        <v>95214</v>
      </c>
      <c r="R237" s="4">
        <v>169472</v>
      </c>
      <c r="S237" s="4">
        <v>1046816</v>
      </c>
      <c r="T237" s="4">
        <v>3857181</v>
      </c>
      <c r="U237" s="4">
        <v>581967</v>
      </c>
      <c r="V237" s="4">
        <v>1596965</v>
      </c>
      <c r="W237" s="4">
        <v>225734</v>
      </c>
      <c r="X237" s="4">
        <v>227258</v>
      </c>
      <c r="Y237" s="4">
        <v>543674</v>
      </c>
      <c r="Z237" s="4">
        <v>372002</v>
      </c>
      <c r="AA237" s="4">
        <v>807804</v>
      </c>
      <c r="AB237" s="4">
        <v>314845</v>
      </c>
    </row>
    <row r="238" spans="1:28" x14ac:dyDescent="0.3">
      <c r="A238" s="1" t="s">
        <v>28</v>
      </c>
      <c r="B238" s="2">
        <v>39083</v>
      </c>
      <c r="C238" s="1">
        <v>2</v>
      </c>
      <c r="D238" s="1">
        <v>20072</v>
      </c>
      <c r="E238" s="4">
        <v>795153</v>
      </c>
      <c r="F238" s="4">
        <v>718851</v>
      </c>
      <c r="G238" s="4">
        <v>76302</v>
      </c>
      <c r="H238" s="4">
        <v>759</v>
      </c>
      <c r="I238" s="4">
        <v>0</v>
      </c>
      <c r="J238" s="4">
        <v>8042</v>
      </c>
      <c r="K238" s="4">
        <v>6545</v>
      </c>
      <c r="L238" s="4">
        <v>3969</v>
      </c>
      <c r="M238" s="4">
        <v>16299</v>
      </c>
      <c r="N238" s="4">
        <v>1708</v>
      </c>
      <c r="O238" s="4">
        <v>13473</v>
      </c>
      <c r="P238" s="4">
        <v>759</v>
      </c>
      <c r="Q238" s="4">
        <v>20018</v>
      </c>
      <c r="R238" s="4">
        <v>20268</v>
      </c>
      <c r="S238" s="4">
        <v>98471</v>
      </c>
      <c r="T238" s="4">
        <v>645887</v>
      </c>
      <c r="U238" s="4">
        <v>182829</v>
      </c>
      <c r="V238" s="4">
        <v>293584</v>
      </c>
      <c r="W238" s="4">
        <v>36721</v>
      </c>
      <c r="X238" s="4">
        <v>35523</v>
      </c>
      <c r="Y238" s="4">
        <v>61347</v>
      </c>
      <c r="Z238" s="4">
        <v>52817</v>
      </c>
      <c r="AA238" s="4">
        <v>6278</v>
      </c>
      <c r="AB238" s="4">
        <v>49752</v>
      </c>
    </row>
    <row r="239" spans="1:28" x14ac:dyDescent="0.3">
      <c r="A239" s="1" t="s">
        <v>34</v>
      </c>
      <c r="B239" s="2">
        <v>39083</v>
      </c>
      <c r="C239" s="1">
        <v>2</v>
      </c>
      <c r="D239" s="1">
        <v>20072</v>
      </c>
      <c r="E239" s="4">
        <v>729876</v>
      </c>
      <c r="F239" s="4">
        <v>655237</v>
      </c>
      <c r="G239" s="4">
        <v>74639</v>
      </c>
      <c r="H239" s="4">
        <v>829</v>
      </c>
      <c r="I239" s="4">
        <v>0</v>
      </c>
      <c r="J239" s="4">
        <v>2049</v>
      </c>
      <c r="K239" s="4">
        <v>1637</v>
      </c>
      <c r="L239" s="4">
        <v>4011</v>
      </c>
      <c r="M239" s="4">
        <v>338</v>
      </c>
      <c r="N239" s="4">
        <v>0</v>
      </c>
      <c r="O239" s="4">
        <v>16045</v>
      </c>
      <c r="P239" s="4">
        <v>829</v>
      </c>
      <c r="Q239" s="4">
        <v>17682</v>
      </c>
      <c r="R239" s="4">
        <v>4349</v>
      </c>
      <c r="S239" s="4">
        <v>23523</v>
      </c>
      <c r="T239" s="4">
        <v>681445</v>
      </c>
      <c r="U239" s="4">
        <v>114234</v>
      </c>
      <c r="V239" s="4">
        <v>334031</v>
      </c>
      <c r="W239" s="4">
        <v>25794</v>
      </c>
      <c r="X239" s="4">
        <v>42531</v>
      </c>
      <c r="Y239" s="4">
        <v>48745</v>
      </c>
      <c r="Z239" s="4">
        <v>38238</v>
      </c>
      <c r="AA239" s="4">
        <v>6830</v>
      </c>
      <c r="AB239" s="4">
        <v>44834</v>
      </c>
    </row>
    <row r="240" spans="1:28" x14ac:dyDescent="0.3">
      <c r="A240" s="1" t="s">
        <v>27</v>
      </c>
      <c r="B240" s="2">
        <v>39083</v>
      </c>
      <c r="C240" s="1">
        <v>2</v>
      </c>
      <c r="D240" s="1">
        <v>20072</v>
      </c>
      <c r="E240" s="4">
        <v>2583169</v>
      </c>
      <c r="F240" s="4">
        <v>2254689</v>
      </c>
      <c r="G240" s="4">
        <v>328480</v>
      </c>
      <c r="H240" s="4">
        <v>7270</v>
      </c>
      <c r="I240" s="4">
        <v>0</v>
      </c>
      <c r="J240" s="4">
        <v>52</v>
      </c>
      <c r="K240" s="4">
        <v>125979</v>
      </c>
      <c r="L240" s="4">
        <v>5508</v>
      </c>
      <c r="M240" s="4">
        <v>32843</v>
      </c>
      <c r="N240" s="4">
        <v>0</v>
      </c>
      <c r="O240" s="4">
        <v>0</v>
      </c>
      <c r="P240" s="4">
        <v>7270</v>
      </c>
      <c r="Q240" s="4">
        <v>125979</v>
      </c>
      <c r="R240" s="4">
        <v>38351</v>
      </c>
      <c r="S240" s="4">
        <v>4484</v>
      </c>
      <c r="T240" s="4">
        <v>2407033</v>
      </c>
      <c r="U240" s="4">
        <v>394161</v>
      </c>
      <c r="V240" s="4">
        <v>996254</v>
      </c>
      <c r="W240" s="4">
        <v>147208</v>
      </c>
      <c r="X240" s="4">
        <v>136877</v>
      </c>
      <c r="Y240" s="4">
        <v>230822</v>
      </c>
      <c r="Z240" s="4">
        <v>165229</v>
      </c>
      <c r="AA240" s="4">
        <v>3684</v>
      </c>
      <c r="AB240" s="4">
        <v>180454</v>
      </c>
    </row>
    <row r="241" spans="1:28" x14ac:dyDescent="0.3">
      <c r="A241" s="1" t="s">
        <v>29</v>
      </c>
      <c r="B241" s="2">
        <v>39083</v>
      </c>
      <c r="C241" s="1">
        <v>2</v>
      </c>
      <c r="D241" s="1">
        <v>20072</v>
      </c>
      <c r="E241" s="4">
        <v>196968</v>
      </c>
      <c r="F241" s="4">
        <v>188113</v>
      </c>
      <c r="G241" s="4">
        <v>8855</v>
      </c>
      <c r="H241" s="4">
        <v>0</v>
      </c>
      <c r="I241" s="4">
        <v>0</v>
      </c>
      <c r="J241" s="4">
        <v>0</v>
      </c>
      <c r="K241" s="4">
        <v>16626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16626</v>
      </c>
      <c r="R241" s="4">
        <v>0</v>
      </c>
      <c r="S241" s="4">
        <v>0</v>
      </c>
      <c r="T241" s="4">
        <v>180342</v>
      </c>
      <c r="U241" s="4">
        <v>30225</v>
      </c>
      <c r="V241" s="4">
        <v>114530</v>
      </c>
      <c r="W241" s="4">
        <v>11956</v>
      </c>
      <c r="X241" s="4">
        <v>1489</v>
      </c>
      <c r="Y241" s="4">
        <v>9995</v>
      </c>
      <c r="Z241" s="4">
        <v>8059</v>
      </c>
      <c r="AA241" s="4">
        <v>0</v>
      </c>
      <c r="AB241" s="4">
        <v>11859</v>
      </c>
    </row>
    <row r="242" spans="1:28" x14ac:dyDescent="0.3">
      <c r="A242" s="1" t="s">
        <v>32</v>
      </c>
      <c r="B242" s="2">
        <v>39083</v>
      </c>
      <c r="C242" s="1">
        <v>3</v>
      </c>
      <c r="D242" s="1">
        <v>20073</v>
      </c>
      <c r="E242" s="4">
        <v>5921478</v>
      </c>
      <c r="F242" s="4">
        <v>5656830</v>
      </c>
      <c r="G242" s="4">
        <v>264648</v>
      </c>
      <c r="H242" s="4">
        <v>3330</v>
      </c>
      <c r="I242" s="4">
        <v>0</v>
      </c>
      <c r="J242" s="4">
        <v>27128</v>
      </c>
      <c r="K242" s="4">
        <v>20870</v>
      </c>
      <c r="L242" s="4">
        <v>31346</v>
      </c>
      <c r="M242" s="4">
        <v>168918</v>
      </c>
      <c r="N242" s="4">
        <v>0</v>
      </c>
      <c r="O242" s="4">
        <v>0</v>
      </c>
      <c r="P242" s="4">
        <v>3330</v>
      </c>
      <c r="Q242" s="4">
        <v>20870</v>
      </c>
      <c r="R242" s="4">
        <v>200264</v>
      </c>
      <c r="S242" s="4">
        <v>923361</v>
      </c>
      <c r="T242" s="4">
        <v>4746525</v>
      </c>
      <c r="U242" s="4">
        <v>835890</v>
      </c>
      <c r="V242" s="4">
        <v>2218804</v>
      </c>
      <c r="W242" s="4">
        <v>290005</v>
      </c>
      <c r="X242" s="4">
        <v>259098</v>
      </c>
      <c r="Y242" s="4">
        <v>522828</v>
      </c>
      <c r="Z242" s="4">
        <v>496565</v>
      </c>
      <c r="AA242" s="4">
        <v>635462</v>
      </c>
      <c r="AB242" s="4">
        <v>398178</v>
      </c>
    </row>
    <row r="243" spans="1:28" x14ac:dyDescent="0.3">
      <c r="A243" s="1" t="s">
        <v>30</v>
      </c>
      <c r="B243" s="2">
        <v>39083</v>
      </c>
      <c r="C243" s="1">
        <v>3</v>
      </c>
      <c r="D243" s="1">
        <v>20073</v>
      </c>
      <c r="E243" s="4">
        <v>5274710</v>
      </c>
      <c r="F243" s="4">
        <v>4852878</v>
      </c>
      <c r="G243" s="4">
        <v>421832</v>
      </c>
      <c r="H243" s="4">
        <v>25619</v>
      </c>
      <c r="I243" s="4">
        <v>0</v>
      </c>
      <c r="J243" s="4">
        <v>6439</v>
      </c>
      <c r="K243" s="4">
        <v>195236</v>
      </c>
      <c r="L243" s="4">
        <v>25035</v>
      </c>
      <c r="M243" s="4">
        <v>111323</v>
      </c>
      <c r="N243" s="4">
        <v>0</v>
      </c>
      <c r="O243" s="4">
        <v>4813</v>
      </c>
      <c r="P243" s="4">
        <v>25619</v>
      </c>
      <c r="Q243" s="4">
        <v>200049</v>
      </c>
      <c r="R243" s="4">
        <v>136358</v>
      </c>
      <c r="S243" s="4">
        <v>1367229</v>
      </c>
      <c r="T243" s="4">
        <v>3539016</v>
      </c>
      <c r="U243" s="4">
        <v>552202</v>
      </c>
      <c r="V243" s="4">
        <v>1509308</v>
      </c>
      <c r="W243" s="4">
        <v>363639</v>
      </c>
      <c r="X243" s="4">
        <v>275838</v>
      </c>
      <c r="Y243" s="4">
        <v>311523</v>
      </c>
      <c r="Z243" s="4">
        <v>303747</v>
      </c>
      <c r="AA243" s="4">
        <v>1210137</v>
      </c>
      <c r="AB243" s="4">
        <v>326484</v>
      </c>
    </row>
    <row r="244" spans="1:28" x14ac:dyDescent="0.3">
      <c r="A244" s="1" t="s">
        <v>33</v>
      </c>
      <c r="B244" s="2">
        <v>39083</v>
      </c>
      <c r="C244" s="1">
        <v>3</v>
      </c>
      <c r="D244" s="1">
        <v>20073</v>
      </c>
      <c r="E244" s="4">
        <v>5773876</v>
      </c>
      <c r="F244" s="4">
        <v>5344939</v>
      </c>
      <c r="G244" s="4">
        <v>428937</v>
      </c>
      <c r="H244" s="4">
        <v>0</v>
      </c>
      <c r="I244" s="4">
        <v>30597</v>
      </c>
      <c r="J244" s="4">
        <v>3580</v>
      </c>
      <c r="K244" s="4">
        <v>12719</v>
      </c>
      <c r="L244" s="4">
        <v>0</v>
      </c>
      <c r="M244" s="4">
        <v>3328333</v>
      </c>
      <c r="N244" s="4">
        <v>0</v>
      </c>
      <c r="O244" s="4">
        <v>0</v>
      </c>
      <c r="P244" s="4">
        <v>30597</v>
      </c>
      <c r="Q244" s="4">
        <v>12719</v>
      </c>
      <c r="R244" s="4">
        <v>3328333</v>
      </c>
      <c r="S244" s="4">
        <v>2398647</v>
      </c>
      <c r="T244" s="4">
        <v>0</v>
      </c>
      <c r="U244" s="4">
        <v>554802</v>
      </c>
      <c r="V244" s="4">
        <v>1242060</v>
      </c>
      <c r="W244" s="4">
        <v>532400</v>
      </c>
      <c r="X244" s="4">
        <v>169002</v>
      </c>
      <c r="Y244" s="4">
        <v>539904</v>
      </c>
      <c r="Z244" s="4">
        <v>0</v>
      </c>
      <c r="AA244" s="4">
        <v>2247094</v>
      </c>
      <c r="AB244" s="4">
        <v>59677</v>
      </c>
    </row>
    <row r="245" spans="1:28" x14ac:dyDescent="0.3">
      <c r="A245" s="1" t="s">
        <v>31</v>
      </c>
      <c r="B245" s="2">
        <v>39083</v>
      </c>
      <c r="C245" s="1">
        <v>3</v>
      </c>
      <c r="D245" s="1">
        <v>20073</v>
      </c>
      <c r="E245" s="4">
        <v>5504770</v>
      </c>
      <c r="F245" s="4">
        <v>4869389</v>
      </c>
      <c r="G245" s="4">
        <v>635381</v>
      </c>
      <c r="H245" s="4">
        <v>4948</v>
      </c>
      <c r="I245" s="4">
        <v>0</v>
      </c>
      <c r="J245" s="4">
        <v>27970</v>
      </c>
      <c r="K245" s="4">
        <v>12699</v>
      </c>
      <c r="L245" s="4">
        <v>14829</v>
      </c>
      <c r="M245" s="4">
        <v>169605</v>
      </c>
      <c r="N245" s="4">
        <v>0</v>
      </c>
      <c r="O245" s="4">
        <v>80393</v>
      </c>
      <c r="P245" s="4">
        <v>4948</v>
      </c>
      <c r="Q245" s="4">
        <v>93092</v>
      </c>
      <c r="R245" s="4">
        <v>184434</v>
      </c>
      <c r="S245" s="4">
        <v>1045432</v>
      </c>
      <c r="T245" s="4">
        <v>4148894</v>
      </c>
      <c r="U245" s="4">
        <v>568614</v>
      </c>
      <c r="V245" s="4">
        <v>1709387</v>
      </c>
      <c r="W245" s="4">
        <v>253296</v>
      </c>
      <c r="X245" s="4">
        <v>246358</v>
      </c>
      <c r="Y245" s="4">
        <v>561910</v>
      </c>
      <c r="Z245" s="4">
        <v>383346</v>
      </c>
      <c r="AA245" s="4">
        <v>818662</v>
      </c>
      <c r="AB245" s="4">
        <v>327816</v>
      </c>
    </row>
    <row r="246" spans="1:28" x14ac:dyDescent="0.3">
      <c r="A246" s="1" t="s">
        <v>28</v>
      </c>
      <c r="B246" s="2">
        <v>39083</v>
      </c>
      <c r="C246" s="1">
        <v>3</v>
      </c>
      <c r="D246" s="1">
        <v>20073</v>
      </c>
      <c r="E246" s="4">
        <v>867773</v>
      </c>
      <c r="F246" s="4">
        <v>762341</v>
      </c>
      <c r="G246" s="4">
        <v>105432</v>
      </c>
      <c r="H246" s="4">
        <v>962</v>
      </c>
      <c r="I246" s="4">
        <v>0</v>
      </c>
      <c r="J246" s="4">
        <v>7973</v>
      </c>
      <c r="K246" s="4">
        <v>5521</v>
      </c>
      <c r="L246" s="4">
        <v>5085</v>
      </c>
      <c r="M246" s="4">
        <v>15688</v>
      </c>
      <c r="N246" s="4">
        <v>1826</v>
      </c>
      <c r="O246" s="4">
        <v>14444</v>
      </c>
      <c r="P246" s="4">
        <v>962</v>
      </c>
      <c r="Q246" s="4">
        <v>19965</v>
      </c>
      <c r="R246" s="4">
        <v>20773</v>
      </c>
      <c r="S246" s="4">
        <v>109661</v>
      </c>
      <c r="T246" s="4">
        <v>706613</v>
      </c>
      <c r="U246" s="4">
        <v>192310</v>
      </c>
      <c r="V246" s="4">
        <v>319894</v>
      </c>
      <c r="W246" s="4">
        <v>34154</v>
      </c>
      <c r="X246" s="4">
        <v>35078</v>
      </c>
      <c r="Y246" s="4">
        <v>69233</v>
      </c>
      <c r="Z246" s="4">
        <v>55516</v>
      </c>
      <c r="AA246" s="4">
        <v>4930</v>
      </c>
      <c r="AB246" s="4">
        <v>51226</v>
      </c>
    </row>
    <row r="247" spans="1:28" x14ac:dyDescent="0.3">
      <c r="A247" s="1" t="s">
        <v>34</v>
      </c>
      <c r="B247" s="2">
        <v>39083</v>
      </c>
      <c r="C247" s="1">
        <v>3</v>
      </c>
      <c r="D247" s="1">
        <v>20073</v>
      </c>
      <c r="E247" s="4">
        <v>766194</v>
      </c>
      <c r="F247" s="4">
        <v>689412</v>
      </c>
      <c r="G247" s="4">
        <v>76782</v>
      </c>
      <c r="H247" s="4">
        <v>886</v>
      </c>
      <c r="I247" s="4">
        <v>0</v>
      </c>
      <c r="J247" s="4">
        <v>1586</v>
      </c>
      <c r="K247" s="4">
        <v>1996</v>
      </c>
      <c r="L247" s="4">
        <v>4427</v>
      </c>
      <c r="M247" s="4">
        <v>338</v>
      </c>
      <c r="N247" s="4">
        <v>0</v>
      </c>
      <c r="O247" s="4">
        <v>19180</v>
      </c>
      <c r="P247" s="4">
        <v>886</v>
      </c>
      <c r="Q247" s="4">
        <v>21176</v>
      </c>
      <c r="R247" s="4">
        <v>4765</v>
      </c>
      <c r="S247" s="4">
        <v>25579</v>
      </c>
      <c r="T247" s="4">
        <v>712203</v>
      </c>
      <c r="U247" s="4">
        <v>117815</v>
      </c>
      <c r="V247" s="4">
        <v>358303</v>
      </c>
      <c r="W247" s="4">
        <v>28419</v>
      </c>
      <c r="X247" s="4">
        <v>44677</v>
      </c>
      <c r="Y247" s="4">
        <v>46060</v>
      </c>
      <c r="Z247" s="4">
        <v>40633</v>
      </c>
      <c r="AA247" s="4">
        <v>6338</v>
      </c>
      <c r="AB247" s="4">
        <v>47168</v>
      </c>
    </row>
    <row r="248" spans="1:28" x14ac:dyDescent="0.3">
      <c r="A248" s="1" t="s">
        <v>27</v>
      </c>
      <c r="B248" s="2">
        <v>39083</v>
      </c>
      <c r="C248" s="1">
        <v>3</v>
      </c>
      <c r="D248" s="1">
        <v>20073</v>
      </c>
      <c r="E248" s="4">
        <v>2588018</v>
      </c>
      <c r="F248" s="4">
        <v>2336498</v>
      </c>
      <c r="G248" s="4">
        <v>251520</v>
      </c>
      <c r="H248" s="4">
        <v>6760</v>
      </c>
      <c r="I248" s="4">
        <v>0</v>
      </c>
      <c r="J248" s="4">
        <v>0</v>
      </c>
      <c r="K248" s="4">
        <v>129648</v>
      </c>
      <c r="L248" s="4">
        <v>5531</v>
      </c>
      <c r="M248" s="4">
        <v>31881</v>
      </c>
      <c r="N248" s="4">
        <v>0</v>
      </c>
      <c r="O248" s="4">
        <v>0</v>
      </c>
      <c r="P248" s="4">
        <v>6760</v>
      </c>
      <c r="Q248" s="4">
        <v>129648</v>
      </c>
      <c r="R248" s="4">
        <v>37412</v>
      </c>
      <c r="S248" s="4">
        <v>4260</v>
      </c>
      <c r="T248" s="4">
        <v>2409938</v>
      </c>
      <c r="U248" s="4">
        <v>403489</v>
      </c>
      <c r="V248" s="4">
        <v>1043224</v>
      </c>
      <c r="W248" s="4">
        <v>152278</v>
      </c>
      <c r="X248" s="4">
        <v>140309</v>
      </c>
      <c r="Y248" s="4">
        <v>237585</v>
      </c>
      <c r="Z248" s="4">
        <v>175491</v>
      </c>
      <c r="AA248" s="4">
        <v>3877</v>
      </c>
      <c r="AB248" s="4">
        <v>180245</v>
      </c>
    </row>
    <row r="249" spans="1:28" x14ac:dyDescent="0.3">
      <c r="A249" s="1" t="s">
        <v>29</v>
      </c>
      <c r="B249" s="2">
        <v>39083</v>
      </c>
      <c r="C249" s="1">
        <v>3</v>
      </c>
      <c r="D249" s="1">
        <v>20073</v>
      </c>
      <c r="E249" s="4">
        <v>204976</v>
      </c>
      <c r="F249" s="4">
        <v>195169</v>
      </c>
      <c r="G249" s="4">
        <v>9807</v>
      </c>
      <c r="H249" s="4">
        <v>0</v>
      </c>
      <c r="I249" s="4">
        <v>0</v>
      </c>
      <c r="J249" s="4">
        <v>0</v>
      </c>
      <c r="K249" s="4">
        <v>24937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24937</v>
      </c>
      <c r="R249" s="4">
        <v>0</v>
      </c>
      <c r="S249" s="4">
        <v>0</v>
      </c>
      <c r="T249" s="4">
        <v>180039</v>
      </c>
      <c r="U249" s="4">
        <v>33589</v>
      </c>
      <c r="V249" s="4">
        <v>119172</v>
      </c>
      <c r="W249" s="4">
        <v>7458</v>
      </c>
      <c r="X249" s="4">
        <v>1258</v>
      </c>
      <c r="Y249" s="4">
        <v>12020</v>
      </c>
      <c r="Z249" s="4">
        <v>8673</v>
      </c>
      <c r="AA249" s="4">
        <v>0</v>
      </c>
      <c r="AB249" s="4">
        <v>13000</v>
      </c>
    </row>
    <row r="250" spans="1:28" x14ac:dyDescent="0.3">
      <c r="A250" s="1" t="s">
        <v>32</v>
      </c>
      <c r="B250" s="2">
        <v>39083</v>
      </c>
      <c r="C250" s="1">
        <v>4</v>
      </c>
      <c r="D250" s="1">
        <v>20074</v>
      </c>
      <c r="E250" s="4">
        <v>5656214</v>
      </c>
      <c r="F250" s="4">
        <v>5795799</v>
      </c>
      <c r="G250" s="4">
        <v>-139585</v>
      </c>
      <c r="H250" s="4">
        <v>4552</v>
      </c>
      <c r="I250" s="4">
        <v>0</v>
      </c>
      <c r="J250" s="4">
        <v>35218</v>
      </c>
      <c r="K250" s="4">
        <v>19386</v>
      </c>
      <c r="L250" s="4">
        <v>34348</v>
      </c>
      <c r="M250" s="4">
        <v>192561</v>
      </c>
      <c r="N250" s="4">
        <v>0</v>
      </c>
      <c r="O250" s="4">
        <v>0</v>
      </c>
      <c r="P250" s="4">
        <v>4552</v>
      </c>
      <c r="Q250" s="4">
        <v>19386</v>
      </c>
      <c r="R250" s="4">
        <v>226909</v>
      </c>
      <c r="S250" s="4">
        <v>1022559</v>
      </c>
      <c r="T250" s="4">
        <v>4347590</v>
      </c>
      <c r="U250" s="4">
        <v>838054</v>
      </c>
      <c r="V250" s="4">
        <v>2288324</v>
      </c>
      <c r="W250" s="4">
        <v>380334</v>
      </c>
      <c r="X250" s="4">
        <v>261329</v>
      </c>
      <c r="Y250" s="4">
        <v>518945</v>
      </c>
      <c r="Z250" s="4">
        <v>489419</v>
      </c>
      <c r="AA250" s="4">
        <v>661397</v>
      </c>
      <c r="AB250" s="4">
        <v>357997</v>
      </c>
    </row>
    <row r="251" spans="1:28" x14ac:dyDescent="0.3">
      <c r="A251" s="1" t="s">
        <v>31</v>
      </c>
      <c r="B251" s="2">
        <v>39083</v>
      </c>
      <c r="C251" s="1">
        <v>4</v>
      </c>
      <c r="D251" s="1">
        <v>20074</v>
      </c>
      <c r="E251" s="4">
        <v>4973759</v>
      </c>
      <c r="F251" s="4">
        <v>5093682</v>
      </c>
      <c r="G251" s="4">
        <v>-119923</v>
      </c>
      <c r="H251" s="4">
        <v>4676</v>
      </c>
      <c r="I251" s="4">
        <v>0</v>
      </c>
      <c r="J251" s="4">
        <v>34789</v>
      </c>
      <c r="K251" s="4">
        <v>11626</v>
      </c>
      <c r="L251" s="4">
        <v>12718</v>
      </c>
      <c r="M251" s="4">
        <v>188443</v>
      </c>
      <c r="N251" s="4">
        <v>0</v>
      </c>
      <c r="O251" s="4">
        <v>82531</v>
      </c>
      <c r="P251" s="4">
        <v>4676</v>
      </c>
      <c r="Q251" s="4">
        <v>94157</v>
      </c>
      <c r="R251" s="4">
        <v>201161</v>
      </c>
      <c r="S251" s="4">
        <v>953346</v>
      </c>
      <c r="T251" s="4">
        <v>3685630</v>
      </c>
      <c r="U251" s="4">
        <v>604179</v>
      </c>
      <c r="V251" s="4">
        <v>1835844</v>
      </c>
      <c r="W251" s="4">
        <v>340031</v>
      </c>
      <c r="X251" s="4">
        <v>232384</v>
      </c>
      <c r="Y251" s="4">
        <v>558952</v>
      </c>
      <c r="Z251" s="4">
        <v>377275</v>
      </c>
      <c r="AA251" s="4">
        <v>842527</v>
      </c>
      <c r="AB251" s="4">
        <v>302490</v>
      </c>
    </row>
    <row r="252" spans="1:28" x14ac:dyDescent="0.3">
      <c r="A252" s="1" t="s">
        <v>30</v>
      </c>
      <c r="B252" s="2">
        <v>39083</v>
      </c>
      <c r="C252" s="1">
        <v>4</v>
      </c>
      <c r="D252" s="1">
        <v>20074</v>
      </c>
      <c r="E252" s="4">
        <v>4723614</v>
      </c>
      <c r="F252" s="4">
        <v>4758389</v>
      </c>
      <c r="G252" s="4">
        <v>-34775</v>
      </c>
      <c r="H252" s="4">
        <v>25270</v>
      </c>
      <c r="I252" s="4">
        <v>0</v>
      </c>
      <c r="J252" s="4">
        <v>7781</v>
      </c>
      <c r="K252" s="4">
        <v>207972</v>
      </c>
      <c r="L252" s="4">
        <v>28721</v>
      </c>
      <c r="M252" s="4">
        <v>121174</v>
      </c>
      <c r="N252" s="4">
        <v>0</v>
      </c>
      <c r="O252" s="4">
        <v>4188</v>
      </c>
      <c r="P252" s="4">
        <v>25270</v>
      </c>
      <c r="Q252" s="4">
        <v>212160</v>
      </c>
      <c r="R252" s="4">
        <v>149895</v>
      </c>
      <c r="S252" s="4">
        <v>1278546</v>
      </c>
      <c r="T252" s="4">
        <v>3049962</v>
      </c>
      <c r="U252" s="4">
        <v>542709</v>
      </c>
      <c r="V252" s="4">
        <v>1592404</v>
      </c>
      <c r="W252" s="4">
        <v>248258</v>
      </c>
      <c r="X252" s="4">
        <v>264932</v>
      </c>
      <c r="Y252" s="4">
        <v>280271</v>
      </c>
      <c r="Z252" s="4">
        <v>285522</v>
      </c>
      <c r="AA252" s="4">
        <v>1258726</v>
      </c>
      <c r="AB252" s="4">
        <v>285567</v>
      </c>
    </row>
    <row r="253" spans="1:28" x14ac:dyDescent="0.3">
      <c r="A253" s="1" t="s">
        <v>33</v>
      </c>
      <c r="B253" s="2">
        <v>39083</v>
      </c>
      <c r="C253" s="1">
        <v>4</v>
      </c>
      <c r="D253" s="1">
        <v>20074</v>
      </c>
      <c r="E253" s="4">
        <v>6143425</v>
      </c>
      <c r="F253" s="4">
        <v>5617186</v>
      </c>
      <c r="G253" s="4">
        <v>526239</v>
      </c>
      <c r="H253" s="4">
        <v>0</v>
      </c>
      <c r="I253" s="4">
        <v>31775</v>
      </c>
      <c r="J253" s="4">
        <v>7129</v>
      </c>
      <c r="K253" s="4">
        <v>13596</v>
      </c>
      <c r="L253" s="4">
        <v>0</v>
      </c>
      <c r="M253" s="4">
        <v>3534357</v>
      </c>
      <c r="N253" s="4">
        <v>0</v>
      </c>
      <c r="O253" s="4">
        <v>0</v>
      </c>
      <c r="P253" s="4">
        <v>31775</v>
      </c>
      <c r="Q253" s="4">
        <v>13596</v>
      </c>
      <c r="R253" s="4">
        <v>3534357</v>
      </c>
      <c r="S253" s="4">
        <v>2556568</v>
      </c>
      <c r="T253" s="4">
        <v>0</v>
      </c>
      <c r="U253" s="4">
        <v>576063</v>
      </c>
      <c r="V253" s="4">
        <v>1386969</v>
      </c>
      <c r="W253" s="4">
        <v>513796</v>
      </c>
      <c r="X253" s="4">
        <v>177003</v>
      </c>
      <c r="Y253" s="4">
        <v>550952</v>
      </c>
      <c r="Z253" s="4">
        <v>0</v>
      </c>
      <c r="AA253" s="4">
        <v>2353943</v>
      </c>
      <c r="AB253" s="4">
        <v>58460</v>
      </c>
    </row>
    <row r="254" spans="1:28" x14ac:dyDescent="0.3">
      <c r="A254" s="1" t="s">
        <v>28</v>
      </c>
      <c r="B254" s="2">
        <v>39083</v>
      </c>
      <c r="C254" s="1">
        <v>4</v>
      </c>
      <c r="D254" s="1">
        <v>20074</v>
      </c>
      <c r="E254" s="4">
        <v>747249</v>
      </c>
      <c r="F254" s="4">
        <v>787810</v>
      </c>
      <c r="G254" s="4">
        <v>-40561</v>
      </c>
      <c r="H254" s="4">
        <v>843</v>
      </c>
      <c r="I254" s="4">
        <v>0</v>
      </c>
      <c r="J254" s="4">
        <v>8707</v>
      </c>
      <c r="K254" s="4">
        <v>8173</v>
      </c>
      <c r="L254" s="4">
        <v>4014</v>
      </c>
      <c r="M254" s="4">
        <v>12642</v>
      </c>
      <c r="N254" s="4">
        <v>1563</v>
      </c>
      <c r="O254" s="4">
        <v>13515</v>
      </c>
      <c r="P254" s="4">
        <v>843</v>
      </c>
      <c r="Q254" s="4">
        <v>21688</v>
      </c>
      <c r="R254" s="4">
        <v>16656</v>
      </c>
      <c r="S254" s="4">
        <v>103316</v>
      </c>
      <c r="T254" s="4">
        <v>594476</v>
      </c>
      <c r="U254" s="4">
        <v>194847</v>
      </c>
      <c r="V254" s="4">
        <v>338986</v>
      </c>
      <c r="W254" s="4">
        <v>38452</v>
      </c>
      <c r="X254" s="4">
        <v>36262</v>
      </c>
      <c r="Y254" s="4">
        <v>74327</v>
      </c>
      <c r="Z254" s="4">
        <v>53334</v>
      </c>
      <c r="AA254" s="4">
        <v>4886</v>
      </c>
      <c r="AB254" s="4">
        <v>46716</v>
      </c>
    </row>
    <row r="255" spans="1:28" x14ac:dyDescent="0.3">
      <c r="A255" s="1" t="s">
        <v>34</v>
      </c>
      <c r="B255" s="2">
        <v>39083</v>
      </c>
      <c r="C255" s="1">
        <v>4</v>
      </c>
      <c r="D255" s="1">
        <v>20074</v>
      </c>
      <c r="E255" s="4">
        <v>738905</v>
      </c>
      <c r="F255" s="4">
        <v>710882</v>
      </c>
      <c r="G255" s="4">
        <v>28022</v>
      </c>
      <c r="H255" s="4">
        <v>1115</v>
      </c>
      <c r="I255" s="4">
        <v>0</v>
      </c>
      <c r="J255" s="4">
        <v>2721</v>
      </c>
      <c r="K255" s="4">
        <v>4142</v>
      </c>
      <c r="L255" s="4">
        <v>4199</v>
      </c>
      <c r="M255" s="4">
        <v>434</v>
      </c>
      <c r="N255" s="4">
        <v>0</v>
      </c>
      <c r="O255" s="4">
        <v>22434</v>
      </c>
      <c r="P255" s="4">
        <v>1115</v>
      </c>
      <c r="Q255" s="4">
        <v>26577</v>
      </c>
      <c r="R255" s="4">
        <v>4633</v>
      </c>
      <c r="S255" s="4">
        <v>27240</v>
      </c>
      <c r="T255" s="4">
        <v>676620</v>
      </c>
      <c r="U255" s="4">
        <v>114801</v>
      </c>
      <c r="V255" s="4">
        <v>372526</v>
      </c>
      <c r="W255" s="4">
        <v>36305</v>
      </c>
      <c r="X255" s="4">
        <v>46107</v>
      </c>
      <c r="Y255" s="4">
        <v>53181</v>
      </c>
      <c r="Z255" s="4">
        <v>40348</v>
      </c>
      <c r="AA255" s="4">
        <v>3930</v>
      </c>
      <c r="AB255" s="4">
        <v>43685</v>
      </c>
    </row>
    <row r="256" spans="1:28" x14ac:dyDescent="0.3">
      <c r="A256" s="1" t="s">
        <v>27</v>
      </c>
      <c r="B256" s="2">
        <v>39083</v>
      </c>
      <c r="C256" s="1">
        <v>4</v>
      </c>
      <c r="D256" s="1">
        <v>20074</v>
      </c>
      <c r="E256" s="4">
        <v>2492039</v>
      </c>
      <c r="F256" s="4">
        <v>2365627</v>
      </c>
      <c r="G256" s="4">
        <v>126412</v>
      </c>
      <c r="H256" s="4">
        <v>7912</v>
      </c>
      <c r="I256" s="4">
        <v>0</v>
      </c>
      <c r="J256" s="4">
        <v>0</v>
      </c>
      <c r="K256" s="4">
        <v>128152</v>
      </c>
      <c r="L256" s="4">
        <v>4625</v>
      </c>
      <c r="M256" s="4">
        <v>35039</v>
      </c>
      <c r="N256" s="4">
        <v>0</v>
      </c>
      <c r="O256" s="4">
        <v>0</v>
      </c>
      <c r="P256" s="4">
        <v>7912</v>
      </c>
      <c r="Q256" s="4">
        <v>128152</v>
      </c>
      <c r="R256" s="4">
        <v>39664</v>
      </c>
      <c r="S256" s="4">
        <v>4094</v>
      </c>
      <c r="T256" s="4">
        <v>2312217</v>
      </c>
      <c r="U256" s="4">
        <v>393163</v>
      </c>
      <c r="V256" s="4">
        <v>1086540</v>
      </c>
      <c r="W256" s="4">
        <v>152188</v>
      </c>
      <c r="X256" s="4">
        <v>143194</v>
      </c>
      <c r="Y256" s="4">
        <v>243916</v>
      </c>
      <c r="Z256" s="4">
        <v>169158</v>
      </c>
      <c r="AA256" s="4">
        <v>3745</v>
      </c>
      <c r="AB256" s="4">
        <v>173723</v>
      </c>
    </row>
    <row r="257" spans="1:28" x14ac:dyDescent="0.3">
      <c r="A257" s="1" t="s">
        <v>29</v>
      </c>
      <c r="B257" s="2">
        <v>39083</v>
      </c>
      <c r="C257" s="1">
        <v>4</v>
      </c>
      <c r="D257" s="1">
        <v>20074</v>
      </c>
      <c r="E257" s="4">
        <v>187626</v>
      </c>
      <c r="F257" s="4">
        <v>194108</v>
      </c>
      <c r="G257" s="4">
        <v>-6482</v>
      </c>
      <c r="H257" s="4">
        <v>0</v>
      </c>
      <c r="I257" s="4">
        <v>0</v>
      </c>
      <c r="J257" s="4">
        <v>0</v>
      </c>
      <c r="K257" s="4">
        <v>23422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23422</v>
      </c>
      <c r="R257" s="4">
        <v>0</v>
      </c>
      <c r="S257" s="4">
        <v>0</v>
      </c>
      <c r="T257" s="4">
        <v>164204</v>
      </c>
      <c r="U257" s="4">
        <v>30897</v>
      </c>
      <c r="V257" s="4">
        <v>116206</v>
      </c>
      <c r="W257" s="4">
        <v>12652</v>
      </c>
      <c r="X257" s="4">
        <v>1076</v>
      </c>
      <c r="Y257" s="4">
        <v>12036</v>
      </c>
      <c r="Z257" s="4">
        <v>8706</v>
      </c>
      <c r="AA257" s="4">
        <v>0</v>
      </c>
      <c r="AB257" s="4">
        <v>12535</v>
      </c>
    </row>
    <row r="258" spans="1:28" x14ac:dyDescent="0.3">
      <c r="A258" s="1" t="s">
        <v>30</v>
      </c>
      <c r="B258" s="2">
        <v>39448</v>
      </c>
      <c r="C258" s="1">
        <v>1</v>
      </c>
      <c r="D258" s="1">
        <v>20081</v>
      </c>
      <c r="E258" s="4">
        <v>4810978</v>
      </c>
      <c r="F258" s="4">
        <v>4985361</v>
      </c>
      <c r="G258" s="4">
        <v>-174383</v>
      </c>
      <c r="H258" s="4">
        <v>16201</v>
      </c>
      <c r="I258" s="4">
        <v>0</v>
      </c>
      <c r="J258" s="4">
        <v>6383</v>
      </c>
      <c r="K258" s="4">
        <v>242277</v>
      </c>
      <c r="L258" s="4">
        <v>26571</v>
      </c>
      <c r="M258" s="4">
        <v>124899</v>
      </c>
      <c r="N258" s="4">
        <v>0</v>
      </c>
      <c r="O258" s="4">
        <v>4365</v>
      </c>
      <c r="P258" s="4">
        <v>16201</v>
      </c>
      <c r="Q258" s="4">
        <v>246642</v>
      </c>
      <c r="R258" s="4">
        <v>151470</v>
      </c>
      <c r="S258" s="4">
        <v>1327917</v>
      </c>
      <c r="T258" s="4">
        <v>3062365</v>
      </c>
      <c r="U258" s="4">
        <v>553806</v>
      </c>
      <c r="V258" s="4">
        <v>1676250</v>
      </c>
      <c r="W258" s="4">
        <v>254500</v>
      </c>
      <c r="X258" s="4">
        <v>276398</v>
      </c>
      <c r="Y258" s="4">
        <v>301380</v>
      </c>
      <c r="Z258" s="4">
        <v>289267</v>
      </c>
      <c r="AA258" s="4">
        <v>1327441</v>
      </c>
      <c r="AB258" s="4">
        <v>306319</v>
      </c>
    </row>
    <row r="259" spans="1:28" x14ac:dyDescent="0.3">
      <c r="A259" s="1" t="s">
        <v>31</v>
      </c>
      <c r="B259" s="2">
        <v>39448</v>
      </c>
      <c r="C259" s="1">
        <v>1</v>
      </c>
      <c r="D259" s="1">
        <v>20081</v>
      </c>
      <c r="E259" s="4">
        <v>4711208</v>
      </c>
      <c r="F259" s="4">
        <v>5151770</v>
      </c>
      <c r="G259" s="4">
        <v>-440562</v>
      </c>
      <c r="H259" s="4">
        <v>4872</v>
      </c>
      <c r="I259" s="4">
        <v>0</v>
      </c>
      <c r="J259" s="4">
        <v>30972</v>
      </c>
      <c r="K259" s="4">
        <v>10247</v>
      </c>
      <c r="L259" s="4">
        <v>12219</v>
      </c>
      <c r="M259" s="4">
        <v>187042</v>
      </c>
      <c r="N259" s="4">
        <v>0</v>
      </c>
      <c r="O259" s="4">
        <v>82943</v>
      </c>
      <c r="P259" s="4">
        <v>4872</v>
      </c>
      <c r="Q259" s="4">
        <v>93190</v>
      </c>
      <c r="R259" s="4">
        <v>199261</v>
      </c>
      <c r="S259" s="4">
        <v>948659</v>
      </c>
      <c r="T259" s="4">
        <v>3434254</v>
      </c>
      <c r="U259" s="4">
        <v>596012</v>
      </c>
      <c r="V259" s="4">
        <v>1973405</v>
      </c>
      <c r="W259" s="4">
        <v>269708</v>
      </c>
      <c r="X259" s="4">
        <v>220534</v>
      </c>
      <c r="Y259" s="4">
        <v>573572</v>
      </c>
      <c r="Z259" s="4">
        <v>333569</v>
      </c>
      <c r="AA259" s="4">
        <v>842413</v>
      </c>
      <c r="AB259" s="4">
        <v>342557</v>
      </c>
    </row>
    <row r="260" spans="1:28" x14ac:dyDescent="0.3">
      <c r="A260" s="1" t="s">
        <v>32</v>
      </c>
      <c r="B260" s="2">
        <v>39448</v>
      </c>
      <c r="C260" s="1">
        <v>1</v>
      </c>
      <c r="D260" s="1">
        <v>20081</v>
      </c>
      <c r="E260" s="4">
        <v>5672573</v>
      </c>
      <c r="F260" s="4">
        <v>5906747</v>
      </c>
      <c r="G260" s="4">
        <v>-234174</v>
      </c>
      <c r="H260" s="4">
        <v>1692</v>
      </c>
      <c r="I260" s="4">
        <v>0</v>
      </c>
      <c r="J260" s="4">
        <v>33159</v>
      </c>
      <c r="K260" s="4">
        <v>19108</v>
      </c>
      <c r="L260" s="4">
        <v>32959</v>
      </c>
      <c r="M260" s="4">
        <v>181718</v>
      </c>
      <c r="N260" s="4">
        <v>0</v>
      </c>
      <c r="O260" s="4">
        <v>112862</v>
      </c>
      <c r="P260" s="4">
        <v>1692</v>
      </c>
      <c r="Q260" s="4">
        <v>131970</v>
      </c>
      <c r="R260" s="4">
        <v>214677</v>
      </c>
      <c r="S260" s="4">
        <v>913887</v>
      </c>
      <c r="T260" s="4">
        <v>4377188</v>
      </c>
      <c r="U260" s="4">
        <v>827101</v>
      </c>
      <c r="V260" s="4">
        <v>2444518</v>
      </c>
      <c r="W260" s="4">
        <v>276173</v>
      </c>
      <c r="X260" s="4">
        <v>260165</v>
      </c>
      <c r="Y260" s="4">
        <v>568872</v>
      </c>
      <c r="Z260" s="4">
        <v>484166</v>
      </c>
      <c r="AA260" s="4">
        <v>660479</v>
      </c>
      <c r="AB260" s="4">
        <v>385273</v>
      </c>
    </row>
    <row r="261" spans="1:28" x14ac:dyDescent="0.3">
      <c r="A261" s="1" t="s">
        <v>33</v>
      </c>
      <c r="B261" s="2">
        <v>39448</v>
      </c>
      <c r="C261" s="1">
        <v>1</v>
      </c>
      <c r="D261" s="1">
        <v>20081</v>
      </c>
      <c r="E261" s="4">
        <v>6131534</v>
      </c>
      <c r="F261" s="4">
        <v>5684092</v>
      </c>
      <c r="G261" s="4">
        <v>447442</v>
      </c>
      <c r="H261" s="4">
        <v>0</v>
      </c>
      <c r="I261" s="4">
        <v>42438</v>
      </c>
      <c r="J261" s="4">
        <v>6084</v>
      </c>
      <c r="K261" s="4">
        <v>14167</v>
      </c>
      <c r="L261" s="4">
        <v>0</v>
      </c>
      <c r="M261" s="4">
        <v>3499084</v>
      </c>
      <c r="N261" s="4">
        <v>0</v>
      </c>
      <c r="O261" s="4">
        <v>0</v>
      </c>
      <c r="P261" s="4">
        <v>42438</v>
      </c>
      <c r="Q261" s="4">
        <v>14167</v>
      </c>
      <c r="R261" s="4">
        <v>3499084</v>
      </c>
      <c r="S261" s="4">
        <v>2569761</v>
      </c>
      <c r="T261" s="4">
        <v>0</v>
      </c>
      <c r="U261" s="4">
        <v>597113</v>
      </c>
      <c r="V261" s="4">
        <v>1462373</v>
      </c>
      <c r="W261" s="4">
        <v>507820</v>
      </c>
      <c r="X261" s="4">
        <v>181708</v>
      </c>
      <c r="Y261" s="4">
        <v>468781</v>
      </c>
      <c r="Z261" s="4">
        <v>0</v>
      </c>
      <c r="AA261" s="4">
        <v>2395567</v>
      </c>
      <c r="AB261" s="4">
        <v>70730</v>
      </c>
    </row>
    <row r="262" spans="1:28" x14ac:dyDescent="0.3">
      <c r="A262" s="1" t="s">
        <v>28</v>
      </c>
      <c r="B262" s="2">
        <v>39448</v>
      </c>
      <c r="C262" s="1">
        <v>1</v>
      </c>
      <c r="D262" s="1">
        <v>20081</v>
      </c>
      <c r="E262" s="4">
        <v>733531</v>
      </c>
      <c r="F262" s="4">
        <v>797743</v>
      </c>
      <c r="G262" s="4">
        <v>-64212</v>
      </c>
      <c r="H262" s="4">
        <v>995</v>
      </c>
      <c r="I262" s="4">
        <v>0</v>
      </c>
      <c r="J262" s="4">
        <v>7872</v>
      </c>
      <c r="K262" s="4">
        <v>6178</v>
      </c>
      <c r="L262" s="4">
        <v>3299</v>
      </c>
      <c r="M262" s="4">
        <v>13461</v>
      </c>
      <c r="N262" s="4">
        <v>1593</v>
      </c>
      <c r="O262" s="4">
        <v>15077</v>
      </c>
      <c r="P262" s="4">
        <v>995</v>
      </c>
      <c r="Q262" s="4">
        <v>21255</v>
      </c>
      <c r="R262" s="4">
        <v>16760</v>
      </c>
      <c r="S262" s="4">
        <v>97168</v>
      </c>
      <c r="T262" s="4">
        <v>587888</v>
      </c>
      <c r="U262" s="4">
        <v>190046</v>
      </c>
      <c r="V262" s="4">
        <v>349834</v>
      </c>
      <c r="W262" s="4">
        <v>45060</v>
      </c>
      <c r="X262" s="4">
        <v>38759</v>
      </c>
      <c r="Y262" s="4">
        <v>72418</v>
      </c>
      <c r="Z262" s="4">
        <v>52342</v>
      </c>
      <c r="AA262" s="4">
        <v>5050</v>
      </c>
      <c r="AB262" s="4">
        <v>44234</v>
      </c>
    </row>
    <row r="263" spans="1:28" x14ac:dyDescent="0.3">
      <c r="A263" s="1" t="s">
        <v>34</v>
      </c>
      <c r="B263" s="2">
        <v>39448</v>
      </c>
      <c r="C263" s="1">
        <v>1</v>
      </c>
      <c r="D263" s="1">
        <v>20081</v>
      </c>
      <c r="E263" s="4">
        <v>816298</v>
      </c>
      <c r="F263" s="4">
        <v>798293</v>
      </c>
      <c r="G263" s="4">
        <v>18004</v>
      </c>
      <c r="H263" s="4">
        <v>1137</v>
      </c>
      <c r="I263" s="4">
        <v>0</v>
      </c>
      <c r="J263" s="4">
        <v>3294</v>
      </c>
      <c r="K263" s="4">
        <v>3868</v>
      </c>
      <c r="L263" s="4">
        <v>4410</v>
      </c>
      <c r="M263" s="4">
        <v>566</v>
      </c>
      <c r="N263" s="4">
        <v>0</v>
      </c>
      <c r="O263" s="4">
        <v>24970</v>
      </c>
      <c r="P263" s="4">
        <v>1137</v>
      </c>
      <c r="Q263" s="4">
        <v>28838</v>
      </c>
      <c r="R263" s="4">
        <v>4976</v>
      </c>
      <c r="S263" s="4">
        <v>29566</v>
      </c>
      <c r="T263" s="4">
        <v>748485</v>
      </c>
      <c r="U263" s="4">
        <v>129847</v>
      </c>
      <c r="V263" s="4">
        <v>424339</v>
      </c>
      <c r="W263" s="4">
        <v>34981</v>
      </c>
      <c r="X263" s="4">
        <v>44834</v>
      </c>
      <c r="Y263" s="4">
        <v>58761</v>
      </c>
      <c r="Z263" s="4">
        <v>41887</v>
      </c>
      <c r="AA263" s="4">
        <v>7971</v>
      </c>
      <c r="AB263" s="4">
        <v>55673</v>
      </c>
    </row>
    <row r="264" spans="1:28" x14ac:dyDescent="0.3">
      <c r="A264" s="1" t="s">
        <v>27</v>
      </c>
      <c r="B264" s="2">
        <v>39448</v>
      </c>
      <c r="C264" s="1">
        <v>1</v>
      </c>
      <c r="D264" s="1">
        <v>20081</v>
      </c>
      <c r="E264" s="4">
        <v>2529602</v>
      </c>
      <c r="F264" s="4">
        <v>2441783</v>
      </c>
      <c r="G264" s="4">
        <v>87819</v>
      </c>
      <c r="H264" s="4">
        <v>11463</v>
      </c>
      <c r="I264" s="4">
        <v>0</v>
      </c>
      <c r="J264" s="4">
        <v>0</v>
      </c>
      <c r="K264" s="4">
        <v>138610</v>
      </c>
      <c r="L264" s="4">
        <v>5934</v>
      </c>
      <c r="M264" s="4">
        <v>33867</v>
      </c>
      <c r="N264" s="4">
        <v>0</v>
      </c>
      <c r="O264" s="4">
        <v>0</v>
      </c>
      <c r="P264" s="4">
        <v>11463</v>
      </c>
      <c r="Q264" s="4">
        <v>138610</v>
      </c>
      <c r="R264" s="4">
        <v>39801</v>
      </c>
      <c r="S264" s="4">
        <v>3952</v>
      </c>
      <c r="T264" s="4">
        <v>2335776</v>
      </c>
      <c r="U264" s="4">
        <v>421228</v>
      </c>
      <c r="V264" s="4">
        <v>1146592</v>
      </c>
      <c r="W264" s="4">
        <v>157919</v>
      </c>
      <c r="X264" s="4">
        <v>145696</v>
      </c>
      <c r="Y264" s="4">
        <v>221984</v>
      </c>
      <c r="Z264" s="4">
        <v>171429</v>
      </c>
      <c r="AA264" s="4">
        <v>3760</v>
      </c>
      <c r="AB264" s="4">
        <v>173175</v>
      </c>
    </row>
    <row r="265" spans="1:28" x14ac:dyDescent="0.3">
      <c r="A265" s="1" t="s">
        <v>29</v>
      </c>
      <c r="B265" s="2">
        <v>39448</v>
      </c>
      <c r="C265" s="1">
        <v>1</v>
      </c>
      <c r="D265" s="1">
        <v>20081</v>
      </c>
      <c r="E265" s="4">
        <v>204079</v>
      </c>
      <c r="F265" s="4">
        <v>190652</v>
      </c>
      <c r="G265" s="4">
        <v>13427</v>
      </c>
      <c r="H265" s="4">
        <v>0</v>
      </c>
      <c r="I265" s="4">
        <v>0</v>
      </c>
      <c r="J265" s="4">
        <v>0</v>
      </c>
      <c r="K265" s="4">
        <v>20015</v>
      </c>
      <c r="L265" s="4">
        <v>0</v>
      </c>
      <c r="M265" s="4">
        <v>0</v>
      </c>
      <c r="N265" s="4">
        <v>0</v>
      </c>
      <c r="O265" s="4">
        <v>5575</v>
      </c>
      <c r="P265" s="4">
        <v>0</v>
      </c>
      <c r="Q265" s="4">
        <v>25590</v>
      </c>
      <c r="R265" s="4">
        <v>0</v>
      </c>
      <c r="S265" s="4">
        <v>0</v>
      </c>
      <c r="T265" s="4">
        <v>178489</v>
      </c>
      <c r="U265" s="4">
        <v>28687</v>
      </c>
      <c r="V265" s="4">
        <v>118809</v>
      </c>
      <c r="W265" s="4">
        <v>8583</v>
      </c>
      <c r="X265" s="4">
        <v>1288</v>
      </c>
      <c r="Y265" s="4">
        <v>12297</v>
      </c>
      <c r="Z265" s="4">
        <v>8971</v>
      </c>
      <c r="AA265" s="4">
        <v>0</v>
      </c>
      <c r="AB265" s="4">
        <v>12017</v>
      </c>
    </row>
    <row r="266" spans="1:28" x14ac:dyDescent="0.3">
      <c r="A266" s="1" t="s">
        <v>27</v>
      </c>
      <c r="B266" s="2">
        <v>39448</v>
      </c>
      <c r="C266" s="1">
        <v>2</v>
      </c>
      <c r="D266" s="1">
        <v>20082</v>
      </c>
      <c r="E266" s="4">
        <v>2869160</v>
      </c>
      <c r="F266" s="4">
        <v>2663997</v>
      </c>
      <c r="G266" s="4">
        <v>205163</v>
      </c>
      <c r="H266" s="4">
        <v>19009</v>
      </c>
      <c r="I266" s="4">
        <v>0</v>
      </c>
      <c r="J266" s="4">
        <v>0</v>
      </c>
      <c r="K266" s="4">
        <v>136525</v>
      </c>
      <c r="L266" s="4">
        <v>6637</v>
      </c>
      <c r="M266" s="4">
        <v>37371</v>
      </c>
      <c r="N266" s="4">
        <v>0</v>
      </c>
      <c r="O266" s="4">
        <v>0</v>
      </c>
      <c r="P266" s="4">
        <v>19009</v>
      </c>
      <c r="Q266" s="4">
        <v>136525</v>
      </c>
      <c r="R266" s="4">
        <v>44008</v>
      </c>
      <c r="S266" s="4">
        <v>4382</v>
      </c>
      <c r="T266" s="4">
        <v>2665236</v>
      </c>
      <c r="U266" s="4">
        <v>407054</v>
      </c>
      <c r="V266" s="4">
        <v>1309122</v>
      </c>
      <c r="W266" s="4">
        <v>156903</v>
      </c>
      <c r="X266" s="4">
        <v>147858</v>
      </c>
      <c r="Y266" s="4">
        <v>276698</v>
      </c>
      <c r="Z266" s="4">
        <v>178792</v>
      </c>
      <c r="AA266" s="4">
        <v>4105</v>
      </c>
      <c r="AB266" s="4">
        <v>183465</v>
      </c>
    </row>
    <row r="267" spans="1:28" x14ac:dyDescent="0.3">
      <c r="A267" s="1" t="s">
        <v>32</v>
      </c>
      <c r="B267" s="2">
        <v>39448</v>
      </c>
      <c r="C267" s="1">
        <v>2</v>
      </c>
      <c r="D267" s="1">
        <v>20082</v>
      </c>
      <c r="E267" s="4">
        <v>6154961</v>
      </c>
      <c r="F267" s="4">
        <v>7493574</v>
      </c>
      <c r="G267" s="4">
        <v>-1338613</v>
      </c>
      <c r="H267" s="4">
        <v>1786</v>
      </c>
      <c r="I267" s="4">
        <v>0</v>
      </c>
      <c r="J267" s="4">
        <v>34274</v>
      </c>
      <c r="K267" s="4">
        <v>20341</v>
      </c>
      <c r="L267" s="4">
        <v>37101</v>
      </c>
      <c r="M267" s="4">
        <v>198901</v>
      </c>
      <c r="N267" s="4">
        <v>0</v>
      </c>
      <c r="O267" s="4">
        <v>115190</v>
      </c>
      <c r="P267" s="4">
        <v>1786</v>
      </c>
      <c r="Q267" s="4">
        <v>135531</v>
      </c>
      <c r="R267" s="4">
        <v>236002</v>
      </c>
      <c r="S267" s="4">
        <v>1014316</v>
      </c>
      <c r="T267" s="4">
        <v>4733052</v>
      </c>
      <c r="U267" s="4">
        <v>822872</v>
      </c>
      <c r="V267" s="4">
        <v>2774227</v>
      </c>
      <c r="W267" s="4">
        <v>1426877</v>
      </c>
      <c r="X267" s="4">
        <v>275589</v>
      </c>
      <c r="Y267" s="4">
        <v>580552</v>
      </c>
      <c r="Z267" s="4">
        <v>502944</v>
      </c>
      <c r="AA267" s="4">
        <v>723658</v>
      </c>
      <c r="AB267" s="4">
        <v>386855</v>
      </c>
    </row>
    <row r="268" spans="1:28" x14ac:dyDescent="0.3">
      <c r="A268" s="1" t="s">
        <v>30</v>
      </c>
      <c r="B268" s="2">
        <v>39448</v>
      </c>
      <c r="C268" s="1">
        <v>2</v>
      </c>
      <c r="D268" s="1">
        <v>20082</v>
      </c>
      <c r="E268" s="4">
        <v>5551777</v>
      </c>
      <c r="F268" s="4">
        <v>5390498</v>
      </c>
      <c r="G268" s="4">
        <v>161279</v>
      </c>
      <c r="H268" s="4">
        <v>15849</v>
      </c>
      <c r="I268" s="4">
        <v>0</v>
      </c>
      <c r="J268" s="4">
        <v>8021</v>
      </c>
      <c r="K268" s="4">
        <v>228716</v>
      </c>
      <c r="L268" s="4">
        <v>42461</v>
      </c>
      <c r="M268" s="4">
        <v>150093</v>
      </c>
      <c r="N268" s="4">
        <v>0</v>
      </c>
      <c r="O268" s="4">
        <v>4650</v>
      </c>
      <c r="P268" s="4">
        <v>15849</v>
      </c>
      <c r="Q268" s="4">
        <v>233366</v>
      </c>
      <c r="R268" s="4">
        <v>192554</v>
      </c>
      <c r="S268" s="4">
        <v>1464954</v>
      </c>
      <c r="T268" s="4">
        <v>3637033</v>
      </c>
      <c r="U268" s="4">
        <v>614401</v>
      </c>
      <c r="V268" s="4">
        <v>1916568</v>
      </c>
      <c r="W268" s="4">
        <v>218687</v>
      </c>
      <c r="X268" s="4">
        <v>281508</v>
      </c>
      <c r="Y268" s="4">
        <v>324313</v>
      </c>
      <c r="Z268" s="4">
        <v>319660</v>
      </c>
      <c r="AA268" s="4">
        <v>1388548</v>
      </c>
      <c r="AB268" s="4">
        <v>326813</v>
      </c>
    </row>
    <row r="269" spans="1:28" x14ac:dyDescent="0.3">
      <c r="A269" s="1" t="s">
        <v>31</v>
      </c>
      <c r="B269" s="2">
        <v>39448</v>
      </c>
      <c r="C269" s="1">
        <v>2</v>
      </c>
      <c r="D269" s="1">
        <v>20082</v>
      </c>
      <c r="E269" s="4">
        <v>5370526</v>
      </c>
      <c r="F269" s="4">
        <v>5594445</v>
      </c>
      <c r="G269" s="4">
        <v>-223919</v>
      </c>
      <c r="H269" s="4">
        <v>12411</v>
      </c>
      <c r="I269" s="4">
        <v>0</v>
      </c>
      <c r="J269" s="4">
        <v>31086</v>
      </c>
      <c r="K269" s="4">
        <v>12208</v>
      </c>
      <c r="L269" s="4">
        <v>19721</v>
      </c>
      <c r="M269" s="4">
        <v>206054</v>
      </c>
      <c r="N269" s="4">
        <v>0</v>
      </c>
      <c r="O269" s="4">
        <v>92774</v>
      </c>
      <c r="P269" s="4">
        <v>12411</v>
      </c>
      <c r="Q269" s="4">
        <v>104982</v>
      </c>
      <c r="R269" s="4">
        <v>225775</v>
      </c>
      <c r="S269" s="4">
        <v>1034166</v>
      </c>
      <c r="T269" s="4">
        <v>3962106</v>
      </c>
      <c r="U269" s="4">
        <v>558554</v>
      </c>
      <c r="V269" s="4">
        <v>2257139</v>
      </c>
      <c r="W269" s="4">
        <v>420839</v>
      </c>
      <c r="X269" s="4">
        <v>216858</v>
      </c>
      <c r="Y269" s="4">
        <v>545633</v>
      </c>
      <c r="Z269" s="4">
        <v>378603</v>
      </c>
      <c r="AA269" s="4">
        <v>911333</v>
      </c>
      <c r="AB269" s="4">
        <v>305486</v>
      </c>
    </row>
    <row r="270" spans="1:28" x14ac:dyDescent="0.3">
      <c r="A270" s="1" t="s">
        <v>33</v>
      </c>
      <c r="B270" s="2">
        <v>39448</v>
      </c>
      <c r="C270" s="1">
        <v>2</v>
      </c>
      <c r="D270" s="1">
        <v>20082</v>
      </c>
      <c r="E270" s="4">
        <v>6338622</v>
      </c>
      <c r="F270" s="4">
        <v>5964155</v>
      </c>
      <c r="G270" s="4">
        <v>374467</v>
      </c>
      <c r="H270" s="4">
        <v>0</v>
      </c>
      <c r="I270" s="4">
        <v>40576</v>
      </c>
      <c r="J270" s="4">
        <v>6296</v>
      </c>
      <c r="K270" s="4">
        <v>12263</v>
      </c>
      <c r="L270" s="4">
        <v>0</v>
      </c>
      <c r="M270" s="4">
        <v>3733877</v>
      </c>
      <c r="N270" s="4">
        <v>0</v>
      </c>
      <c r="O270" s="4">
        <v>0</v>
      </c>
      <c r="P270" s="4">
        <v>40576</v>
      </c>
      <c r="Q270" s="4">
        <v>12263</v>
      </c>
      <c r="R270" s="4">
        <v>3733877</v>
      </c>
      <c r="S270" s="4">
        <v>2545610</v>
      </c>
      <c r="T270" s="4">
        <v>0</v>
      </c>
      <c r="U270" s="4">
        <v>621392</v>
      </c>
      <c r="V270" s="4">
        <v>1630967</v>
      </c>
      <c r="W270" s="4">
        <v>544632</v>
      </c>
      <c r="X270" s="4">
        <v>180154</v>
      </c>
      <c r="Y270" s="4">
        <v>501167</v>
      </c>
      <c r="Z270" s="4">
        <v>0</v>
      </c>
      <c r="AA270" s="4">
        <v>2419409</v>
      </c>
      <c r="AB270" s="4">
        <v>66434</v>
      </c>
    </row>
    <row r="271" spans="1:28" x14ac:dyDescent="0.3">
      <c r="A271" s="1" t="s">
        <v>28</v>
      </c>
      <c r="B271" s="2">
        <v>39448</v>
      </c>
      <c r="C271" s="1">
        <v>2</v>
      </c>
      <c r="D271" s="1">
        <v>20082</v>
      </c>
      <c r="E271" s="4">
        <v>820297</v>
      </c>
      <c r="F271" s="4">
        <v>878273</v>
      </c>
      <c r="G271" s="4">
        <v>-57976</v>
      </c>
      <c r="H271" s="4">
        <v>1189</v>
      </c>
      <c r="I271" s="4">
        <v>0</v>
      </c>
      <c r="J271" s="4">
        <v>8607</v>
      </c>
      <c r="K271" s="4">
        <v>7174</v>
      </c>
      <c r="L271" s="4">
        <v>4211</v>
      </c>
      <c r="M271" s="4">
        <v>18010</v>
      </c>
      <c r="N271" s="4">
        <v>1685</v>
      </c>
      <c r="O271" s="4">
        <v>15891</v>
      </c>
      <c r="P271" s="4">
        <v>1189</v>
      </c>
      <c r="Q271" s="4">
        <v>23065</v>
      </c>
      <c r="R271" s="4">
        <v>22221</v>
      </c>
      <c r="S271" s="4">
        <v>102109</v>
      </c>
      <c r="T271" s="4">
        <v>661421</v>
      </c>
      <c r="U271" s="4">
        <v>115618</v>
      </c>
      <c r="V271" s="4">
        <v>414627</v>
      </c>
      <c r="W271" s="4">
        <v>46797</v>
      </c>
      <c r="X271" s="4">
        <v>41628</v>
      </c>
      <c r="Y271" s="4">
        <v>66319</v>
      </c>
      <c r="Z271" s="4">
        <v>53757</v>
      </c>
      <c r="AA271" s="4">
        <v>85390</v>
      </c>
      <c r="AB271" s="4">
        <v>54137</v>
      </c>
    </row>
    <row r="272" spans="1:28" x14ac:dyDescent="0.3">
      <c r="A272" s="1" t="s">
        <v>34</v>
      </c>
      <c r="B272" s="2">
        <v>39448</v>
      </c>
      <c r="C272" s="1">
        <v>2</v>
      </c>
      <c r="D272" s="1">
        <v>20082</v>
      </c>
      <c r="E272" s="4">
        <v>859065</v>
      </c>
      <c r="F272" s="4">
        <v>849886</v>
      </c>
      <c r="G272" s="4">
        <v>9179</v>
      </c>
      <c r="H272" s="4">
        <v>2643</v>
      </c>
      <c r="I272" s="4">
        <v>0</v>
      </c>
      <c r="J272" s="4">
        <v>3178</v>
      </c>
      <c r="K272" s="4">
        <v>5207</v>
      </c>
      <c r="L272" s="4">
        <v>7275</v>
      </c>
      <c r="M272" s="4">
        <v>951</v>
      </c>
      <c r="N272" s="4">
        <v>0</v>
      </c>
      <c r="O272" s="4">
        <v>28814</v>
      </c>
      <c r="P272" s="4">
        <v>2643</v>
      </c>
      <c r="Q272" s="4">
        <v>34021</v>
      </c>
      <c r="R272" s="4">
        <v>8226</v>
      </c>
      <c r="S272" s="4">
        <v>32373</v>
      </c>
      <c r="T272" s="4">
        <v>778625</v>
      </c>
      <c r="U272" s="4">
        <v>121966</v>
      </c>
      <c r="V272" s="4">
        <v>483234</v>
      </c>
      <c r="W272" s="4">
        <v>35538</v>
      </c>
      <c r="X272" s="4">
        <v>46058</v>
      </c>
      <c r="Y272" s="4">
        <v>55777</v>
      </c>
      <c r="Z272" s="4">
        <v>40876</v>
      </c>
      <c r="AA272" s="4">
        <v>9690</v>
      </c>
      <c r="AB272" s="4">
        <v>56747</v>
      </c>
    </row>
    <row r="273" spans="1:28" x14ac:dyDescent="0.3">
      <c r="A273" s="1" t="s">
        <v>29</v>
      </c>
      <c r="B273" s="2">
        <v>39448</v>
      </c>
      <c r="C273" s="1">
        <v>2</v>
      </c>
      <c r="D273" s="1">
        <v>20082</v>
      </c>
      <c r="E273" s="4">
        <v>205216</v>
      </c>
      <c r="F273" s="4">
        <v>176790</v>
      </c>
      <c r="G273" s="4">
        <v>28426</v>
      </c>
      <c r="H273" s="4">
        <v>0</v>
      </c>
      <c r="I273" s="4">
        <v>0</v>
      </c>
      <c r="J273" s="4">
        <v>0</v>
      </c>
      <c r="K273" s="4">
        <v>25636</v>
      </c>
      <c r="L273" s="4">
        <v>0</v>
      </c>
      <c r="M273" s="4">
        <v>0</v>
      </c>
      <c r="N273" s="4">
        <v>0</v>
      </c>
      <c r="O273" s="4">
        <v>5206</v>
      </c>
      <c r="P273" s="4">
        <v>0</v>
      </c>
      <c r="Q273" s="4">
        <v>30842</v>
      </c>
      <c r="R273" s="4">
        <v>0</v>
      </c>
      <c r="S273" s="4">
        <v>0</v>
      </c>
      <c r="T273" s="4">
        <v>174374</v>
      </c>
      <c r="U273" s="4">
        <v>28553</v>
      </c>
      <c r="V273" s="4">
        <v>107212</v>
      </c>
      <c r="W273" s="4">
        <v>7207</v>
      </c>
      <c r="X273" s="4">
        <v>922</v>
      </c>
      <c r="Y273" s="4">
        <v>12405</v>
      </c>
      <c r="Z273" s="4">
        <v>8737</v>
      </c>
      <c r="AA273" s="4">
        <v>0</v>
      </c>
      <c r="AB273" s="4">
        <v>11754</v>
      </c>
    </row>
    <row r="274" spans="1:28" x14ac:dyDescent="0.3">
      <c r="A274" s="1" t="s">
        <v>32</v>
      </c>
      <c r="B274" s="2">
        <v>39448</v>
      </c>
      <c r="C274" s="1">
        <v>3</v>
      </c>
      <c r="D274" s="1">
        <v>20083</v>
      </c>
      <c r="E274" s="4">
        <v>6402008</v>
      </c>
      <c r="F274" s="4">
        <v>6669821</v>
      </c>
      <c r="G274" s="4">
        <v>-267813</v>
      </c>
      <c r="H274" s="4">
        <v>3768</v>
      </c>
      <c r="I274" s="4">
        <v>0</v>
      </c>
      <c r="J274" s="4">
        <v>30912</v>
      </c>
      <c r="K274" s="4">
        <v>21148</v>
      </c>
      <c r="L274" s="4">
        <v>94075</v>
      </c>
      <c r="M274" s="4">
        <v>199142</v>
      </c>
      <c r="N274" s="4">
        <v>0</v>
      </c>
      <c r="O274" s="4">
        <v>127295</v>
      </c>
      <c r="P274" s="4">
        <v>3768</v>
      </c>
      <c r="Q274" s="4">
        <v>148443</v>
      </c>
      <c r="R274" s="4">
        <v>293217</v>
      </c>
      <c r="S274" s="4">
        <v>983215</v>
      </c>
      <c r="T274" s="4">
        <v>4942453</v>
      </c>
      <c r="U274" s="4">
        <v>875854</v>
      </c>
      <c r="V274" s="4">
        <v>3040123</v>
      </c>
      <c r="W274" s="4">
        <v>326474</v>
      </c>
      <c r="X274" s="4">
        <v>244569</v>
      </c>
      <c r="Y274" s="4">
        <v>564498</v>
      </c>
      <c r="Z274" s="4">
        <v>492278</v>
      </c>
      <c r="AA274" s="4">
        <v>740612</v>
      </c>
      <c r="AB274" s="4">
        <v>385413</v>
      </c>
    </row>
    <row r="275" spans="1:28" x14ac:dyDescent="0.3">
      <c r="A275" s="1" t="s">
        <v>31</v>
      </c>
      <c r="B275" s="2">
        <v>39448</v>
      </c>
      <c r="C275" s="1">
        <v>3</v>
      </c>
      <c r="D275" s="1">
        <v>20083</v>
      </c>
      <c r="E275" s="4">
        <v>5606838</v>
      </c>
      <c r="F275" s="4">
        <v>6075511</v>
      </c>
      <c r="G275" s="4">
        <v>-468673</v>
      </c>
      <c r="H275" s="4">
        <v>26180</v>
      </c>
      <c r="I275" s="4">
        <v>0</v>
      </c>
      <c r="J275" s="4">
        <v>27685</v>
      </c>
      <c r="K275" s="4">
        <v>12832</v>
      </c>
      <c r="L275" s="4">
        <v>42283</v>
      </c>
      <c r="M275" s="4">
        <v>191179</v>
      </c>
      <c r="N275" s="4">
        <v>0</v>
      </c>
      <c r="O275" s="4">
        <v>96882</v>
      </c>
      <c r="P275" s="4">
        <v>26180</v>
      </c>
      <c r="Q275" s="4">
        <v>109714</v>
      </c>
      <c r="R275" s="4">
        <v>233462</v>
      </c>
      <c r="S275" s="4">
        <v>1107935</v>
      </c>
      <c r="T275" s="4">
        <v>4101862</v>
      </c>
      <c r="U275" s="4">
        <v>570749</v>
      </c>
      <c r="V275" s="4">
        <v>2883932</v>
      </c>
      <c r="W275" s="4">
        <v>267095</v>
      </c>
      <c r="X275" s="4">
        <v>242523</v>
      </c>
      <c r="Y275" s="4">
        <v>494707</v>
      </c>
      <c r="Z275" s="4">
        <v>377508</v>
      </c>
      <c r="AA275" s="4">
        <v>953247</v>
      </c>
      <c r="AB275" s="4">
        <v>285750</v>
      </c>
    </row>
    <row r="276" spans="1:28" x14ac:dyDescent="0.3">
      <c r="A276" s="1" t="s">
        <v>27</v>
      </c>
      <c r="B276" s="2">
        <v>39448</v>
      </c>
      <c r="C276" s="1">
        <v>3</v>
      </c>
      <c r="D276" s="1">
        <v>20083</v>
      </c>
      <c r="E276" s="4">
        <v>2890517</v>
      </c>
      <c r="F276" s="4">
        <v>2804082</v>
      </c>
      <c r="G276" s="4">
        <v>86435</v>
      </c>
      <c r="H276" s="4">
        <v>13893</v>
      </c>
      <c r="I276" s="4">
        <v>0</v>
      </c>
      <c r="J276" s="4">
        <v>0</v>
      </c>
      <c r="K276" s="4">
        <v>143354</v>
      </c>
      <c r="L276" s="4">
        <v>6802</v>
      </c>
      <c r="M276" s="4">
        <v>36929</v>
      </c>
      <c r="N276" s="4">
        <v>0</v>
      </c>
      <c r="O276" s="4">
        <v>0</v>
      </c>
      <c r="P276" s="4">
        <v>13893</v>
      </c>
      <c r="Q276" s="4">
        <v>143354</v>
      </c>
      <c r="R276" s="4">
        <v>43731</v>
      </c>
      <c r="S276" s="4">
        <v>3822</v>
      </c>
      <c r="T276" s="4">
        <v>2685717</v>
      </c>
      <c r="U276" s="4">
        <v>425630</v>
      </c>
      <c r="V276" s="4">
        <v>1404193</v>
      </c>
      <c r="W276" s="4">
        <v>182982</v>
      </c>
      <c r="X276" s="4">
        <v>151881</v>
      </c>
      <c r="Y276" s="4">
        <v>276544</v>
      </c>
      <c r="Z276" s="4">
        <v>180640</v>
      </c>
      <c r="AA276" s="4">
        <v>4034</v>
      </c>
      <c r="AB276" s="4">
        <v>178178</v>
      </c>
    </row>
    <row r="277" spans="1:28" x14ac:dyDescent="0.3">
      <c r="A277" s="1" t="s">
        <v>30</v>
      </c>
      <c r="B277" s="2">
        <v>39448</v>
      </c>
      <c r="C277" s="1">
        <v>3</v>
      </c>
      <c r="D277" s="1">
        <v>20083</v>
      </c>
      <c r="E277" s="4">
        <v>5761590</v>
      </c>
      <c r="F277" s="4">
        <v>5636966</v>
      </c>
      <c r="G277" s="4">
        <v>124624</v>
      </c>
      <c r="H277" s="4">
        <v>21741</v>
      </c>
      <c r="I277" s="4">
        <v>0</v>
      </c>
      <c r="J277" s="4">
        <v>7896</v>
      </c>
      <c r="K277" s="4">
        <v>209379</v>
      </c>
      <c r="L277" s="4">
        <v>47489</v>
      </c>
      <c r="M277" s="4">
        <v>152973</v>
      </c>
      <c r="N277" s="4">
        <v>0</v>
      </c>
      <c r="O277" s="4">
        <v>5404</v>
      </c>
      <c r="P277" s="4">
        <v>21741</v>
      </c>
      <c r="Q277" s="4">
        <v>214783</v>
      </c>
      <c r="R277" s="4">
        <v>200462</v>
      </c>
      <c r="S277" s="4">
        <v>1374396</v>
      </c>
      <c r="T277" s="4">
        <v>3942312</v>
      </c>
      <c r="U277" s="4">
        <v>647520</v>
      </c>
      <c r="V277" s="4">
        <v>2189759</v>
      </c>
      <c r="W277" s="4">
        <v>200677</v>
      </c>
      <c r="X277" s="4">
        <v>273394</v>
      </c>
      <c r="Y277" s="4">
        <v>274285</v>
      </c>
      <c r="Z277" s="4">
        <v>352430</v>
      </c>
      <c r="AA277" s="4">
        <v>1365866</v>
      </c>
      <c r="AB277" s="4">
        <v>333035</v>
      </c>
    </row>
    <row r="278" spans="1:28" x14ac:dyDescent="0.3">
      <c r="A278" s="1" t="s">
        <v>28</v>
      </c>
      <c r="B278" s="2">
        <v>39448</v>
      </c>
      <c r="C278" s="1">
        <v>3</v>
      </c>
      <c r="D278" s="1">
        <v>20083</v>
      </c>
      <c r="E278" s="4">
        <v>941861</v>
      </c>
      <c r="F278" s="4">
        <v>874115</v>
      </c>
      <c r="G278" s="4">
        <v>67746</v>
      </c>
      <c r="H278" s="4">
        <v>1736</v>
      </c>
      <c r="I278" s="4">
        <v>105</v>
      </c>
      <c r="J278" s="4">
        <v>9613</v>
      </c>
      <c r="K278" s="4">
        <v>6221</v>
      </c>
      <c r="L278" s="4">
        <v>9040</v>
      </c>
      <c r="M278" s="4">
        <v>19403</v>
      </c>
      <c r="N278" s="4">
        <v>1821</v>
      </c>
      <c r="O278" s="4">
        <v>19048</v>
      </c>
      <c r="P278" s="4">
        <v>1841</v>
      </c>
      <c r="Q278" s="4">
        <v>25269</v>
      </c>
      <c r="R278" s="4">
        <v>28443</v>
      </c>
      <c r="S278" s="4">
        <v>153486</v>
      </c>
      <c r="T278" s="4">
        <v>721388</v>
      </c>
      <c r="U278" s="4">
        <v>111272</v>
      </c>
      <c r="V278" s="4">
        <v>422192</v>
      </c>
      <c r="W278" s="4">
        <v>47485</v>
      </c>
      <c r="X278" s="4">
        <v>42822</v>
      </c>
      <c r="Y278" s="4">
        <v>61412</v>
      </c>
      <c r="Z278" s="4">
        <v>53581</v>
      </c>
      <c r="AA278" s="4">
        <v>86624</v>
      </c>
      <c r="AB278" s="4">
        <v>48727</v>
      </c>
    </row>
    <row r="279" spans="1:28" x14ac:dyDescent="0.3">
      <c r="A279" s="1" t="s">
        <v>29</v>
      </c>
      <c r="B279" s="2">
        <v>39448</v>
      </c>
      <c r="C279" s="1">
        <v>3</v>
      </c>
      <c r="D279" s="1">
        <v>20083</v>
      </c>
      <c r="E279" s="4">
        <v>203237</v>
      </c>
      <c r="F279" s="4">
        <v>242944</v>
      </c>
      <c r="G279" s="4">
        <v>-39707</v>
      </c>
      <c r="H279" s="4">
        <v>0</v>
      </c>
      <c r="I279" s="4">
        <v>0</v>
      </c>
      <c r="J279" s="4">
        <v>0</v>
      </c>
      <c r="K279" s="4">
        <v>33216</v>
      </c>
      <c r="L279" s="4">
        <v>0</v>
      </c>
      <c r="M279" s="4">
        <v>0</v>
      </c>
      <c r="N279" s="4">
        <v>0</v>
      </c>
      <c r="O279" s="4">
        <v>5173</v>
      </c>
      <c r="P279" s="4">
        <v>0</v>
      </c>
      <c r="Q279" s="4">
        <v>38389</v>
      </c>
      <c r="R279" s="4">
        <v>0</v>
      </c>
      <c r="S279" s="4">
        <v>0</v>
      </c>
      <c r="T279" s="4">
        <v>164848</v>
      </c>
      <c r="U279" s="4">
        <v>29175</v>
      </c>
      <c r="V279" s="4">
        <v>157509</v>
      </c>
      <c r="W279" s="4">
        <v>27752</v>
      </c>
      <c r="X279" s="4">
        <v>1396</v>
      </c>
      <c r="Y279" s="4">
        <v>8385</v>
      </c>
      <c r="Z279" s="4">
        <v>8217</v>
      </c>
      <c r="AA279" s="4">
        <v>0</v>
      </c>
      <c r="AB279" s="4">
        <v>10510</v>
      </c>
    </row>
    <row r="280" spans="1:28" x14ac:dyDescent="0.3">
      <c r="A280" s="1" t="s">
        <v>33</v>
      </c>
      <c r="B280" s="2">
        <v>39448</v>
      </c>
      <c r="C280" s="1">
        <v>3</v>
      </c>
      <c r="D280" s="1">
        <v>20083</v>
      </c>
      <c r="E280" s="4">
        <v>6386546</v>
      </c>
      <c r="F280" s="4">
        <v>5922398</v>
      </c>
      <c r="G280" s="4">
        <v>464148</v>
      </c>
      <c r="H280" s="4">
        <v>0</v>
      </c>
      <c r="I280" s="4">
        <v>44148</v>
      </c>
      <c r="J280" s="4">
        <v>5448</v>
      </c>
      <c r="K280" s="4">
        <v>13105</v>
      </c>
      <c r="L280" s="4">
        <v>0</v>
      </c>
      <c r="M280" s="4">
        <v>3798452</v>
      </c>
      <c r="N280" s="4">
        <v>0</v>
      </c>
      <c r="O280" s="4">
        <v>0</v>
      </c>
      <c r="P280" s="4">
        <v>44148</v>
      </c>
      <c r="Q280" s="4">
        <v>13105</v>
      </c>
      <c r="R280" s="4">
        <v>3798452</v>
      </c>
      <c r="S280" s="4">
        <v>2525393</v>
      </c>
      <c r="T280" s="4">
        <v>0</v>
      </c>
      <c r="U280" s="4">
        <v>586852</v>
      </c>
      <c r="V280" s="4">
        <v>1681319</v>
      </c>
      <c r="W280" s="4">
        <v>561627</v>
      </c>
      <c r="X280" s="4">
        <v>184334</v>
      </c>
      <c r="Y280" s="4">
        <v>486608</v>
      </c>
      <c r="Z280" s="4">
        <v>0</v>
      </c>
      <c r="AA280" s="4">
        <v>2356240</v>
      </c>
      <c r="AB280" s="4">
        <v>65418</v>
      </c>
    </row>
    <row r="281" spans="1:28" x14ac:dyDescent="0.3">
      <c r="A281" s="1" t="s">
        <v>34</v>
      </c>
      <c r="B281" s="2">
        <v>39448</v>
      </c>
      <c r="C281" s="1">
        <v>3</v>
      </c>
      <c r="D281" s="1">
        <v>20083</v>
      </c>
      <c r="E281" s="4">
        <v>903670</v>
      </c>
      <c r="F281" s="4">
        <v>889614</v>
      </c>
      <c r="G281" s="4">
        <v>14056</v>
      </c>
      <c r="H281" s="4">
        <v>3250</v>
      </c>
      <c r="I281" s="4">
        <v>0</v>
      </c>
      <c r="J281" s="4">
        <v>2543</v>
      </c>
      <c r="K281" s="4">
        <v>5615</v>
      </c>
      <c r="L281" s="4">
        <v>12119</v>
      </c>
      <c r="M281" s="4">
        <v>1137</v>
      </c>
      <c r="N281" s="4">
        <v>0</v>
      </c>
      <c r="O281" s="4">
        <v>35400</v>
      </c>
      <c r="P281" s="4">
        <v>3250</v>
      </c>
      <c r="Q281" s="4">
        <v>41016</v>
      </c>
      <c r="R281" s="4">
        <v>13256</v>
      </c>
      <c r="S281" s="4">
        <v>37195</v>
      </c>
      <c r="T281" s="4">
        <v>806411</v>
      </c>
      <c r="U281" s="4">
        <v>127492</v>
      </c>
      <c r="V281" s="4">
        <v>512730</v>
      </c>
      <c r="W281" s="4">
        <v>32617</v>
      </c>
      <c r="X281" s="4">
        <v>53719</v>
      </c>
      <c r="Y281" s="4">
        <v>56650</v>
      </c>
      <c r="Z281" s="4">
        <v>40475</v>
      </c>
      <c r="AA281" s="4">
        <v>12056</v>
      </c>
      <c r="AB281" s="4">
        <v>53874</v>
      </c>
    </row>
    <row r="282" spans="1:28" x14ac:dyDescent="0.3">
      <c r="A282" s="1" t="s">
        <v>31</v>
      </c>
      <c r="B282" s="2">
        <v>39448</v>
      </c>
      <c r="C282" s="1">
        <v>4</v>
      </c>
      <c r="D282" s="1">
        <v>20084</v>
      </c>
      <c r="E282" s="4">
        <v>4548676</v>
      </c>
      <c r="F282" s="4">
        <v>5161929</v>
      </c>
      <c r="G282" s="4">
        <v>-613253</v>
      </c>
      <c r="H282" s="4">
        <v>32214</v>
      </c>
      <c r="I282" s="4">
        <v>0</v>
      </c>
      <c r="J282" s="4">
        <v>32391</v>
      </c>
      <c r="K282" s="4">
        <v>10660</v>
      </c>
      <c r="L282" s="4">
        <v>58771</v>
      </c>
      <c r="M282" s="4">
        <v>147596</v>
      </c>
      <c r="N282" s="4">
        <v>0</v>
      </c>
      <c r="O282" s="4">
        <v>81872</v>
      </c>
      <c r="P282" s="4">
        <v>32214</v>
      </c>
      <c r="Q282" s="4">
        <v>92532</v>
      </c>
      <c r="R282" s="4">
        <v>206367</v>
      </c>
      <c r="S282" s="4">
        <v>955679</v>
      </c>
      <c r="T282" s="4">
        <v>3229493</v>
      </c>
      <c r="U282" s="4">
        <v>549995</v>
      </c>
      <c r="V282" s="4">
        <v>2223753</v>
      </c>
      <c r="W282" s="4">
        <v>315456</v>
      </c>
      <c r="X282" s="4">
        <v>221719</v>
      </c>
      <c r="Y282" s="4">
        <v>452590</v>
      </c>
      <c r="Z282" s="4">
        <v>346848</v>
      </c>
      <c r="AA282" s="4">
        <v>804422</v>
      </c>
      <c r="AB282" s="4">
        <v>247146</v>
      </c>
    </row>
    <row r="283" spans="1:28" x14ac:dyDescent="0.3">
      <c r="A283" s="1" t="s">
        <v>30</v>
      </c>
      <c r="B283" s="2">
        <v>39448</v>
      </c>
      <c r="C283" s="1">
        <v>4</v>
      </c>
      <c r="D283" s="1">
        <v>20084</v>
      </c>
      <c r="E283" s="4">
        <v>4848245</v>
      </c>
      <c r="F283" s="4">
        <v>4903980</v>
      </c>
      <c r="G283" s="4">
        <v>-55735</v>
      </c>
      <c r="H283" s="4">
        <v>24951</v>
      </c>
      <c r="I283" s="4">
        <v>0</v>
      </c>
      <c r="J283" s="4">
        <v>7848</v>
      </c>
      <c r="K283" s="4">
        <v>223930</v>
      </c>
      <c r="L283" s="4">
        <v>60542</v>
      </c>
      <c r="M283" s="4">
        <v>125323</v>
      </c>
      <c r="N283" s="4">
        <v>0</v>
      </c>
      <c r="O283" s="4">
        <v>4508</v>
      </c>
      <c r="P283" s="4">
        <v>24951</v>
      </c>
      <c r="Q283" s="4">
        <v>228438</v>
      </c>
      <c r="R283" s="4">
        <v>185865</v>
      </c>
      <c r="S283" s="4">
        <v>1276217</v>
      </c>
      <c r="T283" s="4">
        <v>3124926</v>
      </c>
      <c r="U283" s="4">
        <v>576303</v>
      </c>
      <c r="V283" s="4">
        <v>1840979</v>
      </c>
      <c r="W283" s="4">
        <v>198123</v>
      </c>
      <c r="X283" s="4">
        <v>262921</v>
      </c>
      <c r="Y283" s="4">
        <v>238796</v>
      </c>
      <c r="Z283" s="4">
        <v>303444</v>
      </c>
      <c r="AA283" s="4">
        <v>1247715</v>
      </c>
      <c r="AB283" s="4">
        <v>235699</v>
      </c>
    </row>
    <row r="284" spans="1:28" x14ac:dyDescent="0.3">
      <c r="A284" s="1" t="s">
        <v>32</v>
      </c>
      <c r="B284" s="2">
        <v>39448</v>
      </c>
      <c r="C284" s="1">
        <v>4</v>
      </c>
      <c r="D284" s="1">
        <v>20084</v>
      </c>
      <c r="E284" s="4">
        <v>5466558</v>
      </c>
      <c r="F284" s="4">
        <v>5680247</v>
      </c>
      <c r="G284" s="4">
        <v>-213689</v>
      </c>
      <c r="H284" s="4">
        <v>6364</v>
      </c>
      <c r="I284" s="4">
        <v>0</v>
      </c>
      <c r="J284" s="4">
        <v>32355</v>
      </c>
      <c r="K284" s="4">
        <v>17857</v>
      </c>
      <c r="L284" s="4">
        <v>113856</v>
      </c>
      <c r="M284" s="4">
        <v>163784</v>
      </c>
      <c r="N284" s="4">
        <v>0</v>
      </c>
      <c r="O284" s="4">
        <v>114536</v>
      </c>
      <c r="P284" s="4">
        <v>6364</v>
      </c>
      <c r="Q284" s="4">
        <v>132393</v>
      </c>
      <c r="R284" s="4">
        <v>277640</v>
      </c>
      <c r="S284" s="4">
        <v>850155</v>
      </c>
      <c r="T284" s="4">
        <v>4167651</v>
      </c>
      <c r="U284" s="4">
        <v>824859</v>
      </c>
      <c r="V284" s="4">
        <v>2218645</v>
      </c>
      <c r="W284" s="4">
        <v>483111</v>
      </c>
      <c r="X284" s="4">
        <v>241645</v>
      </c>
      <c r="Y284" s="4">
        <v>551509</v>
      </c>
      <c r="Z284" s="4">
        <v>456402</v>
      </c>
      <c r="AA284" s="4">
        <v>585074</v>
      </c>
      <c r="AB284" s="4">
        <v>319002</v>
      </c>
    </row>
    <row r="285" spans="1:28" x14ac:dyDescent="0.3">
      <c r="A285" s="1" t="s">
        <v>34</v>
      </c>
      <c r="B285" s="2">
        <v>39448</v>
      </c>
      <c r="C285" s="1">
        <v>4</v>
      </c>
      <c r="D285" s="1">
        <v>20084</v>
      </c>
      <c r="E285" s="4">
        <v>811150</v>
      </c>
      <c r="F285" s="4">
        <v>767801</v>
      </c>
      <c r="G285" s="4">
        <v>43349</v>
      </c>
      <c r="H285" s="4">
        <v>1837</v>
      </c>
      <c r="I285" s="4">
        <v>0</v>
      </c>
      <c r="J285" s="4">
        <v>2196</v>
      </c>
      <c r="K285" s="4">
        <v>3712</v>
      </c>
      <c r="L285" s="4">
        <v>11504</v>
      </c>
      <c r="M285" s="4">
        <v>1552</v>
      </c>
      <c r="N285" s="4">
        <v>0</v>
      </c>
      <c r="O285" s="4">
        <v>34283</v>
      </c>
      <c r="P285" s="4">
        <v>1837</v>
      </c>
      <c r="Q285" s="4">
        <v>37995</v>
      </c>
      <c r="R285" s="4">
        <v>13056</v>
      </c>
      <c r="S285" s="4">
        <v>33895</v>
      </c>
      <c r="T285" s="4">
        <v>722171</v>
      </c>
      <c r="U285" s="4">
        <v>126809</v>
      </c>
      <c r="V285" s="4">
        <v>392722</v>
      </c>
      <c r="W285" s="4">
        <v>36279</v>
      </c>
      <c r="X285" s="4">
        <v>59679</v>
      </c>
      <c r="Y285" s="4">
        <v>53780</v>
      </c>
      <c r="Z285" s="4">
        <v>41036</v>
      </c>
      <c r="AA285" s="4">
        <v>9194</v>
      </c>
      <c r="AB285" s="4">
        <v>48303</v>
      </c>
    </row>
    <row r="286" spans="1:28" x14ac:dyDescent="0.3">
      <c r="A286" s="1" t="s">
        <v>28</v>
      </c>
      <c r="B286" s="2">
        <v>39448</v>
      </c>
      <c r="C286" s="1">
        <v>4</v>
      </c>
      <c r="D286" s="1">
        <v>20084</v>
      </c>
      <c r="E286" s="4">
        <v>725742</v>
      </c>
      <c r="F286" s="4">
        <v>695769</v>
      </c>
      <c r="G286" s="4">
        <v>29973</v>
      </c>
      <c r="H286" s="4">
        <v>2207</v>
      </c>
      <c r="I286" s="4">
        <v>0</v>
      </c>
      <c r="J286" s="4">
        <v>9651</v>
      </c>
      <c r="K286" s="4">
        <v>7638</v>
      </c>
      <c r="L286" s="4">
        <v>5478</v>
      </c>
      <c r="M286" s="4">
        <v>12573</v>
      </c>
      <c r="N286" s="4">
        <v>1549</v>
      </c>
      <c r="O286" s="4">
        <v>17061</v>
      </c>
      <c r="P286" s="4">
        <v>2207</v>
      </c>
      <c r="Q286" s="4">
        <v>24699</v>
      </c>
      <c r="R286" s="4">
        <v>18051</v>
      </c>
      <c r="S286" s="4">
        <v>91782</v>
      </c>
      <c r="T286" s="4">
        <v>577803</v>
      </c>
      <c r="U286" s="4">
        <v>106493</v>
      </c>
      <c r="V286" s="4">
        <v>272944</v>
      </c>
      <c r="W286" s="4">
        <v>46438</v>
      </c>
      <c r="X286" s="4">
        <v>42682</v>
      </c>
      <c r="Y286" s="4">
        <v>68604</v>
      </c>
      <c r="Z286" s="4">
        <v>52774</v>
      </c>
      <c r="AA286" s="4">
        <v>67975</v>
      </c>
      <c r="AB286" s="4">
        <v>37859</v>
      </c>
    </row>
    <row r="287" spans="1:28" x14ac:dyDescent="0.3">
      <c r="A287" s="1" t="s">
        <v>27</v>
      </c>
      <c r="B287" s="2">
        <v>39448</v>
      </c>
      <c r="C287" s="1">
        <v>4</v>
      </c>
      <c r="D287" s="1">
        <v>20084</v>
      </c>
      <c r="E287" s="4">
        <v>2733964</v>
      </c>
      <c r="F287" s="4">
        <v>2664182</v>
      </c>
      <c r="G287" s="4">
        <v>69782</v>
      </c>
      <c r="H287" s="4">
        <v>9489</v>
      </c>
      <c r="I287" s="4">
        <v>0</v>
      </c>
      <c r="J287" s="4">
        <v>0</v>
      </c>
      <c r="K287" s="4">
        <v>140602</v>
      </c>
      <c r="L287" s="4">
        <v>5853</v>
      </c>
      <c r="M287" s="4">
        <v>36645</v>
      </c>
      <c r="N287" s="4">
        <v>0</v>
      </c>
      <c r="O287" s="4">
        <v>0</v>
      </c>
      <c r="P287" s="4">
        <v>9489</v>
      </c>
      <c r="Q287" s="4">
        <v>140602</v>
      </c>
      <c r="R287" s="4">
        <v>42498</v>
      </c>
      <c r="S287" s="4">
        <v>3285</v>
      </c>
      <c r="T287" s="4">
        <v>2538090</v>
      </c>
      <c r="U287" s="4">
        <v>421704</v>
      </c>
      <c r="V287" s="4">
        <v>1308595</v>
      </c>
      <c r="W287" s="4">
        <v>117198</v>
      </c>
      <c r="X287" s="4">
        <v>154121</v>
      </c>
      <c r="Y287" s="4">
        <v>294760</v>
      </c>
      <c r="Z287" s="4">
        <v>180677</v>
      </c>
      <c r="AA287" s="4">
        <v>3914</v>
      </c>
      <c r="AB287" s="4">
        <v>183213</v>
      </c>
    </row>
    <row r="288" spans="1:28" x14ac:dyDescent="0.3">
      <c r="A288" s="1" t="s">
        <v>33</v>
      </c>
      <c r="B288" s="2">
        <v>39448</v>
      </c>
      <c r="C288" s="1">
        <v>4</v>
      </c>
      <c r="D288" s="1">
        <v>20084</v>
      </c>
      <c r="E288" s="4">
        <v>5823209</v>
      </c>
      <c r="F288" s="4">
        <v>5407663</v>
      </c>
      <c r="G288" s="4">
        <v>415546</v>
      </c>
      <c r="H288" s="4">
        <v>0</v>
      </c>
      <c r="I288" s="4">
        <v>45247</v>
      </c>
      <c r="J288" s="4">
        <v>6862</v>
      </c>
      <c r="K288" s="4">
        <v>9412</v>
      </c>
      <c r="L288" s="4">
        <v>0</v>
      </c>
      <c r="M288" s="4">
        <v>3277687</v>
      </c>
      <c r="N288" s="4">
        <v>0</v>
      </c>
      <c r="O288" s="4">
        <v>0</v>
      </c>
      <c r="P288" s="4">
        <v>45247</v>
      </c>
      <c r="Q288" s="4">
        <v>9412</v>
      </c>
      <c r="R288" s="4">
        <v>3277687</v>
      </c>
      <c r="S288" s="4">
        <v>2484001</v>
      </c>
      <c r="T288" s="4">
        <v>0</v>
      </c>
      <c r="U288" s="4">
        <v>559282</v>
      </c>
      <c r="V288" s="4">
        <v>1277831</v>
      </c>
      <c r="W288" s="4">
        <v>529319</v>
      </c>
      <c r="X288" s="4">
        <v>185805</v>
      </c>
      <c r="Y288" s="4">
        <v>474198</v>
      </c>
      <c r="Z288" s="4">
        <v>0</v>
      </c>
      <c r="AA288" s="4">
        <v>2318689</v>
      </c>
      <c r="AB288" s="4">
        <v>62539</v>
      </c>
    </row>
    <row r="289" spans="1:28" x14ac:dyDescent="0.3">
      <c r="A289" s="1" t="s">
        <v>29</v>
      </c>
      <c r="B289" s="2">
        <v>39448</v>
      </c>
      <c r="C289" s="1">
        <v>4</v>
      </c>
      <c r="D289" s="1">
        <v>20084</v>
      </c>
      <c r="E289" s="4">
        <v>176305</v>
      </c>
      <c r="F289" s="4">
        <v>154794</v>
      </c>
      <c r="G289" s="4">
        <v>21511</v>
      </c>
      <c r="H289" s="4">
        <v>0</v>
      </c>
      <c r="I289" s="4">
        <v>0</v>
      </c>
      <c r="J289" s="4">
        <v>0</v>
      </c>
      <c r="K289" s="4">
        <v>29428</v>
      </c>
      <c r="L289" s="4">
        <v>0</v>
      </c>
      <c r="M289" s="4">
        <v>0</v>
      </c>
      <c r="N289" s="4">
        <v>0</v>
      </c>
      <c r="O289" s="4">
        <v>5560</v>
      </c>
      <c r="P289" s="4">
        <v>0</v>
      </c>
      <c r="Q289" s="4">
        <v>34988</v>
      </c>
      <c r="R289" s="4">
        <v>0</v>
      </c>
      <c r="S289" s="4">
        <v>0</v>
      </c>
      <c r="T289" s="4">
        <v>141317</v>
      </c>
      <c r="U289" s="4">
        <v>26164</v>
      </c>
      <c r="V289" s="4">
        <v>92163</v>
      </c>
      <c r="W289" s="4">
        <v>9592</v>
      </c>
      <c r="X289" s="4">
        <v>1124</v>
      </c>
      <c r="Y289" s="4">
        <v>9318</v>
      </c>
      <c r="Z289" s="4">
        <v>7434</v>
      </c>
      <c r="AA289" s="4">
        <v>0</v>
      </c>
      <c r="AB289" s="4">
        <v>8999</v>
      </c>
    </row>
    <row r="290" spans="1:28" x14ac:dyDescent="0.3">
      <c r="A290" s="1" t="s">
        <v>32</v>
      </c>
      <c r="B290" s="2">
        <v>39814</v>
      </c>
      <c r="C290" s="1">
        <v>1</v>
      </c>
      <c r="D290" s="1">
        <v>20091</v>
      </c>
      <c r="E290" s="4">
        <v>4833992</v>
      </c>
      <c r="F290" s="4">
        <v>5060637</v>
      </c>
      <c r="G290" s="4">
        <v>-226645</v>
      </c>
      <c r="H290" s="4">
        <v>2364</v>
      </c>
      <c r="I290" s="4">
        <v>0</v>
      </c>
      <c r="J290" s="4">
        <v>28407</v>
      </c>
      <c r="K290" s="4">
        <v>17419</v>
      </c>
      <c r="L290" s="4">
        <v>108117</v>
      </c>
      <c r="M290" s="4">
        <v>115797</v>
      </c>
      <c r="N290" s="4">
        <v>0</v>
      </c>
      <c r="O290" s="4">
        <v>115876</v>
      </c>
      <c r="P290" s="4">
        <v>2364</v>
      </c>
      <c r="Q290" s="4">
        <v>133295</v>
      </c>
      <c r="R290" s="4">
        <v>223914</v>
      </c>
      <c r="S290" s="4">
        <v>768548</v>
      </c>
      <c r="T290" s="4">
        <v>3677464</v>
      </c>
      <c r="U290" s="4">
        <v>805899</v>
      </c>
      <c r="V290" s="4">
        <v>1749686</v>
      </c>
      <c r="W290" s="4">
        <v>402093</v>
      </c>
      <c r="X290" s="4">
        <v>234881</v>
      </c>
      <c r="Y290" s="4">
        <v>562887</v>
      </c>
      <c r="Z290" s="4">
        <v>448352</v>
      </c>
      <c r="AA290" s="4">
        <v>524542</v>
      </c>
      <c r="AB290" s="4">
        <v>332297</v>
      </c>
    </row>
    <row r="291" spans="1:28" x14ac:dyDescent="0.3">
      <c r="A291" s="1" t="s">
        <v>30</v>
      </c>
      <c r="B291" s="2">
        <v>39814</v>
      </c>
      <c r="C291" s="1">
        <v>1</v>
      </c>
      <c r="D291" s="1">
        <v>20091</v>
      </c>
      <c r="E291" s="4">
        <v>4232092</v>
      </c>
      <c r="F291" s="4">
        <v>4569177</v>
      </c>
      <c r="G291" s="4">
        <v>-337085</v>
      </c>
      <c r="H291" s="4">
        <v>8263</v>
      </c>
      <c r="I291" s="4">
        <v>0</v>
      </c>
      <c r="J291" s="4">
        <v>6199</v>
      </c>
      <c r="K291" s="4">
        <v>177746</v>
      </c>
      <c r="L291" s="4">
        <v>102838</v>
      </c>
      <c r="M291" s="4">
        <v>85604</v>
      </c>
      <c r="N291" s="4">
        <v>0</v>
      </c>
      <c r="O291" s="4">
        <v>86853</v>
      </c>
      <c r="P291" s="4">
        <v>8263</v>
      </c>
      <c r="Q291" s="4">
        <v>264599</v>
      </c>
      <c r="R291" s="4">
        <v>188442</v>
      </c>
      <c r="S291" s="4">
        <v>1171908</v>
      </c>
      <c r="T291" s="4">
        <v>2592681</v>
      </c>
      <c r="U291" s="4">
        <v>532267</v>
      </c>
      <c r="V291" s="4">
        <v>1615493</v>
      </c>
      <c r="W291" s="4">
        <v>135194</v>
      </c>
      <c r="X291" s="4">
        <v>237503</v>
      </c>
      <c r="Y291" s="4">
        <v>327795</v>
      </c>
      <c r="Z291" s="4">
        <v>302213</v>
      </c>
      <c r="AA291" s="4">
        <v>1168350</v>
      </c>
      <c r="AB291" s="4">
        <v>250362</v>
      </c>
    </row>
    <row r="292" spans="1:28" x14ac:dyDescent="0.3">
      <c r="A292" s="1" t="s">
        <v>31</v>
      </c>
      <c r="B292" s="2">
        <v>39814</v>
      </c>
      <c r="C292" s="1">
        <v>1</v>
      </c>
      <c r="D292" s="1">
        <v>20091</v>
      </c>
      <c r="E292" s="4">
        <v>3693574</v>
      </c>
      <c r="F292" s="4">
        <v>3829409</v>
      </c>
      <c r="G292" s="4">
        <v>-135835</v>
      </c>
      <c r="H292" s="4">
        <v>12694</v>
      </c>
      <c r="I292" s="4">
        <v>0</v>
      </c>
      <c r="J292" s="4">
        <v>26537</v>
      </c>
      <c r="K292" s="4">
        <v>9051</v>
      </c>
      <c r="L292" s="4">
        <v>59102</v>
      </c>
      <c r="M292" s="4">
        <v>97803</v>
      </c>
      <c r="N292" s="4">
        <v>0</v>
      </c>
      <c r="O292" s="4">
        <v>78101</v>
      </c>
      <c r="P292" s="4">
        <v>12694</v>
      </c>
      <c r="Q292" s="4">
        <v>87152</v>
      </c>
      <c r="R292" s="4">
        <v>156905</v>
      </c>
      <c r="S292" s="4">
        <v>868387</v>
      </c>
      <c r="T292" s="4">
        <v>2541899</v>
      </c>
      <c r="U292" s="4">
        <v>540327</v>
      </c>
      <c r="V292" s="4">
        <v>1185242</v>
      </c>
      <c r="W292" s="4">
        <v>196233</v>
      </c>
      <c r="X292" s="4">
        <v>210433</v>
      </c>
      <c r="Y292" s="4">
        <v>450621</v>
      </c>
      <c r="Z292" s="4">
        <v>322710</v>
      </c>
      <c r="AA292" s="4">
        <v>721773</v>
      </c>
      <c r="AB292" s="4">
        <v>202070</v>
      </c>
    </row>
    <row r="293" spans="1:28" x14ac:dyDescent="0.3">
      <c r="A293" s="1" t="s">
        <v>27</v>
      </c>
      <c r="B293" s="2">
        <v>39814</v>
      </c>
      <c r="C293" s="1">
        <v>1</v>
      </c>
      <c r="D293" s="1">
        <v>20091</v>
      </c>
      <c r="E293" s="4">
        <v>2356573</v>
      </c>
      <c r="F293" s="4">
        <v>2406523</v>
      </c>
      <c r="G293" s="4">
        <v>-49950</v>
      </c>
      <c r="H293" s="4">
        <v>8780</v>
      </c>
      <c r="I293" s="4">
        <v>0</v>
      </c>
      <c r="J293" s="4">
        <v>0</v>
      </c>
      <c r="K293" s="4">
        <v>143022</v>
      </c>
      <c r="L293" s="4">
        <v>5982</v>
      </c>
      <c r="M293" s="4">
        <v>29548</v>
      </c>
      <c r="N293" s="4">
        <v>0</v>
      </c>
      <c r="O293" s="4">
        <v>0</v>
      </c>
      <c r="P293" s="4">
        <v>8780</v>
      </c>
      <c r="Q293" s="4">
        <v>143022</v>
      </c>
      <c r="R293" s="4">
        <v>35530</v>
      </c>
      <c r="S293" s="4">
        <v>3340</v>
      </c>
      <c r="T293" s="4">
        <v>2165901</v>
      </c>
      <c r="U293" s="4">
        <v>415183</v>
      </c>
      <c r="V293" s="4">
        <v>1071535</v>
      </c>
      <c r="W293" s="4">
        <v>144210</v>
      </c>
      <c r="X293" s="4">
        <v>149523</v>
      </c>
      <c r="Y293" s="4">
        <v>270270</v>
      </c>
      <c r="Z293" s="4">
        <v>182666</v>
      </c>
      <c r="AA293" s="4">
        <v>3853</v>
      </c>
      <c r="AB293" s="4">
        <v>169283</v>
      </c>
    </row>
    <row r="294" spans="1:28" x14ac:dyDescent="0.3">
      <c r="A294" s="1" t="s">
        <v>33</v>
      </c>
      <c r="B294" s="2">
        <v>39814</v>
      </c>
      <c r="C294" s="1">
        <v>1</v>
      </c>
      <c r="D294" s="1">
        <v>20091</v>
      </c>
      <c r="E294" s="4">
        <v>4774274</v>
      </c>
      <c r="F294" s="4">
        <v>4708595</v>
      </c>
      <c r="G294" s="4">
        <v>65679</v>
      </c>
      <c r="H294" s="4">
        <v>0</v>
      </c>
      <c r="I294" s="4">
        <v>23317</v>
      </c>
      <c r="J294" s="4">
        <v>4998</v>
      </c>
      <c r="K294" s="4">
        <v>7924</v>
      </c>
      <c r="L294" s="4">
        <v>0</v>
      </c>
      <c r="M294" s="4">
        <v>2548975</v>
      </c>
      <c r="N294" s="4">
        <v>0</v>
      </c>
      <c r="O294" s="4">
        <v>0</v>
      </c>
      <c r="P294" s="4">
        <v>23317</v>
      </c>
      <c r="Q294" s="4">
        <v>7924</v>
      </c>
      <c r="R294" s="4">
        <v>2548975</v>
      </c>
      <c r="S294" s="4">
        <v>2189060</v>
      </c>
      <c r="T294" s="4">
        <v>0</v>
      </c>
      <c r="U294" s="4">
        <v>522774</v>
      </c>
      <c r="V294" s="4">
        <v>938111</v>
      </c>
      <c r="W294" s="4">
        <v>464016</v>
      </c>
      <c r="X294" s="4">
        <v>185495</v>
      </c>
      <c r="Y294" s="4">
        <v>382288</v>
      </c>
      <c r="Z294" s="4">
        <v>0</v>
      </c>
      <c r="AA294" s="4">
        <v>2159138</v>
      </c>
      <c r="AB294" s="4">
        <v>56773</v>
      </c>
    </row>
    <row r="295" spans="1:28" x14ac:dyDescent="0.3">
      <c r="A295" s="1" t="s">
        <v>28</v>
      </c>
      <c r="B295" s="2">
        <v>39814</v>
      </c>
      <c r="C295" s="1">
        <v>1</v>
      </c>
      <c r="D295" s="1">
        <v>20091</v>
      </c>
      <c r="E295" s="4">
        <v>653137</v>
      </c>
      <c r="F295" s="4">
        <v>646326</v>
      </c>
      <c r="G295" s="4">
        <v>6811</v>
      </c>
      <c r="H295" s="4">
        <v>2901</v>
      </c>
      <c r="I295" s="4">
        <v>0</v>
      </c>
      <c r="J295" s="4">
        <v>6479</v>
      </c>
      <c r="K295" s="4">
        <v>7083</v>
      </c>
      <c r="L295" s="4">
        <v>5390</v>
      </c>
      <c r="M295" s="4">
        <v>11817</v>
      </c>
      <c r="N295" s="4">
        <v>1619</v>
      </c>
      <c r="O295" s="4">
        <v>16348</v>
      </c>
      <c r="P295" s="4">
        <v>2901</v>
      </c>
      <c r="Q295" s="4">
        <v>23431</v>
      </c>
      <c r="R295" s="4">
        <v>17207</v>
      </c>
      <c r="S295" s="4">
        <v>86295</v>
      </c>
      <c r="T295" s="4">
        <v>515205</v>
      </c>
      <c r="U295" s="4">
        <v>108896</v>
      </c>
      <c r="V295" s="4">
        <v>212504</v>
      </c>
      <c r="W295" s="4">
        <v>49406</v>
      </c>
      <c r="X295" s="4">
        <v>43272</v>
      </c>
      <c r="Y295" s="4">
        <v>77998</v>
      </c>
      <c r="Z295" s="4">
        <v>53635</v>
      </c>
      <c r="AA295" s="4">
        <v>63696</v>
      </c>
      <c r="AB295" s="4">
        <v>36919</v>
      </c>
    </row>
    <row r="296" spans="1:28" x14ac:dyDescent="0.3">
      <c r="A296" s="1" t="s">
        <v>34</v>
      </c>
      <c r="B296" s="2">
        <v>39814</v>
      </c>
      <c r="C296" s="1">
        <v>1</v>
      </c>
      <c r="D296" s="1">
        <v>20091</v>
      </c>
      <c r="E296" s="4">
        <v>792890</v>
      </c>
      <c r="F296" s="4">
        <v>720731</v>
      </c>
      <c r="G296" s="4">
        <v>72159</v>
      </c>
      <c r="H296" s="4">
        <v>415</v>
      </c>
      <c r="I296" s="4">
        <v>0</v>
      </c>
      <c r="J296" s="4">
        <v>2440</v>
      </c>
      <c r="K296" s="4">
        <v>4094</v>
      </c>
      <c r="L296" s="4">
        <v>12603</v>
      </c>
      <c r="M296" s="4">
        <v>1403</v>
      </c>
      <c r="N296" s="4">
        <v>0</v>
      </c>
      <c r="O296" s="4">
        <v>32178</v>
      </c>
      <c r="P296" s="4">
        <v>415</v>
      </c>
      <c r="Q296" s="4">
        <v>36272</v>
      </c>
      <c r="R296" s="4">
        <v>14006</v>
      </c>
      <c r="S296" s="4">
        <v>33994</v>
      </c>
      <c r="T296" s="4">
        <v>705762</v>
      </c>
      <c r="U296" s="4">
        <v>136378</v>
      </c>
      <c r="V296" s="4">
        <v>330082</v>
      </c>
      <c r="W296" s="4">
        <v>37532</v>
      </c>
      <c r="X296" s="4">
        <v>54120</v>
      </c>
      <c r="Y296" s="4">
        <v>61066</v>
      </c>
      <c r="Z296" s="4">
        <v>39733</v>
      </c>
      <c r="AA296" s="4">
        <v>9458</v>
      </c>
      <c r="AB296" s="4">
        <v>52362</v>
      </c>
    </row>
    <row r="297" spans="1:28" x14ac:dyDescent="0.3">
      <c r="A297" s="1" t="s">
        <v>29</v>
      </c>
      <c r="B297" s="2">
        <v>39814</v>
      </c>
      <c r="C297" s="1">
        <v>1</v>
      </c>
      <c r="D297" s="1">
        <v>20091</v>
      </c>
      <c r="E297" s="4">
        <v>170029</v>
      </c>
      <c r="F297" s="4">
        <v>139345</v>
      </c>
      <c r="G297" s="4">
        <v>30684</v>
      </c>
      <c r="H297" s="4">
        <v>0</v>
      </c>
      <c r="I297" s="4">
        <v>0</v>
      </c>
      <c r="J297" s="4">
        <v>0</v>
      </c>
      <c r="K297" s="4">
        <v>9270</v>
      </c>
      <c r="L297" s="4">
        <v>14889</v>
      </c>
      <c r="M297" s="4">
        <v>0</v>
      </c>
      <c r="N297" s="4">
        <v>0</v>
      </c>
      <c r="O297" s="4">
        <v>5819</v>
      </c>
      <c r="P297" s="4">
        <v>0</v>
      </c>
      <c r="Q297" s="4">
        <v>15089</v>
      </c>
      <c r="R297" s="4">
        <v>14889</v>
      </c>
      <c r="S297" s="4">
        <v>1361</v>
      </c>
      <c r="T297" s="4">
        <v>138690</v>
      </c>
      <c r="U297" s="4">
        <v>27111</v>
      </c>
      <c r="V297" s="4">
        <v>77427</v>
      </c>
      <c r="W297" s="4">
        <v>7769</v>
      </c>
      <c r="X297" s="4">
        <v>1049</v>
      </c>
      <c r="Y297" s="4">
        <v>9429</v>
      </c>
      <c r="Z297" s="4">
        <v>7621</v>
      </c>
      <c r="AA297" s="4">
        <v>0</v>
      </c>
      <c r="AB297" s="4">
        <v>8939</v>
      </c>
    </row>
    <row r="298" spans="1:28" x14ac:dyDescent="0.3">
      <c r="A298" s="1" t="s">
        <v>32</v>
      </c>
      <c r="B298" s="2">
        <v>39814</v>
      </c>
      <c r="C298" s="1">
        <v>2</v>
      </c>
      <c r="D298" s="1">
        <v>20092</v>
      </c>
      <c r="E298" s="4">
        <v>4885283</v>
      </c>
      <c r="F298" s="4">
        <v>5144691</v>
      </c>
      <c r="G298" s="4">
        <v>-259408</v>
      </c>
      <c r="H298" s="4">
        <v>2663</v>
      </c>
      <c r="I298" s="4">
        <v>0</v>
      </c>
      <c r="J298" s="4">
        <v>24311</v>
      </c>
      <c r="K298" s="4">
        <v>18416</v>
      </c>
      <c r="L298" s="4">
        <v>118442</v>
      </c>
      <c r="M298" s="4">
        <v>109517</v>
      </c>
      <c r="N298" s="4">
        <v>0</v>
      </c>
      <c r="O298" s="4">
        <v>109647</v>
      </c>
      <c r="P298" s="4">
        <v>2663</v>
      </c>
      <c r="Q298" s="4">
        <v>128063</v>
      </c>
      <c r="R298" s="4">
        <v>227959</v>
      </c>
      <c r="S298" s="4">
        <v>828207</v>
      </c>
      <c r="T298" s="4">
        <v>3674080</v>
      </c>
      <c r="U298" s="4">
        <v>820936</v>
      </c>
      <c r="V298" s="4">
        <v>1781322</v>
      </c>
      <c r="W298" s="4">
        <v>421371</v>
      </c>
      <c r="X298" s="4">
        <v>243973</v>
      </c>
      <c r="Y298" s="4">
        <v>567541</v>
      </c>
      <c r="Z298" s="4">
        <v>457519</v>
      </c>
      <c r="AA298" s="4">
        <v>530261</v>
      </c>
      <c r="AB298" s="4">
        <v>321768</v>
      </c>
    </row>
    <row r="299" spans="1:28" x14ac:dyDescent="0.3">
      <c r="A299" s="1" t="s">
        <v>30</v>
      </c>
      <c r="B299" s="2">
        <v>39814</v>
      </c>
      <c r="C299" s="1">
        <v>2</v>
      </c>
      <c r="D299" s="1">
        <v>20092</v>
      </c>
      <c r="E299" s="4">
        <v>4560316</v>
      </c>
      <c r="F299" s="4">
        <v>4719355</v>
      </c>
      <c r="G299" s="4">
        <v>-159039</v>
      </c>
      <c r="H299" s="4">
        <v>12407</v>
      </c>
      <c r="I299" s="4">
        <v>0</v>
      </c>
      <c r="J299" s="4">
        <v>6341</v>
      </c>
      <c r="K299" s="4">
        <v>187941</v>
      </c>
      <c r="L299" s="4">
        <v>118356</v>
      </c>
      <c r="M299" s="4">
        <v>91060</v>
      </c>
      <c r="N299" s="4">
        <v>0</v>
      </c>
      <c r="O299" s="4">
        <v>100748</v>
      </c>
      <c r="P299" s="4">
        <v>12407</v>
      </c>
      <c r="Q299" s="4">
        <v>288689</v>
      </c>
      <c r="R299" s="4">
        <v>209416</v>
      </c>
      <c r="S299" s="4">
        <v>1279506</v>
      </c>
      <c r="T299" s="4">
        <v>2763957</v>
      </c>
      <c r="U299" s="4">
        <v>553991</v>
      </c>
      <c r="V299" s="4">
        <v>1527684</v>
      </c>
      <c r="W299" s="4">
        <v>234478</v>
      </c>
      <c r="X299" s="4">
        <v>238664</v>
      </c>
      <c r="Y299" s="4">
        <v>312555</v>
      </c>
      <c r="Z299" s="4">
        <v>325700</v>
      </c>
      <c r="AA299" s="4">
        <v>1248149</v>
      </c>
      <c r="AB299" s="4">
        <v>278134</v>
      </c>
    </row>
    <row r="300" spans="1:28" x14ac:dyDescent="0.3">
      <c r="A300" s="1" t="s">
        <v>33</v>
      </c>
      <c r="B300" s="2">
        <v>39814</v>
      </c>
      <c r="C300" s="1">
        <v>2</v>
      </c>
      <c r="D300" s="1">
        <v>20092</v>
      </c>
      <c r="E300" s="4">
        <v>4718855</v>
      </c>
      <c r="F300" s="4">
        <v>4686995</v>
      </c>
      <c r="G300" s="4">
        <v>31860</v>
      </c>
      <c r="H300" s="4">
        <v>0</v>
      </c>
      <c r="I300" s="4">
        <v>22315</v>
      </c>
      <c r="J300" s="4">
        <v>4269</v>
      </c>
      <c r="K300" s="4">
        <v>8987</v>
      </c>
      <c r="L300" s="4">
        <v>0</v>
      </c>
      <c r="M300" s="4">
        <v>2528816</v>
      </c>
      <c r="N300" s="4">
        <v>0</v>
      </c>
      <c r="O300" s="4">
        <v>0</v>
      </c>
      <c r="P300" s="4">
        <v>22315</v>
      </c>
      <c r="Q300" s="4">
        <v>8987</v>
      </c>
      <c r="R300" s="4">
        <v>2528816</v>
      </c>
      <c r="S300" s="4">
        <v>2154468</v>
      </c>
      <c r="T300" s="4">
        <v>0</v>
      </c>
      <c r="U300" s="4">
        <v>520534</v>
      </c>
      <c r="V300" s="4">
        <v>932974</v>
      </c>
      <c r="W300" s="4">
        <v>477378</v>
      </c>
      <c r="X300" s="4">
        <v>192262</v>
      </c>
      <c r="Y300" s="4">
        <v>360324</v>
      </c>
      <c r="Z300" s="4">
        <v>0</v>
      </c>
      <c r="AA300" s="4">
        <v>2145780</v>
      </c>
      <c r="AB300" s="4">
        <v>57743</v>
      </c>
    </row>
    <row r="301" spans="1:28" x14ac:dyDescent="0.3">
      <c r="A301" s="1" t="s">
        <v>31</v>
      </c>
      <c r="B301" s="2">
        <v>39814</v>
      </c>
      <c r="C301" s="1">
        <v>2</v>
      </c>
      <c r="D301" s="1">
        <v>20092</v>
      </c>
      <c r="E301" s="4">
        <v>4020052</v>
      </c>
      <c r="F301" s="4">
        <v>3847878</v>
      </c>
      <c r="G301" s="4">
        <v>172174</v>
      </c>
      <c r="H301" s="4">
        <v>2496</v>
      </c>
      <c r="I301" s="4">
        <v>0</v>
      </c>
      <c r="J301" s="4">
        <v>22228</v>
      </c>
      <c r="K301" s="4">
        <v>9997</v>
      </c>
      <c r="L301" s="4">
        <v>67412</v>
      </c>
      <c r="M301" s="4">
        <v>97961</v>
      </c>
      <c r="N301" s="4">
        <v>0</v>
      </c>
      <c r="O301" s="4">
        <v>81104</v>
      </c>
      <c r="P301" s="4">
        <v>2496</v>
      </c>
      <c r="Q301" s="4">
        <v>91101</v>
      </c>
      <c r="R301" s="4">
        <v>165373</v>
      </c>
      <c r="S301" s="4">
        <v>959127</v>
      </c>
      <c r="T301" s="4">
        <v>2779727</v>
      </c>
      <c r="U301" s="4">
        <v>540990</v>
      </c>
      <c r="V301" s="4">
        <v>1043479</v>
      </c>
      <c r="W301" s="4">
        <v>268638</v>
      </c>
      <c r="X301" s="4">
        <v>211315</v>
      </c>
      <c r="Y301" s="4">
        <v>461952</v>
      </c>
      <c r="Z301" s="4">
        <v>330577</v>
      </c>
      <c r="AA301" s="4">
        <v>765994</v>
      </c>
      <c r="AB301" s="4">
        <v>224933</v>
      </c>
    </row>
    <row r="302" spans="1:28" x14ac:dyDescent="0.3">
      <c r="A302" s="1" t="s">
        <v>28</v>
      </c>
      <c r="B302" s="2">
        <v>39814</v>
      </c>
      <c r="C302" s="1">
        <v>2</v>
      </c>
      <c r="D302" s="1">
        <v>20092</v>
      </c>
      <c r="E302" s="4">
        <v>749221</v>
      </c>
      <c r="F302" s="4">
        <v>717862</v>
      </c>
      <c r="G302" s="4">
        <v>31359</v>
      </c>
      <c r="H302" s="4">
        <v>1991</v>
      </c>
      <c r="I302" s="4">
        <v>0</v>
      </c>
      <c r="J302" s="4">
        <v>7236</v>
      </c>
      <c r="K302" s="4">
        <v>7160</v>
      </c>
      <c r="L302" s="4">
        <v>6242</v>
      </c>
      <c r="M302" s="4">
        <v>16947</v>
      </c>
      <c r="N302" s="4">
        <v>2020</v>
      </c>
      <c r="O302" s="4">
        <v>15294</v>
      </c>
      <c r="P302" s="4">
        <v>1991</v>
      </c>
      <c r="Q302" s="4">
        <v>22454</v>
      </c>
      <c r="R302" s="4">
        <v>23189</v>
      </c>
      <c r="S302" s="4">
        <v>113431</v>
      </c>
      <c r="T302" s="4">
        <v>578900</v>
      </c>
      <c r="U302" s="4">
        <v>103505</v>
      </c>
      <c r="V302" s="4">
        <v>271831</v>
      </c>
      <c r="W302" s="4">
        <v>51751</v>
      </c>
      <c r="X302" s="4">
        <v>44265</v>
      </c>
      <c r="Y302" s="4">
        <v>77302</v>
      </c>
      <c r="Z302" s="4">
        <v>52911</v>
      </c>
      <c r="AA302" s="4">
        <v>69804</v>
      </c>
      <c r="AB302" s="4">
        <v>46493</v>
      </c>
    </row>
    <row r="303" spans="1:28" x14ac:dyDescent="0.3">
      <c r="A303" s="1" t="s">
        <v>34</v>
      </c>
      <c r="B303" s="2">
        <v>39814</v>
      </c>
      <c r="C303" s="1">
        <v>2</v>
      </c>
      <c r="D303" s="1">
        <v>20092</v>
      </c>
      <c r="E303" s="4">
        <v>807162</v>
      </c>
      <c r="F303" s="4">
        <v>743078</v>
      </c>
      <c r="G303" s="4">
        <v>64084</v>
      </c>
      <c r="H303" s="4">
        <v>787</v>
      </c>
      <c r="I303" s="4">
        <v>0</v>
      </c>
      <c r="J303" s="4">
        <v>2113</v>
      </c>
      <c r="K303" s="4">
        <v>5174</v>
      </c>
      <c r="L303" s="4">
        <v>12353</v>
      </c>
      <c r="M303" s="4">
        <v>1328</v>
      </c>
      <c r="N303" s="4">
        <v>0</v>
      </c>
      <c r="O303" s="4">
        <v>29954</v>
      </c>
      <c r="P303" s="4">
        <v>787</v>
      </c>
      <c r="Q303" s="4">
        <v>35128</v>
      </c>
      <c r="R303" s="4">
        <v>13681</v>
      </c>
      <c r="S303" s="4">
        <v>34206</v>
      </c>
      <c r="T303" s="4">
        <v>721246</v>
      </c>
      <c r="U303" s="4">
        <v>134305</v>
      </c>
      <c r="V303" s="4">
        <v>349132</v>
      </c>
      <c r="W303" s="4">
        <v>38441</v>
      </c>
      <c r="X303" s="4">
        <v>56360</v>
      </c>
      <c r="Y303" s="4">
        <v>58707</v>
      </c>
      <c r="Z303" s="4">
        <v>42110</v>
      </c>
      <c r="AA303" s="4">
        <v>9370</v>
      </c>
      <c r="AB303" s="4">
        <v>54653</v>
      </c>
    </row>
    <row r="304" spans="1:28" x14ac:dyDescent="0.3">
      <c r="A304" s="1" t="s">
        <v>27</v>
      </c>
      <c r="B304" s="2">
        <v>39814</v>
      </c>
      <c r="C304" s="1">
        <v>2</v>
      </c>
      <c r="D304" s="1">
        <v>20092</v>
      </c>
      <c r="E304" s="4">
        <v>2615964</v>
      </c>
      <c r="F304" s="4">
        <v>2492865</v>
      </c>
      <c r="G304" s="4">
        <v>123099</v>
      </c>
      <c r="H304" s="4">
        <v>8868</v>
      </c>
      <c r="I304" s="4">
        <v>0</v>
      </c>
      <c r="J304" s="4">
        <v>0</v>
      </c>
      <c r="K304" s="4">
        <v>148222</v>
      </c>
      <c r="L304" s="4">
        <v>6947</v>
      </c>
      <c r="M304" s="4">
        <v>29154</v>
      </c>
      <c r="N304" s="4">
        <v>0</v>
      </c>
      <c r="O304" s="4">
        <v>0</v>
      </c>
      <c r="P304" s="4">
        <v>8868</v>
      </c>
      <c r="Q304" s="4">
        <v>148222</v>
      </c>
      <c r="R304" s="4">
        <v>36101</v>
      </c>
      <c r="S304" s="4">
        <v>4777</v>
      </c>
      <c r="T304" s="4">
        <v>2417996</v>
      </c>
      <c r="U304" s="4">
        <v>419946</v>
      </c>
      <c r="V304" s="4">
        <v>1109718</v>
      </c>
      <c r="W304" s="4">
        <v>161396</v>
      </c>
      <c r="X304" s="4">
        <v>151076</v>
      </c>
      <c r="Y304" s="4">
        <v>276366</v>
      </c>
      <c r="Z304" s="4">
        <v>185166</v>
      </c>
      <c r="AA304" s="4">
        <v>4313</v>
      </c>
      <c r="AB304" s="4">
        <v>184884</v>
      </c>
    </row>
    <row r="305" spans="1:28" x14ac:dyDescent="0.3">
      <c r="A305" s="1" t="s">
        <v>29</v>
      </c>
      <c r="B305" s="2">
        <v>39814</v>
      </c>
      <c r="C305" s="1">
        <v>2</v>
      </c>
      <c r="D305" s="1">
        <v>20092</v>
      </c>
      <c r="E305" s="4">
        <v>180407</v>
      </c>
      <c r="F305" s="4">
        <v>145726</v>
      </c>
      <c r="G305" s="4">
        <v>34681</v>
      </c>
      <c r="H305" s="4">
        <v>0</v>
      </c>
      <c r="I305" s="4">
        <v>0</v>
      </c>
      <c r="J305" s="4">
        <v>0</v>
      </c>
      <c r="K305" s="4">
        <v>14095</v>
      </c>
      <c r="L305" s="4">
        <v>16758</v>
      </c>
      <c r="M305" s="4">
        <v>0</v>
      </c>
      <c r="N305" s="4">
        <v>0</v>
      </c>
      <c r="O305" s="4">
        <v>5943</v>
      </c>
      <c r="P305" s="4">
        <v>0</v>
      </c>
      <c r="Q305" s="4">
        <v>20038</v>
      </c>
      <c r="R305" s="4">
        <v>16758</v>
      </c>
      <c r="S305" s="4">
        <v>1422</v>
      </c>
      <c r="T305" s="4">
        <v>142189</v>
      </c>
      <c r="U305" s="4">
        <v>27816</v>
      </c>
      <c r="V305" s="4">
        <v>81445</v>
      </c>
      <c r="W305" s="4">
        <v>7885</v>
      </c>
      <c r="X305" s="4">
        <v>1034</v>
      </c>
      <c r="Y305" s="4">
        <v>10502</v>
      </c>
      <c r="Z305" s="4">
        <v>7696</v>
      </c>
      <c r="AA305" s="4">
        <v>0</v>
      </c>
      <c r="AB305" s="4">
        <v>9348</v>
      </c>
    </row>
    <row r="306" spans="1:28" x14ac:dyDescent="0.3">
      <c r="A306" s="1" t="s">
        <v>32</v>
      </c>
      <c r="B306" s="2">
        <v>39814</v>
      </c>
      <c r="C306" s="1">
        <v>3</v>
      </c>
      <c r="D306" s="1">
        <v>20093</v>
      </c>
      <c r="E306" s="4">
        <v>5122153</v>
      </c>
      <c r="F306" s="4">
        <v>5368050</v>
      </c>
      <c r="G306" s="4">
        <v>-245897</v>
      </c>
      <c r="H306" s="4">
        <v>4502</v>
      </c>
      <c r="I306" s="4">
        <v>0</v>
      </c>
      <c r="J306" s="4">
        <v>19311</v>
      </c>
      <c r="K306" s="4">
        <v>21340</v>
      </c>
      <c r="L306" s="4">
        <v>119466</v>
      </c>
      <c r="M306" s="4">
        <v>116963</v>
      </c>
      <c r="N306" s="4">
        <v>0</v>
      </c>
      <c r="O306" s="4">
        <v>120394</v>
      </c>
      <c r="P306" s="4">
        <v>4502</v>
      </c>
      <c r="Q306" s="4">
        <v>141734</v>
      </c>
      <c r="R306" s="4">
        <v>236429</v>
      </c>
      <c r="S306" s="4">
        <v>842558</v>
      </c>
      <c r="T306" s="4">
        <v>3877619</v>
      </c>
      <c r="U306" s="4">
        <v>839146</v>
      </c>
      <c r="V306" s="4">
        <v>1884321</v>
      </c>
      <c r="W306" s="4">
        <v>476892</v>
      </c>
      <c r="X306" s="4">
        <v>234738</v>
      </c>
      <c r="Y306" s="4">
        <v>584645</v>
      </c>
      <c r="Z306" s="4">
        <v>460762</v>
      </c>
      <c r="AA306" s="4">
        <v>553354</v>
      </c>
      <c r="AB306" s="4">
        <v>334192</v>
      </c>
    </row>
    <row r="307" spans="1:28" x14ac:dyDescent="0.3">
      <c r="A307" s="1" t="s">
        <v>30</v>
      </c>
      <c r="B307" s="2">
        <v>39814</v>
      </c>
      <c r="C307" s="1">
        <v>3</v>
      </c>
      <c r="D307" s="1">
        <v>20093</v>
      </c>
      <c r="E307" s="4">
        <v>4795666</v>
      </c>
      <c r="F307" s="4">
        <v>4728633</v>
      </c>
      <c r="G307" s="4">
        <v>67033</v>
      </c>
      <c r="H307" s="4">
        <v>24440</v>
      </c>
      <c r="I307" s="4">
        <v>0</v>
      </c>
      <c r="J307" s="4">
        <v>6210</v>
      </c>
      <c r="K307" s="4">
        <v>206039</v>
      </c>
      <c r="L307" s="4">
        <v>129465</v>
      </c>
      <c r="M307" s="4">
        <v>89858</v>
      </c>
      <c r="N307" s="4">
        <v>0</v>
      </c>
      <c r="O307" s="4">
        <v>111962</v>
      </c>
      <c r="P307" s="4">
        <v>24440</v>
      </c>
      <c r="Q307" s="4">
        <v>318001</v>
      </c>
      <c r="R307" s="4">
        <v>219323</v>
      </c>
      <c r="S307" s="4">
        <v>1164164</v>
      </c>
      <c r="T307" s="4">
        <v>3063528</v>
      </c>
      <c r="U307" s="4">
        <v>588623</v>
      </c>
      <c r="V307" s="4">
        <v>1541390</v>
      </c>
      <c r="W307" s="4">
        <v>269007</v>
      </c>
      <c r="X307" s="4">
        <v>241320</v>
      </c>
      <c r="Y307" s="4">
        <v>310401</v>
      </c>
      <c r="Z307" s="4">
        <v>360676</v>
      </c>
      <c r="AA307" s="4">
        <v>1124316</v>
      </c>
      <c r="AB307" s="4">
        <v>292900</v>
      </c>
    </row>
    <row r="308" spans="1:28" x14ac:dyDescent="0.3">
      <c r="A308" s="1" t="s">
        <v>31</v>
      </c>
      <c r="B308" s="2">
        <v>39814</v>
      </c>
      <c r="C308" s="1">
        <v>3</v>
      </c>
      <c r="D308" s="1">
        <v>20093</v>
      </c>
      <c r="E308" s="4">
        <v>4435164</v>
      </c>
      <c r="F308" s="4">
        <v>4305005</v>
      </c>
      <c r="G308" s="4">
        <v>130159</v>
      </c>
      <c r="H308" s="4">
        <v>5497</v>
      </c>
      <c r="I308" s="4">
        <v>0</v>
      </c>
      <c r="J308" s="4">
        <v>15670</v>
      </c>
      <c r="K308" s="4">
        <v>11174</v>
      </c>
      <c r="L308" s="4">
        <v>77877</v>
      </c>
      <c r="M308" s="4">
        <v>110177</v>
      </c>
      <c r="N308" s="4">
        <v>0</v>
      </c>
      <c r="O308" s="4">
        <v>79442</v>
      </c>
      <c r="P308" s="4">
        <v>5497</v>
      </c>
      <c r="Q308" s="4">
        <v>90616</v>
      </c>
      <c r="R308" s="4">
        <v>188054</v>
      </c>
      <c r="S308" s="4">
        <v>1041842</v>
      </c>
      <c r="T308" s="4">
        <v>3093485</v>
      </c>
      <c r="U308" s="4">
        <v>543185</v>
      </c>
      <c r="V308" s="4">
        <v>1426058</v>
      </c>
      <c r="W308" s="4">
        <v>226641</v>
      </c>
      <c r="X308" s="4">
        <v>215604</v>
      </c>
      <c r="Y308" s="4">
        <v>481205</v>
      </c>
      <c r="Z308" s="4">
        <v>345076</v>
      </c>
      <c r="AA308" s="4">
        <v>831066</v>
      </c>
      <c r="AB308" s="4">
        <v>236170</v>
      </c>
    </row>
    <row r="309" spans="1:28" x14ac:dyDescent="0.3">
      <c r="A309" s="1" t="s">
        <v>33</v>
      </c>
      <c r="B309" s="2">
        <v>39814</v>
      </c>
      <c r="C309" s="1">
        <v>3</v>
      </c>
      <c r="D309" s="1">
        <v>20093</v>
      </c>
      <c r="E309" s="4">
        <v>4979474</v>
      </c>
      <c r="F309" s="4">
        <v>4796247</v>
      </c>
      <c r="G309" s="4">
        <v>183227</v>
      </c>
      <c r="H309" s="4">
        <v>0</v>
      </c>
      <c r="I309" s="4">
        <v>15938</v>
      </c>
      <c r="J309" s="4">
        <v>579</v>
      </c>
      <c r="K309" s="4">
        <v>8178</v>
      </c>
      <c r="L309" s="4">
        <v>0</v>
      </c>
      <c r="M309" s="4">
        <v>2759222</v>
      </c>
      <c r="N309" s="4">
        <v>0</v>
      </c>
      <c r="O309" s="4">
        <v>0</v>
      </c>
      <c r="P309" s="4">
        <v>15938</v>
      </c>
      <c r="Q309" s="4">
        <v>8178</v>
      </c>
      <c r="R309" s="4">
        <v>2759222</v>
      </c>
      <c r="S309" s="4">
        <v>2195557</v>
      </c>
      <c r="T309" s="4">
        <v>0</v>
      </c>
      <c r="U309" s="4">
        <v>559882</v>
      </c>
      <c r="V309" s="4">
        <v>1015964</v>
      </c>
      <c r="W309" s="4">
        <v>466004</v>
      </c>
      <c r="X309" s="4">
        <v>198201</v>
      </c>
      <c r="Y309" s="4">
        <v>376367</v>
      </c>
      <c r="Z309" s="4">
        <v>0</v>
      </c>
      <c r="AA309" s="4">
        <v>2120881</v>
      </c>
      <c r="AB309" s="4">
        <v>58948</v>
      </c>
    </row>
    <row r="310" spans="1:28" x14ac:dyDescent="0.3">
      <c r="A310" s="1" t="s">
        <v>28</v>
      </c>
      <c r="B310" s="2">
        <v>39814</v>
      </c>
      <c r="C310" s="1">
        <v>3</v>
      </c>
      <c r="D310" s="1">
        <v>20093</v>
      </c>
      <c r="E310" s="4">
        <v>858940</v>
      </c>
      <c r="F310" s="4">
        <v>714337</v>
      </c>
      <c r="G310" s="4">
        <v>144603</v>
      </c>
      <c r="H310" s="4">
        <v>1903</v>
      </c>
      <c r="I310" s="4">
        <v>0</v>
      </c>
      <c r="J310" s="4">
        <v>7850</v>
      </c>
      <c r="K310" s="4">
        <v>6536</v>
      </c>
      <c r="L310" s="4">
        <v>25214</v>
      </c>
      <c r="M310" s="4">
        <v>18692</v>
      </c>
      <c r="N310" s="4">
        <v>2325</v>
      </c>
      <c r="O310" s="4">
        <v>15550</v>
      </c>
      <c r="P310" s="4">
        <v>1903</v>
      </c>
      <c r="Q310" s="4">
        <v>22086</v>
      </c>
      <c r="R310" s="4">
        <v>43906</v>
      </c>
      <c r="S310" s="4">
        <v>121472</v>
      </c>
      <c r="T310" s="4">
        <v>659398</v>
      </c>
      <c r="U310" s="4">
        <v>104090</v>
      </c>
      <c r="V310" s="4">
        <v>266701</v>
      </c>
      <c r="W310" s="4">
        <v>56070</v>
      </c>
      <c r="X310" s="4">
        <v>45074</v>
      </c>
      <c r="Y310" s="4">
        <v>66896</v>
      </c>
      <c r="Z310" s="4">
        <v>53077</v>
      </c>
      <c r="AA310" s="4">
        <v>74706</v>
      </c>
      <c r="AB310" s="4">
        <v>47723</v>
      </c>
    </row>
    <row r="311" spans="1:28" x14ac:dyDescent="0.3">
      <c r="A311" s="1" t="s">
        <v>34</v>
      </c>
      <c r="B311" s="2">
        <v>39814</v>
      </c>
      <c r="C311" s="1">
        <v>3</v>
      </c>
      <c r="D311" s="1">
        <v>20093</v>
      </c>
      <c r="E311" s="4">
        <v>855531</v>
      </c>
      <c r="F311" s="4">
        <v>789273</v>
      </c>
      <c r="G311" s="4">
        <v>66258</v>
      </c>
      <c r="H311" s="4">
        <v>1939</v>
      </c>
      <c r="I311" s="4">
        <v>0</v>
      </c>
      <c r="J311" s="4">
        <v>2042</v>
      </c>
      <c r="K311" s="4">
        <v>5464</v>
      </c>
      <c r="L311" s="4">
        <v>14516</v>
      </c>
      <c r="M311" s="4">
        <v>1501</v>
      </c>
      <c r="N311" s="4">
        <v>0</v>
      </c>
      <c r="O311" s="4">
        <v>28710</v>
      </c>
      <c r="P311" s="4">
        <v>1939</v>
      </c>
      <c r="Q311" s="4">
        <v>34174</v>
      </c>
      <c r="R311" s="4">
        <v>16017</v>
      </c>
      <c r="S311" s="4">
        <v>37666</v>
      </c>
      <c r="T311" s="4">
        <v>763693</v>
      </c>
      <c r="U311" s="4">
        <v>145093</v>
      </c>
      <c r="V311" s="4">
        <v>372114</v>
      </c>
      <c r="W311" s="4">
        <v>36918</v>
      </c>
      <c r="X311" s="4">
        <v>57989</v>
      </c>
      <c r="Y311" s="4">
        <v>67598</v>
      </c>
      <c r="Z311" s="4">
        <v>41334</v>
      </c>
      <c r="AA311" s="4">
        <v>11151</v>
      </c>
      <c r="AB311" s="4">
        <v>57076</v>
      </c>
    </row>
    <row r="312" spans="1:28" x14ac:dyDescent="0.3">
      <c r="A312" s="1" t="s">
        <v>27</v>
      </c>
      <c r="B312" s="2">
        <v>39814</v>
      </c>
      <c r="C312" s="1">
        <v>3</v>
      </c>
      <c r="D312" s="1">
        <v>20093</v>
      </c>
      <c r="E312" s="4">
        <v>2665584</v>
      </c>
      <c r="F312" s="4">
        <v>2643407</v>
      </c>
      <c r="G312" s="4">
        <v>22177</v>
      </c>
      <c r="H312" s="4">
        <v>10127</v>
      </c>
      <c r="I312" s="4">
        <v>0</v>
      </c>
      <c r="J312" s="4">
        <v>0</v>
      </c>
      <c r="K312" s="4">
        <v>148436</v>
      </c>
      <c r="L312" s="4">
        <v>7278</v>
      </c>
      <c r="M312" s="4">
        <v>28451</v>
      </c>
      <c r="N312" s="4">
        <v>0</v>
      </c>
      <c r="O312" s="4">
        <v>0</v>
      </c>
      <c r="P312" s="4">
        <v>10127</v>
      </c>
      <c r="Q312" s="4">
        <v>148436</v>
      </c>
      <c r="R312" s="4">
        <v>35729</v>
      </c>
      <c r="S312" s="4">
        <v>4884</v>
      </c>
      <c r="T312" s="4">
        <v>2466408</v>
      </c>
      <c r="U312" s="4">
        <v>445861</v>
      </c>
      <c r="V312" s="4">
        <v>1212017</v>
      </c>
      <c r="W312" s="4">
        <v>172106</v>
      </c>
      <c r="X312" s="4">
        <v>162834</v>
      </c>
      <c r="Y312" s="4">
        <v>271382</v>
      </c>
      <c r="Z312" s="4">
        <v>189241</v>
      </c>
      <c r="AA312" s="4">
        <v>4403</v>
      </c>
      <c r="AB312" s="4">
        <v>185563</v>
      </c>
    </row>
    <row r="313" spans="1:28" x14ac:dyDescent="0.3">
      <c r="A313" s="1" t="s">
        <v>29</v>
      </c>
      <c r="B313" s="2">
        <v>39814</v>
      </c>
      <c r="C313" s="1">
        <v>3</v>
      </c>
      <c r="D313" s="1">
        <v>20093</v>
      </c>
      <c r="E313" s="4">
        <v>178608</v>
      </c>
      <c r="F313" s="4">
        <v>152670</v>
      </c>
      <c r="G313" s="4">
        <v>25938</v>
      </c>
      <c r="H313" s="4">
        <v>0</v>
      </c>
      <c r="I313" s="4">
        <v>0</v>
      </c>
      <c r="J313" s="4">
        <v>0</v>
      </c>
      <c r="K313" s="4">
        <v>13922</v>
      </c>
      <c r="L313" s="4">
        <v>16983</v>
      </c>
      <c r="M313" s="4">
        <v>0</v>
      </c>
      <c r="N313" s="4">
        <v>0</v>
      </c>
      <c r="O313" s="4">
        <v>5869</v>
      </c>
      <c r="P313" s="4">
        <v>0</v>
      </c>
      <c r="Q313" s="4">
        <v>19791</v>
      </c>
      <c r="R313" s="4">
        <v>16983</v>
      </c>
      <c r="S313" s="4">
        <v>1332</v>
      </c>
      <c r="T313" s="4">
        <v>140502</v>
      </c>
      <c r="U313" s="4">
        <v>23341</v>
      </c>
      <c r="V313" s="4">
        <v>91594</v>
      </c>
      <c r="W313" s="4">
        <v>8457</v>
      </c>
      <c r="X313" s="4">
        <v>1795</v>
      </c>
      <c r="Y313" s="4">
        <v>10720</v>
      </c>
      <c r="Z313" s="4">
        <v>7531</v>
      </c>
      <c r="AA313" s="4">
        <v>0</v>
      </c>
      <c r="AB313" s="4">
        <v>9232</v>
      </c>
    </row>
    <row r="314" spans="1:28" x14ac:dyDescent="0.3">
      <c r="A314" s="1" t="s">
        <v>32</v>
      </c>
      <c r="B314" s="2">
        <v>39814</v>
      </c>
      <c r="C314" s="1">
        <v>4</v>
      </c>
      <c r="D314" s="1">
        <v>20094</v>
      </c>
      <c r="E314" s="4">
        <v>5056817</v>
      </c>
      <c r="F314" s="4">
        <v>5487716</v>
      </c>
      <c r="G314" s="4">
        <v>-430899</v>
      </c>
      <c r="H314" s="4">
        <v>8462</v>
      </c>
      <c r="I314" s="4">
        <v>0</v>
      </c>
      <c r="J314" s="4">
        <v>21339</v>
      </c>
      <c r="K314" s="4">
        <v>20145</v>
      </c>
      <c r="L314" s="4">
        <v>129159</v>
      </c>
      <c r="M314" s="4">
        <v>142601</v>
      </c>
      <c r="N314" s="4">
        <v>0</v>
      </c>
      <c r="O314" s="4">
        <v>103982</v>
      </c>
      <c r="P314" s="4">
        <v>8462</v>
      </c>
      <c r="Q314" s="4">
        <v>124127</v>
      </c>
      <c r="R314" s="4">
        <v>271760</v>
      </c>
      <c r="S314" s="4">
        <v>841358</v>
      </c>
      <c r="T314" s="4">
        <v>3789771</v>
      </c>
      <c r="U314" s="4">
        <v>834788</v>
      </c>
      <c r="V314" s="4">
        <v>1888825</v>
      </c>
      <c r="W314" s="4">
        <v>607077</v>
      </c>
      <c r="X314" s="4">
        <v>240251</v>
      </c>
      <c r="Y314" s="4">
        <v>588807</v>
      </c>
      <c r="Z314" s="4">
        <v>454851</v>
      </c>
      <c r="AA314" s="4">
        <v>558648</v>
      </c>
      <c r="AB314" s="4">
        <v>314469</v>
      </c>
    </row>
    <row r="315" spans="1:28" x14ac:dyDescent="0.3">
      <c r="A315" s="1" t="s">
        <v>31</v>
      </c>
      <c r="B315" s="2">
        <v>39814</v>
      </c>
      <c r="C315" s="1">
        <v>4</v>
      </c>
      <c r="D315" s="1">
        <v>20094</v>
      </c>
      <c r="E315" s="4">
        <v>4210448</v>
      </c>
      <c r="F315" s="4">
        <v>4128804</v>
      </c>
      <c r="G315" s="4">
        <v>81644</v>
      </c>
      <c r="H315" s="4">
        <v>8141</v>
      </c>
      <c r="I315" s="4">
        <v>0</v>
      </c>
      <c r="J315" s="4">
        <v>19186</v>
      </c>
      <c r="K315" s="4">
        <v>10441</v>
      </c>
      <c r="L315" s="4">
        <v>64586</v>
      </c>
      <c r="M315" s="4">
        <v>146378</v>
      </c>
      <c r="N315" s="4">
        <v>0</v>
      </c>
      <c r="O315" s="4">
        <v>71219</v>
      </c>
      <c r="P315" s="4">
        <v>8141</v>
      </c>
      <c r="Q315" s="4">
        <v>81660</v>
      </c>
      <c r="R315" s="4">
        <v>210964</v>
      </c>
      <c r="S315" s="4">
        <v>1043532</v>
      </c>
      <c r="T315" s="4">
        <v>2846965</v>
      </c>
      <c r="U315" s="4">
        <v>558363</v>
      </c>
      <c r="V315" s="4">
        <v>1239654</v>
      </c>
      <c r="W315" s="4">
        <v>215614</v>
      </c>
      <c r="X315" s="4">
        <v>217460</v>
      </c>
      <c r="Y315" s="4">
        <v>483586</v>
      </c>
      <c r="Z315" s="4">
        <v>335527</v>
      </c>
      <c r="AA315" s="4">
        <v>839861</v>
      </c>
      <c r="AB315" s="4">
        <v>238739</v>
      </c>
    </row>
    <row r="316" spans="1:28" x14ac:dyDescent="0.3">
      <c r="A316" s="1" t="s">
        <v>30</v>
      </c>
      <c r="B316" s="2">
        <v>39814</v>
      </c>
      <c r="C316" s="1">
        <v>4</v>
      </c>
      <c r="D316" s="1">
        <v>20094</v>
      </c>
      <c r="E316" s="4">
        <v>4458506</v>
      </c>
      <c r="F316" s="4">
        <v>4550271</v>
      </c>
      <c r="G316" s="4">
        <v>-91765</v>
      </c>
      <c r="H316" s="4">
        <v>24693</v>
      </c>
      <c r="I316" s="4">
        <v>0</v>
      </c>
      <c r="J316" s="4">
        <v>9013</v>
      </c>
      <c r="K316" s="4">
        <v>188116</v>
      </c>
      <c r="L316" s="4">
        <v>131060</v>
      </c>
      <c r="M316" s="4">
        <v>187648</v>
      </c>
      <c r="N316" s="4">
        <v>0</v>
      </c>
      <c r="O316" s="4">
        <v>106476</v>
      </c>
      <c r="P316" s="4">
        <v>24693</v>
      </c>
      <c r="Q316" s="4">
        <v>294592</v>
      </c>
      <c r="R316" s="4">
        <v>318708</v>
      </c>
      <c r="S316" s="4">
        <v>1026040</v>
      </c>
      <c r="T316" s="4">
        <v>2785460</v>
      </c>
      <c r="U316" s="4">
        <v>554454</v>
      </c>
      <c r="V316" s="4">
        <v>1361563</v>
      </c>
      <c r="W316" s="4">
        <v>474318</v>
      </c>
      <c r="X316" s="4">
        <v>244176</v>
      </c>
      <c r="Y316" s="4">
        <v>343505</v>
      </c>
      <c r="Z316" s="4">
        <v>324544</v>
      </c>
      <c r="AA316" s="4">
        <v>894309</v>
      </c>
      <c r="AB316" s="4">
        <v>353402</v>
      </c>
    </row>
    <row r="317" spans="1:28" x14ac:dyDescent="0.3">
      <c r="A317" s="1" t="s">
        <v>33</v>
      </c>
      <c r="B317" s="2">
        <v>39814</v>
      </c>
      <c r="C317" s="1">
        <v>4</v>
      </c>
      <c r="D317" s="1">
        <v>20094</v>
      </c>
      <c r="E317" s="4">
        <v>5489952</v>
      </c>
      <c r="F317" s="4">
        <v>5055909</v>
      </c>
      <c r="G317" s="4">
        <v>434043</v>
      </c>
      <c r="H317" s="4">
        <v>0</v>
      </c>
      <c r="I317" s="4">
        <v>28387</v>
      </c>
      <c r="J317" s="4">
        <v>593</v>
      </c>
      <c r="K317" s="4">
        <v>7528</v>
      </c>
      <c r="L317" s="4">
        <v>0</v>
      </c>
      <c r="M317" s="4">
        <v>3112054</v>
      </c>
      <c r="N317" s="4">
        <v>0</v>
      </c>
      <c r="O317" s="4">
        <v>0</v>
      </c>
      <c r="P317" s="4">
        <v>28387</v>
      </c>
      <c r="Q317" s="4">
        <v>7528</v>
      </c>
      <c r="R317" s="4">
        <v>3112054</v>
      </c>
      <c r="S317" s="4">
        <v>2341390</v>
      </c>
      <c r="T317" s="4">
        <v>0</v>
      </c>
      <c r="U317" s="4">
        <v>589125</v>
      </c>
      <c r="V317" s="4">
        <v>1109286</v>
      </c>
      <c r="W317" s="4">
        <v>481436</v>
      </c>
      <c r="X317" s="4">
        <v>201987</v>
      </c>
      <c r="Y317" s="4">
        <v>426675</v>
      </c>
      <c r="Z317" s="4">
        <v>0</v>
      </c>
      <c r="AA317" s="4">
        <v>2173503</v>
      </c>
      <c r="AB317" s="4">
        <v>73897</v>
      </c>
    </row>
    <row r="318" spans="1:28" x14ac:dyDescent="0.3">
      <c r="A318" s="1" t="s">
        <v>28</v>
      </c>
      <c r="B318" s="2">
        <v>39814</v>
      </c>
      <c r="C318" s="1">
        <v>4</v>
      </c>
      <c r="D318" s="1">
        <v>20094</v>
      </c>
      <c r="E318" s="4">
        <v>744701</v>
      </c>
      <c r="F318" s="4">
        <v>719053</v>
      </c>
      <c r="G318" s="4">
        <v>25648</v>
      </c>
      <c r="H318" s="4">
        <v>2277</v>
      </c>
      <c r="I318" s="4">
        <v>116</v>
      </c>
      <c r="J318" s="4">
        <v>8415</v>
      </c>
      <c r="K318" s="4">
        <v>6977</v>
      </c>
      <c r="L318" s="4">
        <v>21823</v>
      </c>
      <c r="M318" s="4">
        <v>13918</v>
      </c>
      <c r="N318" s="4">
        <v>2041</v>
      </c>
      <c r="O318" s="4">
        <v>13398</v>
      </c>
      <c r="P318" s="4">
        <v>2393</v>
      </c>
      <c r="Q318" s="4">
        <v>20375</v>
      </c>
      <c r="R318" s="4">
        <v>35741</v>
      </c>
      <c r="S318" s="4">
        <v>118798</v>
      </c>
      <c r="T318" s="4">
        <v>556938</v>
      </c>
      <c r="U318" s="4">
        <v>107057</v>
      </c>
      <c r="V318" s="4">
        <v>263152</v>
      </c>
      <c r="W318" s="4">
        <v>58906</v>
      </c>
      <c r="X318" s="4">
        <v>45877</v>
      </c>
      <c r="Y318" s="4">
        <v>71371</v>
      </c>
      <c r="Z318" s="4">
        <v>51675</v>
      </c>
      <c r="AA318" s="4">
        <v>75286</v>
      </c>
      <c r="AB318" s="4">
        <v>45729</v>
      </c>
    </row>
    <row r="319" spans="1:28" x14ac:dyDescent="0.3">
      <c r="A319" s="1" t="s">
        <v>34</v>
      </c>
      <c r="B319" s="2">
        <v>39814</v>
      </c>
      <c r="C319" s="1">
        <v>4</v>
      </c>
      <c r="D319" s="1">
        <v>20094</v>
      </c>
      <c r="E319" s="4">
        <v>831830</v>
      </c>
      <c r="F319" s="4">
        <v>768345</v>
      </c>
      <c r="G319" s="4">
        <v>63485</v>
      </c>
      <c r="H319" s="4">
        <v>2247</v>
      </c>
      <c r="I319" s="4">
        <v>0</v>
      </c>
      <c r="J319" s="4">
        <v>1492</v>
      </c>
      <c r="K319" s="4">
        <v>3825</v>
      </c>
      <c r="L319" s="4">
        <v>13796</v>
      </c>
      <c r="M319" s="4">
        <v>1646</v>
      </c>
      <c r="N319" s="4">
        <v>0</v>
      </c>
      <c r="O319" s="4">
        <v>30431</v>
      </c>
      <c r="P319" s="4">
        <v>2247</v>
      </c>
      <c r="Q319" s="4">
        <v>34255</v>
      </c>
      <c r="R319" s="4">
        <v>15442</v>
      </c>
      <c r="S319" s="4">
        <v>41337</v>
      </c>
      <c r="T319" s="4">
        <v>737057</v>
      </c>
      <c r="U319" s="4">
        <v>138875</v>
      </c>
      <c r="V319" s="4">
        <v>348113</v>
      </c>
      <c r="W319" s="4">
        <v>48611</v>
      </c>
      <c r="X319" s="4">
        <v>57949</v>
      </c>
      <c r="Y319" s="4">
        <v>66554</v>
      </c>
      <c r="Z319" s="4">
        <v>40311</v>
      </c>
      <c r="AA319" s="4">
        <v>11079</v>
      </c>
      <c r="AB319" s="4">
        <v>56854</v>
      </c>
    </row>
    <row r="320" spans="1:28" x14ac:dyDescent="0.3">
      <c r="A320" s="1" t="s">
        <v>27</v>
      </c>
      <c r="B320" s="2">
        <v>39814</v>
      </c>
      <c r="C320" s="1">
        <v>4</v>
      </c>
      <c r="D320" s="1">
        <v>20094</v>
      </c>
      <c r="E320" s="4">
        <v>2712217</v>
      </c>
      <c r="F320" s="4">
        <v>2545501</v>
      </c>
      <c r="G320" s="4">
        <v>166716</v>
      </c>
      <c r="H320" s="4">
        <v>8347</v>
      </c>
      <c r="I320" s="4">
        <v>0</v>
      </c>
      <c r="J320" s="4">
        <v>0</v>
      </c>
      <c r="K320" s="4">
        <v>150396</v>
      </c>
      <c r="L320" s="4">
        <v>6776</v>
      </c>
      <c r="M320" s="4">
        <v>31261</v>
      </c>
      <c r="N320" s="4">
        <v>0</v>
      </c>
      <c r="O320" s="4">
        <v>0</v>
      </c>
      <c r="P320" s="4">
        <v>8347</v>
      </c>
      <c r="Q320" s="4">
        <v>150396</v>
      </c>
      <c r="R320" s="4">
        <v>38037</v>
      </c>
      <c r="S320" s="4">
        <v>4898</v>
      </c>
      <c r="T320" s="4">
        <v>2510539</v>
      </c>
      <c r="U320" s="4">
        <v>439047</v>
      </c>
      <c r="V320" s="4">
        <v>1179946</v>
      </c>
      <c r="W320" s="4">
        <v>148895</v>
      </c>
      <c r="X320" s="4">
        <v>154252</v>
      </c>
      <c r="Y320" s="4">
        <v>250054</v>
      </c>
      <c r="Z320" s="4">
        <v>181402</v>
      </c>
      <c r="AA320" s="4">
        <v>3990</v>
      </c>
      <c r="AB320" s="4">
        <v>187915</v>
      </c>
    </row>
    <row r="321" spans="1:28" x14ac:dyDescent="0.3">
      <c r="A321" s="1" t="s">
        <v>29</v>
      </c>
      <c r="B321" s="2">
        <v>39814</v>
      </c>
      <c r="C321" s="1">
        <v>4</v>
      </c>
      <c r="D321" s="1">
        <v>20094</v>
      </c>
      <c r="E321" s="4">
        <v>170994</v>
      </c>
      <c r="F321" s="4">
        <v>150888</v>
      </c>
      <c r="G321" s="4">
        <v>20106</v>
      </c>
      <c r="H321" s="4">
        <v>0</v>
      </c>
      <c r="I321" s="4">
        <v>0</v>
      </c>
      <c r="J321" s="4">
        <v>0</v>
      </c>
      <c r="K321" s="4">
        <v>15581</v>
      </c>
      <c r="L321" s="4">
        <v>14591</v>
      </c>
      <c r="M321" s="4">
        <v>0</v>
      </c>
      <c r="N321" s="4">
        <v>0</v>
      </c>
      <c r="O321" s="4">
        <v>5930</v>
      </c>
      <c r="P321" s="4">
        <v>0</v>
      </c>
      <c r="Q321" s="4">
        <v>21511</v>
      </c>
      <c r="R321" s="4">
        <v>14591</v>
      </c>
      <c r="S321" s="4">
        <v>1274</v>
      </c>
      <c r="T321" s="4">
        <v>133618</v>
      </c>
      <c r="U321" s="4">
        <v>25218</v>
      </c>
      <c r="V321" s="4">
        <v>86671</v>
      </c>
      <c r="W321" s="4">
        <v>8204</v>
      </c>
      <c r="X321" s="4">
        <v>1033</v>
      </c>
      <c r="Y321" s="4">
        <v>10994</v>
      </c>
      <c r="Z321" s="4">
        <v>7785</v>
      </c>
      <c r="AA321" s="4">
        <v>0</v>
      </c>
      <c r="AB321" s="4">
        <v>10983</v>
      </c>
    </row>
    <row r="322" spans="1:28" x14ac:dyDescent="0.3">
      <c r="A322" s="1" t="s">
        <v>32</v>
      </c>
      <c r="B322" s="2">
        <v>40179</v>
      </c>
      <c r="C322" s="1">
        <v>1</v>
      </c>
      <c r="D322" s="1">
        <v>20101</v>
      </c>
      <c r="E322" s="4">
        <v>5062980</v>
      </c>
      <c r="F322" s="4">
        <v>5384966</v>
      </c>
      <c r="G322" s="4">
        <v>-321986</v>
      </c>
      <c r="H322" s="4">
        <v>2811</v>
      </c>
      <c r="I322" s="4">
        <v>0</v>
      </c>
      <c r="J322" s="4">
        <v>16733</v>
      </c>
      <c r="K322" s="4">
        <v>18148</v>
      </c>
      <c r="L322" s="4">
        <v>128539</v>
      </c>
      <c r="M322" s="4">
        <v>136952</v>
      </c>
      <c r="N322" s="4">
        <v>0</v>
      </c>
      <c r="O322" s="4">
        <v>114367</v>
      </c>
      <c r="P322" s="4">
        <v>2811</v>
      </c>
      <c r="Q322" s="4">
        <v>132515</v>
      </c>
      <c r="R322" s="4">
        <v>265491</v>
      </c>
      <c r="S322" s="4">
        <v>816863</v>
      </c>
      <c r="T322" s="4">
        <v>3828567</v>
      </c>
      <c r="U322" s="4">
        <v>833868</v>
      </c>
      <c r="V322" s="4">
        <v>1913835</v>
      </c>
      <c r="W322" s="4">
        <v>430736</v>
      </c>
      <c r="X322" s="4">
        <v>230256</v>
      </c>
      <c r="Y322" s="4">
        <v>620823</v>
      </c>
      <c r="Z322" s="4">
        <v>456375</v>
      </c>
      <c r="AA322" s="4">
        <v>550431</v>
      </c>
      <c r="AB322" s="4">
        <v>348642</v>
      </c>
    </row>
    <row r="323" spans="1:28" x14ac:dyDescent="0.3">
      <c r="A323" s="1" t="s">
        <v>30</v>
      </c>
      <c r="B323" s="2">
        <v>40179</v>
      </c>
      <c r="C323" s="1">
        <v>1</v>
      </c>
      <c r="D323" s="1">
        <v>20101</v>
      </c>
      <c r="E323" s="4">
        <v>6879207</v>
      </c>
      <c r="F323" s="4">
        <v>6772046</v>
      </c>
      <c r="G323" s="4">
        <v>107161</v>
      </c>
      <c r="H323" s="4">
        <v>63270</v>
      </c>
      <c r="I323" s="4">
        <v>0</v>
      </c>
      <c r="J323" s="4">
        <v>7966</v>
      </c>
      <c r="K323" s="4">
        <v>209004</v>
      </c>
      <c r="L323" s="4">
        <v>217773</v>
      </c>
      <c r="M323" s="4">
        <v>166631</v>
      </c>
      <c r="N323" s="4">
        <v>0</v>
      </c>
      <c r="O323" s="4">
        <v>165284</v>
      </c>
      <c r="P323" s="4">
        <v>63270</v>
      </c>
      <c r="Q323" s="4">
        <v>374288</v>
      </c>
      <c r="R323" s="4">
        <v>384404</v>
      </c>
      <c r="S323" s="4">
        <v>1607503</v>
      </c>
      <c r="T323" s="4">
        <v>4441776</v>
      </c>
      <c r="U323" s="4">
        <v>1145151</v>
      </c>
      <c r="V323" s="4">
        <v>2262882</v>
      </c>
      <c r="W323" s="4">
        <v>189801</v>
      </c>
      <c r="X323" s="4">
        <v>365126</v>
      </c>
      <c r="Y323" s="4">
        <v>538883</v>
      </c>
      <c r="Z323" s="4">
        <v>495915</v>
      </c>
      <c r="AA323" s="4">
        <v>1254809</v>
      </c>
      <c r="AB323" s="4">
        <v>519479</v>
      </c>
    </row>
    <row r="324" spans="1:28" x14ac:dyDescent="0.3">
      <c r="A324" s="1" t="s">
        <v>31</v>
      </c>
      <c r="B324" s="2">
        <v>40179</v>
      </c>
      <c r="C324" s="1">
        <v>1</v>
      </c>
      <c r="D324" s="1">
        <v>20101</v>
      </c>
      <c r="E324" s="4">
        <v>4243006</v>
      </c>
      <c r="F324" s="4">
        <v>4148503</v>
      </c>
      <c r="G324" s="4">
        <v>94503</v>
      </c>
      <c r="H324" s="4">
        <v>4870</v>
      </c>
      <c r="I324" s="4">
        <v>0</v>
      </c>
      <c r="J324" s="4">
        <v>18420</v>
      </c>
      <c r="K324" s="4">
        <v>9640</v>
      </c>
      <c r="L324" s="4">
        <v>71145</v>
      </c>
      <c r="M324" s="4">
        <v>138763</v>
      </c>
      <c r="N324" s="4">
        <v>0</v>
      </c>
      <c r="O324" s="4">
        <v>74678</v>
      </c>
      <c r="P324" s="4">
        <v>4870</v>
      </c>
      <c r="Q324" s="4">
        <v>84318</v>
      </c>
      <c r="R324" s="4">
        <v>209908</v>
      </c>
      <c r="S324" s="4">
        <v>1059908</v>
      </c>
      <c r="T324" s="4">
        <v>2865582</v>
      </c>
      <c r="U324" s="4">
        <v>536125</v>
      </c>
      <c r="V324" s="4">
        <v>1311776</v>
      </c>
      <c r="W324" s="4">
        <v>223165</v>
      </c>
      <c r="X324" s="4">
        <v>208525</v>
      </c>
      <c r="Y324" s="4">
        <v>444243</v>
      </c>
      <c r="Z324" s="4">
        <v>321279</v>
      </c>
      <c r="AA324" s="4">
        <v>869770</v>
      </c>
      <c r="AB324" s="4">
        <v>233620</v>
      </c>
    </row>
    <row r="325" spans="1:28" x14ac:dyDescent="0.3">
      <c r="A325" s="1" t="s">
        <v>33</v>
      </c>
      <c r="B325" s="2">
        <v>40179</v>
      </c>
      <c r="C325" s="1">
        <v>1</v>
      </c>
      <c r="D325" s="1">
        <v>20101</v>
      </c>
      <c r="E325" s="4">
        <v>5398726</v>
      </c>
      <c r="F325" s="4">
        <v>5077757</v>
      </c>
      <c r="G325" s="4">
        <v>320969</v>
      </c>
      <c r="H325" s="4">
        <v>0</v>
      </c>
      <c r="I325" s="4">
        <v>26945</v>
      </c>
      <c r="J325" s="4">
        <v>618</v>
      </c>
      <c r="K325" s="4">
        <v>13755</v>
      </c>
      <c r="L325" s="4">
        <v>0</v>
      </c>
      <c r="M325" s="4">
        <v>3031473</v>
      </c>
      <c r="N325" s="4">
        <v>0</v>
      </c>
      <c r="O325" s="4">
        <v>0</v>
      </c>
      <c r="P325" s="4">
        <v>26945</v>
      </c>
      <c r="Q325" s="4">
        <v>13755</v>
      </c>
      <c r="R325" s="4">
        <v>3031473</v>
      </c>
      <c r="S325" s="4">
        <v>2325935</v>
      </c>
      <c r="T325" s="4">
        <v>0</v>
      </c>
      <c r="U325" s="4">
        <v>560555</v>
      </c>
      <c r="V325" s="4">
        <v>1094126</v>
      </c>
      <c r="W325" s="4">
        <v>502236</v>
      </c>
      <c r="X325" s="4">
        <v>198999</v>
      </c>
      <c r="Y325" s="4">
        <v>444614</v>
      </c>
      <c r="Z325" s="4">
        <v>0</v>
      </c>
      <c r="AA325" s="4">
        <v>2206502</v>
      </c>
      <c r="AB325" s="4">
        <v>70725</v>
      </c>
    </row>
    <row r="326" spans="1:28" x14ac:dyDescent="0.3">
      <c r="A326" s="1" t="s">
        <v>28</v>
      </c>
      <c r="B326" s="2">
        <v>40179</v>
      </c>
      <c r="C326" s="1">
        <v>1</v>
      </c>
      <c r="D326" s="1">
        <v>20101</v>
      </c>
      <c r="E326" s="4">
        <v>737612</v>
      </c>
      <c r="F326" s="4">
        <v>699612</v>
      </c>
      <c r="G326" s="4">
        <v>38000</v>
      </c>
      <c r="H326" s="4">
        <v>2353</v>
      </c>
      <c r="I326" s="4">
        <v>110</v>
      </c>
      <c r="J326" s="4">
        <v>7334</v>
      </c>
      <c r="K326" s="4">
        <v>6945</v>
      </c>
      <c r="L326" s="4">
        <v>21166</v>
      </c>
      <c r="M326" s="4">
        <v>14531</v>
      </c>
      <c r="N326" s="4">
        <v>2073</v>
      </c>
      <c r="O326" s="4">
        <v>13498</v>
      </c>
      <c r="P326" s="4">
        <v>2463</v>
      </c>
      <c r="Q326" s="4">
        <v>20443</v>
      </c>
      <c r="R326" s="4">
        <v>35697</v>
      </c>
      <c r="S326" s="4">
        <v>118467</v>
      </c>
      <c r="T326" s="4">
        <v>551135</v>
      </c>
      <c r="U326" s="4">
        <v>102159</v>
      </c>
      <c r="V326" s="4">
        <v>260381</v>
      </c>
      <c r="W326" s="4">
        <v>55398</v>
      </c>
      <c r="X326" s="4">
        <v>45682</v>
      </c>
      <c r="Y326" s="4">
        <v>69971</v>
      </c>
      <c r="Z326" s="4">
        <v>51000</v>
      </c>
      <c r="AA326" s="4">
        <v>72611</v>
      </c>
      <c r="AB326" s="4">
        <v>42410</v>
      </c>
    </row>
    <row r="327" spans="1:28" x14ac:dyDescent="0.3">
      <c r="A327" s="1" t="s">
        <v>34</v>
      </c>
      <c r="B327" s="2">
        <v>40179</v>
      </c>
      <c r="C327" s="1">
        <v>1</v>
      </c>
      <c r="D327" s="1">
        <v>20101</v>
      </c>
      <c r="E327" s="4">
        <v>869619</v>
      </c>
      <c r="F327" s="4">
        <v>828043</v>
      </c>
      <c r="G327" s="4">
        <v>41576</v>
      </c>
      <c r="H327" s="4">
        <v>464</v>
      </c>
      <c r="I327" s="4">
        <v>0</v>
      </c>
      <c r="J327" s="4">
        <v>1472</v>
      </c>
      <c r="K327" s="4">
        <v>3031</v>
      </c>
      <c r="L327" s="4">
        <v>13763</v>
      </c>
      <c r="M327" s="4">
        <v>1629</v>
      </c>
      <c r="N327" s="4">
        <v>0</v>
      </c>
      <c r="O327" s="4">
        <v>25755</v>
      </c>
      <c r="P327" s="4">
        <v>464</v>
      </c>
      <c r="Q327" s="4">
        <v>28786</v>
      </c>
      <c r="R327" s="4">
        <v>15392</v>
      </c>
      <c r="S327" s="4">
        <v>38595</v>
      </c>
      <c r="T327" s="4">
        <v>784910</v>
      </c>
      <c r="U327" s="4">
        <v>152160</v>
      </c>
      <c r="V327" s="4">
        <v>377517</v>
      </c>
      <c r="W327" s="4">
        <v>57144</v>
      </c>
      <c r="X327" s="4">
        <v>56413</v>
      </c>
      <c r="Y327" s="4">
        <v>67209</v>
      </c>
      <c r="Z327" s="4">
        <v>44749</v>
      </c>
      <c r="AA327" s="4">
        <v>8973</v>
      </c>
      <c r="AB327" s="4">
        <v>63878</v>
      </c>
    </row>
    <row r="328" spans="1:28" x14ac:dyDescent="0.3">
      <c r="A328" s="1" t="s">
        <v>27</v>
      </c>
      <c r="B328" s="2">
        <v>40179</v>
      </c>
      <c r="C328" s="1">
        <v>1</v>
      </c>
      <c r="D328" s="1">
        <v>20101</v>
      </c>
      <c r="E328" s="4">
        <v>2630038</v>
      </c>
      <c r="F328" s="4">
        <v>2575560</v>
      </c>
      <c r="G328" s="4">
        <v>54478</v>
      </c>
      <c r="H328" s="4">
        <v>8301</v>
      </c>
      <c r="I328" s="4">
        <v>0</v>
      </c>
      <c r="J328" s="4">
        <v>0</v>
      </c>
      <c r="K328" s="4">
        <v>160665</v>
      </c>
      <c r="L328" s="4">
        <v>6872</v>
      </c>
      <c r="M328" s="4">
        <v>29793</v>
      </c>
      <c r="N328" s="4">
        <v>0</v>
      </c>
      <c r="O328" s="4">
        <v>0</v>
      </c>
      <c r="P328" s="4">
        <v>8301</v>
      </c>
      <c r="Q328" s="4">
        <v>160665</v>
      </c>
      <c r="R328" s="4">
        <v>36665</v>
      </c>
      <c r="S328" s="4">
        <v>4773</v>
      </c>
      <c r="T328" s="4">
        <v>2419634</v>
      </c>
      <c r="U328" s="4">
        <v>439753</v>
      </c>
      <c r="V328" s="4">
        <v>1212326</v>
      </c>
      <c r="W328" s="4">
        <v>162809</v>
      </c>
      <c r="X328" s="4">
        <v>153610</v>
      </c>
      <c r="Y328" s="4">
        <v>249090</v>
      </c>
      <c r="Z328" s="4">
        <v>182421</v>
      </c>
      <c r="AA328" s="4">
        <v>3945</v>
      </c>
      <c r="AB328" s="4">
        <v>171606</v>
      </c>
    </row>
    <row r="329" spans="1:28" x14ac:dyDescent="0.3">
      <c r="A329" s="1" t="s">
        <v>29</v>
      </c>
      <c r="B329" s="2">
        <v>40179</v>
      </c>
      <c r="C329" s="1">
        <v>1</v>
      </c>
      <c r="D329" s="1">
        <v>20101</v>
      </c>
      <c r="E329" s="4">
        <v>184051</v>
      </c>
      <c r="F329" s="4">
        <v>159926</v>
      </c>
      <c r="G329" s="4">
        <v>24125</v>
      </c>
      <c r="H329" s="4">
        <v>0</v>
      </c>
      <c r="I329" s="4">
        <v>0</v>
      </c>
      <c r="J329" s="4">
        <v>0</v>
      </c>
      <c r="K329" s="4">
        <v>18406</v>
      </c>
      <c r="L329" s="4">
        <v>16033</v>
      </c>
      <c r="M329" s="4">
        <v>0</v>
      </c>
      <c r="N329" s="4">
        <v>0</v>
      </c>
      <c r="O329" s="4">
        <v>5556</v>
      </c>
      <c r="P329" s="4">
        <v>0</v>
      </c>
      <c r="Q329" s="4">
        <v>23962</v>
      </c>
      <c r="R329" s="4">
        <v>16033</v>
      </c>
      <c r="S329" s="4">
        <v>1425</v>
      </c>
      <c r="T329" s="4">
        <v>142631</v>
      </c>
      <c r="U329" s="4">
        <v>27447</v>
      </c>
      <c r="V329" s="4">
        <v>93523</v>
      </c>
      <c r="W329" s="4">
        <v>8576</v>
      </c>
      <c r="X329" s="4">
        <v>1010</v>
      </c>
      <c r="Y329" s="4">
        <v>10914</v>
      </c>
      <c r="Z329" s="4">
        <v>8176</v>
      </c>
      <c r="AA329" s="4">
        <v>0</v>
      </c>
      <c r="AB329" s="4">
        <v>10280</v>
      </c>
    </row>
    <row r="330" spans="1:28" x14ac:dyDescent="0.3">
      <c r="A330" s="1" t="s">
        <v>32</v>
      </c>
      <c r="B330" s="2">
        <v>40179</v>
      </c>
      <c r="C330" s="1">
        <v>2</v>
      </c>
      <c r="D330" s="1">
        <v>20102</v>
      </c>
      <c r="E330" s="4">
        <v>5669264</v>
      </c>
      <c r="F330" s="4">
        <v>5509738</v>
      </c>
      <c r="G330" s="4">
        <v>159526</v>
      </c>
      <c r="H330" s="4">
        <v>2991</v>
      </c>
      <c r="I330" s="4">
        <v>0</v>
      </c>
      <c r="J330" s="4">
        <v>15407</v>
      </c>
      <c r="K330" s="4">
        <v>19220</v>
      </c>
      <c r="L330" s="4">
        <v>152059</v>
      </c>
      <c r="M330" s="4">
        <v>155277</v>
      </c>
      <c r="N330" s="4">
        <v>0</v>
      </c>
      <c r="O330" s="4">
        <v>120979</v>
      </c>
      <c r="P330" s="4">
        <v>2991</v>
      </c>
      <c r="Q330" s="4">
        <v>140199</v>
      </c>
      <c r="R330" s="4">
        <v>307336</v>
      </c>
      <c r="S330" s="4">
        <v>927680</v>
      </c>
      <c r="T330" s="4">
        <v>4275651</v>
      </c>
      <c r="U330" s="4">
        <v>811648</v>
      </c>
      <c r="V330" s="4">
        <v>2085018</v>
      </c>
      <c r="W330" s="4">
        <v>362437</v>
      </c>
      <c r="X330" s="4">
        <v>229937</v>
      </c>
      <c r="Y330" s="4">
        <v>615816</v>
      </c>
      <c r="Z330" s="4">
        <v>466508</v>
      </c>
      <c r="AA330" s="4">
        <v>578611</v>
      </c>
      <c r="AB330" s="4">
        <v>359763</v>
      </c>
    </row>
    <row r="331" spans="1:28" x14ac:dyDescent="0.3">
      <c r="A331" s="1" t="s">
        <v>29</v>
      </c>
      <c r="B331" s="2">
        <v>40179</v>
      </c>
      <c r="C331" s="1">
        <v>2</v>
      </c>
      <c r="D331" s="1">
        <v>20102</v>
      </c>
      <c r="E331" s="4">
        <v>173395</v>
      </c>
      <c r="F331" s="4">
        <v>175567</v>
      </c>
      <c r="G331" s="4">
        <v>-2172</v>
      </c>
      <c r="H331" s="4">
        <v>0</v>
      </c>
      <c r="I331" s="4">
        <v>0</v>
      </c>
      <c r="J331" s="4">
        <v>0</v>
      </c>
      <c r="K331" s="4">
        <v>19679</v>
      </c>
      <c r="L331" s="4">
        <v>16811</v>
      </c>
      <c r="M331" s="4">
        <v>0</v>
      </c>
      <c r="N331" s="4">
        <v>0</v>
      </c>
      <c r="O331" s="4">
        <v>5388</v>
      </c>
      <c r="P331" s="4">
        <v>0</v>
      </c>
      <c r="Q331" s="4">
        <v>25067</v>
      </c>
      <c r="R331" s="4">
        <v>16811</v>
      </c>
      <c r="S331" s="4">
        <v>1336</v>
      </c>
      <c r="T331" s="4">
        <v>130181</v>
      </c>
      <c r="U331" s="4">
        <v>27411</v>
      </c>
      <c r="V331" s="4">
        <v>108980</v>
      </c>
      <c r="W331" s="4">
        <v>7729</v>
      </c>
      <c r="X331" s="4">
        <v>1056</v>
      </c>
      <c r="Y331" s="4">
        <v>10847</v>
      </c>
      <c r="Z331" s="4">
        <v>8417</v>
      </c>
      <c r="AA331" s="4">
        <v>0</v>
      </c>
      <c r="AB331" s="4">
        <v>11127</v>
      </c>
    </row>
    <row r="332" spans="1:28" x14ac:dyDescent="0.3">
      <c r="A332" s="1" t="s">
        <v>30</v>
      </c>
      <c r="B332" s="2">
        <v>40179</v>
      </c>
      <c r="C332" s="1">
        <v>2</v>
      </c>
      <c r="D332" s="1">
        <v>20102</v>
      </c>
      <c r="E332" s="4">
        <v>8205193</v>
      </c>
      <c r="F332" s="4">
        <v>7284632</v>
      </c>
      <c r="G332" s="4">
        <v>920561</v>
      </c>
      <c r="H332" s="4">
        <v>45843</v>
      </c>
      <c r="I332" s="4">
        <v>0</v>
      </c>
      <c r="J332" s="4">
        <v>10080</v>
      </c>
      <c r="K332" s="4">
        <v>243824</v>
      </c>
      <c r="L332" s="4">
        <v>255950</v>
      </c>
      <c r="M332" s="4">
        <v>199477</v>
      </c>
      <c r="N332" s="4">
        <v>0</v>
      </c>
      <c r="O332" s="4">
        <v>181824</v>
      </c>
      <c r="P332" s="4">
        <v>45843</v>
      </c>
      <c r="Q332" s="4">
        <v>425648</v>
      </c>
      <c r="R332" s="4">
        <v>455427</v>
      </c>
      <c r="S332" s="4">
        <v>1829647</v>
      </c>
      <c r="T332" s="4">
        <v>5438548</v>
      </c>
      <c r="U332" s="4">
        <v>1100051</v>
      </c>
      <c r="V332" s="4">
        <v>2538943</v>
      </c>
      <c r="W332" s="4">
        <v>319102</v>
      </c>
      <c r="X332" s="4">
        <v>360131</v>
      </c>
      <c r="Y332" s="4">
        <v>556032</v>
      </c>
      <c r="Z332" s="4">
        <v>548307</v>
      </c>
      <c r="AA332" s="4">
        <v>1331568</v>
      </c>
      <c r="AB332" s="4">
        <v>530498</v>
      </c>
    </row>
    <row r="333" spans="1:28" x14ac:dyDescent="0.3">
      <c r="A333" s="1" t="s">
        <v>33</v>
      </c>
      <c r="B333" s="2">
        <v>40179</v>
      </c>
      <c r="C333" s="1">
        <v>2</v>
      </c>
      <c r="D333" s="1">
        <v>20102</v>
      </c>
      <c r="E333" s="4">
        <v>5717930</v>
      </c>
      <c r="F333" s="4">
        <v>5363153</v>
      </c>
      <c r="G333" s="4">
        <v>354777</v>
      </c>
      <c r="H333" s="4">
        <v>0</v>
      </c>
      <c r="I333" s="4">
        <v>26974</v>
      </c>
      <c r="J333" s="4">
        <v>572</v>
      </c>
      <c r="K333" s="4">
        <v>13016</v>
      </c>
      <c r="L333" s="4">
        <v>0</v>
      </c>
      <c r="M333" s="4">
        <v>3325169</v>
      </c>
      <c r="N333" s="4">
        <v>0</v>
      </c>
      <c r="O333" s="4">
        <v>0</v>
      </c>
      <c r="P333" s="4">
        <v>26974</v>
      </c>
      <c r="Q333" s="4">
        <v>13016</v>
      </c>
      <c r="R333" s="4">
        <v>3325169</v>
      </c>
      <c r="S333" s="4">
        <v>2352199</v>
      </c>
      <c r="T333" s="4">
        <v>0</v>
      </c>
      <c r="U333" s="4">
        <v>596420</v>
      </c>
      <c r="V333" s="4">
        <v>1204245</v>
      </c>
      <c r="W333" s="4">
        <v>501708</v>
      </c>
      <c r="X333" s="4">
        <v>205236</v>
      </c>
      <c r="Y333" s="4">
        <v>542170</v>
      </c>
      <c r="Z333" s="4">
        <v>0</v>
      </c>
      <c r="AA333" s="4">
        <v>2246903</v>
      </c>
      <c r="AB333" s="4">
        <v>66471</v>
      </c>
    </row>
    <row r="334" spans="1:28" x14ac:dyDescent="0.3">
      <c r="A334" s="1" t="s">
        <v>31</v>
      </c>
      <c r="B334" s="2">
        <v>40179</v>
      </c>
      <c r="C334" s="1">
        <v>2</v>
      </c>
      <c r="D334" s="1">
        <v>20102</v>
      </c>
      <c r="E334" s="4">
        <v>5162802</v>
      </c>
      <c r="F334" s="4">
        <v>4637878</v>
      </c>
      <c r="G334" s="4">
        <v>524924</v>
      </c>
      <c r="H334" s="4">
        <v>1875</v>
      </c>
      <c r="I334" s="4">
        <v>0</v>
      </c>
      <c r="J334" s="4">
        <v>16414</v>
      </c>
      <c r="K334" s="4">
        <v>10622</v>
      </c>
      <c r="L334" s="4">
        <v>84824</v>
      </c>
      <c r="M334" s="4">
        <v>173584</v>
      </c>
      <c r="N334" s="4">
        <v>0</v>
      </c>
      <c r="O334" s="4">
        <v>83661</v>
      </c>
      <c r="P334" s="4">
        <v>1875</v>
      </c>
      <c r="Q334" s="4">
        <v>94283</v>
      </c>
      <c r="R334" s="4">
        <v>258408</v>
      </c>
      <c r="S334" s="4">
        <v>1260277</v>
      </c>
      <c r="T334" s="4">
        <v>3531545</v>
      </c>
      <c r="U334" s="4">
        <v>536798</v>
      </c>
      <c r="V334" s="4">
        <v>1563079</v>
      </c>
      <c r="W334" s="4">
        <v>296622</v>
      </c>
      <c r="X334" s="4">
        <v>210686</v>
      </c>
      <c r="Y334" s="4">
        <v>471163</v>
      </c>
      <c r="Z334" s="4">
        <v>340187</v>
      </c>
      <c r="AA334" s="4">
        <v>970013</v>
      </c>
      <c r="AB334" s="4">
        <v>249330</v>
      </c>
    </row>
    <row r="335" spans="1:28" x14ac:dyDescent="0.3">
      <c r="A335" s="1" t="s">
        <v>28</v>
      </c>
      <c r="B335" s="2">
        <v>40179</v>
      </c>
      <c r="C335" s="1">
        <v>2</v>
      </c>
      <c r="D335" s="1">
        <v>20102</v>
      </c>
      <c r="E335" s="4">
        <v>872413</v>
      </c>
      <c r="F335" s="4">
        <v>736854</v>
      </c>
      <c r="G335" s="4">
        <v>135559</v>
      </c>
      <c r="H335" s="4">
        <v>1978</v>
      </c>
      <c r="I335" s="4">
        <v>129</v>
      </c>
      <c r="J335" s="4">
        <v>8018</v>
      </c>
      <c r="K335" s="4">
        <v>8182</v>
      </c>
      <c r="L335" s="4">
        <v>25394</v>
      </c>
      <c r="M335" s="4">
        <v>18785</v>
      </c>
      <c r="N335" s="4">
        <v>2170</v>
      </c>
      <c r="O335" s="4">
        <v>12719</v>
      </c>
      <c r="P335" s="4">
        <v>2107</v>
      </c>
      <c r="Q335" s="4">
        <v>20901</v>
      </c>
      <c r="R335" s="4">
        <v>44179</v>
      </c>
      <c r="S335" s="4">
        <v>131669</v>
      </c>
      <c r="T335" s="4">
        <v>663369</v>
      </c>
      <c r="U335" s="4">
        <v>103281</v>
      </c>
      <c r="V335" s="4">
        <v>286703</v>
      </c>
      <c r="W335" s="4">
        <v>54745</v>
      </c>
      <c r="X335" s="4">
        <v>47576</v>
      </c>
      <c r="Y335" s="4">
        <v>67272</v>
      </c>
      <c r="Z335" s="4">
        <v>55490</v>
      </c>
      <c r="AA335" s="4">
        <v>74474</v>
      </c>
      <c r="AB335" s="4">
        <v>47313</v>
      </c>
    </row>
    <row r="336" spans="1:28" x14ac:dyDescent="0.3">
      <c r="A336" s="1" t="s">
        <v>34</v>
      </c>
      <c r="B336" s="2">
        <v>40179</v>
      </c>
      <c r="C336" s="1">
        <v>2</v>
      </c>
      <c r="D336" s="1">
        <v>20102</v>
      </c>
      <c r="E336" s="4">
        <v>940188</v>
      </c>
      <c r="F336" s="4">
        <v>845402</v>
      </c>
      <c r="G336" s="4">
        <v>94786</v>
      </c>
      <c r="H336" s="4">
        <v>367</v>
      </c>
      <c r="I336" s="4">
        <v>0</v>
      </c>
      <c r="J336" s="4">
        <v>1582</v>
      </c>
      <c r="K336" s="4">
        <v>3752</v>
      </c>
      <c r="L336" s="4">
        <v>14012</v>
      </c>
      <c r="M336" s="4">
        <v>2341</v>
      </c>
      <c r="N336" s="4">
        <v>0</v>
      </c>
      <c r="O336" s="4">
        <v>29975</v>
      </c>
      <c r="P336" s="4">
        <v>367</v>
      </c>
      <c r="Q336" s="4">
        <v>33726</v>
      </c>
      <c r="R336" s="4">
        <v>16353</v>
      </c>
      <c r="S336" s="4">
        <v>38261</v>
      </c>
      <c r="T336" s="4">
        <v>849898</v>
      </c>
      <c r="U336" s="4">
        <v>146949</v>
      </c>
      <c r="V336" s="4">
        <v>402794</v>
      </c>
      <c r="W336" s="4">
        <v>50851</v>
      </c>
      <c r="X336" s="4">
        <v>53631</v>
      </c>
      <c r="Y336" s="4">
        <v>70010</v>
      </c>
      <c r="Z336" s="4">
        <v>45107</v>
      </c>
      <c r="AA336" s="4">
        <v>8813</v>
      </c>
      <c r="AB336" s="4">
        <v>67247</v>
      </c>
    </row>
    <row r="337" spans="1:28" x14ac:dyDescent="0.3">
      <c r="A337" s="1" t="s">
        <v>27</v>
      </c>
      <c r="B337" s="2">
        <v>40179</v>
      </c>
      <c r="C337" s="1">
        <v>2</v>
      </c>
      <c r="D337" s="1">
        <v>20102</v>
      </c>
      <c r="E337" s="4">
        <v>3168317</v>
      </c>
      <c r="F337" s="4">
        <v>2805548</v>
      </c>
      <c r="G337" s="4">
        <v>362769</v>
      </c>
      <c r="H337" s="4">
        <v>6969</v>
      </c>
      <c r="I337" s="4">
        <v>0</v>
      </c>
      <c r="J337" s="4">
        <v>0</v>
      </c>
      <c r="K337" s="4">
        <v>193744</v>
      </c>
      <c r="L337" s="4">
        <v>7923</v>
      </c>
      <c r="M337" s="4">
        <v>32843</v>
      </c>
      <c r="N337" s="4">
        <v>0</v>
      </c>
      <c r="O337" s="4">
        <v>0</v>
      </c>
      <c r="P337" s="4">
        <v>6969</v>
      </c>
      <c r="Q337" s="4">
        <v>193744</v>
      </c>
      <c r="R337" s="4">
        <v>40766</v>
      </c>
      <c r="S337" s="4">
        <v>5029</v>
      </c>
      <c r="T337" s="4">
        <v>2921809</v>
      </c>
      <c r="U337" s="4">
        <v>467714</v>
      </c>
      <c r="V337" s="4">
        <v>1360221</v>
      </c>
      <c r="W337" s="4">
        <v>138753</v>
      </c>
      <c r="X337" s="4">
        <v>154981</v>
      </c>
      <c r="Y337" s="4">
        <v>298715</v>
      </c>
      <c r="Z337" s="4">
        <v>203607</v>
      </c>
      <c r="AA337" s="4">
        <v>2250</v>
      </c>
      <c r="AB337" s="4">
        <v>179307</v>
      </c>
    </row>
    <row r="338" spans="1:28" x14ac:dyDescent="0.3">
      <c r="A338" s="1" t="s">
        <v>33</v>
      </c>
      <c r="B338" s="2">
        <v>40179</v>
      </c>
      <c r="C338" s="1">
        <v>3</v>
      </c>
      <c r="D338" s="1">
        <v>20103</v>
      </c>
      <c r="E338" s="4">
        <v>5742847</v>
      </c>
      <c r="F338" s="4">
        <v>5464644</v>
      </c>
      <c r="G338" s="4">
        <v>278203</v>
      </c>
      <c r="H338" s="4">
        <v>0</v>
      </c>
      <c r="I338" s="4">
        <v>29169</v>
      </c>
      <c r="J338" s="4">
        <v>536</v>
      </c>
      <c r="K338" s="4">
        <v>13132</v>
      </c>
      <c r="L338" s="4">
        <v>0</v>
      </c>
      <c r="M338" s="4">
        <v>3294655</v>
      </c>
      <c r="N338" s="4">
        <v>0</v>
      </c>
      <c r="O338" s="4">
        <v>0</v>
      </c>
      <c r="P338" s="4">
        <v>29169</v>
      </c>
      <c r="Q338" s="4">
        <v>13132</v>
      </c>
      <c r="R338" s="4">
        <v>3294655</v>
      </c>
      <c r="S338" s="4">
        <v>2405355</v>
      </c>
      <c r="T338" s="4">
        <v>0</v>
      </c>
      <c r="U338" s="4">
        <v>612177</v>
      </c>
      <c r="V338" s="4">
        <v>1176806</v>
      </c>
      <c r="W338" s="4">
        <v>544842</v>
      </c>
      <c r="X338" s="4">
        <v>207703</v>
      </c>
      <c r="Y338" s="4">
        <v>528404</v>
      </c>
      <c r="Z338" s="4">
        <v>0</v>
      </c>
      <c r="AA338" s="4">
        <v>2322999</v>
      </c>
      <c r="AB338" s="4">
        <v>71713</v>
      </c>
    </row>
    <row r="339" spans="1:28" x14ac:dyDescent="0.3">
      <c r="A339" s="1" t="s">
        <v>32</v>
      </c>
      <c r="B339" s="2">
        <v>40179</v>
      </c>
      <c r="C339" s="1">
        <v>3</v>
      </c>
      <c r="D339" s="1">
        <v>20103</v>
      </c>
      <c r="E339" s="4">
        <v>5837486</v>
      </c>
      <c r="F339" s="4">
        <v>5546966</v>
      </c>
      <c r="G339" s="4">
        <v>290520</v>
      </c>
      <c r="H339" s="4">
        <v>4662</v>
      </c>
      <c r="I339" s="4">
        <v>0</v>
      </c>
      <c r="J339" s="4">
        <v>13799</v>
      </c>
      <c r="K339" s="4">
        <v>22955</v>
      </c>
      <c r="L339" s="4">
        <v>151175</v>
      </c>
      <c r="M339" s="4">
        <v>153816</v>
      </c>
      <c r="N339" s="4">
        <v>0</v>
      </c>
      <c r="O339" s="4">
        <v>117679</v>
      </c>
      <c r="P339" s="4">
        <v>4662</v>
      </c>
      <c r="Q339" s="4">
        <v>140634</v>
      </c>
      <c r="R339" s="4">
        <v>304991</v>
      </c>
      <c r="S339" s="4">
        <v>923257</v>
      </c>
      <c r="T339" s="4">
        <v>4450143</v>
      </c>
      <c r="U339" s="4">
        <v>851471</v>
      </c>
      <c r="V339" s="4">
        <v>2036209</v>
      </c>
      <c r="W339" s="4">
        <v>379830</v>
      </c>
      <c r="X339" s="4">
        <v>235515</v>
      </c>
      <c r="Y339" s="4">
        <v>601281</v>
      </c>
      <c r="Z339" s="4">
        <v>481018</v>
      </c>
      <c r="AA339" s="4">
        <v>587869</v>
      </c>
      <c r="AB339" s="4">
        <v>373773</v>
      </c>
    </row>
    <row r="340" spans="1:28" x14ac:dyDescent="0.3">
      <c r="A340" s="1" t="s">
        <v>30</v>
      </c>
      <c r="B340" s="2">
        <v>40179</v>
      </c>
      <c r="C340" s="1">
        <v>3</v>
      </c>
      <c r="D340" s="1">
        <v>20103</v>
      </c>
      <c r="E340" s="4">
        <v>8987339</v>
      </c>
      <c r="F340" s="4">
        <v>7789686</v>
      </c>
      <c r="G340" s="4">
        <v>1197653</v>
      </c>
      <c r="H340" s="4">
        <v>46700</v>
      </c>
      <c r="I340" s="4">
        <v>0</v>
      </c>
      <c r="J340" s="4">
        <v>9910</v>
      </c>
      <c r="K340" s="4">
        <v>250324</v>
      </c>
      <c r="L340" s="4">
        <v>259473</v>
      </c>
      <c r="M340" s="4">
        <v>215413</v>
      </c>
      <c r="N340" s="4">
        <v>0</v>
      </c>
      <c r="O340" s="4">
        <v>183334</v>
      </c>
      <c r="P340" s="4">
        <v>46700</v>
      </c>
      <c r="Q340" s="4">
        <v>433658</v>
      </c>
      <c r="R340" s="4">
        <v>474886</v>
      </c>
      <c r="S340" s="4">
        <v>1859832</v>
      </c>
      <c r="T340" s="4">
        <v>6162353</v>
      </c>
      <c r="U340" s="4">
        <v>1187613</v>
      </c>
      <c r="V340" s="4">
        <v>2662135</v>
      </c>
      <c r="W340" s="4">
        <v>377439</v>
      </c>
      <c r="X340" s="4">
        <v>360442</v>
      </c>
      <c r="Y340" s="4">
        <v>565820</v>
      </c>
      <c r="Z340" s="4">
        <v>590219</v>
      </c>
      <c r="AA340" s="4">
        <v>1489510</v>
      </c>
      <c r="AB340" s="4">
        <v>556508</v>
      </c>
    </row>
    <row r="341" spans="1:28" x14ac:dyDescent="0.3">
      <c r="A341" s="1" t="s">
        <v>31</v>
      </c>
      <c r="B341" s="2">
        <v>40179</v>
      </c>
      <c r="C341" s="1">
        <v>3</v>
      </c>
      <c r="D341" s="1">
        <v>20103</v>
      </c>
      <c r="E341" s="4">
        <v>5395978</v>
      </c>
      <c r="F341" s="4">
        <v>4830463</v>
      </c>
      <c r="G341" s="4">
        <v>565515</v>
      </c>
      <c r="H341" s="4">
        <v>3823</v>
      </c>
      <c r="I341" s="4">
        <v>0</v>
      </c>
      <c r="J341" s="4">
        <v>15291</v>
      </c>
      <c r="K341" s="4">
        <v>11501</v>
      </c>
      <c r="L341" s="4">
        <v>83872</v>
      </c>
      <c r="M341" s="4">
        <v>159443</v>
      </c>
      <c r="N341" s="4">
        <v>0</v>
      </c>
      <c r="O341" s="4">
        <v>84703</v>
      </c>
      <c r="P341" s="4">
        <v>3823</v>
      </c>
      <c r="Q341" s="4">
        <v>96204</v>
      </c>
      <c r="R341" s="4">
        <v>243315</v>
      </c>
      <c r="S341" s="4">
        <v>1308763</v>
      </c>
      <c r="T341" s="4">
        <v>3728582</v>
      </c>
      <c r="U341" s="4">
        <v>535074</v>
      </c>
      <c r="V341" s="4">
        <v>1600307</v>
      </c>
      <c r="W341" s="4">
        <v>385690</v>
      </c>
      <c r="X341" s="4">
        <v>220243</v>
      </c>
      <c r="Y341" s="4">
        <v>495307</v>
      </c>
      <c r="Z341" s="4">
        <v>353207</v>
      </c>
      <c r="AA341" s="4">
        <v>976125</v>
      </c>
      <c r="AB341" s="4">
        <v>264510</v>
      </c>
    </row>
    <row r="342" spans="1:28" x14ac:dyDescent="0.3">
      <c r="A342" s="1" t="s">
        <v>28</v>
      </c>
      <c r="B342" s="2">
        <v>40179</v>
      </c>
      <c r="C342" s="1">
        <v>3</v>
      </c>
      <c r="D342" s="1">
        <v>20103</v>
      </c>
      <c r="E342" s="4">
        <v>956147</v>
      </c>
      <c r="F342" s="4">
        <v>764589</v>
      </c>
      <c r="G342" s="4">
        <v>191558</v>
      </c>
      <c r="H342" s="4">
        <v>2614</v>
      </c>
      <c r="I342" s="4">
        <v>139</v>
      </c>
      <c r="J342" s="4">
        <v>9033</v>
      </c>
      <c r="K342" s="4">
        <v>8929</v>
      </c>
      <c r="L342" s="4">
        <v>34430</v>
      </c>
      <c r="M342" s="4">
        <v>19203</v>
      </c>
      <c r="N342" s="4">
        <v>2382</v>
      </c>
      <c r="O342" s="4">
        <v>13250</v>
      </c>
      <c r="P342" s="4">
        <v>2753</v>
      </c>
      <c r="Q342" s="4">
        <v>22179</v>
      </c>
      <c r="R342" s="4">
        <v>53633</v>
      </c>
      <c r="S342" s="4">
        <v>136491</v>
      </c>
      <c r="T342" s="4">
        <v>729676</v>
      </c>
      <c r="U342" s="4">
        <v>110410</v>
      </c>
      <c r="V342" s="4">
        <v>297347</v>
      </c>
      <c r="W342" s="4">
        <v>55314</v>
      </c>
      <c r="X342" s="4">
        <v>47381</v>
      </c>
      <c r="Y342" s="4">
        <v>69925</v>
      </c>
      <c r="Z342" s="4">
        <v>56568</v>
      </c>
      <c r="AA342" s="4">
        <v>74752</v>
      </c>
      <c r="AB342" s="4">
        <v>52892</v>
      </c>
    </row>
    <row r="343" spans="1:28" x14ac:dyDescent="0.3">
      <c r="A343" s="1" t="s">
        <v>34</v>
      </c>
      <c r="B343" s="2">
        <v>40179</v>
      </c>
      <c r="C343" s="1">
        <v>3</v>
      </c>
      <c r="D343" s="1">
        <v>20103</v>
      </c>
      <c r="E343" s="4">
        <v>1031700</v>
      </c>
      <c r="F343" s="4">
        <v>884020</v>
      </c>
      <c r="G343" s="4">
        <v>147680</v>
      </c>
      <c r="H343" s="4">
        <v>1584</v>
      </c>
      <c r="I343" s="4">
        <v>0</v>
      </c>
      <c r="J343" s="4">
        <v>1209</v>
      </c>
      <c r="K343" s="4">
        <v>4810</v>
      </c>
      <c r="L343" s="4">
        <v>15494</v>
      </c>
      <c r="M343" s="4">
        <v>2415</v>
      </c>
      <c r="N343" s="4">
        <v>0</v>
      </c>
      <c r="O343" s="4">
        <v>28987</v>
      </c>
      <c r="P343" s="4">
        <v>1584</v>
      </c>
      <c r="Q343" s="4">
        <v>33797</v>
      </c>
      <c r="R343" s="4">
        <v>17910</v>
      </c>
      <c r="S343" s="4">
        <v>45246</v>
      </c>
      <c r="T343" s="4">
        <v>931954</v>
      </c>
      <c r="U343" s="4">
        <v>158239</v>
      </c>
      <c r="V343" s="4">
        <v>417705</v>
      </c>
      <c r="W343" s="4">
        <v>50576</v>
      </c>
      <c r="X343" s="4">
        <v>53883</v>
      </c>
      <c r="Y343" s="4">
        <v>72537</v>
      </c>
      <c r="Z343" s="4">
        <v>48074</v>
      </c>
      <c r="AA343" s="4">
        <v>12366</v>
      </c>
      <c r="AB343" s="4">
        <v>70640</v>
      </c>
    </row>
    <row r="344" spans="1:28" x14ac:dyDescent="0.3">
      <c r="A344" s="1" t="s">
        <v>27</v>
      </c>
      <c r="B344" s="2">
        <v>40179</v>
      </c>
      <c r="C344" s="1">
        <v>3</v>
      </c>
      <c r="D344" s="1">
        <v>20103</v>
      </c>
      <c r="E344" s="4">
        <v>3191758</v>
      </c>
      <c r="F344" s="4">
        <v>2836702</v>
      </c>
      <c r="G344" s="4">
        <v>355056</v>
      </c>
      <c r="H344" s="4">
        <v>7128</v>
      </c>
      <c r="I344" s="4">
        <v>0</v>
      </c>
      <c r="J344" s="4">
        <v>0</v>
      </c>
      <c r="K344" s="4">
        <v>205018</v>
      </c>
      <c r="L344" s="4">
        <v>7729</v>
      </c>
      <c r="M344" s="4">
        <v>31225</v>
      </c>
      <c r="N344" s="4">
        <v>0</v>
      </c>
      <c r="O344" s="4">
        <v>0</v>
      </c>
      <c r="P344" s="4">
        <v>7128</v>
      </c>
      <c r="Q344" s="4">
        <v>205018</v>
      </c>
      <c r="R344" s="4">
        <v>38954</v>
      </c>
      <c r="S344" s="4">
        <v>5007</v>
      </c>
      <c r="T344" s="4">
        <v>2935651</v>
      </c>
      <c r="U344" s="4">
        <v>481652</v>
      </c>
      <c r="V344" s="4">
        <v>1340512</v>
      </c>
      <c r="W344" s="4">
        <v>161083</v>
      </c>
      <c r="X344" s="4">
        <v>160853</v>
      </c>
      <c r="Y344" s="4">
        <v>301457</v>
      </c>
      <c r="Z344" s="4">
        <v>205014</v>
      </c>
      <c r="AA344" s="4">
        <v>2207</v>
      </c>
      <c r="AB344" s="4">
        <v>183924</v>
      </c>
    </row>
    <row r="345" spans="1:28" x14ac:dyDescent="0.3">
      <c r="A345" s="1" t="s">
        <v>29</v>
      </c>
      <c r="B345" s="2">
        <v>40179</v>
      </c>
      <c r="C345" s="1">
        <v>3</v>
      </c>
      <c r="D345" s="1">
        <v>20103</v>
      </c>
      <c r="E345" s="4">
        <v>205259</v>
      </c>
      <c r="F345" s="4">
        <v>182673</v>
      </c>
      <c r="G345" s="4">
        <v>22586</v>
      </c>
      <c r="H345" s="4">
        <v>0</v>
      </c>
      <c r="I345" s="4">
        <v>0</v>
      </c>
      <c r="J345" s="4">
        <v>0</v>
      </c>
      <c r="K345" s="4">
        <v>26728</v>
      </c>
      <c r="L345" s="4">
        <v>22939</v>
      </c>
      <c r="M345" s="4">
        <v>0</v>
      </c>
      <c r="N345" s="4">
        <v>0</v>
      </c>
      <c r="O345" s="4">
        <v>5636</v>
      </c>
      <c r="P345" s="4">
        <v>0</v>
      </c>
      <c r="Q345" s="4">
        <v>32364</v>
      </c>
      <c r="R345" s="4">
        <v>22939</v>
      </c>
      <c r="S345" s="4">
        <v>1445</v>
      </c>
      <c r="T345" s="4">
        <v>148511</v>
      </c>
      <c r="U345" s="4">
        <v>30923</v>
      </c>
      <c r="V345" s="4">
        <v>108527</v>
      </c>
      <c r="W345" s="4">
        <v>9072</v>
      </c>
      <c r="X345" s="4">
        <v>1103</v>
      </c>
      <c r="Y345" s="4">
        <v>12430</v>
      </c>
      <c r="Z345" s="4">
        <v>8695</v>
      </c>
      <c r="AA345" s="4">
        <v>0</v>
      </c>
      <c r="AB345" s="4">
        <v>11923</v>
      </c>
    </row>
    <row r="346" spans="1:28" x14ac:dyDescent="0.3">
      <c r="A346" s="1" t="s">
        <v>31</v>
      </c>
      <c r="B346" s="2">
        <v>40179</v>
      </c>
      <c r="C346" s="1">
        <v>4</v>
      </c>
      <c r="D346" s="1">
        <v>20104</v>
      </c>
      <c r="E346" s="4">
        <v>4880534</v>
      </c>
      <c r="F346" s="4">
        <v>4797124</v>
      </c>
      <c r="G346" s="4">
        <v>83410</v>
      </c>
      <c r="H346" s="4">
        <v>3978</v>
      </c>
      <c r="I346" s="4">
        <v>0</v>
      </c>
      <c r="J346" s="4">
        <v>28093</v>
      </c>
      <c r="K346" s="4">
        <v>9832</v>
      </c>
      <c r="L346" s="4">
        <v>73366</v>
      </c>
      <c r="M346" s="4">
        <v>163621</v>
      </c>
      <c r="N346" s="4">
        <v>0</v>
      </c>
      <c r="O346" s="4">
        <v>78497</v>
      </c>
      <c r="P346" s="4">
        <v>3978</v>
      </c>
      <c r="Q346" s="4">
        <v>88329</v>
      </c>
      <c r="R346" s="4">
        <v>236987</v>
      </c>
      <c r="S346" s="4">
        <v>1202027</v>
      </c>
      <c r="T346" s="4">
        <v>3321120</v>
      </c>
      <c r="U346" s="4">
        <v>563077</v>
      </c>
      <c r="V346" s="4">
        <v>1507080</v>
      </c>
      <c r="W346" s="4">
        <v>432679</v>
      </c>
      <c r="X346" s="4">
        <v>218398</v>
      </c>
      <c r="Y346" s="4">
        <v>495659</v>
      </c>
      <c r="Z346" s="4">
        <v>342090</v>
      </c>
      <c r="AA346" s="4">
        <v>922618</v>
      </c>
      <c r="AB346" s="4">
        <v>315523</v>
      </c>
    </row>
    <row r="347" spans="1:28" x14ac:dyDescent="0.3">
      <c r="A347" s="1" t="s">
        <v>32</v>
      </c>
      <c r="B347" s="2">
        <v>40179</v>
      </c>
      <c r="C347" s="1">
        <v>4</v>
      </c>
      <c r="D347" s="1">
        <v>20104</v>
      </c>
      <c r="E347" s="4">
        <v>5581210</v>
      </c>
      <c r="F347" s="4">
        <v>5558015</v>
      </c>
      <c r="G347" s="4">
        <v>23195</v>
      </c>
      <c r="H347" s="4">
        <v>5938</v>
      </c>
      <c r="I347" s="4">
        <v>0</v>
      </c>
      <c r="J347" s="4">
        <v>16091</v>
      </c>
      <c r="K347" s="4">
        <v>19313</v>
      </c>
      <c r="L347" s="4">
        <v>148890</v>
      </c>
      <c r="M347" s="4">
        <v>164224</v>
      </c>
      <c r="N347" s="4">
        <v>0</v>
      </c>
      <c r="O347" s="4">
        <v>118344</v>
      </c>
      <c r="P347" s="4">
        <v>5938</v>
      </c>
      <c r="Q347" s="4">
        <v>137657</v>
      </c>
      <c r="R347" s="4">
        <v>313114</v>
      </c>
      <c r="S347" s="4">
        <v>918925</v>
      </c>
      <c r="T347" s="4">
        <v>4189485</v>
      </c>
      <c r="U347" s="4">
        <v>870414</v>
      </c>
      <c r="V347" s="4">
        <v>2073513</v>
      </c>
      <c r="W347" s="4">
        <v>371448</v>
      </c>
      <c r="X347" s="4">
        <v>239280</v>
      </c>
      <c r="Y347" s="4">
        <v>573638</v>
      </c>
      <c r="Z347" s="4">
        <v>469435</v>
      </c>
      <c r="AA347" s="4">
        <v>604301</v>
      </c>
      <c r="AB347" s="4">
        <v>355986</v>
      </c>
    </row>
    <row r="348" spans="1:28" x14ac:dyDescent="0.3">
      <c r="A348" s="1" t="s">
        <v>30</v>
      </c>
      <c r="B348" s="2">
        <v>40179</v>
      </c>
      <c r="C348" s="1">
        <v>4</v>
      </c>
      <c r="D348" s="1">
        <v>20104</v>
      </c>
      <c r="E348" s="4">
        <v>7821963</v>
      </c>
      <c r="F348" s="4">
        <v>7431560</v>
      </c>
      <c r="G348" s="4">
        <v>390403</v>
      </c>
      <c r="H348" s="4">
        <v>69792</v>
      </c>
      <c r="I348" s="4">
        <v>0</v>
      </c>
      <c r="J348" s="4">
        <v>14270</v>
      </c>
      <c r="K348" s="4">
        <v>240454</v>
      </c>
      <c r="L348" s="4">
        <v>219054</v>
      </c>
      <c r="M348" s="4">
        <v>220810</v>
      </c>
      <c r="N348" s="4">
        <v>0</v>
      </c>
      <c r="O348" s="4">
        <v>168169</v>
      </c>
      <c r="P348" s="4">
        <v>69792</v>
      </c>
      <c r="Q348" s="4">
        <v>408623</v>
      </c>
      <c r="R348" s="4">
        <v>439864</v>
      </c>
      <c r="S348" s="4">
        <v>1717354</v>
      </c>
      <c r="T348" s="4">
        <v>5172060</v>
      </c>
      <c r="U348" s="4">
        <v>1213728</v>
      </c>
      <c r="V348" s="4">
        <v>2551315</v>
      </c>
      <c r="W348" s="4">
        <v>189813</v>
      </c>
      <c r="X348" s="4">
        <v>362389</v>
      </c>
      <c r="Y348" s="4">
        <v>574782</v>
      </c>
      <c r="Z348" s="4">
        <v>582431</v>
      </c>
      <c r="AA348" s="4">
        <v>1426870</v>
      </c>
      <c r="AB348" s="4">
        <v>530232</v>
      </c>
    </row>
    <row r="349" spans="1:28" x14ac:dyDescent="0.3">
      <c r="A349" s="1" t="s">
        <v>33</v>
      </c>
      <c r="B349" s="2">
        <v>40179</v>
      </c>
      <c r="C349" s="1">
        <v>4</v>
      </c>
      <c r="D349" s="1">
        <v>20104</v>
      </c>
      <c r="E349" s="4">
        <v>6050456</v>
      </c>
      <c r="F349" s="4">
        <v>5758574</v>
      </c>
      <c r="G349" s="4">
        <v>291882</v>
      </c>
      <c r="H349" s="4">
        <v>0</v>
      </c>
      <c r="I349" s="4">
        <v>22061</v>
      </c>
      <c r="J349" s="4">
        <v>726</v>
      </c>
      <c r="K349" s="4">
        <v>14250</v>
      </c>
      <c r="L349" s="4">
        <v>0</v>
      </c>
      <c r="M349" s="4">
        <v>3502923</v>
      </c>
      <c r="N349" s="4">
        <v>0</v>
      </c>
      <c r="O349" s="4">
        <v>0</v>
      </c>
      <c r="P349" s="4">
        <v>22061</v>
      </c>
      <c r="Q349" s="4">
        <v>14250</v>
      </c>
      <c r="R349" s="4">
        <v>3502923</v>
      </c>
      <c r="S349" s="4">
        <v>2510496</v>
      </c>
      <c r="T349" s="4">
        <v>0</v>
      </c>
      <c r="U349" s="4">
        <v>633916</v>
      </c>
      <c r="V349" s="4">
        <v>1323498</v>
      </c>
      <c r="W349" s="4">
        <v>580058</v>
      </c>
      <c r="X349" s="4">
        <v>212378</v>
      </c>
      <c r="Y349" s="4">
        <v>507482</v>
      </c>
      <c r="Z349" s="4">
        <v>0</v>
      </c>
      <c r="AA349" s="4">
        <v>2418363</v>
      </c>
      <c r="AB349" s="4">
        <v>82879</v>
      </c>
    </row>
    <row r="350" spans="1:28" x14ac:dyDescent="0.3">
      <c r="A350" s="1" t="s">
        <v>28</v>
      </c>
      <c r="B350" s="2">
        <v>40179</v>
      </c>
      <c r="C350" s="1">
        <v>4</v>
      </c>
      <c r="D350" s="1">
        <v>20104</v>
      </c>
      <c r="E350" s="4">
        <v>860453</v>
      </c>
      <c r="F350" s="4">
        <v>770319</v>
      </c>
      <c r="G350" s="4">
        <v>90134</v>
      </c>
      <c r="H350" s="4">
        <v>1984</v>
      </c>
      <c r="I350" s="4">
        <v>120</v>
      </c>
      <c r="J350" s="4">
        <v>9354</v>
      </c>
      <c r="K350" s="4">
        <v>9376</v>
      </c>
      <c r="L350" s="4">
        <v>28007</v>
      </c>
      <c r="M350" s="4">
        <v>15099</v>
      </c>
      <c r="N350" s="4">
        <v>2086</v>
      </c>
      <c r="O350" s="4">
        <v>10890</v>
      </c>
      <c r="P350" s="4">
        <v>2104</v>
      </c>
      <c r="Q350" s="4">
        <v>20266</v>
      </c>
      <c r="R350" s="4">
        <v>43106</v>
      </c>
      <c r="S350" s="4">
        <v>128695</v>
      </c>
      <c r="T350" s="4">
        <v>654840</v>
      </c>
      <c r="U350" s="4">
        <v>111459</v>
      </c>
      <c r="V350" s="4">
        <v>311161</v>
      </c>
      <c r="W350" s="4">
        <v>55310</v>
      </c>
      <c r="X350" s="4">
        <v>47858</v>
      </c>
      <c r="Y350" s="4">
        <v>63912</v>
      </c>
      <c r="Z350" s="4">
        <v>56943</v>
      </c>
      <c r="AA350" s="4">
        <v>77414</v>
      </c>
      <c r="AB350" s="4">
        <v>46262</v>
      </c>
    </row>
    <row r="351" spans="1:28" x14ac:dyDescent="0.3">
      <c r="A351" s="1" t="s">
        <v>34</v>
      </c>
      <c r="B351" s="2">
        <v>40179</v>
      </c>
      <c r="C351" s="1">
        <v>4</v>
      </c>
      <c r="D351" s="1">
        <v>20104</v>
      </c>
      <c r="E351" s="4">
        <v>939309</v>
      </c>
      <c r="F351" s="4">
        <v>879033</v>
      </c>
      <c r="G351" s="4">
        <v>60277</v>
      </c>
      <c r="H351" s="4">
        <v>2637</v>
      </c>
      <c r="I351" s="4">
        <v>0</v>
      </c>
      <c r="J351" s="4">
        <v>456</v>
      </c>
      <c r="K351" s="4">
        <v>4135</v>
      </c>
      <c r="L351" s="4">
        <v>13750</v>
      </c>
      <c r="M351" s="4">
        <v>2504</v>
      </c>
      <c r="N351" s="4">
        <v>0</v>
      </c>
      <c r="O351" s="4">
        <v>29280</v>
      </c>
      <c r="P351" s="4">
        <v>2637</v>
      </c>
      <c r="Q351" s="4">
        <v>33415</v>
      </c>
      <c r="R351" s="4">
        <v>16254</v>
      </c>
      <c r="S351" s="4">
        <v>43052</v>
      </c>
      <c r="T351" s="4">
        <v>843497</v>
      </c>
      <c r="U351" s="4">
        <v>151901</v>
      </c>
      <c r="V351" s="4">
        <v>421063</v>
      </c>
      <c r="W351" s="4">
        <v>44840</v>
      </c>
      <c r="X351" s="4">
        <v>54044</v>
      </c>
      <c r="Y351" s="4">
        <v>77167</v>
      </c>
      <c r="Z351" s="4">
        <v>47150</v>
      </c>
      <c r="AA351" s="4">
        <v>10274</v>
      </c>
      <c r="AB351" s="4">
        <v>72594</v>
      </c>
    </row>
    <row r="352" spans="1:28" x14ac:dyDescent="0.3">
      <c r="A352" s="1" t="s">
        <v>27</v>
      </c>
      <c r="B352" s="2">
        <v>40179</v>
      </c>
      <c r="C352" s="1">
        <v>4</v>
      </c>
      <c r="D352" s="1">
        <v>20104</v>
      </c>
      <c r="E352" s="4">
        <v>3113597</v>
      </c>
      <c r="F352" s="4">
        <v>2898066</v>
      </c>
      <c r="G352" s="4">
        <v>215531</v>
      </c>
      <c r="H352" s="4">
        <v>7676</v>
      </c>
      <c r="I352" s="4">
        <v>0</v>
      </c>
      <c r="J352" s="4">
        <v>0</v>
      </c>
      <c r="K352" s="4">
        <v>216721</v>
      </c>
      <c r="L352" s="4">
        <v>7263</v>
      </c>
      <c r="M352" s="4">
        <v>31313</v>
      </c>
      <c r="N352" s="4">
        <v>0</v>
      </c>
      <c r="O352" s="4">
        <v>0</v>
      </c>
      <c r="P352" s="4">
        <v>7676</v>
      </c>
      <c r="Q352" s="4">
        <v>216721</v>
      </c>
      <c r="R352" s="4">
        <v>38576</v>
      </c>
      <c r="S352" s="4">
        <v>5357</v>
      </c>
      <c r="T352" s="4">
        <v>2845267</v>
      </c>
      <c r="U352" s="4">
        <v>483985</v>
      </c>
      <c r="V352" s="4">
        <v>1356214</v>
      </c>
      <c r="W352" s="4">
        <v>187713</v>
      </c>
      <c r="X352" s="4">
        <v>159241</v>
      </c>
      <c r="Y352" s="4">
        <v>303117</v>
      </c>
      <c r="Z352" s="4">
        <v>203107</v>
      </c>
      <c r="AA352" s="4">
        <v>2329</v>
      </c>
      <c r="AB352" s="4">
        <v>202360</v>
      </c>
    </row>
    <row r="353" spans="1:28" x14ac:dyDescent="0.3">
      <c r="A353" s="1" t="s">
        <v>29</v>
      </c>
      <c r="B353" s="2">
        <v>40179</v>
      </c>
      <c r="C353" s="1">
        <v>4</v>
      </c>
      <c r="D353" s="1">
        <v>20104</v>
      </c>
      <c r="E353" s="4">
        <v>216200</v>
      </c>
      <c r="F353" s="4">
        <v>194225</v>
      </c>
      <c r="G353" s="4">
        <v>21975</v>
      </c>
      <c r="H353" s="4">
        <v>0</v>
      </c>
      <c r="I353" s="4">
        <v>0</v>
      </c>
      <c r="J353" s="4">
        <v>0</v>
      </c>
      <c r="K353" s="4">
        <v>35579</v>
      </c>
      <c r="L353" s="4">
        <v>25720</v>
      </c>
      <c r="M353" s="4">
        <v>0</v>
      </c>
      <c r="N353" s="4">
        <v>0</v>
      </c>
      <c r="O353" s="4">
        <v>6540</v>
      </c>
      <c r="P353" s="4">
        <v>0</v>
      </c>
      <c r="Q353" s="4">
        <v>42119</v>
      </c>
      <c r="R353" s="4">
        <v>25720</v>
      </c>
      <c r="S353" s="4">
        <v>1563</v>
      </c>
      <c r="T353" s="4">
        <v>146798</v>
      </c>
      <c r="U353" s="4">
        <v>30824</v>
      </c>
      <c r="V353" s="4">
        <v>120008</v>
      </c>
      <c r="W353" s="4">
        <v>0</v>
      </c>
      <c r="X353" s="4">
        <v>7954</v>
      </c>
      <c r="Y353" s="4">
        <v>14495</v>
      </c>
      <c r="Z353" s="4">
        <v>8941</v>
      </c>
      <c r="AA353" s="4">
        <v>0</v>
      </c>
      <c r="AB353" s="4">
        <v>12003</v>
      </c>
    </row>
    <row r="354" spans="1:28" x14ac:dyDescent="0.3">
      <c r="A354" s="1" t="s">
        <v>32</v>
      </c>
      <c r="B354" s="2">
        <v>40544</v>
      </c>
      <c r="C354" s="1">
        <v>1</v>
      </c>
      <c r="D354" s="1">
        <v>20111</v>
      </c>
      <c r="E354" s="4">
        <v>5527195</v>
      </c>
      <c r="F354" s="4">
        <v>5792889</v>
      </c>
      <c r="G354" s="4">
        <v>-265694</v>
      </c>
      <c r="H354" s="4">
        <v>3317</v>
      </c>
      <c r="I354" s="4">
        <v>0</v>
      </c>
      <c r="J354" s="4">
        <v>13442</v>
      </c>
      <c r="K354" s="4">
        <v>17099</v>
      </c>
      <c r="L354" s="4">
        <v>137210</v>
      </c>
      <c r="M354" s="4">
        <v>155645</v>
      </c>
      <c r="N354" s="4">
        <v>0</v>
      </c>
      <c r="O354" s="4">
        <v>123382</v>
      </c>
      <c r="P354" s="4">
        <v>3317</v>
      </c>
      <c r="Q354" s="4">
        <v>140481</v>
      </c>
      <c r="R354" s="4">
        <v>292855</v>
      </c>
      <c r="S354" s="4">
        <v>946000</v>
      </c>
      <c r="T354" s="4">
        <v>4131100</v>
      </c>
      <c r="U354" s="4">
        <v>849609</v>
      </c>
      <c r="V354" s="4">
        <v>2258447</v>
      </c>
      <c r="W354" s="4">
        <v>390622</v>
      </c>
      <c r="X354" s="4">
        <v>233912</v>
      </c>
      <c r="Y354" s="4">
        <v>576346</v>
      </c>
      <c r="Z354" s="4">
        <v>475463</v>
      </c>
      <c r="AA354" s="4">
        <v>624195</v>
      </c>
      <c r="AB354" s="4">
        <v>384295</v>
      </c>
    </row>
    <row r="355" spans="1:28" x14ac:dyDescent="0.3">
      <c r="A355" s="1" t="s">
        <v>30</v>
      </c>
      <c r="B355" s="2">
        <v>40544</v>
      </c>
      <c r="C355" s="1">
        <v>1</v>
      </c>
      <c r="D355" s="1">
        <v>20111</v>
      </c>
      <c r="E355" s="4">
        <v>7798984</v>
      </c>
      <c r="F355" s="4">
        <v>7873415</v>
      </c>
      <c r="G355" s="4">
        <v>-74431</v>
      </c>
      <c r="H355" s="4">
        <v>84803</v>
      </c>
      <c r="I355" s="4">
        <v>0</v>
      </c>
      <c r="J355" s="4">
        <v>14303</v>
      </c>
      <c r="K355" s="4">
        <v>270029</v>
      </c>
      <c r="L355" s="4">
        <v>197971</v>
      </c>
      <c r="M355" s="4">
        <v>228613</v>
      </c>
      <c r="N355" s="4">
        <v>0</v>
      </c>
      <c r="O355" s="4">
        <v>190647</v>
      </c>
      <c r="P355" s="4">
        <v>84803</v>
      </c>
      <c r="Q355" s="4">
        <v>460676</v>
      </c>
      <c r="R355" s="4">
        <v>426584</v>
      </c>
      <c r="S355" s="4">
        <v>1754865</v>
      </c>
      <c r="T355" s="4">
        <v>5057753</v>
      </c>
      <c r="U355" s="4">
        <v>1226331</v>
      </c>
      <c r="V355" s="4">
        <v>2832225</v>
      </c>
      <c r="W355" s="4">
        <v>114461</v>
      </c>
      <c r="X355" s="4">
        <v>363989</v>
      </c>
      <c r="Y355" s="4">
        <v>674063</v>
      </c>
      <c r="Z355" s="4">
        <v>586460</v>
      </c>
      <c r="AA355" s="4">
        <v>1544647</v>
      </c>
      <c r="AB355" s="4">
        <v>531239</v>
      </c>
    </row>
    <row r="356" spans="1:28" x14ac:dyDescent="0.3">
      <c r="A356" s="1" t="s">
        <v>31</v>
      </c>
      <c r="B356" s="2">
        <v>40544</v>
      </c>
      <c r="C356" s="1">
        <v>1</v>
      </c>
      <c r="D356" s="1">
        <v>20111</v>
      </c>
      <c r="E356" s="4">
        <v>4675619</v>
      </c>
      <c r="F356" s="4">
        <v>4666002</v>
      </c>
      <c r="G356" s="4">
        <v>9617</v>
      </c>
      <c r="H356" s="4">
        <v>4055</v>
      </c>
      <c r="I356" s="4">
        <v>0</v>
      </c>
      <c r="J356" s="4">
        <v>16379</v>
      </c>
      <c r="K356" s="4">
        <v>10582</v>
      </c>
      <c r="L356" s="4">
        <v>66245</v>
      </c>
      <c r="M356" s="4">
        <v>175727</v>
      </c>
      <c r="N356" s="4">
        <v>0</v>
      </c>
      <c r="O356" s="4">
        <v>83986</v>
      </c>
      <c r="P356" s="4">
        <v>4055</v>
      </c>
      <c r="Q356" s="4">
        <v>94568</v>
      </c>
      <c r="R356" s="4">
        <v>241972</v>
      </c>
      <c r="S356" s="4">
        <v>1208325</v>
      </c>
      <c r="T356" s="4">
        <v>3110321</v>
      </c>
      <c r="U356" s="4">
        <v>545744</v>
      </c>
      <c r="V356" s="4">
        <v>1493456</v>
      </c>
      <c r="W356" s="4">
        <v>301518</v>
      </c>
      <c r="X356" s="4">
        <v>227193</v>
      </c>
      <c r="Y356" s="4">
        <v>522675</v>
      </c>
      <c r="Z356" s="4">
        <v>331980</v>
      </c>
      <c r="AA356" s="4">
        <v>1000005</v>
      </c>
      <c r="AB356" s="4">
        <v>243432</v>
      </c>
    </row>
    <row r="357" spans="1:28" x14ac:dyDescent="0.3">
      <c r="A357" s="1" t="s">
        <v>33</v>
      </c>
      <c r="B357" s="2">
        <v>40544</v>
      </c>
      <c r="C357" s="1">
        <v>1</v>
      </c>
      <c r="D357" s="1">
        <v>20111</v>
      </c>
      <c r="E357" s="4">
        <v>6055466</v>
      </c>
      <c r="F357" s="4">
        <v>5737012</v>
      </c>
      <c r="G357" s="4">
        <v>318454</v>
      </c>
      <c r="H357" s="4">
        <v>0</v>
      </c>
      <c r="I357" s="4">
        <v>19138</v>
      </c>
      <c r="J357" s="4">
        <v>1083</v>
      </c>
      <c r="K357" s="4">
        <v>15311</v>
      </c>
      <c r="L357" s="4">
        <v>0</v>
      </c>
      <c r="M357" s="4">
        <v>3477470</v>
      </c>
      <c r="N357" s="4">
        <v>0</v>
      </c>
      <c r="O357" s="4">
        <v>0</v>
      </c>
      <c r="P357" s="4">
        <v>19138</v>
      </c>
      <c r="Q357" s="4">
        <v>15311</v>
      </c>
      <c r="R357" s="4">
        <v>3477470</v>
      </c>
      <c r="S357" s="4">
        <v>2542464</v>
      </c>
      <c r="T357" s="4">
        <v>0</v>
      </c>
      <c r="U357" s="4">
        <v>641656</v>
      </c>
      <c r="V357" s="4">
        <v>1345078</v>
      </c>
      <c r="W357" s="4">
        <v>519864</v>
      </c>
      <c r="X357" s="4">
        <v>216562</v>
      </c>
      <c r="Y357" s="4">
        <v>574129</v>
      </c>
      <c r="Z357" s="4">
        <v>0</v>
      </c>
      <c r="AA357" s="4">
        <v>2360887</v>
      </c>
      <c r="AB357" s="4">
        <v>78836</v>
      </c>
    </row>
    <row r="358" spans="1:28" x14ac:dyDescent="0.3">
      <c r="A358" s="1" t="s">
        <v>28</v>
      </c>
      <c r="B358" s="2">
        <v>40544</v>
      </c>
      <c r="C358" s="1">
        <v>1</v>
      </c>
      <c r="D358" s="1">
        <v>20111</v>
      </c>
      <c r="E358" s="4">
        <v>962809</v>
      </c>
      <c r="F358" s="4">
        <v>916350</v>
      </c>
      <c r="G358" s="4">
        <v>46459</v>
      </c>
      <c r="H358" s="4">
        <v>1773</v>
      </c>
      <c r="I358" s="4">
        <v>117</v>
      </c>
      <c r="J358" s="4">
        <v>8422</v>
      </c>
      <c r="K358" s="4">
        <v>23204</v>
      </c>
      <c r="L358" s="4">
        <v>36201</v>
      </c>
      <c r="M358" s="4">
        <v>15385</v>
      </c>
      <c r="N358" s="4">
        <v>2100</v>
      </c>
      <c r="O358" s="4">
        <v>3899</v>
      </c>
      <c r="P358" s="4">
        <v>1890</v>
      </c>
      <c r="Q358" s="4">
        <v>27103</v>
      </c>
      <c r="R358" s="4">
        <v>51586</v>
      </c>
      <c r="S358" s="4">
        <v>208436</v>
      </c>
      <c r="T358" s="4">
        <v>663272</v>
      </c>
      <c r="U358" s="4">
        <v>111724</v>
      </c>
      <c r="V358" s="4">
        <v>353634</v>
      </c>
      <c r="W358" s="4">
        <v>56036</v>
      </c>
      <c r="X358" s="4">
        <v>49867</v>
      </c>
      <c r="Y358" s="4">
        <v>64627</v>
      </c>
      <c r="Z358" s="4">
        <v>58940</v>
      </c>
      <c r="AA358" s="4">
        <v>171339</v>
      </c>
      <c r="AB358" s="4">
        <v>50183</v>
      </c>
    </row>
    <row r="359" spans="1:28" x14ac:dyDescent="0.3">
      <c r="A359" s="1" t="s">
        <v>34</v>
      </c>
      <c r="B359" s="2">
        <v>40544</v>
      </c>
      <c r="C359" s="1">
        <v>1</v>
      </c>
      <c r="D359" s="1">
        <v>20111</v>
      </c>
      <c r="E359" s="4">
        <v>1012854</v>
      </c>
      <c r="F359" s="4">
        <v>967950</v>
      </c>
      <c r="G359" s="4">
        <v>44904</v>
      </c>
      <c r="H359" s="4">
        <v>256</v>
      </c>
      <c r="I359" s="4">
        <v>0</v>
      </c>
      <c r="J359" s="4">
        <v>739</v>
      </c>
      <c r="K359" s="4">
        <v>3792</v>
      </c>
      <c r="L359" s="4">
        <v>14278</v>
      </c>
      <c r="M359" s="4">
        <v>2351</v>
      </c>
      <c r="N359" s="4">
        <v>0</v>
      </c>
      <c r="O359" s="4">
        <v>30331</v>
      </c>
      <c r="P359" s="4">
        <v>256</v>
      </c>
      <c r="Q359" s="4">
        <v>34123</v>
      </c>
      <c r="R359" s="4">
        <v>16630</v>
      </c>
      <c r="S359" s="4">
        <v>55181</v>
      </c>
      <c r="T359" s="4">
        <v>905926</v>
      </c>
      <c r="U359" s="4">
        <v>166062</v>
      </c>
      <c r="V359" s="4">
        <v>490122</v>
      </c>
      <c r="W359" s="4">
        <v>45612</v>
      </c>
      <c r="X359" s="4">
        <v>55604</v>
      </c>
      <c r="Y359" s="4">
        <v>82620</v>
      </c>
      <c r="Z359" s="4">
        <v>48555</v>
      </c>
      <c r="AA359" s="4">
        <v>10719</v>
      </c>
      <c r="AB359" s="4">
        <v>68657</v>
      </c>
    </row>
    <row r="360" spans="1:28" x14ac:dyDescent="0.3">
      <c r="A360" s="1" t="s">
        <v>27</v>
      </c>
      <c r="B360" s="2">
        <v>40544</v>
      </c>
      <c r="C360" s="1">
        <v>1</v>
      </c>
      <c r="D360" s="1">
        <v>20111</v>
      </c>
      <c r="E360" s="4">
        <v>3102893</v>
      </c>
      <c r="F360" s="4">
        <v>2988795</v>
      </c>
      <c r="G360" s="4">
        <v>114098</v>
      </c>
      <c r="H360" s="4">
        <v>7160</v>
      </c>
      <c r="I360" s="4">
        <v>0</v>
      </c>
      <c r="J360" s="4">
        <v>0</v>
      </c>
      <c r="K360" s="4">
        <v>205215</v>
      </c>
      <c r="L360" s="4">
        <v>7339</v>
      </c>
      <c r="M360" s="4">
        <v>31345</v>
      </c>
      <c r="N360" s="4">
        <v>0</v>
      </c>
      <c r="O360" s="4">
        <v>0</v>
      </c>
      <c r="P360" s="4">
        <v>7160</v>
      </c>
      <c r="Q360" s="4">
        <v>205215</v>
      </c>
      <c r="R360" s="4">
        <v>38684</v>
      </c>
      <c r="S360" s="4">
        <v>5581</v>
      </c>
      <c r="T360" s="4">
        <v>2846253</v>
      </c>
      <c r="U360" s="4">
        <v>494574</v>
      </c>
      <c r="V360" s="4">
        <v>1453405</v>
      </c>
      <c r="W360" s="4">
        <v>171524</v>
      </c>
      <c r="X360" s="4">
        <v>155592</v>
      </c>
      <c r="Y360" s="4">
        <v>309731</v>
      </c>
      <c r="Z360" s="4">
        <v>207588</v>
      </c>
      <c r="AA360" s="4">
        <v>2105</v>
      </c>
      <c r="AB360" s="4">
        <v>194276</v>
      </c>
    </row>
    <row r="361" spans="1:28" x14ac:dyDescent="0.3">
      <c r="A361" s="1" t="s">
        <v>29</v>
      </c>
      <c r="B361" s="2">
        <v>40544</v>
      </c>
      <c r="C361" s="1">
        <v>1</v>
      </c>
      <c r="D361" s="1">
        <v>20111</v>
      </c>
      <c r="E361" s="4">
        <v>232662</v>
      </c>
      <c r="F361" s="4">
        <v>205818</v>
      </c>
      <c r="G361" s="4">
        <v>26844</v>
      </c>
      <c r="H361" s="4">
        <v>0</v>
      </c>
      <c r="I361" s="4">
        <v>0</v>
      </c>
      <c r="J361" s="4">
        <v>0</v>
      </c>
      <c r="K361" s="4">
        <v>32835</v>
      </c>
      <c r="L361" s="4">
        <v>28226</v>
      </c>
      <c r="M361" s="4">
        <v>0</v>
      </c>
      <c r="N361" s="4">
        <v>0</v>
      </c>
      <c r="O361" s="4">
        <v>6102</v>
      </c>
      <c r="P361" s="4">
        <v>0</v>
      </c>
      <c r="Q361" s="4">
        <v>38937</v>
      </c>
      <c r="R361" s="4">
        <v>28226</v>
      </c>
      <c r="S361" s="4">
        <v>1820</v>
      </c>
      <c r="T361" s="4">
        <v>163679</v>
      </c>
      <c r="U361" s="4">
        <v>30071</v>
      </c>
      <c r="V361" s="4">
        <v>130511</v>
      </c>
      <c r="W361" s="4">
        <v>9072</v>
      </c>
      <c r="X361" s="4">
        <v>1178</v>
      </c>
      <c r="Y361" s="4">
        <v>12086</v>
      </c>
      <c r="Z361" s="4">
        <v>9447</v>
      </c>
      <c r="AA361" s="4">
        <v>0</v>
      </c>
      <c r="AB361" s="4">
        <v>13453</v>
      </c>
    </row>
    <row r="362" spans="1:28" x14ac:dyDescent="0.3">
      <c r="A362" s="1" t="s">
        <v>29</v>
      </c>
      <c r="B362" s="2">
        <v>40544</v>
      </c>
      <c r="C362" s="1">
        <v>2</v>
      </c>
      <c r="D362" s="1">
        <v>20112</v>
      </c>
      <c r="E362" s="4">
        <v>275891</v>
      </c>
      <c r="F362" s="4">
        <v>240932</v>
      </c>
      <c r="G362" s="4">
        <v>34959</v>
      </c>
      <c r="H362" s="4">
        <v>0</v>
      </c>
      <c r="I362" s="4">
        <v>0</v>
      </c>
      <c r="J362" s="4">
        <v>0</v>
      </c>
      <c r="K362" s="4">
        <v>41201</v>
      </c>
      <c r="L362" s="4">
        <v>34441</v>
      </c>
      <c r="M362" s="4">
        <v>0</v>
      </c>
      <c r="N362" s="4">
        <v>0</v>
      </c>
      <c r="O362" s="4">
        <v>6342</v>
      </c>
      <c r="P362" s="4">
        <v>0</v>
      </c>
      <c r="Q362" s="4">
        <v>47543</v>
      </c>
      <c r="R362" s="4">
        <v>34441</v>
      </c>
      <c r="S362" s="4">
        <v>2081</v>
      </c>
      <c r="T362" s="4">
        <v>191826</v>
      </c>
      <c r="U362" s="4">
        <v>31360</v>
      </c>
      <c r="V362" s="4">
        <v>160225</v>
      </c>
      <c r="W362" s="4">
        <v>12298</v>
      </c>
      <c r="X362" s="4">
        <v>1275</v>
      </c>
      <c r="Y362" s="4">
        <v>11555</v>
      </c>
      <c r="Z362" s="4">
        <v>10147</v>
      </c>
      <c r="AA362" s="4">
        <v>0</v>
      </c>
      <c r="AB362" s="4">
        <v>14072</v>
      </c>
    </row>
    <row r="363" spans="1:28" x14ac:dyDescent="0.3">
      <c r="A363" s="1" t="s">
        <v>32</v>
      </c>
      <c r="B363" s="2">
        <v>40544</v>
      </c>
      <c r="C363" s="1">
        <v>2</v>
      </c>
      <c r="D363" s="1">
        <v>20112</v>
      </c>
      <c r="E363" s="4">
        <v>6108540</v>
      </c>
      <c r="F363" s="4">
        <v>6225024</v>
      </c>
      <c r="G363" s="4">
        <v>-116484</v>
      </c>
      <c r="H363" s="4">
        <v>2806</v>
      </c>
      <c r="I363" s="4">
        <v>0</v>
      </c>
      <c r="J363" s="4">
        <v>14595</v>
      </c>
      <c r="K363" s="4">
        <v>20741</v>
      </c>
      <c r="L363" s="4">
        <v>156114</v>
      </c>
      <c r="M363" s="4">
        <v>172399</v>
      </c>
      <c r="N363" s="4">
        <v>0</v>
      </c>
      <c r="O363" s="4">
        <v>126554</v>
      </c>
      <c r="P363" s="4">
        <v>2806</v>
      </c>
      <c r="Q363" s="4">
        <v>147295</v>
      </c>
      <c r="R363" s="4">
        <v>328513</v>
      </c>
      <c r="S363" s="4">
        <v>1061187</v>
      </c>
      <c r="T363" s="4">
        <v>4554144</v>
      </c>
      <c r="U363" s="4">
        <v>856389</v>
      </c>
      <c r="V363" s="4">
        <v>2577653</v>
      </c>
      <c r="W363" s="4">
        <v>367647</v>
      </c>
      <c r="X363" s="4">
        <v>223219</v>
      </c>
      <c r="Y363" s="4">
        <v>611891</v>
      </c>
      <c r="Z363" s="4">
        <v>500896</v>
      </c>
      <c r="AA363" s="4">
        <v>688912</v>
      </c>
      <c r="AB363" s="4">
        <v>398417</v>
      </c>
    </row>
    <row r="364" spans="1:28" x14ac:dyDescent="0.3">
      <c r="A364" s="1" t="s">
        <v>30</v>
      </c>
      <c r="B364" s="2">
        <v>40544</v>
      </c>
      <c r="C364" s="1">
        <v>2</v>
      </c>
      <c r="D364" s="1">
        <v>20112</v>
      </c>
      <c r="E364" s="4">
        <v>9174016</v>
      </c>
      <c r="F364" s="4">
        <v>8540048</v>
      </c>
      <c r="G364" s="4">
        <v>633968</v>
      </c>
      <c r="H364" s="4">
        <v>74980</v>
      </c>
      <c r="I364" s="4">
        <v>0</v>
      </c>
      <c r="J364" s="4">
        <v>19054</v>
      </c>
      <c r="K364" s="4">
        <v>263697</v>
      </c>
      <c r="L364" s="4">
        <v>226291</v>
      </c>
      <c r="M364" s="4">
        <v>238510</v>
      </c>
      <c r="N364" s="4">
        <v>0</v>
      </c>
      <c r="O364" s="4">
        <v>201358</v>
      </c>
      <c r="P364" s="4">
        <v>74980</v>
      </c>
      <c r="Q364" s="4">
        <v>465055</v>
      </c>
      <c r="R364" s="4">
        <v>464801</v>
      </c>
      <c r="S364" s="4">
        <v>2010753</v>
      </c>
      <c r="T364" s="4">
        <v>6139373</v>
      </c>
      <c r="U364" s="4">
        <v>1201522</v>
      </c>
      <c r="V364" s="4">
        <v>3303065</v>
      </c>
      <c r="W364" s="4">
        <v>142274</v>
      </c>
      <c r="X364" s="4">
        <v>370189</v>
      </c>
      <c r="Y364" s="4">
        <v>653207</v>
      </c>
      <c r="Z364" s="4">
        <v>594164</v>
      </c>
      <c r="AA364" s="4">
        <v>1674811</v>
      </c>
      <c r="AB364" s="4">
        <v>600816</v>
      </c>
    </row>
    <row r="365" spans="1:28" x14ac:dyDescent="0.3">
      <c r="A365" s="1" t="s">
        <v>33</v>
      </c>
      <c r="B365" s="2">
        <v>40544</v>
      </c>
      <c r="C365" s="1">
        <v>2</v>
      </c>
      <c r="D365" s="1">
        <v>20112</v>
      </c>
      <c r="E365" s="4">
        <v>6388298</v>
      </c>
      <c r="F365" s="4">
        <v>6075664</v>
      </c>
      <c r="G365" s="4">
        <v>312634</v>
      </c>
      <c r="H365" s="4">
        <v>0</v>
      </c>
      <c r="I365" s="4">
        <v>18440</v>
      </c>
      <c r="J365" s="4">
        <v>1056</v>
      </c>
      <c r="K365" s="4">
        <v>13037</v>
      </c>
      <c r="L365" s="4">
        <v>0</v>
      </c>
      <c r="M365" s="4">
        <v>3745443</v>
      </c>
      <c r="N365" s="4">
        <v>0</v>
      </c>
      <c r="O365" s="4">
        <v>0</v>
      </c>
      <c r="P365" s="4">
        <v>18440</v>
      </c>
      <c r="Q365" s="4">
        <v>13037</v>
      </c>
      <c r="R365" s="4">
        <v>3745443</v>
      </c>
      <c r="S365" s="4">
        <v>2610321</v>
      </c>
      <c r="T365" s="4">
        <v>0</v>
      </c>
      <c r="U365" s="4">
        <v>683117</v>
      </c>
      <c r="V365" s="4">
        <v>1515009</v>
      </c>
      <c r="W365" s="4">
        <v>583779</v>
      </c>
      <c r="X365" s="4">
        <v>220992</v>
      </c>
      <c r="Y365" s="4">
        <v>567613</v>
      </c>
      <c r="Z365" s="4">
        <v>0</v>
      </c>
      <c r="AA365" s="4">
        <v>2429751</v>
      </c>
      <c r="AB365" s="4">
        <v>75403</v>
      </c>
    </row>
    <row r="366" spans="1:28" x14ac:dyDescent="0.3">
      <c r="A366" s="1" t="s">
        <v>31</v>
      </c>
      <c r="B366" s="2">
        <v>40544</v>
      </c>
      <c r="C366" s="1">
        <v>2</v>
      </c>
      <c r="D366" s="1">
        <v>20112</v>
      </c>
      <c r="E366" s="4">
        <v>5570539</v>
      </c>
      <c r="F366" s="4">
        <v>5129728</v>
      </c>
      <c r="G366" s="4">
        <v>440811</v>
      </c>
      <c r="H366" s="4">
        <v>4832</v>
      </c>
      <c r="I366" s="4">
        <v>0</v>
      </c>
      <c r="J366" s="4">
        <v>15404</v>
      </c>
      <c r="K366" s="4">
        <v>13212</v>
      </c>
      <c r="L366" s="4">
        <v>71111</v>
      </c>
      <c r="M366" s="4">
        <v>191826</v>
      </c>
      <c r="N366" s="4">
        <v>0</v>
      </c>
      <c r="O366" s="4">
        <v>80781</v>
      </c>
      <c r="P366" s="4">
        <v>4832</v>
      </c>
      <c r="Q366" s="4">
        <v>93993</v>
      </c>
      <c r="R366" s="4">
        <v>262937</v>
      </c>
      <c r="S366" s="4">
        <v>1469411</v>
      </c>
      <c r="T366" s="4">
        <v>3723962</v>
      </c>
      <c r="U366" s="4">
        <v>580489</v>
      </c>
      <c r="V366" s="4">
        <v>1758076</v>
      </c>
      <c r="W366" s="4">
        <v>326094</v>
      </c>
      <c r="X366" s="4">
        <v>228219</v>
      </c>
      <c r="Y366" s="4">
        <v>532460</v>
      </c>
      <c r="Z366" s="4">
        <v>360561</v>
      </c>
      <c r="AA366" s="4">
        <v>1076244</v>
      </c>
      <c r="AB366" s="4">
        <v>267585</v>
      </c>
    </row>
    <row r="367" spans="1:28" x14ac:dyDescent="0.3">
      <c r="A367" s="1" t="s">
        <v>28</v>
      </c>
      <c r="B367" s="2">
        <v>40544</v>
      </c>
      <c r="C367" s="1">
        <v>2</v>
      </c>
      <c r="D367" s="1">
        <v>20112</v>
      </c>
      <c r="E367" s="4">
        <v>1108279</v>
      </c>
      <c r="F367" s="4">
        <v>975961</v>
      </c>
      <c r="G367" s="4">
        <v>132318</v>
      </c>
      <c r="H367" s="4">
        <v>1330</v>
      </c>
      <c r="I367" s="4">
        <v>123</v>
      </c>
      <c r="J367" s="4">
        <v>6502</v>
      </c>
      <c r="K367" s="4">
        <v>23419</v>
      </c>
      <c r="L367" s="4">
        <v>40270</v>
      </c>
      <c r="M367" s="4">
        <v>21366</v>
      </c>
      <c r="N367" s="4">
        <v>2404</v>
      </c>
      <c r="O367" s="4">
        <v>1859</v>
      </c>
      <c r="P367" s="4">
        <v>1453</v>
      </c>
      <c r="Q367" s="4">
        <v>25278</v>
      </c>
      <c r="R367" s="4">
        <v>61636</v>
      </c>
      <c r="S367" s="4">
        <v>231932</v>
      </c>
      <c r="T367" s="4">
        <v>779074</v>
      </c>
      <c r="U367" s="4">
        <v>110839</v>
      </c>
      <c r="V367" s="4">
        <v>402409</v>
      </c>
      <c r="W367" s="4">
        <v>52491</v>
      </c>
      <c r="X367" s="4">
        <v>50923</v>
      </c>
      <c r="Y367" s="4">
        <v>63883</v>
      </c>
      <c r="Z367" s="4">
        <v>60924</v>
      </c>
      <c r="AA367" s="4">
        <v>179940</v>
      </c>
      <c r="AB367" s="4">
        <v>54552</v>
      </c>
    </row>
    <row r="368" spans="1:28" x14ac:dyDescent="0.3">
      <c r="A368" s="1" t="s">
        <v>34</v>
      </c>
      <c r="B368" s="2">
        <v>40544</v>
      </c>
      <c r="C368" s="1">
        <v>2</v>
      </c>
      <c r="D368" s="1">
        <v>20112</v>
      </c>
      <c r="E368" s="4">
        <v>1152580</v>
      </c>
      <c r="F368" s="4">
        <v>1065869</v>
      </c>
      <c r="G368" s="4">
        <v>86711</v>
      </c>
      <c r="H368" s="4">
        <v>258</v>
      </c>
      <c r="I368" s="4">
        <v>0</v>
      </c>
      <c r="J368" s="4">
        <v>914</v>
      </c>
      <c r="K368" s="4">
        <v>4993</v>
      </c>
      <c r="L368" s="4">
        <v>15941</v>
      </c>
      <c r="M368" s="4">
        <v>2401</v>
      </c>
      <c r="N368" s="4">
        <v>0</v>
      </c>
      <c r="O368" s="4">
        <v>30880</v>
      </c>
      <c r="P368" s="4">
        <v>258</v>
      </c>
      <c r="Q368" s="4">
        <v>35873</v>
      </c>
      <c r="R368" s="4">
        <v>18342</v>
      </c>
      <c r="S368" s="4">
        <v>50806</v>
      </c>
      <c r="T368" s="4">
        <v>1046387</v>
      </c>
      <c r="U368" s="4">
        <v>163906</v>
      </c>
      <c r="V368" s="4">
        <v>579143</v>
      </c>
      <c r="W368" s="4">
        <v>45559</v>
      </c>
      <c r="X368" s="4">
        <v>57759</v>
      </c>
      <c r="Y368" s="4">
        <v>83558</v>
      </c>
      <c r="Z368" s="4">
        <v>51060</v>
      </c>
      <c r="AA368" s="4">
        <v>10727</v>
      </c>
      <c r="AB368" s="4">
        <v>74158</v>
      </c>
    </row>
    <row r="369" spans="1:28" x14ac:dyDescent="0.3">
      <c r="A369" s="1" t="s">
        <v>27</v>
      </c>
      <c r="B369" s="2">
        <v>40544</v>
      </c>
      <c r="C369" s="1">
        <v>2</v>
      </c>
      <c r="D369" s="1">
        <v>20112</v>
      </c>
      <c r="E369" s="4">
        <v>3595869</v>
      </c>
      <c r="F369" s="4">
        <v>3400693</v>
      </c>
      <c r="G369" s="4">
        <v>195176</v>
      </c>
      <c r="H369" s="4">
        <v>4829</v>
      </c>
      <c r="I369" s="4">
        <v>0</v>
      </c>
      <c r="J369" s="4">
        <v>0</v>
      </c>
      <c r="K369" s="4">
        <v>215059</v>
      </c>
      <c r="L369" s="4">
        <v>8482</v>
      </c>
      <c r="M369" s="4">
        <v>35704</v>
      </c>
      <c r="N369" s="4">
        <v>0</v>
      </c>
      <c r="O369" s="4">
        <v>0</v>
      </c>
      <c r="P369" s="4">
        <v>4829</v>
      </c>
      <c r="Q369" s="4">
        <v>215059</v>
      </c>
      <c r="R369" s="4">
        <v>44186</v>
      </c>
      <c r="S369" s="4">
        <v>5803</v>
      </c>
      <c r="T369" s="4">
        <v>3325992</v>
      </c>
      <c r="U369" s="4">
        <v>512031</v>
      </c>
      <c r="V369" s="4">
        <v>1759759</v>
      </c>
      <c r="W369" s="4">
        <v>213123</v>
      </c>
      <c r="X369" s="4">
        <v>167087</v>
      </c>
      <c r="Y369" s="4">
        <v>309261</v>
      </c>
      <c r="Z369" s="4">
        <v>222655</v>
      </c>
      <c r="AA369" s="4">
        <v>2080</v>
      </c>
      <c r="AB369" s="4">
        <v>214697</v>
      </c>
    </row>
    <row r="370" spans="1:28" x14ac:dyDescent="0.3">
      <c r="A370" s="1" t="s">
        <v>29</v>
      </c>
      <c r="B370" s="2">
        <v>40544</v>
      </c>
      <c r="C370" s="1">
        <v>3</v>
      </c>
      <c r="D370" s="1">
        <v>20113</v>
      </c>
      <c r="E370" s="4">
        <v>288714</v>
      </c>
      <c r="F370" s="4">
        <v>244157</v>
      </c>
      <c r="G370" s="4">
        <v>44556</v>
      </c>
      <c r="H370" s="4">
        <v>0</v>
      </c>
      <c r="I370" s="4">
        <v>0</v>
      </c>
      <c r="J370" s="4">
        <v>0</v>
      </c>
      <c r="K370" s="4">
        <v>46334</v>
      </c>
      <c r="L370" s="4">
        <v>36858</v>
      </c>
      <c r="M370" s="4">
        <v>0</v>
      </c>
      <c r="N370" s="4">
        <v>0</v>
      </c>
      <c r="O370" s="4">
        <v>6592</v>
      </c>
      <c r="P370" s="4">
        <v>0</v>
      </c>
      <c r="Q370" s="4">
        <v>52925</v>
      </c>
      <c r="R370" s="4">
        <v>36858</v>
      </c>
      <c r="S370" s="4">
        <v>1948</v>
      </c>
      <c r="T370" s="4">
        <v>196983</v>
      </c>
      <c r="U370" s="4">
        <v>33143</v>
      </c>
      <c r="V370" s="4">
        <v>157410</v>
      </c>
      <c r="W370" s="4">
        <v>10871</v>
      </c>
      <c r="X370" s="4">
        <v>1253</v>
      </c>
      <c r="Y370" s="4">
        <v>15691</v>
      </c>
      <c r="Z370" s="4">
        <v>10328</v>
      </c>
      <c r="AA370" s="4">
        <v>0</v>
      </c>
      <c r="AB370" s="4">
        <v>15460</v>
      </c>
    </row>
    <row r="371" spans="1:28" x14ac:dyDescent="0.3">
      <c r="A371" s="1" t="s">
        <v>32</v>
      </c>
      <c r="B371" s="2">
        <v>40544</v>
      </c>
      <c r="C371" s="1">
        <v>3</v>
      </c>
      <c r="D371" s="1">
        <v>20113</v>
      </c>
      <c r="E371" s="4">
        <v>6370948</v>
      </c>
      <c r="F371" s="4">
        <v>6361445</v>
      </c>
      <c r="G371" s="4">
        <v>9503</v>
      </c>
      <c r="H371" s="4">
        <v>4180</v>
      </c>
      <c r="I371" s="4">
        <v>0</v>
      </c>
      <c r="J371" s="4">
        <v>14710</v>
      </c>
      <c r="K371" s="4">
        <v>23755</v>
      </c>
      <c r="L371" s="4">
        <v>152750</v>
      </c>
      <c r="M371" s="4">
        <v>160930</v>
      </c>
      <c r="N371" s="4">
        <v>0</v>
      </c>
      <c r="O371" s="4">
        <v>123738</v>
      </c>
      <c r="P371" s="4">
        <v>4180</v>
      </c>
      <c r="Q371" s="4">
        <v>147493</v>
      </c>
      <c r="R371" s="4">
        <v>313680</v>
      </c>
      <c r="S371" s="4">
        <v>1078656</v>
      </c>
      <c r="T371" s="4">
        <v>4812229</v>
      </c>
      <c r="U371" s="4">
        <v>834176</v>
      </c>
      <c r="V371" s="4">
        <v>2614218</v>
      </c>
      <c r="W371" s="4">
        <v>392337</v>
      </c>
      <c r="X371" s="4">
        <v>230612</v>
      </c>
      <c r="Y371" s="4">
        <v>629364</v>
      </c>
      <c r="Z371" s="4">
        <v>503170</v>
      </c>
      <c r="AA371" s="4">
        <v>796855</v>
      </c>
      <c r="AB371" s="4">
        <v>360713</v>
      </c>
    </row>
    <row r="372" spans="1:28" x14ac:dyDescent="0.3">
      <c r="A372" s="1" t="s">
        <v>27</v>
      </c>
      <c r="B372" s="2">
        <v>40544</v>
      </c>
      <c r="C372" s="1">
        <v>3</v>
      </c>
      <c r="D372" s="1">
        <v>20113</v>
      </c>
      <c r="E372" s="4">
        <v>3552684</v>
      </c>
      <c r="F372" s="4">
        <v>3345871</v>
      </c>
      <c r="G372" s="4">
        <v>206813</v>
      </c>
      <c r="H372" s="4">
        <v>5453</v>
      </c>
      <c r="I372" s="4">
        <v>0</v>
      </c>
      <c r="J372" s="4">
        <v>0</v>
      </c>
      <c r="K372" s="4">
        <v>223453</v>
      </c>
      <c r="L372" s="4">
        <v>8548</v>
      </c>
      <c r="M372" s="4">
        <v>35364</v>
      </c>
      <c r="N372" s="4">
        <v>0</v>
      </c>
      <c r="O372" s="4">
        <v>0</v>
      </c>
      <c r="P372" s="4">
        <v>5453</v>
      </c>
      <c r="Q372" s="4">
        <v>223453</v>
      </c>
      <c r="R372" s="4">
        <v>43912</v>
      </c>
      <c r="S372" s="4">
        <v>5988</v>
      </c>
      <c r="T372" s="4">
        <v>3273878</v>
      </c>
      <c r="U372" s="4">
        <v>508218</v>
      </c>
      <c r="V372" s="4">
        <v>1698381</v>
      </c>
      <c r="W372" s="4">
        <v>214811</v>
      </c>
      <c r="X372" s="4">
        <v>175064</v>
      </c>
      <c r="Y372" s="4">
        <v>322577</v>
      </c>
      <c r="Z372" s="4">
        <v>221747</v>
      </c>
      <c r="AA372" s="4">
        <v>2077</v>
      </c>
      <c r="AB372" s="4">
        <v>202996</v>
      </c>
    </row>
    <row r="373" spans="1:28" x14ac:dyDescent="0.3">
      <c r="A373" s="1" t="s">
        <v>33</v>
      </c>
      <c r="B373" s="2">
        <v>40544</v>
      </c>
      <c r="C373" s="1">
        <v>3</v>
      </c>
      <c r="D373" s="1">
        <v>20113</v>
      </c>
      <c r="E373" s="4">
        <v>6369239</v>
      </c>
      <c r="F373" s="4">
        <v>6070730</v>
      </c>
      <c r="G373" s="4">
        <v>298509</v>
      </c>
      <c r="H373" s="4">
        <v>0</v>
      </c>
      <c r="I373" s="4">
        <v>27925</v>
      </c>
      <c r="J373" s="4">
        <v>214</v>
      </c>
      <c r="K373" s="4">
        <v>17450</v>
      </c>
      <c r="L373" s="4">
        <v>0</v>
      </c>
      <c r="M373" s="4">
        <v>3711215</v>
      </c>
      <c r="N373" s="4">
        <v>0</v>
      </c>
      <c r="O373" s="4">
        <v>0</v>
      </c>
      <c r="P373" s="4">
        <v>27925</v>
      </c>
      <c r="Q373" s="4">
        <v>17450</v>
      </c>
      <c r="R373" s="4">
        <v>3711215</v>
      </c>
      <c r="S373" s="4">
        <v>2612432</v>
      </c>
      <c r="T373" s="4">
        <v>0</v>
      </c>
      <c r="U373" s="4">
        <v>670642</v>
      </c>
      <c r="V373" s="4">
        <v>1456505</v>
      </c>
      <c r="W373" s="4">
        <v>605069</v>
      </c>
      <c r="X373" s="4">
        <v>226782</v>
      </c>
      <c r="Y373" s="4">
        <v>592413</v>
      </c>
      <c r="Z373" s="4">
        <v>0</v>
      </c>
      <c r="AA373" s="4">
        <v>2436655</v>
      </c>
      <c r="AB373" s="4">
        <v>82664</v>
      </c>
    </row>
    <row r="374" spans="1:28" x14ac:dyDescent="0.3">
      <c r="A374" s="1" t="s">
        <v>30</v>
      </c>
      <c r="B374" s="2">
        <v>40544</v>
      </c>
      <c r="C374" s="1">
        <v>3</v>
      </c>
      <c r="D374" s="1">
        <v>20113</v>
      </c>
      <c r="E374" s="4">
        <v>9889548</v>
      </c>
      <c r="F374" s="4">
        <v>9023439</v>
      </c>
      <c r="G374" s="4">
        <v>866109</v>
      </c>
      <c r="H374" s="4">
        <v>49783</v>
      </c>
      <c r="I374" s="4">
        <v>0</v>
      </c>
      <c r="J374" s="4">
        <v>14550</v>
      </c>
      <c r="K374" s="4">
        <v>385962</v>
      </c>
      <c r="L374" s="4">
        <v>232508</v>
      </c>
      <c r="M374" s="4">
        <v>228243</v>
      </c>
      <c r="N374" s="4">
        <v>0</v>
      </c>
      <c r="O374" s="4">
        <v>195805</v>
      </c>
      <c r="P374" s="4">
        <v>49783</v>
      </c>
      <c r="Q374" s="4">
        <v>581767</v>
      </c>
      <c r="R374" s="4">
        <v>460751</v>
      </c>
      <c r="S374" s="4">
        <v>2071498</v>
      </c>
      <c r="T374" s="4">
        <v>6711199</v>
      </c>
      <c r="U374" s="4">
        <v>1248520</v>
      </c>
      <c r="V374" s="4">
        <v>3507407</v>
      </c>
      <c r="W374" s="4">
        <v>361603</v>
      </c>
      <c r="X374" s="4">
        <v>372380</v>
      </c>
      <c r="Y374" s="4">
        <v>554504</v>
      </c>
      <c r="Z374" s="4">
        <v>621914</v>
      </c>
      <c r="AA374" s="4">
        <v>1689520</v>
      </c>
      <c r="AB374" s="4">
        <v>667591</v>
      </c>
    </row>
    <row r="375" spans="1:28" x14ac:dyDescent="0.3">
      <c r="A375" s="1" t="s">
        <v>31</v>
      </c>
      <c r="B375" s="2">
        <v>40544</v>
      </c>
      <c r="C375" s="1">
        <v>3</v>
      </c>
      <c r="D375" s="1">
        <v>20113</v>
      </c>
      <c r="E375" s="4">
        <v>5856265</v>
      </c>
      <c r="F375" s="4">
        <v>5278504</v>
      </c>
      <c r="G375" s="4">
        <v>577762</v>
      </c>
      <c r="H375" s="4">
        <v>5127</v>
      </c>
      <c r="I375" s="4">
        <v>0</v>
      </c>
      <c r="J375" s="4">
        <v>16526</v>
      </c>
      <c r="K375" s="4">
        <v>13613</v>
      </c>
      <c r="L375" s="4">
        <v>74758</v>
      </c>
      <c r="M375" s="4">
        <v>184750</v>
      </c>
      <c r="N375" s="4">
        <v>0</v>
      </c>
      <c r="O375" s="4">
        <v>85124</v>
      </c>
      <c r="P375" s="4">
        <v>5127</v>
      </c>
      <c r="Q375" s="4">
        <v>98737</v>
      </c>
      <c r="R375" s="4">
        <v>259508</v>
      </c>
      <c r="S375" s="4">
        <v>1473515</v>
      </c>
      <c r="T375" s="4">
        <v>4002852</v>
      </c>
      <c r="U375" s="4">
        <v>579018</v>
      </c>
      <c r="V375" s="4">
        <v>1882837</v>
      </c>
      <c r="W375" s="4">
        <v>364731</v>
      </c>
      <c r="X375" s="4">
        <v>231961</v>
      </c>
      <c r="Y375" s="4">
        <v>526976</v>
      </c>
      <c r="Z375" s="4">
        <v>354319</v>
      </c>
      <c r="AA375" s="4">
        <v>1077556</v>
      </c>
      <c r="AB375" s="4">
        <v>261106</v>
      </c>
    </row>
    <row r="376" spans="1:28" x14ac:dyDescent="0.3">
      <c r="A376" s="1" t="s">
        <v>28</v>
      </c>
      <c r="B376" s="2">
        <v>40544</v>
      </c>
      <c r="C376" s="1">
        <v>3</v>
      </c>
      <c r="D376" s="1">
        <v>20113</v>
      </c>
      <c r="E376" s="4">
        <v>1196092</v>
      </c>
      <c r="F376" s="4">
        <v>976176</v>
      </c>
      <c r="G376" s="4">
        <v>219916</v>
      </c>
      <c r="H376" s="4">
        <v>1591</v>
      </c>
      <c r="I376" s="4">
        <v>128</v>
      </c>
      <c r="J376" s="4">
        <v>7626</v>
      </c>
      <c r="K376" s="4">
        <v>26210</v>
      </c>
      <c r="L376" s="4">
        <v>46135</v>
      </c>
      <c r="M376" s="4">
        <v>21052</v>
      </c>
      <c r="N376" s="4">
        <v>2666</v>
      </c>
      <c r="O376" s="4">
        <v>2186</v>
      </c>
      <c r="P376" s="4">
        <v>1719</v>
      </c>
      <c r="Q376" s="4">
        <v>28396</v>
      </c>
      <c r="R376" s="4">
        <v>67187</v>
      </c>
      <c r="S376" s="4">
        <v>248508</v>
      </c>
      <c r="T376" s="4">
        <v>839989</v>
      </c>
      <c r="U376" s="4">
        <v>114586</v>
      </c>
      <c r="V376" s="4">
        <v>395318</v>
      </c>
      <c r="W376" s="4">
        <v>52344</v>
      </c>
      <c r="X376" s="4">
        <v>50834</v>
      </c>
      <c r="Y376" s="4">
        <v>63922</v>
      </c>
      <c r="Z376" s="4">
        <v>62874</v>
      </c>
      <c r="AA376" s="4">
        <v>180180</v>
      </c>
      <c r="AB376" s="4">
        <v>56118</v>
      </c>
    </row>
    <row r="377" spans="1:28" x14ac:dyDescent="0.3">
      <c r="A377" s="1" t="s">
        <v>34</v>
      </c>
      <c r="B377" s="2">
        <v>40544</v>
      </c>
      <c r="C377" s="1">
        <v>3</v>
      </c>
      <c r="D377" s="1">
        <v>20113</v>
      </c>
      <c r="E377" s="4">
        <v>1196484</v>
      </c>
      <c r="F377" s="4">
        <v>1088123</v>
      </c>
      <c r="G377" s="4">
        <v>108361</v>
      </c>
      <c r="H377" s="4">
        <v>1157</v>
      </c>
      <c r="I377" s="4">
        <v>0</v>
      </c>
      <c r="J377" s="4">
        <v>784</v>
      </c>
      <c r="K377" s="4">
        <v>5450</v>
      </c>
      <c r="L377" s="4">
        <v>17389</v>
      </c>
      <c r="M377" s="4">
        <v>2906</v>
      </c>
      <c r="N377" s="4">
        <v>0</v>
      </c>
      <c r="O377" s="4">
        <v>31219</v>
      </c>
      <c r="P377" s="4">
        <v>1157</v>
      </c>
      <c r="Q377" s="4">
        <v>36669</v>
      </c>
      <c r="R377" s="4">
        <v>20295</v>
      </c>
      <c r="S377" s="4">
        <v>50928</v>
      </c>
      <c r="T377" s="4">
        <v>1086651</v>
      </c>
      <c r="U377" s="4">
        <v>171258</v>
      </c>
      <c r="V377" s="4">
        <v>590114</v>
      </c>
      <c r="W377" s="4">
        <v>47107</v>
      </c>
      <c r="X377" s="4">
        <v>55938</v>
      </c>
      <c r="Y377" s="4">
        <v>88830</v>
      </c>
      <c r="Z377" s="4">
        <v>50684</v>
      </c>
      <c r="AA377" s="4">
        <v>11879</v>
      </c>
      <c r="AB377" s="4">
        <v>72313</v>
      </c>
    </row>
    <row r="378" spans="1:28" x14ac:dyDescent="0.3">
      <c r="A378" s="1" t="s">
        <v>32</v>
      </c>
      <c r="B378" s="2">
        <v>40544</v>
      </c>
      <c r="C378" s="1">
        <v>4</v>
      </c>
      <c r="D378" s="1">
        <v>20114</v>
      </c>
      <c r="E378" s="4">
        <v>5950882</v>
      </c>
      <c r="F378" s="4">
        <v>6748308</v>
      </c>
      <c r="G378" s="4">
        <v>-797426</v>
      </c>
      <c r="H378" s="4">
        <v>7362</v>
      </c>
      <c r="I378" s="4">
        <v>0</v>
      </c>
      <c r="J378" s="4">
        <v>11894</v>
      </c>
      <c r="K378" s="4">
        <v>18621</v>
      </c>
      <c r="L378" s="4">
        <v>147391</v>
      </c>
      <c r="M378" s="4">
        <v>159194</v>
      </c>
      <c r="N378" s="4">
        <v>0</v>
      </c>
      <c r="O378" s="4">
        <v>121484</v>
      </c>
      <c r="P378" s="4">
        <v>7362</v>
      </c>
      <c r="Q378" s="4">
        <v>140105</v>
      </c>
      <c r="R378" s="4">
        <v>306585</v>
      </c>
      <c r="S378" s="4">
        <v>1052825</v>
      </c>
      <c r="T378" s="4">
        <v>4432111</v>
      </c>
      <c r="U378" s="4">
        <v>821854</v>
      </c>
      <c r="V378" s="4">
        <v>2390807</v>
      </c>
      <c r="W378" s="4">
        <v>1149817</v>
      </c>
      <c r="X378" s="4">
        <v>227709</v>
      </c>
      <c r="Y378" s="4">
        <v>599228</v>
      </c>
      <c r="Z378" s="4">
        <v>479757</v>
      </c>
      <c r="AA378" s="4">
        <v>739517</v>
      </c>
      <c r="AB378" s="4">
        <v>339619</v>
      </c>
    </row>
    <row r="379" spans="1:28" x14ac:dyDescent="0.3">
      <c r="A379" s="1" t="s">
        <v>31</v>
      </c>
      <c r="B379" s="2">
        <v>40544</v>
      </c>
      <c r="C379" s="1">
        <v>4</v>
      </c>
      <c r="D379" s="1">
        <v>20114</v>
      </c>
      <c r="E379" s="4">
        <v>5052795</v>
      </c>
      <c r="F379" s="4">
        <v>5187010</v>
      </c>
      <c r="G379" s="4">
        <v>-134215</v>
      </c>
      <c r="H379" s="4">
        <v>6734</v>
      </c>
      <c r="I379" s="4">
        <v>0</v>
      </c>
      <c r="J379" s="4">
        <v>23966</v>
      </c>
      <c r="K379" s="4">
        <v>12281</v>
      </c>
      <c r="L379" s="4">
        <v>64703</v>
      </c>
      <c r="M379" s="4">
        <v>171855</v>
      </c>
      <c r="N379" s="4">
        <v>0</v>
      </c>
      <c r="O379" s="4">
        <v>74238</v>
      </c>
      <c r="P379" s="4">
        <v>6734</v>
      </c>
      <c r="Q379" s="4">
        <v>86518</v>
      </c>
      <c r="R379" s="4">
        <v>236558</v>
      </c>
      <c r="S379" s="4">
        <v>1376755</v>
      </c>
      <c r="T379" s="4">
        <v>3322263</v>
      </c>
      <c r="U379" s="4">
        <v>653755</v>
      </c>
      <c r="V379" s="4">
        <v>1752668</v>
      </c>
      <c r="W379" s="4">
        <v>384536</v>
      </c>
      <c r="X379" s="4">
        <v>247995</v>
      </c>
      <c r="Y379" s="4">
        <v>546851</v>
      </c>
      <c r="Z379" s="4">
        <v>332658</v>
      </c>
      <c r="AA379" s="4">
        <v>1009340</v>
      </c>
      <c r="AB379" s="4">
        <v>259208</v>
      </c>
    </row>
    <row r="380" spans="1:28" x14ac:dyDescent="0.3">
      <c r="A380" s="1" t="s">
        <v>33</v>
      </c>
      <c r="B380" s="2">
        <v>40544</v>
      </c>
      <c r="C380" s="1">
        <v>4</v>
      </c>
      <c r="D380" s="1">
        <v>20114</v>
      </c>
      <c r="E380" s="4">
        <v>6505350</v>
      </c>
      <c r="F380" s="4">
        <v>6118191</v>
      </c>
      <c r="G380" s="4">
        <v>387159</v>
      </c>
      <c r="H380" s="4">
        <v>0</v>
      </c>
      <c r="I380" s="4">
        <v>24678</v>
      </c>
      <c r="J380" s="4">
        <v>768</v>
      </c>
      <c r="K380" s="4">
        <v>18436</v>
      </c>
      <c r="L380" s="4">
        <v>0</v>
      </c>
      <c r="M380" s="4">
        <v>3764710</v>
      </c>
      <c r="N380" s="4">
        <v>0</v>
      </c>
      <c r="O380" s="4">
        <v>0</v>
      </c>
      <c r="P380" s="4">
        <v>24678</v>
      </c>
      <c r="Q380" s="4">
        <v>18436</v>
      </c>
      <c r="R380" s="4">
        <v>3764710</v>
      </c>
      <c r="S380" s="4">
        <v>2696760</v>
      </c>
      <c r="T380" s="4">
        <v>0</v>
      </c>
      <c r="U380" s="4">
        <v>676623</v>
      </c>
      <c r="V380" s="4">
        <v>1492985</v>
      </c>
      <c r="W380" s="4">
        <v>588460</v>
      </c>
      <c r="X380" s="4">
        <v>228979</v>
      </c>
      <c r="Y380" s="4">
        <v>556567</v>
      </c>
      <c r="Z380" s="4">
        <v>0</v>
      </c>
      <c r="AA380" s="4">
        <v>2487104</v>
      </c>
      <c r="AB380" s="4">
        <v>87473</v>
      </c>
    </row>
    <row r="381" spans="1:28" x14ac:dyDescent="0.3">
      <c r="A381" s="1" t="s">
        <v>30</v>
      </c>
      <c r="B381" s="2">
        <v>40544</v>
      </c>
      <c r="C381" s="1">
        <v>4</v>
      </c>
      <c r="D381" s="1">
        <v>20114</v>
      </c>
      <c r="E381" s="4">
        <v>8453169</v>
      </c>
      <c r="F381" s="4">
        <v>7633998</v>
      </c>
      <c r="G381" s="4">
        <v>819171</v>
      </c>
      <c r="H381" s="4">
        <v>91396</v>
      </c>
      <c r="I381" s="4">
        <v>0</v>
      </c>
      <c r="J381" s="4">
        <v>18609</v>
      </c>
      <c r="K381" s="4">
        <v>365302</v>
      </c>
      <c r="L381" s="4">
        <v>206838</v>
      </c>
      <c r="M381" s="4">
        <v>227264</v>
      </c>
      <c r="N381" s="4">
        <v>0</v>
      </c>
      <c r="O381" s="4">
        <v>178985</v>
      </c>
      <c r="P381" s="4">
        <v>91396</v>
      </c>
      <c r="Q381" s="4">
        <v>544287</v>
      </c>
      <c r="R381" s="4">
        <v>434102</v>
      </c>
      <c r="S381" s="4">
        <v>1875915</v>
      </c>
      <c r="T381" s="4">
        <v>5488860</v>
      </c>
      <c r="U381" s="4">
        <v>1169097</v>
      </c>
      <c r="V381" s="4">
        <v>2619906</v>
      </c>
      <c r="W381" s="4">
        <v>295460</v>
      </c>
      <c r="X381" s="4">
        <v>370930</v>
      </c>
      <c r="Y381" s="4">
        <v>497089</v>
      </c>
      <c r="Z381" s="4">
        <v>540837</v>
      </c>
      <c r="AA381" s="4">
        <v>1554595</v>
      </c>
      <c r="AB381" s="4">
        <v>586084</v>
      </c>
    </row>
    <row r="382" spans="1:28" x14ac:dyDescent="0.3">
      <c r="A382" s="1" t="s">
        <v>28</v>
      </c>
      <c r="B382" s="2">
        <v>40544</v>
      </c>
      <c r="C382" s="1">
        <v>4</v>
      </c>
      <c r="D382" s="1">
        <v>20114</v>
      </c>
      <c r="E382" s="4">
        <v>1042422</v>
      </c>
      <c r="F382" s="4">
        <v>970045</v>
      </c>
      <c r="G382" s="4">
        <v>72377</v>
      </c>
      <c r="H382" s="4">
        <v>2042</v>
      </c>
      <c r="I382" s="4">
        <v>127</v>
      </c>
      <c r="J382" s="4">
        <v>7913</v>
      </c>
      <c r="K382" s="4">
        <v>22498</v>
      </c>
      <c r="L382" s="4">
        <v>34407</v>
      </c>
      <c r="M382" s="4">
        <v>15842</v>
      </c>
      <c r="N382" s="4">
        <v>2347</v>
      </c>
      <c r="O382" s="4">
        <v>2654</v>
      </c>
      <c r="P382" s="4">
        <v>2169</v>
      </c>
      <c r="Q382" s="4">
        <v>25152</v>
      </c>
      <c r="R382" s="4">
        <v>50249</v>
      </c>
      <c r="S382" s="4">
        <v>224243</v>
      </c>
      <c r="T382" s="4">
        <v>730348</v>
      </c>
      <c r="U382" s="4">
        <v>114004</v>
      </c>
      <c r="V382" s="4">
        <v>382225</v>
      </c>
      <c r="W382" s="4">
        <v>60035</v>
      </c>
      <c r="X382" s="4">
        <v>51239</v>
      </c>
      <c r="Y382" s="4">
        <v>71254</v>
      </c>
      <c r="Z382" s="4">
        <v>61645</v>
      </c>
      <c r="AA382" s="4">
        <v>178910</v>
      </c>
      <c r="AB382" s="4">
        <v>50733</v>
      </c>
    </row>
    <row r="383" spans="1:28" x14ac:dyDescent="0.3">
      <c r="A383" s="1" t="s">
        <v>34</v>
      </c>
      <c r="B383" s="2">
        <v>40544</v>
      </c>
      <c r="C383" s="1">
        <v>4</v>
      </c>
      <c r="D383" s="1">
        <v>20114</v>
      </c>
      <c r="E383" s="4">
        <v>1146981</v>
      </c>
      <c r="F383" s="4">
        <v>1063045</v>
      </c>
      <c r="G383" s="4">
        <v>83936</v>
      </c>
      <c r="H383" s="4">
        <v>3815</v>
      </c>
      <c r="I383" s="4">
        <v>0</v>
      </c>
      <c r="J383" s="4">
        <v>389</v>
      </c>
      <c r="K383" s="4">
        <v>3929</v>
      </c>
      <c r="L383" s="4">
        <v>16470</v>
      </c>
      <c r="M383" s="4">
        <v>2435</v>
      </c>
      <c r="N383" s="4">
        <v>0</v>
      </c>
      <c r="O383" s="4">
        <v>32106</v>
      </c>
      <c r="P383" s="4">
        <v>3815</v>
      </c>
      <c r="Q383" s="4">
        <v>36035</v>
      </c>
      <c r="R383" s="4">
        <v>18905</v>
      </c>
      <c r="S383" s="4">
        <v>46335</v>
      </c>
      <c r="T383" s="4">
        <v>1041503</v>
      </c>
      <c r="U383" s="4">
        <v>166038</v>
      </c>
      <c r="V383" s="4">
        <v>553806</v>
      </c>
      <c r="W383" s="4">
        <v>49712</v>
      </c>
      <c r="X383" s="4">
        <v>62426</v>
      </c>
      <c r="Y383" s="4">
        <v>94062</v>
      </c>
      <c r="Z383" s="4">
        <v>50735</v>
      </c>
      <c r="AA383" s="4">
        <v>10864</v>
      </c>
      <c r="AB383" s="4">
        <v>75402</v>
      </c>
    </row>
    <row r="384" spans="1:28" x14ac:dyDescent="0.3">
      <c r="A384" s="1" t="s">
        <v>27</v>
      </c>
      <c r="B384" s="2">
        <v>40544</v>
      </c>
      <c r="C384" s="1">
        <v>4</v>
      </c>
      <c r="D384" s="1">
        <v>20114</v>
      </c>
      <c r="E384" s="4">
        <v>3403195</v>
      </c>
      <c r="F384" s="4">
        <v>3267209</v>
      </c>
      <c r="G384" s="4">
        <v>135986</v>
      </c>
      <c r="H384" s="4">
        <v>5391</v>
      </c>
      <c r="I384" s="4">
        <v>0</v>
      </c>
      <c r="J384" s="4">
        <v>0</v>
      </c>
      <c r="K384" s="4">
        <v>211222</v>
      </c>
      <c r="L384" s="4">
        <v>7666</v>
      </c>
      <c r="M384" s="4">
        <v>36415</v>
      </c>
      <c r="N384" s="4">
        <v>0</v>
      </c>
      <c r="O384" s="4">
        <v>0</v>
      </c>
      <c r="P384" s="4">
        <v>5391</v>
      </c>
      <c r="Q384" s="4">
        <v>211222</v>
      </c>
      <c r="R384" s="4">
        <v>44081</v>
      </c>
      <c r="S384" s="4">
        <v>7041</v>
      </c>
      <c r="T384" s="4">
        <v>3135460</v>
      </c>
      <c r="U384" s="4">
        <v>514988</v>
      </c>
      <c r="V384" s="4">
        <v>1626518</v>
      </c>
      <c r="W384" s="4">
        <v>223562</v>
      </c>
      <c r="X384" s="4">
        <v>176922</v>
      </c>
      <c r="Y384" s="4">
        <v>295007</v>
      </c>
      <c r="Z384" s="4">
        <v>219473</v>
      </c>
      <c r="AA384" s="4">
        <v>1942</v>
      </c>
      <c r="AB384" s="4">
        <v>208797</v>
      </c>
    </row>
    <row r="385" spans="1:28" x14ac:dyDescent="0.3">
      <c r="A385" s="1" t="s">
        <v>29</v>
      </c>
      <c r="B385" s="2">
        <v>40544</v>
      </c>
      <c r="C385" s="1">
        <v>4</v>
      </c>
      <c r="D385" s="1">
        <v>20114</v>
      </c>
      <c r="E385" s="4">
        <v>273920</v>
      </c>
      <c r="F385" s="4">
        <v>235896</v>
      </c>
      <c r="G385" s="4">
        <v>38024</v>
      </c>
      <c r="H385" s="4">
        <v>0</v>
      </c>
      <c r="I385" s="4">
        <v>0</v>
      </c>
      <c r="J385" s="4">
        <v>0</v>
      </c>
      <c r="K385" s="4">
        <v>51424</v>
      </c>
      <c r="L385" s="4">
        <v>34445</v>
      </c>
      <c r="M385" s="4">
        <v>0</v>
      </c>
      <c r="N385" s="4">
        <v>0</v>
      </c>
      <c r="O385" s="4">
        <v>6891</v>
      </c>
      <c r="P385" s="4">
        <v>0</v>
      </c>
      <c r="Q385" s="4">
        <v>58315</v>
      </c>
      <c r="R385" s="4">
        <v>34445</v>
      </c>
      <c r="S385" s="4">
        <v>1885</v>
      </c>
      <c r="T385" s="4">
        <v>179275</v>
      </c>
      <c r="U385" s="4">
        <v>32041</v>
      </c>
      <c r="V385" s="4">
        <v>151270</v>
      </c>
      <c r="W385" s="4">
        <v>13631</v>
      </c>
      <c r="X385" s="4">
        <v>1734</v>
      </c>
      <c r="Y385" s="4">
        <v>12759</v>
      </c>
      <c r="Z385" s="4">
        <v>10099</v>
      </c>
      <c r="AA385" s="4">
        <v>0</v>
      </c>
      <c r="AB385" s="4">
        <v>14363</v>
      </c>
    </row>
    <row r="386" spans="1:28" x14ac:dyDescent="0.3">
      <c r="A386" s="1" t="s">
        <v>32</v>
      </c>
      <c r="B386" s="2">
        <v>40909</v>
      </c>
      <c r="C386" s="1">
        <v>1</v>
      </c>
      <c r="D386" s="1">
        <v>20121</v>
      </c>
      <c r="E386" s="4">
        <v>6031446</v>
      </c>
      <c r="F386" s="4">
        <v>6132519</v>
      </c>
      <c r="G386" s="4">
        <v>-101073</v>
      </c>
      <c r="H386" s="4">
        <v>4118</v>
      </c>
      <c r="I386" s="4">
        <v>0</v>
      </c>
      <c r="J386" s="4">
        <v>10237</v>
      </c>
      <c r="K386" s="4">
        <v>19275</v>
      </c>
      <c r="L386" s="4">
        <v>139239</v>
      </c>
      <c r="M386" s="4">
        <v>157917</v>
      </c>
      <c r="N386" s="4">
        <v>0</v>
      </c>
      <c r="O386" s="4">
        <v>127336</v>
      </c>
      <c r="P386" s="4">
        <v>4118</v>
      </c>
      <c r="Q386" s="4">
        <v>146611</v>
      </c>
      <c r="R386" s="4">
        <v>297156</v>
      </c>
      <c r="S386" s="4">
        <v>1020400</v>
      </c>
      <c r="T386" s="4">
        <v>4552924</v>
      </c>
      <c r="U386" s="4">
        <v>752364</v>
      </c>
      <c r="V386" s="4">
        <v>2469330</v>
      </c>
      <c r="W386" s="4">
        <v>539914</v>
      </c>
      <c r="X386" s="4">
        <v>217493</v>
      </c>
      <c r="Y386" s="4">
        <v>597803</v>
      </c>
      <c r="Z386" s="4">
        <v>460323</v>
      </c>
      <c r="AA386" s="4">
        <v>744751</v>
      </c>
      <c r="AB386" s="4">
        <v>350541</v>
      </c>
    </row>
    <row r="387" spans="1:28" x14ac:dyDescent="0.3">
      <c r="A387" s="1" t="s">
        <v>31</v>
      </c>
      <c r="B387" s="2">
        <v>40909</v>
      </c>
      <c r="C387" s="1">
        <v>1</v>
      </c>
      <c r="D387" s="1">
        <v>20121</v>
      </c>
      <c r="E387" s="4">
        <v>8603978</v>
      </c>
      <c r="F387" s="4">
        <v>8870515</v>
      </c>
      <c r="G387" s="4">
        <v>-266536</v>
      </c>
      <c r="H387" s="4">
        <v>21688</v>
      </c>
      <c r="I387" s="4">
        <v>0</v>
      </c>
      <c r="J387" s="4">
        <v>35947</v>
      </c>
      <c r="K387" s="4">
        <v>13486</v>
      </c>
      <c r="L387" s="4">
        <v>144136</v>
      </c>
      <c r="M387" s="4">
        <v>226715</v>
      </c>
      <c r="N387" s="4">
        <v>0</v>
      </c>
      <c r="O387" s="4">
        <v>146565</v>
      </c>
      <c r="P387" s="4">
        <v>21688</v>
      </c>
      <c r="Q387" s="4">
        <v>160051</v>
      </c>
      <c r="R387" s="4">
        <v>370851</v>
      </c>
      <c r="S387" s="4">
        <v>2083578</v>
      </c>
      <c r="T387" s="4">
        <v>5931864</v>
      </c>
      <c r="U387" s="4">
        <v>1177647</v>
      </c>
      <c r="V387" s="4">
        <v>3359005</v>
      </c>
      <c r="W387" s="4">
        <v>389673</v>
      </c>
      <c r="X387" s="4">
        <v>372047</v>
      </c>
      <c r="Y387" s="4">
        <v>746827</v>
      </c>
      <c r="Z387" s="4">
        <v>648518</v>
      </c>
      <c r="AA387" s="4">
        <v>1751703</v>
      </c>
      <c r="AB387" s="4">
        <v>425095</v>
      </c>
    </row>
    <row r="388" spans="1:28" x14ac:dyDescent="0.3">
      <c r="A388" s="1" t="s">
        <v>30</v>
      </c>
      <c r="B388" s="2">
        <v>40909</v>
      </c>
      <c r="C388" s="1">
        <v>1</v>
      </c>
      <c r="D388" s="1">
        <v>20121</v>
      </c>
      <c r="E388" s="4">
        <v>8493286</v>
      </c>
      <c r="F388" s="4">
        <v>8111645</v>
      </c>
      <c r="G388" s="4">
        <v>381641</v>
      </c>
      <c r="H388" s="4">
        <v>130539</v>
      </c>
      <c r="I388" s="4">
        <v>0</v>
      </c>
      <c r="J388" s="4">
        <v>18885</v>
      </c>
      <c r="K388" s="4">
        <v>426416</v>
      </c>
      <c r="L388" s="4">
        <v>198352</v>
      </c>
      <c r="M388" s="4">
        <v>216532</v>
      </c>
      <c r="N388" s="4">
        <v>0</v>
      </c>
      <c r="O388" s="4">
        <v>192282</v>
      </c>
      <c r="P388" s="4">
        <v>130539</v>
      </c>
      <c r="Q388" s="4">
        <v>618698</v>
      </c>
      <c r="R388" s="4">
        <v>414884</v>
      </c>
      <c r="S388" s="4">
        <v>1892703</v>
      </c>
      <c r="T388" s="4">
        <v>5417577</v>
      </c>
      <c r="U388" s="4">
        <v>1204884</v>
      </c>
      <c r="V388" s="4">
        <v>2882742</v>
      </c>
      <c r="W388" s="4">
        <v>169419</v>
      </c>
      <c r="X388" s="4">
        <v>374648</v>
      </c>
      <c r="Y388" s="4">
        <v>716431</v>
      </c>
      <c r="Z388" s="4">
        <v>578836</v>
      </c>
      <c r="AA388" s="4">
        <v>1599939</v>
      </c>
      <c r="AB388" s="4">
        <v>584746</v>
      </c>
    </row>
    <row r="389" spans="1:28" x14ac:dyDescent="0.3">
      <c r="A389" s="1" t="s">
        <v>33</v>
      </c>
      <c r="B389" s="2">
        <v>40909</v>
      </c>
      <c r="C389" s="1">
        <v>1</v>
      </c>
      <c r="D389" s="1">
        <v>20121</v>
      </c>
      <c r="E389" s="4">
        <v>6375401</v>
      </c>
      <c r="F389" s="4">
        <v>6011762</v>
      </c>
      <c r="G389" s="4">
        <v>363639</v>
      </c>
      <c r="H389" s="4">
        <v>0</v>
      </c>
      <c r="I389" s="4">
        <v>27193</v>
      </c>
      <c r="J389" s="4">
        <v>436</v>
      </c>
      <c r="K389" s="4">
        <v>18671</v>
      </c>
      <c r="L389" s="4">
        <v>0</v>
      </c>
      <c r="M389" s="4">
        <v>3616959</v>
      </c>
      <c r="N389" s="4">
        <v>0</v>
      </c>
      <c r="O389" s="4">
        <v>0</v>
      </c>
      <c r="P389" s="4">
        <v>27193</v>
      </c>
      <c r="Q389" s="4">
        <v>18671</v>
      </c>
      <c r="R389" s="4">
        <v>3616959</v>
      </c>
      <c r="S389" s="4">
        <v>2712143</v>
      </c>
      <c r="T389" s="4">
        <v>0</v>
      </c>
      <c r="U389" s="4">
        <v>665820</v>
      </c>
      <c r="V389" s="4">
        <v>1474327</v>
      </c>
      <c r="W389" s="4">
        <v>577084</v>
      </c>
      <c r="X389" s="4">
        <v>235000</v>
      </c>
      <c r="Y389" s="4">
        <v>506565</v>
      </c>
      <c r="Z389" s="4">
        <v>0</v>
      </c>
      <c r="AA389" s="4">
        <v>2469377</v>
      </c>
      <c r="AB389" s="4">
        <v>83589</v>
      </c>
    </row>
    <row r="390" spans="1:28" x14ac:dyDescent="0.3">
      <c r="A390" s="1" t="s">
        <v>28</v>
      </c>
      <c r="B390" s="2">
        <v>40909</v>
      </c>
      <c r="C390" s="1">
        <v>1</v>
      </c>
      <c r="D390" s="1">
        <v>20121</v>
      </c>
      <c r="E390" s="4">
        <v>1037359</v>
      </c>
      <c r="F390" s="4">
        <v>992354</v>
      </c>
      <c r="G390" s="4">
        <v>45005</v>
      </c>
      <c r="H390" s="4">
        <v>4263</v>
      </c>
      <c r="I390" s="4">
        <v>130</v>
      </c>
      <c r="J390" s="4">
        <v>7068</v>
      </c>
      <c r="K390" s="4">
        <v>22866</v>
      </c>
      <c r="L390" s="4">
        <v>33165</v>
      </c>
      <c r="M390" s="4">
        <v>16286</v>
      </c>
      <c r="N390" s="4">
        <v>2358</v>
      </c>
      <c r="O390" s="4">
        <v>7481</v>
      </c>
      <c r="P390" s="4">
        <v>4393</v>
      </c>
      <c r="Q390" s="4">
        <v>30347</v>
      </c>
      <c r="R390" s="4">
        <v>49451</v>
      </c>
      <c r="S390" s="4">
        <v>221524</v>
      </c>
      <c r="T390" s="4">
        <v>722219</v>
      </c>
      <c r="U390" s="4">
        <v>123902</v>
      </c>
      <c r="V390" s="4">
        <v>399505</v>
      </c>
      <c r="W390" s="4">
        <v>61119</v>
      </c>
      <c r="X390" s="4">
        <v>52070</v>
      </c>
      <c r="Y390" s="4">
        <v>66806</v>
      </c>
      <c r="Z390" s="4">
        <v>63293</v>
      </c>
      <c r="AA390" s="4">
        <v>175058</v>
      </c>
      <c r="AB390" s="4">
        <v>50601</v>
      </c>
    </row>
    <row r="391" spans="1:28" x14ac:dyDescent="0.3">
      <c r="A391" s="1" t="s">
        <v>34</v>
      </c>
      <c r="B391" s="2">
        <v>40909</v>
      </c>
      <c r="C391" s="1">
        <v>1</v>
      </c>
      <c r="D391" s="1">
        <v>20121</v>
      </c>
      <c r="E391" s="4">
        <v>1203470</v>
      </c>
      <c r="F391" s="4">
        <v>1122115</v>
      </c>
      <c r="G391" s="4">
        <v>81355</v>
      </c>
      <c r="H391" s="4">
        <v>997</v>
      </c>
      <c r="I391" s="4">
        <v>0</v>
      </c>
      <c r="J391" s="4">
        <v>12</v>
      </c>
      <c r="K391" s="4">
        <v>4669</v>
      </c>
      <c r="L391" s="4">
        <v>17203</v>
      </c>
      <c r="M391" s="4">
        <v>2469</v>
      </c>
      <c r="N391" s="4">
        <v>0</v>
      </c>
      <c r="O391" s="4">
        <v>34641</v>
      </c>
      <c r="P391" s="4">
        <v>997</v>
      </c>
      <c r="Q391" s="4">
        <v>39311</v>
      </c>
      <c r="R391" s="4">
        <v>19671</v>
      </c>
      <c r="S391" s="4">
        <v>47515</v>
      </c>
      <c r="T391" s="4">
        <v>1095964</v>
      </c>
      <c r="U391" s="4">
        <v>177296</v>
      </c>
      <c r="V391" s="4">
        <v>580294</v>
      </c>
      <c r="W391" s="4">
        <v>50718</v>
      </c>
      <c r="X391" s="4">
        <v>60621</v>
      </c>
      <c r="Y391" s="4">
        <v>121837</v>
      </c>
      <c r="Z391" s="4">
        <v>52538</v>
      </c>
      <c r="AA391" s="4">
        <v>10579</v>
      </c>
      <c r="AB391" s="4">
        <v>68231</v>
      </c>
    </row>
    <row r="392" spans="1:28" x14ac:dyDescent="0.3">
      <c r="A392" s="1" t="s">
        <v>27</v>
      </c>
      <c r="B392" s="2">
        <v>40909</v>
      </c>
      <c r="C392" s="1">
        <v>1</v>
      </c>
      <c r="D392" s="1">
        <v>20121</v>
      </c>
      <c r="E392" s="4">
        <v>3313519</v>
      </c>
      <c r="F392" s="4">
        <v>3285329</v>
      </c>
      <c r="G392" s="4">
        <v>28190</v>
      </c>
      <c r="H392" s="4">
        <v>6417</v>
      </c>
      <c r="I392" s="4">
        <v>0</v>
      </c>
      <c r="J392" s="4">
        <v>0</v>
      </c>
      <c r="K392" s="4">
        <v>234860</v>
      </c>
      <c r="L392" s="4">
        <v>7716</v>
      </c>
      <c r="M392" s="4">
        <v>36890</v>
      </c>
      <c r="N392" s="4">
        <v>0</v>
      </c>
      <c r="O392" s="4">
        <v>0</v>
      </c>
      <c r="P392" s="4">
        <v>6417</v>
      </c>
      <c r="Q392" s="4">
        <v>234860</v>
      </c>
      <c r="R392" s="4">
        <v>44606</v>
      </c>
      <c r="S392" s="4">
        <v>6842</v>
      </c>
      <c r="T392" s="4">
        <v>3020794</v>
      </c>
      <c r="U392" s="4">
        <v>508807</v>
      </c>
      <c r="V392" s="4">
        <v>1656123</v>
      </c>
      <c r="W392" s="4">
        <v>212495</v>
      </c>
      <c r="X392" s="4">
        <v>185831</v>
      </c>
      <c r="Y392" s="4">
        <v>316456</v>
      </c>
      <c r="Z392" s="4">
        <v>211784</v>
      </c>
      <c r="AA392" s="4">
        <v>1961</v>
      </c>
      <c r="AB392" s="4">
        <v>191872</v>
      </c>
    </row>
    <row r="393" spans="1:28" x14ac:dyDescent="0.3">
      <c r="A393" s="1" t="s">
        <v>29</v>
      </c>
      <c r="B393" s="2">
        <v>40909</v>
      </c>
      <c r="C393" s="1">
        <v>1</v>
      </c>
      <c r="D393" s="1">
        <v>20121</v>
      </c>
      <c r="E393" s="4">
        <v>301495</v>
      </c>
      <c r="F393" s="4">
        <v>264247</v>
      </c>
      <c r="G393" s="4">
        <v>37248</v>
      </c>
      <c r="H393" s="4">
        <v>0</v>
      </c>
      <c r="I393" s="4">
        <v>0</v>
      </c>
      <c r="J393" s="4">
        <v>0</v>
      </c>
      <c r="K393" s="4">
        <v>62725</v>
      </c>
      <c r="L393" s="4">
        <v>38023</v>
      </c>
      <c r="M393" s="4">
        <v>0</v>
      </c>
      <c r="N393" s="4">
        <v>0</v>
      </c>
      <c r="O393" s="4">
        <v>6815</v>
      </c>
      <c r="P393" s="4">
        <v>0</v>
      </c>
      <c r="Q393" s="4">
        <v>69540</v>
      </c>
      <c r="R393" s="4">
        <v>38023</v>
      </c>
      <c r="S393" s="4">
        <v>2222</v>
      </c>
      <c r="T393" s="4">
        <v>191711</v>
      </c>
      <c r="U393" s="4">
        <v>35282</v>
      </c>
      <c r="V393" s="4">
        <v>169522</v>
      </c>
      <c r="W393" s="4">
        <v>14756</v>
      </c>
      <c r="X393" s="4">
        <v>1884</v>
      </c>
      <c r="Y393" s="4">
        <v>14621</v>
      </c>
      <c r="Z393" s="4">
        <v>12252</v>
      </c>
      <c r="AA393" s="4">
        <v>0</v>
      </c>
      <c r="AB393" s="4">
        <v>15931</v>
      </c>
    </row>
    <row r="394" spans="1:28" x14ac:dyDescent="0.3">
      <c r="A394" s="1" t="s">
        <v>29</v>
      </c>
      <c r="B394" s="2">
        <v>40909</v>
      </c>
      <c r="C394" s="1">
        <v>2</v>
      </c>
      <c r="D394" s="1">
        <v>20122</v>
      </c>
      <c r="E394" s="4">
        <v>346308</v>
      </c>
      <c r="F394" s="4">
        <v>291176</v>
      </c>
      <c r="G394" s="4">
        <v>55132</v>
      </c>
      <c r="H394" s="4">
        <v>0</v>
      </c>
      <c r="I394" s="4">
        <v>0</v>
      </c>
      <c r="J394" s="4">
        <v>0</v>
      </c>
      <c r="K394" s="4">
        <v>68697</v>
      </c>
      <c r="L394" s="4">
        <v>44036</v>
      </c>
      <c r="M394" s="4">
        <v>0</v>
      </c>
      <c r="N394" s="4">
        <v>0</v>
      </c>
      <c r="O394" s="4">
        <v>6848</v>
      </c>
      <c r="P394" s="4">
        <v>0</v>
      </c>
      <c r="Q394" s="4">
        <v>75545</v>
      </c>
      <c r="R394" s="4">
        <v>44036</v>
      </c>
      <c r="S394" s="4">
        <v>2409</v>
      </c>
      <c r="T394" s="4">
        <v>224318</v>
      </c>
      <c r="U394" s="4">
        <v>40829</v>
      </c>
      <c r="V394" s="4">
        <v>184792</v>
      </c>
      <c r="W394" s="4">
        <v>16718</v>
      </c>
      <c r="X394" s="4">
        <v>1518</v>
      </c>
      <c r="Y394" s="4">
        <v>18729</v>
      </c>
      <c r="Z394" s="4">
        <v>12087</v>
      </c>
      <c r="AA394" s="4">
        <v>0</v>
      </c>
      <c r="AB394" s="4">
        <v>16502</v>
      </c>
    </row>
    <row r="395" spans="1:28" x14ac:dyDescent="0.3">
      <c r="A395" s="1" t="s">
        <v>30</v>
      </c>
      <c r="B395" s="2">
        <v>40909</v>
      </c>
      <c r="C395" s="1">
        <v>2</v>
      </c>
      <c r="D395" s="1">
        <v>20122</v>
      </c>
      <c r="E395" s="4">
        <v>9793003</v>
      </c>
      <c r="F395" s="4">
        <v>9455519</v>
      </c>
      <c r="G395" s="4">
        <v>337484</v>
      </c>
      <c r="H395" s="4">
        <v>61280</v>
      </c>
      <c r="I395" s="4">
        <v>0</v>
      </c>
      <c r="J395" s="4">
        <v>23575</v>
      </c>
      <c r="K395" s="4">
        <v>449698</v>
      </c>
      <c r="L395" s="4">
        <v>231351</v>
      </c>
      <c r="M395" s="4">
        <v>227424</v>
      </c>
      <c r="N395" s="4">
        <v>0</v>
      </c>
      <c r="O395" s="4">
        <v>201026</v>
      </c>
      <c r="P395" s="4">
        <v>61280</v>
      </c>
      <c r="Q395" s="4">
        <v>650724</v>
      </c>
      <c r="R395" s="4">
        <v>458775</v>
      </c>
      <c r="S395" s="4">
        <v>2148362</v>
      </c>
      <c r="T395" s="4">
        <v>6450287</v>
      </c>
      <c r="U395" s="4">
        <v>1216705</v>
      </c>
      <c r="V395" s="4">
        <v>3958681</v>
      </c>
      <c r="W395" s="4">
        <v>386756</v>
      </c>
      <c r="X395" s="4">
        <v>377565</v>
      </c>
      <c r="Y395" s="4">
        <v>678976</v>
      </c>
      <c r="Z395" s="4">
        <v>601175</v>
      </c>
      <c r="AA395" s="4">
        <v>1639088</v>
      </c>
      <c r="AB395" s="4">
        <v>596573</v>
      </c>
    </row>
    <row r="396" spans="1:28" x14ac:dyDescent="0.3">
      <c r="A396" s="1" t="s">
        <v>32</v>
      </c>
      <c r="B396" s="2">
        <v>40909</v>
      </c>
      <c r="C396" s="1">
        <v>2</v>
      </c>
      <c r="D396" s="1">
        <v>20122</v>
      </c>
      <c r="E396" s="4">
        <v>6447195</v>
      </c>
      <c r="F396" s="4">
        <v>6325459</v>
      </c>
      <c r="G396" s="4">
        <v>121736</v>
      </c>
      <c r="H396" s="4">
        <v>3287</v>
      </c>
      <c r="I396" s="4">
        <v>0</v>
      </c>
      <c r="J396" s="4">
        <v>10754</v>
      </c>
      <c r="K396" s="4">
        <v>20244</v>
      </c>
      <c r="L396" s="4">
        <v>149194</v>
      </c>
      <c r="M396" s="4">
        <v>164004</v>
      </c>
      <c r="N396" s="4">
        <v>0</v>
      </c>
      <c r="O396" s="4">
        <v>133647</v>
      </c>
      <c r="P396" s="4">
        <v>3287</v>
      </c>
      <c r="Q396" s="4">
        <v>153891</v>
      </c>
      <c r="R396" s="4">
        <v>313198</v>
      </c>
      <c r="S396" s="4">
        <v>1132474</v>
      </c>
      <c r="T396" s="4">
        <v>4833591</v>
      </c>
      <c r="U396" s="4">
        <v>746160</v>
      </c>
      <c r="V396" s="4">
        <v>2502309</v>
      </c>
      <c r="W396" s="4">
        <v>687093</v>
      </c>
      <c r="X396" s="4">
        <v>218556</v>
      </c>
      <c r="Y396" s="4">
        <v>596644</v>
      </c>
      <c r="Z396" s="4">
        <v>469794</v>
      </c>
      <c r="AA396" s="4">
        <v>759967</v>
      </c>
      <c r="AB396" s="4">
        <v>344936</v>
      </c>
    </row>
    <row r="397" spans="1:28" x14ac:dyDescent="0.3">
      <c r="A397" s="1" t="s">
        <v>33</v>
      </c>
      <c r="B397" s="2">
        <v>40909</v>
      </c>
      <c r="C397" s="1">
        <v>2</v>
      </c>
      <c r="D397" s="1">
        <v>20122</v>
      </c>
      <c r="E397" s="4">
        <v>6432717</v>
      </c>
      <c r="F397" s="4">
        <v>6113610</v>
      </c>
      <c r="G397" s="4">
        <v>319107</v>
      </c>
      <c r="H397" s="4">
        <v>0</v>
      </c>
      <c r="I397" s="4">
        <v>22933</v>
      </c>
      <c r="J397" s="4">
        <v>415</v>
      </c>
      <c r="K397" s="4">
        <v>18912</v>
      </c>
      <c r="L397" s="4">
        <v>0</v>
      </c>
      <c r="M397" s="4">
        <v>3638437</v>
      </c>
      <c r="N397" s="4">
        <v>0</v>
      </c>
      <c r="O397" s="4">
        <v>0</v>
      </c>
      <c r="P397" s="4">
        <v>22933</v>
      </c>
      <c r="Q397" s="4">
        <v>18912</v>
      </c>
      <c r="R397" s="4">
        <v>3638437</v>
      </c>
      <c r="S397" s="4">
        <v>2752022</v>
      </c>
      <c r="T397" s="4">
        <v>0</v>
      </c>
      <c r="U397" s="4">
        <v>687817</v>
      </c>
      <c r="V397" s="4">
        <v>1456326</v>
      </c>
      <c r="W397" s="4">
        <v>590987</v>
      </c>
      <c r="X397" s="4">
        <v>240001</v>
      </c>
      <c r="Y397" s="4">
        <v>549331</v>
      </c>
      <c r="Z397" s="4">
        <v>0</v>
      </c>
      <c r="AA397" s="4">
        <v>2524574</v>
      </c>
      <c r="AB397" s="4">
        <v>64574</v>
      </c>
    </row>
    <row r="398" spans="1:28" x14ac:dyDescent="0.3">
      <c r="A398" s="1" t="s">
        <v>31</v>
      </c>
      <c r="B398" s="2">
        <v>40909</v>
      </c>
      <c r="C398" s="1">
        <v>2</v>
      </c>
      <c r="D398" s="1">
        <v>20122</v>
      </c>
      <c r="E398" s="4">
        <v>9940572</v>
      </c>
      <c r="F398" s="4">
        <v>9364476</v>
      </c>
      <c r="G398" s="4">
        <v>576096</v>
      </c>
      <c r="H398" s="4">
        <v>30759</v>
      </c>
      <c r="I398" s="4">
        <v>0</v>
      </c>
      <c r="J398" s="4">
        <v>30784</v>
      </c>
      <c r="K398" s="4">
        <v>18408</v>
      </c>
      <c r="L398" s="4">
        <v>175471</v>
      </c>
      <c r="M398" s="4">
        <v>233634</v>
      </c>
      <c r="N398" s="4">
        <v>0</v>
      </c>
      <c r="O398" s="4">
        <v>173766</v>
      </c>
      <c r="P398" s="4">
        <v>30759</v>
      </c>
      <c r="Q398" s="4">
        <v>192174</v>
      </c>
      <c r="R398" s="4">
        <v>409106</v>
      </c>
      <c r="S398" s="4">
        <v>2363917</v>
      </c>
      <c r="T398" s="4">
        <v>6913834</v>
      </c>
      <c r="U398" s="4">
        <v>1205635</v>
      </c>
      <c r="V398" s="4">
        <v>3526532</v>
      </c>
      <c r="W398" s="4">
        <v>604586</v>
      </c>
      <c r="X398" s="4">
        <v>369597</v>
      </c>
      <c r="Y398" s="4">
        <v>756625</v>
      </c>
      <c r="Z398" s="4">
        <v>670194</v>
      </c>
      <c r="AA398" s="4">
        <v>1792374</v>
      </c>
      <c r="AB398" s="4">
        <v>438933</v>
      </c>
    </row>
    <row r="399" spans="1:28" x14ac:dyDescent="0.3">
      <c r="A399" s="1" t="s">
        <v>28</v>
      </c>
      <c r="B399" s="2">
        <v>40909</v>
      </c>
      <c r="C399" s="1">
        <v>2</v>
      </c>
      <c r="D399" s="1">
        <v>20122</v>
      </c>
      <c r="E399" s="4">
        <v>1211528</v>
      </c>
      <c r="F399" s="4">
        <v>1020517</v>
      </c>
      <c r="G399" s="4">
        <v>191011</v>
      </c>
      <c r="H399" s="4">
        <v>2203</v>
      </c>
      <c r="I399" s="4">
        <v>142</v>
      </c>
      <c r="J399" s="4">
        <v>7635</v>
      </c>
      <c r="K399" s="4">
        <v>25013</v>
      </c>
      <c r="L399" s="4">
        <v>38452</v>
      </c>
      <c r="M399" s="4">
        <v>21672</v>
      </c>
      <c r="N399" s="4">
        <v>2522</v>
      </c>
      <c r="O399" s="4">
        <v>6171</v>
      </c>
      <c r="P399" s="4">
        <v>2345</v>
      </c>
      <c r="Q399" s="4">
        <v>31184</v>
      </c>
      <c r="R399" s="4">
        <v>60124</v>
      </c>
      <c r="S399" s="4">
        <v>244005</v>
      </c>
      <c r="T399" s="4">
        <v>863715</v>
      </c>
      <c r="U399" s="4">
        <v>123872</v>
      </c>
      <c r="V399" s="4">
        <v>414792</v>
      </c>
      <c r="W399" s="4">
        <v>64877</v>
      </c>
      <c r="X399" s="4">
        <v>54136</v>
      </c>
      <c r="Y399" s="4">
        <v>66495</v>
      </c>
      <c r="Z399" s="4">
        <v>66497</v>
      </c>
      <c r="AA399" s="4">
        <v>176087</v>
      </c>
      <c r="AB399" s="4">
        <v>53761</v>
      </c>
    </row>
    <row r="400" spans="1:28" x14ac:dyDescent="0.3">
      <c r="A400" s="1" t="s">
        <v>34</v>
      </c>
      <c r="B400" s="2">
        <v>40909</v>
      </c>
      <c r="C400" s="1">
        <v>2</v>
      </c>
      <c r="D400" s="1">
        <v>20122</v>
      </c>
      <c r="E400" s="4">
        <v>1277328</v>
      </c>
      <c r="F400" s="4">
        <v>1157381</v>
      </c>
      <c r="G400" s="4">
        <v>119947</v>
      </c>
      <c r="H400" s="4">
        <v>982</v>
      </c>
      <c r="I400" s="4">
        <v>0</v>
      </c>
      <c r="J400" s="4">
        <v>150</v>
      </c>
      <c r="K400" s="4">
        <v>5684</v>
      </c>
      <c r="L400" s="4">
        <v>17132</v>
      </c>
      <c r="M400" s="4">
        <v>2897</v>
      </c>
      <c r="N400" s="4">
        <v>0</v>
      </c>
      <c r="O400" s="4">
        <v>33404</v>
      </c>
      <c r="P400" s="4">
        <v>982</v>
      </c>
      <c r="Q400" s="4">
        <v>39088</v>
      </c>
      <c r="R400" s="4">
        <v>20029</v>
      </c>
      <c r="S400" s="4">
        <v>46055</v>
      </c>
      <c r="T400" s="4">
        <v>1171024</v>
      </c>
      <c r="U400" s="4">
        <v>181512</v>
      </c>
      <c r="V400" s="4">
        <v>601241</v>
      </c>
      <c r="W400" s="4">
        <v>48950</v>
      </c>
      <c r="X400" s="4">
        <v>62780</v>
      </c>
      <c r="Y400" s="4">
        <v>119624</v>
      </c>
      <c r="Z400" s="4">
        <v>57379</v>
      </c>
      <c r="AA400" s="4">
        <v>9432</v>
      </c>
      <c r="AB400" s="4">
        <v>76461</v>
      </c>
    </row>
    <row r="401" spans="1:28" x14ac:dyDescent="0.3">
      <c r="A401" s="1" t="s">
        <v>27</v>
      </c>
      <c r="B401" s="2">
        <v>40909</v>
      </c>
      <c r="C401" s="1">
        <v>2</v>
      </c>
      <c r="D401" s="1">
        <v>20122</v>
      </c>
      <c r="E401" s="4">
        <v>4615890</v>
      </c>
      <c r="F401" s="4">
        <v>4156226</v>
      </c>
      <c r="G401" s="4">
        <v>459664</v>
      </c>
      <c r="H401" s="4">
        <v>9518</v>
      </c>
      <c r="I401" s="4">
        <v>0</v>
      </c>
      <c r="J401" s="4">
        <v>0</v>
      </c>
      <c r="K401" s="4">
        <v>313087</v>
      </c>
      <c r="L401" s="4">
        <v>50523</v>
      </c>
      <c r="M401" s="4">
        <v>41867</v>
      </c>
      <c r="N401" s="4">
        <v>0</v>
      </c>
      <c r="O401" s="4">
        <v>11439</v>
      </c>
      <c r="P401" s="4">
        <v>9518</v>
      </c>
      <c r="Q401" s="4">
        <v>324526</v>
      </c>
      <c r="R401" s="4">
        <v>92390</v>
      </c>
      <c r="S401" s="4">
        <v>8581</v>
      </c>
      <c r="T401" s="4">
        <v>4180875</v>
      </c>
      <c r="U401" s="4">
        <v>609840</v>
      </c>
      <c r="V401" s="4">
        <v>2170221</v>
      </c>
      <c r="W401" s="4">
        <v>254828</v>
      </c>
      <c r="X401" s="4">
        <v>201973</v>
      </c>
      <c r="Y401" s="4">
        <v>429650</v>
      </c>
      <c r="Z401" s="4">
        <v>266082</v>
      </c>
      <c r="AA401" s="4">
        <v>2555</v>
      </c>
      <c r="AB401" s="4">
        <v>221077</v>
      </c>
    </row>
    <row r="402" spans="1:28" x14ac:dyDescent="0.3">
      <c r="A402" s="1" t="s">
        <v>29</v>
      </c>
      <c r="B402" s="2">
        <v>40909</v>
      </c>
      <c r="C402" s="1">
        <v>3</v>
      </c>
      <c r="D402" s="1">
        <v>20123</v>
      </c>
      <c r="E402" s="4">
        <v>342317</v>
      </c>
      <c r="F402" s="4">
        <v>292636</v>
      </c>
      <c r="G402" s="4">
        <v>49681</v>
      </c>
      <c r="H402" s="4">
        <v>0</v>
      </c>
      <c r="I402" s="4">
        <v>0</v>
      </c>
      <c r="J402" s="4">
        <v>0</v>
      </c>
      <c r="K402" s="4">
        <v>75240</v>
      </c>
      <c r="L402" s="4">
        <v>43483</v>
      </c>
      <c r="M402" s="4">
        <v>0</v>
      </c>
      <c r="N402" s="4">
        <v>0</v>
      </c>
      <c r="O402" s="4">
        <v>6779</v>
      </c>
      <c r="P402" s="4">
        <v>0</v>
      </c>
      <c r="Q402" s="4">
        <v>82019</v>
      </c>
      <c r="R402" s="4">
        <v>43483</v>
      </c>
      <c r="S402" s="4">
        <v>2401</v>
      </c>
      <c r="T402" s="4">
        <v>214414</v>
      </c>
      <c r="U402" s="4">
        <v>44760</v>
      </c>
      <c r="V402" s="4">
        <v>188423</v>
      </c>
      <c r="W402" s="4">
        <v>7927</v>
      </c>
      <c r="X402" s="4">
        <v>1495</v>
      </c>
      <c r="Y402" s="4">
        <v>20997</v>
      </c>
      <c r="Z402" s="4">
        <v>12539</v>
      </c>
      <c r="AA402" s="4">
        <v>0</v>
      </c>
      <c r="AB402" s="4">
        <v>16495</v>
      </c>
    </row>
    <row r="403" spans="1:28" x14ac:dyDescent="0.3">
      <c r="A403" s="1" t="s">
        <v>32</v>
      </c>
      <c r="B403" s="2">
        <v>40909</v>
      </c>
      <c r="C403" s="1">
        <v>3</v>
      </c>
      <c r="D403" s="1">
        <v>20123</v>
      </c>
      <c r="E403" s="4">
        <v>6421755</v>
      </c>
      <c r="F403" s="4">
        <v>6395218</v>
      </c>
      <c r="G403" s="4">
        <v>26537</v>
      </c>
      <c r="H403" s="4">
        <v>5467</v>
      </c>
      <c r="I403" s="4">
        <v>0</v>
      </c>
      <c r="J403" s="4">
        <v>11689</v>
      </c>
      <c r="K403" s="4">
        <v>19320</v>
      </c>
      <c r="L403" s="4">
        <v>138260</v>
      </c>
      <c r="M403" s="4">
        <v>144238</v>
      </c>
      <c r="N403" s="4">
        <v>0</v>
      </c>
      <c r="O403" s="4">
        <v>129214</v>
      </c>
      <c r="P403" s="4">
        <v>5467</v>
      </c>
      <c r="Q403" s="4">
        <v>148534</v>
      </c>
      <c r="R403" s="4">
        <v>282498</v>
      </c>
      <c r="S403" s="4">
        <v>1070300</v>
      </c>
      <c r="T403" s="4">
        <v>4903267</v>
      </c>
      <c r="U403" s="4">
        <v>738112</v>
      </c>
      <c r="V403" s="4">
        <v>2463276</v>
      </c>
      <c r="W403" s="4">
        <v>785599</v>
      </c>
      <c r="X403" s="4">
        <v>213410</v>
      </c>
      <c r="Y403" s="4">
        <v>576720</v>
      </c>
      <c r="Z403" s="4">
        <v>483995</v>
      </c>
      <c r="AA403" s="4">
        <v>765406</v>
      </c>
      <c r="AB403" s="4">
        <v>368700</v>
      </c>
    </row>
    <row r="404" spans="1:28" x14ac:dyDescent="0.3">
      <c r="A404" s="1" t="s">
        <v>31</v>
      </c>
      <c r="B404" s="2">
        <v>40909</v>
      </c>
      <c r="C404" s="1">
        <v>3</v>
      </c>
      <c r="D404" s="1">
        <v>20123</v>
      </c>
      <c r="E404" s="4">
        <v>9912178</v>
      </c>
      <c r="F404" s="4">
        <v>9717384</v>
      </c>
      <c r="G404" s="4">
        <v>194794</v>
      </c>
      <c r="H404" s="4">
        <v>47039</v>
      </c>
      <c r="I404" s="4">
        <v>0</v>
      </c>
      <c r="J404" s="4">
        <v>29677</v>
      </c>
      <c r="K404" s="4">
        <v>15139</v>
      </c>
      <c r="L404" s="4">
        <v>169290</v>
      </c>
      <c r="M404" s="4">
        <v>215616</v>
      </c>
      <c r="N404" s="4">
        <v>0</v>
      </c>
      <c r="O404" s="4">
        <v>167307</v>
      </c>
      <c r="P404" s="4">
        <v>47039</v>
      </c>
      <c r="Q404" s="4">
        <v>182446</v>
      </c>
      <c r="R404" s="4">
        <v>384906</v>
      </c>
      <c r="S404" s="4">
        <v>2322137</v>
      </c>
      <c r="T404" s="4">
        <v>6945974</v>
      </c>
      <c r="U404" s="4">
        <v>1156852</v>
      </c>
      <c r="V404" s="4">
        <v>3455212</v>
      </c>
      <c r="W404" s="4">
        <v>1014855</v>
      </c>
      <c r="X404" s="4">
        <v>370456</v>
      </c>
      <c r="Y404" s="4">
        <v>798030</v>
      </c>
      <c r="Z404" s="4">
        <v>661306</v>
      </c>
      <c r="AA404" s="4">
        <v>1803075</v>
      </c>
      <c r="AB404" s="4">
        <v>457600</v>
      </c>
    </row>
    <row r="405" spans="1:28" x14ac:dyDescent="0.3">
      <c r="A405" s="1" t="s">
        <v>33</v>
      </c>
      <c r="B405" s="2">
        <v>40909</v>
      </c>
      <c r="C405" s="1">
        <v>3</v>
      </c>
      <c r="D405" s="1">
        <v>20123</v>
      </c>
      <c r="E405" s="4">
        <v>6318924</v>
      </c>
      <c r="F405" s="4">
        <v>6222113</v>
      </c>
      <c r="G405" s="4">
        <v>96811</v>
      </c>
      <c r="H405" s="4">
        <v>0</v>
      </c>
      <c r="I405" s="4">
        <v>15412</v>
      </c>
      <c r="J405" s="4">
        <v>354</v>
      </c>
      <c r="K405" s="4">
        <v>21231</v>
      </c>
      <c r="L405" s="4">
        <v>0</v>
      </c>
      <c r="M405" s="4">
        <v>3590774</v>
      </c>
      <c r="N405" s="4">
        <v>0</v>
      </c>
      <c r="O405" s="4">
        <v>0</v>
      </c>
      <c r="P405" s="4">
        <v>15412</v>
      </c>
      <c r="Q405" s="4">
        <v>21231</v>
      </c>
      <c r="R405" s="4">
        <v>3590774</v>
      </c>
      <c r="S405" s="4">
        <v>2691155</v>
      </c>
      <c r="T405" s="4">
        <v>0</v>
      </c>
      <c r="U405" s="4">
        <v>779225</v>
      </c>
      <c r="V405" s="4">
        <v>1398741</v>
      </c>
      <c r="W405" s="4">
        <v>601290</v>
      </c>
      <c r="X405" s="4">
        <v>255826</v>
      </c>
      <c r="Y405" s="4">
        <v>573227</v>
      </c>
      <c r="Z405" s="4">
        <v>0</v>
      </c>
      <c r="AA405" s="4">
        <v>2535387</v>
      </c>
      <c r="AB405" s="4">
        <v>78417</v>
      </c>
    </row>
    <row r="406" spans="1:28" x14ac:dyDescent="0.3">
      <c r="A406" s="1" t="s">
        <v>30</v>
      </c>
      <c r="B406" s="2">
        <v>40909</v>
      </c>
      <c r="C406" s="1">
        <v>3</v>
      </c>
      <c r="D406" s="1">
        <v>20123</v>
      </c>
      <c r="E406" s="4">
        <v>9979901</v>
      </c>
      <c r="F406" s="4">
        <v>8518851</v>
      </c>
      <c r="G406" s="4">
        <v>1461050</v>
      </c>
      <c r="H406" s="4">
        <v>46361</v>
      </c>
      <c r="I406" s="4">
        <v>0</v>
      </c>
      <c r="J406" s="4">
        <v>23961</v>
      </c>
      <c r="K406" s="4">
        <v>425627</v>
      </c>
      <c r="L406" s="4">
        <v>233123</v>
      </c>
      <c r="M406" s="4">
        <v>212593</v>
      </c>
      <c r="N406" s="4">
        <v>0</v>
      </c>
      <c r="O406" s="4">
        <v>200417</v>
      </c>
      <c r="P406" s="4">
        <v>46361</v>
      </c>
      <c r="Q406" s="4">
        <v>626044</v>
      </c>
      <c r="R406" s="4">
        <v>445716</v>
      </c>
      <c r="S406" s="4">
        <v>1979741</v>
      </c>
      <c r="T406" s="4">
        <v>6858078</v>
      </c>
      <c r="U406" s="4">
        <v>1281630</v>
      </c>
      <c r="V406" s="4">
        <v>2900490</v>
      </c>
      <c r="W406" s="4">
        <v>375866</v>
      </c>
      <c r="X406" s="4">
        <v>384683</v>
      </c>
      <c r="Y406" s="4">
        <v>650578</v>
      </c>
      <c r="Z406" s="4">
        <v>639556</v>
      </c>
      <c r="AA406" s="4">
        <v>1645046</v>
      </c>
      <c r="AB406" s="4">
        <v>641002</v>
      </c>
    </row>
    <row r="407" spans="1:28" x14ac:dyDescent="0.3">
      <c r="A407" s="1" t="s">
        <v>28</v>
      </c>
      <c r="B407" s="2">
        <v>40909</v>
      </c>
      <c r="C407" s="1">
        <v>3</v>
      </c>
      <c r="D407" s="1">
        <v>20123</v>
      </c>
      <c r="E407" s="4">
        <v>1270296</v>
      </c>
      <c r="F407" s="4">
        <v>1033236</v>
      </c>
      <c r="G407" s="4">
        <v>237060</v>
      </c>
      <c r="H407" s="4">
        <v>1352</v>
      </c>
      <c r="I407" s="4">
        <v>150</v>
      </c>
      <c r="J407" s="4">
        <v>6969</v>
      </c>
      <c r="K407" s="4">
        <v>26388</v>
      </c>
      <c r="L407" s="4">
        <v>44086</v>
      </c>
      <c r="M407" s="4">
        <v>21312</v>
      </c>
      <c r="N407" s="4">
        <v>2718</v>
      </c>
      <c r="O407" s="4">
        <v>4877</v>
      </c>
      <c r="P407" s="4">
        <v>1502</v>
      </c>
      <c r="Q407" s="4">
        <v>31265</v>
      </c>
      <c r="R407" s="4">
        <v>65398</v>
      </c>
      <c r="S407" s="4">
        <v>254997</v>
      </c>
      <c r="T407" s="4">
        <v>907448</v>
      </c>
      <c r="U407" s="4">
        <v>118506</v>
      </c>
      <c r="V407" s="4">
        <v>420368</v>
      </c>
      <c r="W407" s="4">
        <v>59823</v>
      </c>
      <c r="X407" s="4">
        <v>53729</v>
      </c>
      <c r="Y407" s="4">
        <v>66889</v>
      </c>
      <c r="Z407" s="4">
        <v>67764</v>
      </c>
      <c r="AA407" s="4">
        <v>190689</v>
      </c>
      <c r="AB407" s="4">
        <v>55468</v>
      </c>
    </row>
    <row r="408" spans="1:28" x14ac:dyDescent="0.3">
      <c r="A408" s="1" t="s">
        <v>34</v>
      </c>
      <c r="B408" s="2">
        <v>40909</v>
      </c>
      <c r="C408" s="1">
        <v>3</v>
      </c>
      <c r="D408" s="1">
        <v>20123</v>
      </c>
      <c r="E408" s="4">
        <v>1307179</v>
      </c>
      <c r="F408" s="4">
        <v>1194210</v>
      </c>
      <c r="G408" s="4">
        <v>112968</v>
      </c>
      <c r="H408" s="4">
        <v>2025</v>
      </c>
      <c r="I408" s="4">
        <v>0</v>
      </c>
      <c r="J408" s="4">
        <v>0</v>
      </c>
      <c r="K408" s="4">
        <v>6138</v>
      </c>
      <c r="L408" s="4">
        <v>18938</v>
      </c>
      <c r="M408" s="4">
        <v>3165</v>
      </c>
      <c r="N408" s="4">
        <v>0</v>
      </c>
      <c r="O408" s="4">
        <v>32835</v>
      </c>
      <c r="P408" s="4">
        <v>2025</v>
      </c>
      <c r="Q408" s="4">
        <v>38973</v>
      </c>
      <c r="R408" s="4">
        <v>22103</v>
      </c>
      <c r="S408" s="4">
        <v>50712</v>
      </c>
      <c r="T408" s="4">
        <v>1193366</v>
      </c>
      <c r="U408" s="4">
        <v>188026</v>
      </c>
      <c r="V408" s="4">
        <v>631847</v>
      </c>
      <c r="W408" s="4">
        <v>48588</v>
      </c>
      <c r="X408" s="4">
        <v>65428</v>
      </c>
      <c r="Y408" s="4">
        <v>118099</v>
      </c>
      <c r="Z408" s="4">
        <v>56934</v>
      </c>
      <c r="AA408" s="4">
        <v>11674</v>
      </c>
      <c r="AB408" s="4">
        <v>73614</v>
      </c>
    </row>
    <row r="409" spans="1:28" x14ac:dyDescent="0.3">
      <c r="A409" s="1" t="s">
        <v>27</v>
      </c>
      <c r="B409" s="2">
        <v>40909</v>
      </c>
      <c r="C409" s="1">
        <v>3</v>
      </c>
      <c r="D409" s="1">
        <v>20123</v>
      </c>
      <c r="E409" s="4">
        <v>4308455</v>
      </c>
      <c r="F409" s="4">
        <v>4257722</v>
      </c>
      <c r="G409" s="4">
        <v>50733</v>
      </c>
      <c r="H409" s="4">
        <v>11199</v>
      </c>
      <c r="I409" s="4">
        <v>0</v>
      </c>
      <c r="J409" s="4">
        <v>0</v>
      </c>
      <c r="K409" s="4">
        <v>316765</v>
      </c>
      <c r="L409" s="4">
        <v>46066</v>
      </c>
      <c r="M409" s="4">
        <v>39322</v>
      </c>
      <c r="N409" s="4">
        <v>0</v>
      </c>
      <c r="O409" s="4">
        <v>10983</v>
      </c>
      <c r="P409" s="4">
        <v>11199</v>
      </c>
      <c r="Q409" s="4">
        <v>327748</v>
      </c>
      <c r="R409" s="4">
        <v>85388</v>
      </c>
      <c r="S409" s="4">
        <v>8902</v>
      </c>
      <c r="T409" s="4">
        <v>3875218</v>
      </c>
      <c r="U409" s="4">
        <v>626907</v>
      </c>
      <c r="V409" s="4">
        <v>2097157</v>
      </c>
      <c r="W409" s="4">
        <v>375905</v>
      </c>
      <c r="X409" s="4">
        <v>216288</v>
      </c>
      <c r="Y409" s="4">
        <v>448664</v>
      </c>
      <c r="Z409" s="4">
        <v>261725</v>
      </c>
      <c r="AA409" s="4">
        <v>2384</v>
      </c>
      <c r="AB409" s="4">
        <v>228692</v>
      </c>
    </row>
    <row r="410" spans="1:28" x14ac:dyDescent="0.3">
      <c r="A410" s="1" t="s">
        <v>31</v>
      </c>
      <c r="B410" s="2">
        <v>40909</v>
      </c>
      <c r="C410" s="1">
        <v>4</v>
      </c>
      <c r="D410" s="1">
        <v>20124</v>
      </c>
      <c r="E410" s="4">
        <v>8703439</v>
      </c>
      <c r="F410" s="4">
        <v>9158975</v>
      </c>
      <c r="G410" s="4">
        <v>-455536</v>
      </c>
      <c r="H410" s="4">
        <v>38195</v>
      </c>
      <c r="I410" s="4">
        <v>0</v>
      </c>
      <c r="J410" s="4">
        <v>33645</v>
      </c>
      <c r="K410" s="4">
        <v>10578</v>
      </c>
      <c r="L410" s="4">
        <v>149106</v>
      </c>
      <c r="M410" s="4">
        <v>208571</v>
      </c>
      <c r="N410" s="4">
        <v>0</v>
      </c>
      <c r="O410" s="4">
        <v>156876</v>
      </c>
      <c r="P410" s="4">
        <v>38195</v>
      </c>
      <c r="Q410" s="4">
        <v>167453</v>
      </c>
      <c r="R410" s="4">
        <v>357677</v>
      </c>
      <c r="S410" s="4">
        <v>2231906</v>
      </c>
      <c r="T410" s="4">
        <v>5874563</v>
      </c>
      <c r="U410" s="4">
        <v>1119247</v>
      </c>
      <c r="V410" s="4">
        <v>3223408</v>
      </c>
      <c r="W410" s="4">
        <v>810825</v>
      </c>
      <c r="X410" s="4">
        <v>376470</v>
      </c>
      <c r="Y410" s="4">
        <v>788400</v>
      </c>
      <c r="Z410" s="4">
        <v>668202</v>
      </c>
      <c r="AA410" s="4">
        <v>1759585</v>
      </c>
      <c r="AB410" s="4">
        <v>412839</v>
      </c>
    </row>
    <row r="411" spans="1:28" x14ac:dyDescent="0.3">
      <c r="A411" s="1" t="s">
        <v>33</v>
      </c>
      <c r="B411" s="2">
        <v>40909</v>
      </c>
      <c r="C411" s="1">
        <v>4</v>
      </c>
      <c r="D411" s="1">
        <v>20124</v>
      </c>
      <c r="E411" s="4">
        <v>6804782</v>
      </c>
      <c r="F411" s="4">
        <v>6487934</v>
      </c>
      <c r="G411" s="4">
        <v>316848</v>
      </c>
      <c r="H411" s="4">
        <v>0</v>
      </c>
      <c r="I411" s="4">
        <v>23403</v>
      </c>
      <c r="J411" s="4">
        <v>497</v>
      </c>
      <c r="K411" s="4">
        <v>21125</v>
      </c>
      <c r="L411" s="4">
        <v>0</v>
      </c>
      <c r="M411" s="4">
        <v>3814301</v>
      </c>
      <c r="N411" s="4">
        <v>0</v>
      </c>
      <c r="O411" s="4">
        <v>0</v>
      </c>
      <c r="P411" s="4">
        <v>23403</v>
      </c>
      <c r="Q411" s="4">
        <v>21125</v>
      </c>
      <c r="R411" s="4">
        <v>3814301</v>
      </c>
      <c r="S411" s="4">
        <v>2945458</v>
      </c>
      <c r="T411" s="4">
        <v>0</v>
      </c>
      <c r="U411" s="4">
        <v>824646</v>
      </c>
      <c r="V411" s="4">
        <v>1492023</v>
      </c>
      <c r="W411" s="4">
        <v>618563</v>
      </c>
      <c r="X411" s="4">
        <v>265699</v>
      </c>
      <c r="Y411" s="4">
        <v>541977</v>
      </c>
      <c r="Z411" s="4">
        <v>0</v>
      </c>
      <c r="AA411" s="4">
        <v>2662872</v>
      </c>
      <c r="AB411" s="4">
        <v>82154</v>
      </c>
    </row>
    <row r="412" spans="1:28" x14ac:dyDescent="0.3">
      <c r="A412" s="1" t="s">
        <v>30</v>
      </c>
      <c r="B412" s="2">
        <v>40909</v>
      </c>
      <c r="C412" s="1">
        <v>4</v>
      </c>
      <c r="D412" s="1">
        <v>20124</v>
      </c>
      <c r="E412" s="4">
        <v>8650777</v>
      </c>
      <c r="F412" s="4">
        <v>8182475</v>
      </c>
      <c r="G412" s="4">
        <v>468302</v>
      </c>
      <c r="H412" s="4">
        <v>112879</v>
      </c>
      <c r="I412" s="4">
        <v>0</v>
      </c>
      <c r="J412" s="4">
        <v>23830</v>
      </c>
      <c r="K412" s="4">
        <v>400810</v>
      </c>
      <c r="L412" s="4">
        <v>203053</v>
      </c>
      <c r="M412" s="4">
        <v>208479</v>
      </c>
      <c r="N412" s="4">
        <v>0</v>
      </c>
      <c r="O412" s="4">
        <v>184674</v>
      </c>
      <c r="P412" s="4">
        <v>112879</v>
      </c>
      <c r="Q412" s="4">
        <v>585484</v>
      </c>
      <c r="R412" s="4">
        <v>411532</v>
      </c>
      <c r="S412" s="4">
        <v>1815607</v>
      </c>
      <c r="T412" s="4">
        <v>5701445</v>
      </c>
      <c r="U412" s="4">
        <v>1231304</v>
      </c>
      <c r="V412" s="4">
        <v>3056222</v>
      </c>
      <c r="W412" s="4">
        <v>279663</v>
      </c>
      <c r="X412" s="4">
        <v>398190</v>
      </c>
      <c r="Y412" s="4">
        <v>550090</v>
      </c>
      <c r="Z412" s="4">
        <v>573657</v>
      </c>
      <c r="AA412" s="4">
        <v>1526031</v>
      </c>
      <c r="AB412" s="4">
        <v>567318</v>
      </c>
    </row>
    <row r="413" spans="1:28" x14ac:dyDescent="0.3">
      <c r="A413" s="1" t="s">
        <v>32</v>
      </c>
      <c r="B413" s="2">
        <v>40909</v>
      </c>
      <c r="C413" s="1">
        <v>4</v>
      </c>
      <c r="D413" s="1">
        <v>20124</v>
      </c>
      <c r="E413" s="4">
        <v>5924671</v>
      </c>
      <c r="F413" s="4">
        <v>5930709</v>
      </c>
      <c r="G413" s="4">
        <v>-6038</v>
      </c>
      <c r="H413" s="4">
        <v>6864</v>
      </c>
      <c r="I413" s="4">
        <v>0</v>
      </c>
      <c r="J413" s="4">
        <v>14686</v>
      </c>
      <c r="K413" s="4">
        <v>16535</v>
      </c>
      <c r="L413" s="4">
        <v>130692</v>
      </c>
      <c r="M413" s="4">
        <v>155304</v>
      </c>
      <c r="N413" s="4">
        <v>0</v>
      </c>
      <c r="O413" s="4">
        <v>127511</v>
      </c>
      <c r="P413" s="4">
        <v>6864</v>
      </c>
      <c r="Q413" s="4">
        <v>144046</v>
      </c>
      <c r="R413" s="4">
        <v>285996</v>
      </c>
      <c r="S413" s="4">
        <v>1039487</v>
      </c>
      <c r="T413" s="4">
        <v>4433592</v>
      </c>
      <c r="U413" s="4">
        <v>731382</v>
      </c>
      <c r="V413" s="4">
        <v>2458301</v>
      </c>
      <c r="W413" s="4">
        <v>406994</v>
      </c>
      <c r="X413" s="4">
        <v>195516</v>
      </c>
      <c r="Y413" s="4">
        <v>593960</v>
      </c>
      <c r="Z413" s="4">
        <v>482826</v>
      </c>
      <c r="AA413" s="4">
        <v>748124</v>
      </c>
      <c r="AB413" s="4">
        <v>313606</v>
      </c>
    </row>
    <row r="414" spans="1:28" x14ac:dyDescent="0.3">
      <c r="A414" s="1" t="s">
        <v>28</v>
      </c>
      <c r="B414" s="2">
        <v>40909</v>
      </c>
      <c r="C414" s="1">
        <v>4</v>
      </c>
      <c r="D414" s="1">
        <v>20124</v>
      </c>
      <c r="E414" s="4">
        <v>1130818</v>
      </c>
      <c r="F414" s="4">
        <v>1042453</v>
      </c>
      <c r="G414" s="4">
        <v>88365</v>
      </c>
      <c r="H414" s="4">
        <v>2056</v>
      </c>
      <c r="I414" s="4">
        <v>143</v>
      </c>
      <c r="J414" s="4">
        <v>7936</v>
      </c>
      <c r="K414" s="4">
        <v>24646</v>
      </c>
      <c r="L414" s="4">
        <v>35772</v>
      </c>
      <c r="M414" s="4">
        <v>17016</v>
      </c>
      <c r="N414" s="4">
        <v>2396</v>
      </c>
      <c r="O414" s="4">
        <v>4681</v>
      </c>
      <c r="P414" s="4">
        <v>2199</v>
      </c>
      <c r="Q414" s="4">
        <v>29327</v>
      </c>
      <c r="R414" s="4">
        <v>52788</v>
      </c>
      <c r="S414" s="4">
        <v>239640</v>
      </c>
      <c r="T414" s="4">
        <v>796534</v>
      </c>
      <c r="U414" s="4">
        <v>117808</v>
      </c>
      <c r="V414" s="4">
        <v>415988</v>
      </c>
      <c r="W414" s="4">
        <v>71081</v>
      </c>
      <c r="X414" s="4">
        <v>56966</v>
      </c>
      <c r="Y414" s="4">
        <v>72412</v>
      </c>
      <c r="Z414" s="4">
        <v>67218</v>
      </c>
      <c r="AA414" s="4">
        <v>192650</v>
      </c>
      <c r="AB414" s="4">
        <v>48330</v>
      </c>
    </row>
    <row r="415" spans="1:28" x14ac:dyDescent="0.3">
      <c r="A415" s="1" t="s">
        <v>34</v>
      </c>
      <c r="B415" s="2">
        <v>40909</v>
      </c>
      <c r="C415" s="1">
        <v>4</v>
      </c>
      <c r="D415" s="1">
        <v>20124</v>
      </c>
      <c r="E415" s="4">
        <v>1194037</v>
      </c>
      <c r="F415" s="4">
        <v>1148607</v>
      </c>
      <c r="G415" s="4">
        <v>45430</v>
      </c>
      <c r="H415" s="4">
        <v>3740</v>
      </c>
      <c r="I415" s="4">
        <v>0</v>
      </c>
      <c r="J415" s="4">
        <v>169</v>
      </c>
      <c r="K415" s="4">
        <v>4009</v>
      </c>
      <c r="L415" s="4">
        <v>17515</v>
      </c>
      <c r="M415" s="4">
        <v>3163</v>
      </c>
      <c r="N415" s="4">
        <v>0</v>
      </c>
      <c r="O415" s="4">
        <v>32891</v>
      </c>
      <c r="P415" s="4">
        <v>3740</v>
      </c>
      <c r="Q415" s="4">
        <v>36900</v>
      </c>
      <c r="R415" s="4">
        <v>20678</v>
      </c>
      <c r="S415" s="4">
        <v>43501</v>
      </c>
      <c r="T415" s="4">
        <v>1089049</v>
      </c>
      <c r="U415" s="4">
        <v>180165</v>
      </c>
      <c r="V415" s="4">
        <v>595537</v>
      </c>
      <c r="W415" s="4">
        <v>49463</v>
      </c>
      <c r="X415" s="4">
        <v>68709</v>
      </c>
      <c r="Y415" s="4">
        <v>115183</v>
      </c>
      <c r="Z415" s="4">
        <v>53314</v>
      </c>
      <c r="AA415" s="4">
        <v>10004</v>
      </c>
      <c r="AB415" s="4">
        <v>76233</v>
      </c>
    </row>
    <row r="416" spans="1:28" x14ac:dyDescent="0.3">
      <c r="A416" s="1" t="s">
        <v>27</v>
      </c>
      <c r="B416" s="2">
        <v>40909</v>
      </c>
      <c r="C416" s="1">
        <v>4</v>
      </c>
      <c r="D416" s="1">
        <v>20124</v>
      </c>
      <c r="E416" s="4">
        <v>4172732</v>
      </c>
      <c r="F416" s="4">
        <v>4081375</v>
      </c>
      <c r="G416" s="4">
        <v>91357</v>
      </c>
      <c r="H416" s="4">
        <v>9812</v>
      </c>
      <c r="I416" s="4">
        <v>0</v>
      </c>
      <c r="J416" s="4">
        <v>0</v>
      </c>
      <c r="K416" s="4">
        <v>279060</v>
      </c>
      <c r="L416" s="4">
        <v>40170</v>
      </c>
      <c r="M416" s="4">
        <v>41719</v>
      </c>
      <c r="N416" s="4">
        <v>0</v>
      </c>
      <c r="O416" s="4">
        <v>10048</v>
      </c>
      <c r="P416" s="4">
        <v>9812</v>
      </c>
      <c r="Q416" s="4">
        <v>289108</v>
      </c>
      <c r="R416" s="4">
        <v>81889</v>
      </c>
      <c r="S416" s="4">
        <v>9313</v>
      </c>
      <c r="T416" s="4">
        <v>3782610</v>
      </c>
      <c r="U416" s="4">
        <v>621527</v>
      </c>
      <c r="V416" s="4">
        <v>2055559</v>
      </c>
      <c r="W416" s="4">
        <v>264837</v>
      </c>
      <c r="X416" s="4">
        <v>229936</v>
      </c>
      <c r="Y416" s="4">
        <v>398861</v>
      </c>
      <c r="Z416" s="4">
        <v>261768</v>
      </c>
      <c r="AA416" s="4">
        <v>2809</v>
      </c>
      <c r="AB416" s="4">
        <v>246078</v>
      </c>
    </row>
    <row r="417" spans="1:28" x14ac:dyDescent="0.3">
      <c r="A417" s="1" t="s">
        <v>29</v>
      </c>
      <c r="B417" s="2">
        <v>40909</v>
      </c>
      <c r="C417" s="1">
        <v>4</v>
      </c>
      <c r="D417" s="1">
        <v>20124</v>
      </c>
      <c r="E417" s="4">
        <v>328268</v>
      </c>
      <c r="F417" s="4">
        <v>296335</v>
      </c>
      <c r="G417" s="4">
        <v>31933</v>
      </c>
      <c r="H417" s="4">
        <v>0</v>
      </c>
      <c r="I417" s="4">
        <v>0</v>
      </c>
      <c r="J417" s="4">
        <v>0</v>
      </c>
      <c r="K417" s="4">
        <v>74542</v>
      </c>
      <c r="L417" s="4">
        <v>42687</v>
      </c>
      <c r="M417" s="4">
        <v>0</v>
      </c>
      <c r="N417" s="4">
        <v>0</v>
      </c>
      <c r="O417" s="4">
        <v>7321</v>
      </c>
      <c r="P417" s="4">
        <v>0</v>
      </c>
      <c r="Q417" s="4">
        <v>81862</v>
      </c>
      <c r="R417" s="4">
        <v>42687</v>
      </c>
      <c r="S417" s="4">
        <v>2415</v>
      </c>
      <c r="T417" s="4">
        <v>201304</v>
      </c>
      <c r="U417" s="4">
        <v>41028</v>
      </c>
      <c r="V417" s="4">
        <v>188524</v>
      </c>
      <c r="W417" s="4">
        <v>15522</v>
      </c>
      <c r="X417" s="4">
        <v>2217</v>
      </c>
      <c r="Y417" s="4">
        <v>19422</v>
      </c>
      <c r="Z417" s="4">
        <v>14577</v>
      </c>
      <c r="AA417" s="4">
        <v>0</v>
      </c>
      <c r="AB417" s="4">
        <v>15045</v>
      </c>
    </row>
    <row r="418" spans="1:28" x14ac:dyDescent="0.3">
      <c r="A418" s="1" t="s">
        <v>29</v>
      </c>
      <c r="B418" s="2">
        <v>41275</v>
      </c>
      <c r="C418" s="1">
        <v>1</v>
      </c>
      <c r="D418" s="1">
        <v>20131</v>
      </c>
      <c r="E418" s="4">
        <v>370437</v>
      </c>
      <c r="F418" s="4">
        <v>320768</v>
      </c>
      <c r="G418" s="4">
        <v>49669</v>
      </c>
      <c r="H418" s="4">
        <v>0</v>
      </c>
      <c r="I418" s="4">
        <v>0</v>
      </c>
      <c r="J418" s="4">
        <v>0</v>
      </c>
      <c r="K418" s="4">
        <v>79107</v>
      </c>
      <c r="L418" s="4">
        <v>47741</v>
      </c>
      <c r="M418" s="4">
        <v>0</v>
      </c>
      <c r="N418" s="4">
        <v>0</v>
      </c>
      <c r="O418" s="4">
        <v>7962</v>
      </c>
      <c r="P418" s="4">
        <v>0</v>
      </c>
      <c r="Q418" s="4">
        <v>87070</v>
      </c>
      <c r="R418" s="4">
        <v>47741</v>
      </c>
      <c r="S418" s="4">
        <v>2589</v>
      </c>
      <c r="T418" s="4">
        <v>233037</v>
      </c>
      <c r="U418" s="4">
        <v>9747</v>
      </c>
      <c r="V418" s="4">
        <v>201239</v>
      </c>
      <c r="W418" s="4">
        <v>59832</v>
      </c>
      <c r="X418" s="4">
        <v>6324</v>
      </c>
      <c r="Y418" s="4">
        <v>20739</v>
      </c>
      <c r="Z418" s="4">
        <v>16935</v>
      </c>
      <c r="AA418" s="4">
        <v>0</v>
      </c>
      <c r="AB418" s="4">
        <v>5952</v>
      </c>
    </row>
    <row r="419" spans="1:28" x14ac:dyDescent="0.3">
      <c r="A419" s="1" t="s">
        <v>31</v>
      </c>
      <c r="B419" s="2">
        <v>41275</v>
      </c>
      <c r="C419" s="1">
        <v>1</v>
      </c>
      <c r="D419" s="1">
        <v>20131</v>
      </c>
      <c r="E419" s="4">
        <v>8723110</v>
      </c>
      <c r="F419" s="4">
        <v>8982996</v>
      </c>
      <c r="G419" s="4">
        <v>-259886</v>
      </c>
      <c r="H419" s="4">
        <v>24626</v>
      </c>
      <c r="I419" s="4">
        <v>0</v>
      </c>
      <c r="J419" s="4">
        <v>33250</v>
      </c>
      <c r="K419" s="4">
        <v>12499</v>
      </c>
      <c r="L419" s="4">
        <v>143252</v>
      </c>
      <c r="M419" s="4">
        <v>193202</v>
      </c>
      <c r="N419" s="4">
        <v>0</v>
      </c>
      <c r="O419" s="4">
        <v>176989</v>
      </c>
      <c r="P419" s="4">
        <v>24626</v>
      </c>
      <c r="Q419" s="4">
        <v>189488</v>
      </c>
      <c r="R419" s="4">
        <v>336454</v>
      </c>
      <c r="S419" s="4">
        <v>2225553</v>
      </c>
      <c r="T419" s="4">
        <v>5913739</v>
      </c>
      <c r="U419" s="4">
        <v>1272947</v>
      </c>
      <c r="V419" s="4">
        <v>3277831</v>
      </c>
      <c r="W419" s="4">
        <v>600989</v>
      </c>
      <c r="X419" s="4">
        <v>399065</v>
      </c>
      <c r="Y419" s="4">
        <v>696411</v>
      </c>
      <c r="Z419" s="4">
        <v>631092</v>
      </c>
      <c r="AA419" s="4">
        <v>1742470</v>
      </c>
      <c r="AB419" s="4">
        <v>362191</v>
      </c>
    </row>
    <row r="420" spans="1:28" x14ac:dyDescent="0.3">
      <c r="A420" s="1" t="s">
        <v>33</v>
      </c>
      <c r="B420" s="2">
        <v>41275</v>
      </c>
      <c r="C420" s="1">
        <v>1</v>
      </c>
      <c r="D420" s="1">
        <v>20131</v>
      </c>
      <c r="E420" s="4">
        <v>6428704</v>
      </c>
      <c r="F420" s="4">
        <v>6248725</v>
      </c>
      <c r="G420" s="4">
        <v>179979</v>
      </c>
      <c r="H420" s="4">
        <v>0</v>
      </c>
      <c r="I420" s="4">
        <v>19513</v>
      </c>
      <c r="J420" s="4">
        <v>441</v>
      </c>
      <c r="K420" s="4">
        <v>21456</v>
      </c>
      <c r="L420" s="4">
        <v>0</v>
      </c>
      <c r="M420" s="4">
        <v>3613828</v>
      </c>
      <c r="N420" s="4">
        <v>0</v>
      </c>
      <c r="O420" s="4">
        <v>0</v>
      </c>
      <c r="P420" s="4">
        <v>19513</v>
      </c>
      <c r="Q420" s="4">
        <v>21456</v>
      </c>
      <c r="R420" s="4">
        <v>3613828</v>
      </c>
      <c r="S420" s="4">
        <v>2773470</v>
      </c>
      <c r="T420" s="4">
        <v>0</v>
      </c>
      <c r="U420" s="4">
        <v>845475</v>
      </c>
      <c r="V420" s="4">
        <v>1433510</v>
      </c>
      <c r="W420" s="4">
        <v>587184</v>
      </c>
      <c r="X420" s="4">
        <v>277122</v>
      </c>
      <c r="Y420" s="4">
        <v>466483</v>
      </c>
      <c r="Z420" s="4">
        <v>0</v>
      </c>
      <c r="AA420" s="4">
        <v>2554570</v>
      </c>
      <c r="AB420" s="4">
        <v>84381</v>
      </c>
    </row>
    <row r="421" spans="1:28" x14ac:dyDescent="0.3">
      <c r="A421" s="1" t="s">
        <v>32</v>
      </c>
      <c r="B421" s="2">
        <v>41275</v>
      </c>
      <c r="C421" s="1">
        <v>1</v>
      </c>
      <c r="D421" s="1">
        <v>20131</v>
      </c>
      <c r="E421" s="4">
        <v>6085027</v>
      </c>
      <c r="F421" s="4">
        <v>6038049</v>
      </c>
      <c r="G421" s="4">
        <v>46978</v>
      </c>
      <c r="H421" s="4">
        <v>4423</v>
      </c>
      <c r="I421" s="4">
        <v>0</v>
      </c>
      <c r="J421" s="4">
        <v>12676</v>
      </c>
      <c r="K421" s="4">
        <v>17127</v>
      </c>
      <c r="L421" s="4">
        <v>123115</v>
      </c>
      <c r="M421" s="4">
        <v>142046</v>
      </c>
      <c r="N421" s="4">
        <v>0</v>
      </c>
      <c r="O421" s="4">
        <v>132050</v>
      </c>
      <c r="P421" s="4">
        <v>4423</v>
      </c>
      <c r="Q421" s="4">
        <v>149177</v>
      </c>
      <c r="R421" s="4">
        <v>265161</v>
      </c>
      <c r="S421" s="4">
        <v>1043908</v>
      </c>
      <c r="T421" s="4">
        <v>4609682</v>
      </c>
      <c r="U421" s="4">
        <v>743672</v>
      </c>
      <c r="V421" s="4">
        <v>2508175</v>
      </c>
      <c r="W421" s="4">
        <v>374229</v>
      </c>
      <c r="X421" s="4">
        <v>203968</v>
      </c>
      <c r="Y421" s="4">
        <v>604250</v>
      </c>
      <c r="Z421" s="4">
        <v>473830</v>
      </c>
      <c r="AA421" s="4">
        <v>758084</v>
      </c>
      <c r="AB421" s="4">
        <v>371841</v>
      </c>
    </row>
    <row r="422" spans="1:28" x14ac:dyDescent="0.3">
      <c r="A422" s="1" t="s">
        <v>30</v>
      </c>
      <c r="B422" s="2">
        <v>41275</v>
      </c>
      <c r="C422" s="1">
        <v>1</v>
      </c>
      <c r="D422" s="1">
        <v>20131</v>
      </c>
      <c r="E422" s="4">
        <v>8509156</v>
      </c>
      <c r="F422" s="4">
        <v>8186535</v>
      </c>
      <c r="G422" s="4">
        <v>322621</v>
      </c>
      <c r="H422" s="4">
        <v>94687</v>
      </c>
      <c r="I422" s="4">
        <v>0</v>
      </c>
      <c r="J422" s="4">
        <v>22589</v>
      </c>
      <c r="K422" s="4">
        <v>457019</v>
      </c>
      <c r="L422" s="4">
        <v>191986</v>
      </c>
      <c r="M422" s="4">
        <v>206135</v>
      </c>
      <c r="N422" s="4">
        <v>0</v>
      </c>
      <c r="O422" s="4">
        <v>198596</v>
      </c>
      <c r="P422" s="4">
        <v>94687</v>
      </c>
      <c r="Q422" s="4">
        <v>655615</v>
      </c>
      <c r="R422" s="4">
        <v>398121</v>
      </c>
      <c r="S422" s="4">
        <v>1693397</v>
      </c>
      <c r="T422" s="4">
        <v>5644747</v>
      </c>
      <c r="U422" s="4">
        <v>1262639</v>
      </c>
      <c r="V422" s="4">
        <v>3034729</v>
      </c>
      <c r="W422" s="4">
        <v>158428</v>
      </c>
      <c r="X422" s="4">
        <v>404397</v>
      </c>
      <c r="Y422" s="4">
        <v>709453</v>
      </c>
      <c r="Z422" s="4">
        <v>565554</v>
      </c>
      <c r="AA422" s="4">
        <v>1513983</v>
      </c>
      <c r="AB422" s="4">
        <v>537352</v>
      </c>
    </row>
    <row r="423" spans="1:28" x14ac:dyDescent="0.3">
      <c r="A423" s="1" t="s">
        <v>28</v>
      </c>
      <c r="B423" s="2">
        <v>41275</v>
      </c>
      <c r="C423" s="1">
        <v>1</v>
      </c>
      <c r="D423" s="1">
        <v>20131</v>
      </c>
      <c r="E423" s="4">
        <v>1131639</v>
      </c>
      <c r="F423" s="4">
        <v>1049165</v>
      </c>
      <c r="G423" s="4">
        <v>82474</v>
      </c>
      <c r="H423" s="4">
        <v>1662</v>
      </c>
      <c r="I423" s="4">
        <v>136</v>
      </c>
      <c r="J423" s="4">
        <v>7168</v>
      </c>
      <c r="K423" s="4">
        <v>24872</v>
      </c>
      <c r="L423" s="4">
        <v>20671</v>
      </c>
      <c r="M423" s="4">
        <v>17679</v>
      </c>
      <c r="N423" s="4">
        <v>2400</v>
      </c>
      <c r="O423" s="4">
        <v>21833</v>
      </c>
      <c r="P423" s="4">
        <v>1798</v>
      </c>
      <c r="Q423" s="4">
        <v>46705</v>
      </c>
      <c r="R423" s="4">
        <v>38350</v>
      </c>
      <c r="S423" s="4">
        <v>236944</v>
      </c>
      <c r="T423" s="4">
        <v>798276</v>
      </c>
      <c r="U423" s="4">
        <v>117999</v>
      </c>
      <c r="V423" s="4">
        <v>424810</v>
      </c>
      <c r="W423" s="4">
        <v>70609</v>
      </c>
      <c r="X423" s="4">
        <v>56852</v>
      </c>
      <c r="Y423" s="4">
        <v>69555</v>
      </c>
      <c r="Z423" s="4">
        <v>66989</v>
      </c>
      <c r="AA423" s="4">
        <v>193067</v>
      </c>
      <c r="AB423" s="4">
        <v>49284</v>
      </c>
    </row>
    <row r="424" spans="1:28" x14ac:dyDescent="0.3">
      <c r="A424" s="1" t="s">
        <v>34</v>
      </c>
      <c r="B424" s="2">
        <v>41275</v>
      </c>
      <c r="C424" s="1">
        <v>1</v>
      </c>
      <c r="D424" s="1">
        <v>20131</v>
      </c>
      <c r="E424" s="4">
        <v>1298942</v>
      </c>
      <c r="F424" s="4">
        <v>1240104</v>
      </c>
      <c r="G424" s="4">
        <v>58838</v>
      </c>
      <c r="H424" s="4">
        <v>715</v>
      </c>
      <c r="I424" s="4">
        <v>0</v>
      </c>
      <c r="J424" s="4">
        <v>0</v>
      </c>
      <c r="K424" s="4">
        <v>4847</v>
      </c>
      <c r="L424" s="4">
        <v>17893</v>
      </c>
      <c r="M424" s="4">
        <v>3186</v>
      </c>
      <c r="N424" s="4">
        <v>0</v>
      </c>
      <c r="O424" s="4">
        <v>36727</v>
      </c>
      <c r="P424" s="4">
        <v>715</v>
      </c>
      <c r="Q424" s="4">
        <v>41574</v>
      </c>
      <c r="R424" s="4">
        <v>21079</v>
      </c>
      <c r="S424" s="4">
        <v>49111</v>
      </c>
      <c r="T424" s="4">
        <v>1186463</v>
      </c>
      <c r="U424" s="4">
        <v>197516</v>
      </c>
      <c r="V424" s="4">
        <v>632415</v>
      </c>
      <c r="W424" s="4">
        <v>51122</v>
      </c>
      <c r="X424" s="4">
        <v>68326</v>
      </c>
      <c r="Y424" s="4">
        <v>148945</v>
      </c>
      <c r="Z424" s="4">
        <v>57791</v>
      </c>
      <c r="AA424" s="4">
        <v>9223</v>
      </c>
      <c r="AB424" s="4">
        <v>74764</v>
      </c>
    </row>
    <row r="425" spans="1:28" x14ac:dyDescent="0.3">
      <c r="A425" s="1" t="s">
        <v>27</v>
      </c>
      <c r="B425" s="2">
        <v>41275</v>
      </c>
      <c r="C425" s="1">
        <v>1</v>
      </c>
      <c r="D425" s="1">
        <v>20131</v>
      </c>
      <c r="E425" s="4">
        <v>4084086</v>
      </c>
      <c r="F425" s="4">
        <v>4013899</v>
      </c>
      <c r="G425" s="4">
        <v>70187</v>
      </c>
      <c r="H425" s="4">
        <v>15539</v>
      </c>
      <c r="I425" s="4">
        <v>0</v>
      </c>
      <c r="J425" s="4">
        <v>0</v>
      </c>
      <c r="K425" s="4">
        <v>121849</v>
      </c>
      <c r="L425" s="4">
        <v>42727</v>
      </c>
      <c r="M425" s="4">
        <v>38528</v>
      </c>
      <c r="N425" s="4">
        <v>0</v>
      </c>
      <c r="O425" s="4">
        <v>9254</v>
      </c>
      <c r="P425" s="4">
        <v>15539</v>
      </c>
      <c r="Q425" s="4">
        <v>131103</v>
      </c>
      <c r="R425" s="4">
        <v>81255</v>
      </c>
      <c r="S425" s="4">
        <v>10546</v>
      </c>
      <c r="T425" s="4">
        <v>3845643</v>
      </c>
      <c r="U425" s="4">
        <v>628109</v>
      </c>
      <c r="V425" s="4">
        <v>2027444</v>
      </c>
      <c r="W425" s="4">
        <v>244549</v>
      </c>
      <c r="X425" s="4">
        <v>208276</v>
      </c>
      <c r="Y425" s="4">
        <v>433053</v>
      </c>
      <c r="Z425" s="4">
        <v>255549</v>
      </c>
      <c r="AA425" s="4">
        <v>7197</v>
      </c>
      <c r="AB425" s="4">
        <v>209722</v>
      </c>
    </row>
    <row r="426" spans="1:28" x14ac:dyDescent="0.3">
      <c r="A426" s="1" t="s">
        <v>33</v>
      </c>
      <c r="B426" s="2">
        <v>41275</v>
      </c>
      <c r="C426" s="1">
        <v>2</v>
      </c>
      <c r="D426" s="1">
        <v>20132</v>
      </c>
      <c r="E426" s="4">
        <v>6586012</v>
      </c>
      <c r="F426" s="4">
        <v>6518858</v>
      </c>
      <c r="G426" s="4">
        <v>67154</v>
      </c>
      <c r="H426" s="4">
        <v>0</v>
      </c>
      <c r="I426" s="4">
        <v>5796</v>
      </c>
      <c r="J426" s="4">
        <v>295</v>
      </c>
      <c r="K426" s="4">
        <v>20612</v>
      </c>
      <c r="L426" s="4">
        <v>0</v>
      </c>
      <c r="M426" s="4">
        <v>3692016</v>
      </c>
      <c r="N426" s="4">
        <v>0</v>
      </c>
      <c r="O426" s="4">
        <v>0</v>
      </c>
      <c r="P426" s="4">
        <v>5796</v>
      </c>
      <c r="Q426" s="4">
        <v>20612</v>
      </c>
      <c r="R426" s="4">
        <v>3692016</v>
      </c>
      <c r="S426" s="4">
        <v>2867294</v>
      </c>
      <c r="T426" s="4">
        <v>0</v>
      </c>
      <c r="U426" s="4">
        <v>820466</v>
      </c>
      <c r="V426" s="4">
        <v>1364808</v>
      </c>
      <c r="W426" s="4">
        <v>792940</v>
      </c>
      <c r="X426" s="4">
        <v>281428</v>
      </c>
      <c r="Y426" s="4">
        <v>480045</v>
      </c>
      <c r="Z426" s="4">
        <v>0</v>
      </c>
      <c r="AA426" s="4">
        <v>2698063</v>
      </c>
      <c r="AB426" s="4">
        <v>81108</v>
      </c>
    </row>
    <row r="427" spans="1:28" x14ac:dyDescent="0.3">
      <c r="A427" s="1" t="s">
        <v>32</v>
      </c>
      <c r="B427" s="2">
        <v>41275</v>
      </c>
      <c r="C427" s="1">
        <v>2</v>
      </c>
      <c r="D427" s="1">
        <v>20132</v>
      </c>
      <c r="E427" s="4">
        <v>6436819</v>
      </c>
      <c r="F427" s="4">
        <v>5958771</v>
      </c>
      <c r="G427" s="4">
        <v>478048</v>
      </c>
      <c r="H427" s="4">
        <v>4378</v>
      </c>
      <c r="I427" s="4">
        <v>0</v>
      </c>
      <c r="J427" s="4">
        <v>13982</v>
      </c>
      <c r="K427" s="4">
        <v>18911</v>
      </c>
      <c r="L427" s="4">
        <v>132698</v>
      </c>
      <c r="M427" s="4">
        <v>153187</v>
      </c>
      <c r="N427" s="4">
        <v>0</v>
      </c>
      <c r="O427" s="4">
        <v>134524</v>
      </c>
      <c r="P427" s="4">
        <v>4378</v>
      </c>
      <c r="Q427" s="4">
        <v>153435</v>
      </c>
      <c r="R427" s="4">
        <v>285885</v>
      </c>
      <c r="S427" s="4">
        <v>1095602</v>
      </c>
      <c r="T427" s="4">
        <v>4883537</v>
      </c>
      <c r="U427" s="4">
        <v>739434</v>
      </c>
      <c r="V427" s="4">
        <v>2479349</v>
      </c>
      <c r="W427" s="4">
        <v>360768</v>
      </c>
      <c r="X427" s="4">
        <v>207017</v>
      </c>
      <c r="Y427" s="4">
        <v>591031</v>
      </c>
      <c r="Z427" s="4">
        <v>476000</v>
      </c>
      <c r="AA427" s="4">
        <v>750924</v>
      </c>
      <c r="AB427" s="4">
        <v>354248</v>
      </c>
    </row>
    <row r="428" spans="1:28" x14ac:dyDescent="0.3">
      <c r="A428" s="1" t="s">
        <v>30</v>
      </c>
      <c r="B428" s="2">
        <v>41275</v>
      </c>
      <c r="C428" s="1">
        <v>2</v>
      </c>
      <c r="D428" s="1">
        <v>20132</v>
      </c>
      <c r="E428" s="4">
        <v>9715984</v>
      </c>
      <c r="F428" s="4">
        <v>8767007</v>
      </c>
      <c r="G428" s="4">
        <v>948977</v>
      </c>
      <c r="H428" s="4">
        <v>42230</v>
      </c>
      <c r="I428" s="4">
        <v>0</v>
      </c>
      <c r="J428" s="4">
        <v>24056</v>
      </c>
      <c r="K428" s="4">
        <v>457518</v>
      </c>
      <c r="L428" s="4">
        <v>217072</v>
      </c>
      <c r="M428" s="4">
        <v>198281</v>
      </c>
      <c r="N428" s="4">
        <v>0</v>
      </c>
      <c r="O428" s="4">
        <v>212432</v>
      </c>
      <c r="P428" s="4">
        <v>42230</v>
      </c>
      <c r="Q428" s="4">
        <v>669950</v>
      </c>
      <c r="R428" s="4">
        <v>415353</v>
      </c>
      <c r="S428" s="4">
        <v>1947541</v>
      </c>
      <c r="T428" s="4">
        <v>6616854</v>
      </c>
      <c r="U428" s="4">
        <v>1285851</v>
      </c>
      <c r="V428" s="4">
        <v>3359293</v>
      </c>
      <c r="W428" s="4">
        <v>268935</v>
      </c>
      <c r="X428" s="4">
        <v>414801</v>
      </c>
      <c r="Y428" s="4">
        <v>686157</v>
      </c>
      <c r="Z428" s="4">
        <v>629555</v>
      </c>
      <c r="AA428" s="4">
        <v>1530095</v>
      </c>
      <c r="AB428" s="4">
        <v>592320</v>
      </c>
    </row>
    <row r="429" spans="1:28" x14ac:dyDescent="0.3">
      <c r="A429" s="1" t="s">
        <v>31</v>
      </c>
      <c r="B429" s="2">
        <v>41275</v>
      </c>
      <c r="C429" s="1">
        <v>2</v>
      </c>
      <c r="D429" s="1">
        <v>20132</v>
      </c>
      <c r="E429" s="4">
        <v>10003024</v>
      </c>
      <c r="F429" s="4">
        <v>9231946</v>
      </c>
      <c r="G429" s="4">
        <v>771078</v>
      </c>
      <c r="H429" s="4">
        <v>34533</v>
      </c>
      <c r="I429" s="4">
        <v>0</v>
      </c>
      <c r="J429" s="4">
        <v>31627</v>
      </c>
      <c r="K429" s="4">
        <v>16051</v>
      </c>
      <c r="L429" s="4">
        <v>158012</v>
      </c>
      <c r="M429" s="4">
        <v>204120</v>
      </c>
      <c r="N429" s="4">
        <v>0</v>
      </c>
      <c r="O429" s="4">
        <v>197293</v>
      </c>
      <c r="P429" s="4">
        <v>34533</v>
      </c>
      <c r="Q429" s="4">
        <v>213345</v>
      </c>
      <c r="R429" s="4">
        <v>362132</v>
      </c>
      <c r="S429" s="4">
        <v>2566758</v>
      </c>
      <c r="T429" s="4">
        <v>6794630</v>
      </c>
      <c r="U429" s="4">
        <v>1202035</v>
      </c>
      <c r="V429" s="4">
        <v>3326159</v>
      </c>
      <c r="W429" s="4">
        <v>555763</v>
      </c>
      <c r="X429" s="4">
        <v>418783</v>
      </c>
      <c r="Y429" s="4">
        <v>800131</v>
      </c>
      <c r="Z429" s="4">
        <v>675129</v>
      </c>
      <c r="AA429" s="4">
        <v>1857548</v>
      </c>
      <c r="AB429" s="4">
        <v>396398</v>
      </c>
    </row>
    <row r="430" spans="1:28" x14ac:dyDescent="0.3">
      <c r="A430" s="1" t="s">
        <v>28</v>
      </c>
      <c r="B430" s="2">
        <v>41275</v>
      </c>
      <c r="C430" s="1">
        <v>2</v>
      </c>
      <c r="D430" s="1">
        <v>20132</v>
      </c>
      <c r="E430" s="4">
        <v>1255011</v>
      </c>
      <c r="F430" s="4">
        <v>1065542</v>
      </c>
      <c r="G430" s="4">
        <v>189469</v>
      </c>
      <c r="H430" s="4">
        <v>2350</v>
      </c>
      <c r="I430" s="4">
        <v>164</v>
      </c>
      <c r="J430" s="4">
        <v>7307</v>
      </c>
      <c r="K430" s="4">
        <v>27378</v>
      </c>
      <c r="L430" s="4">
        <v>24249</v>
      </c>
      <c r="M430" s="4">
        <v>21353</v>
      </c>
      <c r="N430" s="4">
        <v>2516</v>
      </c>
      <c r="O430" s="4">
        <v>22221</v>
      </c>
      <c r="P430" s="4">
        <v>2514</v>
      </c>
      <c r="Q430" s="4">
        <v>49599</v>
      </c>
      <c r="R430" s="4">
        <v>45602</v>
      </c>
      <c r="S430" s="4">
        <v>249030</v>
      </c>
      <c r="T430" s="4">
        <v>898443</v>
      </c>
      <c r="U430" s="4">
        <v>130265</v>
      </c>
      <c r="V430" s="4">
        <v>417382</v>
      </c>
      <c r="W430" s="4">
        <v>61951</v>
      </c>
      <c r="X430" s="4">
        <v>56161</v>
      </c>
      <c r="Y430" s="4">
        <v>78156</v>
      </c>
      <c r="Z430" s="4">
        <v>69050</v>
      </c>
      <c r="AA430" s="4">
        <v>192811</v>
      </c>
      <c r="AB430" s="4">
        <v>59766</v>
      </c>
    </row>
    <row r="431" spans="1:28" x14ac:dyDescent="0.3">
      <c r="A431" s="1" t="s">
        <v>34</v>
      </c>
      <c r="B431" s="2">
        <v>41275</v>
      </c>
      <c r="C431" s="1">
        <v>2</v>
      </c>
      <c r="D431" s="1">
        <v>20132</v>
      </c>
      <c r="E431" s="4">
        <v>1334450</v>
      </c>
      <c r="F431" s="4">
        <v>1241191</v>
      </c>
      <c r="G431" s="4">
        <v>93258</v>
      </c>
      <c r="H431" s="4">
        <v>932</v>
      </c>
      <c r="I431" s="4">
        <v>0</v>
      </c>
      <c r="J431" s="4">
        <v>0</v>
      </c>
      <c r="K431" s="4">
        <v>6058</v>
      </c>
      <c r="L431" s="4">
        <v>17863</v>
      </c>
      <c r="M431" s="4">
        <v>4102</v>
      </c>
      <c r="N431" s="4">
        <v>0</v>
      </c>
      <c r="O431" s="4">
        <v>34733</v>
      </c>
      <c r="P431" s="4">
        <v>932</v>
      </c>
      <c r="Q431" s="4">
        <v>40791</v>
      </c>
      <c r="R431" s="4">
        <v>21965</v>
      </c>
      <c r="S431" s="4">
        <v>49570</v>
      </c>
      <c r="T431" s="4">
        <v>1221192</v>
      </c>
      <c r="U431" s="4">
        <v>198251</v>
      </c>
      <c r="V431" s="4">
        <v>634893</v>
      </c>
      <c r="W431" s="4">
        <v>44067</v>
      </c>
      <c r="X431" s="4">
        <v>70318</v>
      </c>
      <c r="Y431" s="4">
        <v>144530</v>
      </c>
      <c r="Z431" s="4">
        <v>61082</v>
      </c>
      <c r="AA431" s="4">
        <v>9874</v>
      </c>
      <c r="AB431" s="4">
        <v>78177</v>
      </c>
    </row>
    <row r="432" spans="1:28" x14ac:dyDescent="0.3">
      <c r="A432" s="1" t="s">
        <v>27</v>
      </c>
      <c r="B432" s="2">
        <v>41275</v>
      </c>
      <c r="C432" s="1">
        <v>2</v>
      </c>
      <c r="D432" s="1">
        <v>20132</v>
      </c>
      <c r="E432" s="4">
        <v>4642505</v>
      </c>
      <c r="F432" s="4">
        <v>4209774</v>
      </c>
      <c r="G432" s="4">
        <v>432731</v>
      </c>
      <c r="H432" s="4">
        <v>10977</v>
      </c>
      <c r="I432" s="4">
        <v>0</v>
      </c>
      <c r="J432" s="4">
        <v>0</v>
      </c>
      <c r="K432" s="4">
        <v>147197</v>
      </c>
      <c r="L432" s="4">
        <v>42500</v>
      </c>
      <c r="M432" s="4">
        <v>43042</v>
      </c>
      <c r="N432" s="4">
        <v>0</v>
      </c>
      <c r="O432" s="4">
        <v>7092</v>
      </c>
      <c r="P432" s="4">
        <v>10977</v>
      </c>
      <c r="Q432" s="4">
        <v>154289</v>
      </c>
      <c r="R432" s="4">
        <v>85542</v>
      </c>
      <c r="S432" s="4">
        <v>11838</v>
      </c>
      <c r="T432" s="4">
        <v>4379859</v>
      </c>
      <c r="U432" s="4">
        <v>673966</v>
      </c>
      <c r="V432" s="4">
        <v>2105023</v>
      </c>
      <c r="W432" s="4">
        <v>267165</v>
      </c>
      <c r="X432" s="4">
        <v>213832</v>
      </c>
      <c r="Y432" s="4">
        <v>422990</v>
      </c>
      <c r="Z432" s="4">
        <v>286922</v>
      </c>
      <c r="AA432" s="4">
        <v>8765</v>
      </c>
      <c r="AB432" s="4">
        <v>231111</v>
      </c>
    </row>
    <row r="433" spans="1:28" x14ac:dyDescent="0.3">
      <c r="A433" s="1" t="s">
        <v>29</v>
      </c>
      <c r="B433" s="2">
        <v>41275</v>
      </c>
      <c r="C433" s="1">
        <v>2</v>
      </c>
      <c r="D433" s="1">
        <v>20132</v>
      </c>
      <c r="E433" s="4">
        <v>407339</v>
      </c>
      <c r="F433" s="4">
        <v>340582</v>
      </c>
      <c r="G433" s="4">
        <v>66757</v>
      </c>
      <c r="H433" s="4">
        <v>0</v>
      </c>
      <c r="I433" s="4">
        <v>0</v>
      </c>
      <c r="J433" s="4">
        <v>0</v>
      </c>
      <c r="K433" s="4">
        <v>87823</v>
      </c>
      <c r="L433" s="4">
        <v>53499</v>
      </c>
      <c r="M433" s="4">
        <v>0</v>
      </c>
      <c r="N433" s="4">
        <v>0</v>
      </c>
      <c r="O433" s="4">
        <v>7816</v>
      </c>
      <c r="P433" s="4">
        <v>0</v>
      </c>
      <c r="Q433" s="4">
        <v>95640</v>
      </c>
      <c r="R433" s="4">
        <v>53499</v>
      </c>
      <c r="S433" s="4">
        <v>2764</v>
      </c>
      <c r="T433" s="4">
        <v>255436</v>
      </c>
      <c r="U433" s="4">
        <v>21740</v>
      </c>
      <c r="V433" s="4">
        <v>208948</v>
      </c>
      <c r="W433" s="4">
        <v>49477</v>
      </c>
      <c r="X433" s="4">
        <v>7604</v>
      </c>
      <c r="Y433" s="4">
        <v>21210</v>
      </c>
      <c r="Z433" s="4">
        <v>14326</v>
      </c>
      <c r="AA433" s="4">
        <v>0</v>
      </c>
      <c r="AB433" s="4">
        <v>17277</v>
      </c>
    </row>
    <row r="434" spans="1:28" x14ac:dyDescent="0.3">
      <c r="A434" s="1" t="s">
        <v>29</v>
      </c>
      <c r="B434" s="2">
        <v>41275</v>
      </c>
      <c r="C434" s="1">
        <v>3</v>
      </c>
      <c r="D434" s="1">
        <v>20133</v>
      </c>
      <c r="E434" s="4">
        <v>456625</v>
      </c>
      <c r="F434" s="4">
        <v>358822</v>
      </c>
      <c r="G434" s="4">
        <v>97804</v>
      </c>
      <c r="H434" s="4">
        <v>0</v>
      </c>
      <c r="I434" s="4">
        <v>0</v>
      </c>
      <c r="J434" s="4">
        <v>0</v>
      </c>
      <c r="K434" s="4">
        <v>94022</v>
      </c>
      <c r="L434" s="4">
        <v>57488</v>
      </c>
      <c r="M434" s="4">
        <v>0</v>
      </c>
      <c r="N434" s="4">
        <v>0</v>
      </c>
      <c r="O434" s="4">
        <v>8165</v>
      </c>
      <c r="P434" s="4">
        <v>0</v>
      </c>
      <c r="Q434" s="4">
        <v>102188</v>
      </c>
      <c r="R434" s="4">
        <v>57488</v>
      </c>
      <c r="S434" s="4">
        <v>2725</v>
      </c>
      <c r="T434" s="4">
        <v>294225</v>
      </c>
      <c r="U434" s="4">
        <v>22777</v>
      </c>
      <c r="V434" s="4">
        <v>221514</v>
      </c>
      <c r="W434" s="4">
        <v>50570</v>
      </c>
      <c r="X434" s="4">
        <v>8475</v>
      </c>
      <c r="Y434" s="4">
        <v>23632</v>
      </c>
      <c r="Z434" s="4">
        <v>13938</v>
      </c>
      <c r="AA434" s="4">
        <v>0</v>
      </c>
      <c r="AB434" s="4">
        <v>17916</v>
      </c>
    </row>
    <row r="435" spans="1:28" x14ac:dyDescent="0.3">
      <c r="A435" s="1" t="s">
        <v>33</v>
      </c>
      <c r="B435" s="2">
        <v>41275</v>
      </c>
      <c r="C435" s="1">
        <v>3</v>
      </c>
      <c r="D435" s="1">
        <v>20133</v>
      </c>
      <c r="E435" s="4">
        <v>6363393</v>
      </c>
      <c r="F435" s="4">
        <v>6129772</v>
      </c>
      <c r="G435" s="4">
        <v>233621</v>
      </c>
      <c r="H435" s="4">
        <v>0</v>
      </c>
      <c r="I435" s="4">
        <v>3281</v>
      </c>
      <c r="J435" s="4">
        <v>320</v>
      </c>
      <c r="K435" s="4">
        <v>24009</v>
      </c>
      <c r="L435" s="4">
        <v>0</v>
      </c>
      <c r="M435" s="4">
        <v>3613707</v>
      </c>
      <c r="N435" s="4">
        <v>0</v>
      </c>
      <c r="O435" s="4">
        <v>0</v>
      </c>
      <c r="P435" s="4">
        <v>3281</v>
      </c>
      <c r="Q435" s="4">
        <v>24009</v>
      </c>
      <c r="R435" s="4">
        <v>3613707</v>
      </c>
      <c r="S435" s="4">
        <v>2722077</v>
      </c>
      <c r="T435" s="4">
        <v>0</v>
      </c>
      <c r="U435" s="4">
        <v>802041</v>
      </c>
      <c r="V435" s="4">
        <v>1342404</v>
      </c>
      <c r="W435" s="4">
        <v>577430</v>
      </c>
      <c r="X435" s="4">
        <v>294759</v>
      </c>
      <c r="Y435" s="4">
        <v>537304</v>
      </c>
      <c r="Z435" s="4">
        <v>0</v>
      </c>
      <c r="AA435" s="4">
        <v>2493548</v>
      </c>
      <c r="AB435" s="4">
        <v>82286</v>
      </c>
    </row>
    <row r="436" spans="1:28" x14ac:dyDescent="0.3">
      <c r="A436" s="1" t="s">
        <v>32</v>
      </c>
      <c r="B436" s="2">
        <v>41275</v>
      </c>
      <c r="C436" s="1">
        <v>3</v>
      </c>
      <c r="D436" s="1">
        <v>20133</v>
      </c>
      <c r="E436" s="4">
        <v>6816608</v>
      </c>
      <c r="F436" s="4">
        <v>6134017</v>
      </c>
      <c r="G436" s="4">
        <v>682591</v>
      </c>
      <c r="H436" s="4">
        <v>6453</v>
      </c>
      <c r="I436" s="4">
        <v>0</v>
      </c>
      <c r="J436" s="4">
        <v>13997</v>
      </c>
      <c r="K436" s="4">
        <v>21568</v>
      </c>
      <c r="L436" s="4">
        <v>127070</v>
      </c>
      <c r="M436" s="4">
        <v>149027</v>
      </c>
      <c r="N436" s="4">
        <v>0</v>
      </c>
      <c r="O436" s="4">
        <v>134381</v>
      </c>
      <c r="P436" s="4">
        <v>6453</v>
      </c>
      <c r="Q436" s="4">
        <v>155949</v>
      </c>
      <c r="R436" s="4">
        <v>276097</v>
      </c>
      <c r="S436" s="4">
        <v>1117139</v>
      </c>
      <c r="T436" s="4">
        <v>5246973</v>
      </c>
      <c r="U436" s="4">
        <v>740440</v>
      </c>
      <c r="V436" s="4">
        <v>2555716</v>
      </c>
      <c r="W436" s="4">
        <v>453378</v>
      </c>
      <c r="X436" s="4">
        <v>204020</v>
      </c>
      <c r="Y436" s="4">
        <v>559948</v>
      </c>
      <c r="Z436" s="4">
        <v>474878</v>
      </c>
      <c r="AA436" s="4">
        <v>771367</v>
      </c>
      <c r="AB436" s="4">
        <v>374270</v>
      </c>
    </row>
    <row r="437" spans="1:28" x14ac:dyDescent="0.3">
      <c r="A437" s="1" t="s">
        <v>30</v>
      </c>
      <c r="B437" s="2">
        <v>41275</v>
      </c>
      <c r="C437" s="1">
        <v>3</v>
      </c>
      <c r="D437" s="1">
        <v>20133</v>
      </c>
      <c r="E437" s="4">
        <v>10506964</v>
      </c>
      <c r="F437" s="4">
        <v>8810435</v>
      </c>
      <c r="G437" s="4">
        <v>1696529</v>
      </c>
      <c r="H437" s="4">
        <v>37714</v>
      </c>
      <c r="I437" s="4">
        <v>0</v>
      </c>
      <c r="J437" s="4">
        <v>25506</v>
      </c>
      <c r="K437" s="4">
        <v>432892</v>
      </c>
      <c r="L437" s="4">
        <v>226243</v>
      </c>
      <c r="M437" s="4">
        <v>196271</v>
      </c>
      <c r="N437" s="4">
        <v>0</v>
      </c>
      <c r="O437" s="4">
        <v>225898</v>
      </c>
      <c r="P437" s="4">
        <v>37714</v>
      </c>
      <c r="Q437" s="4">
        <v>658790</v>
      </c>
      <c r="R437" s="4">
        <v>422514</v>
      </c>
      <c r="S437" s="4">
        <v>1948279</v>
      </c>
      <c r="T437" s="4">
        <v>7414161</v>
      </c>
      <c r="U437" s="4">
        <v>1315096</v>
      </c>
      <c r="V437" s="4">
        <v>3061990</v>
      </c>
      <c r="W437" s="4">
        <v>478472</v>
      </c>
      <c r="X437" s="4">
        <v>418624</v>
      </c>
      <c r="Y437" s="4">
        <v>696250</v>
      </c>
      <c r="Z437" s="4">
        <v>654665</v>
      </c>
      <c r="AA437" s="4">
        <v>1560659</v>
      </c>
      <c r="AB437" s="4">
        <v>624679</v>
      </c>
    </row>
    <row r="438" spans="1:28" x14ac:dyDescent="0.3">
      <c r="A438" s="1" t="s">
        <v>31</v>
      </c>
      <c r="B438" s="2">
        <v>41275</v>
      </c>
      <c r="C438" s="1">
        <v>3</v>
      </c>
      <c r="D438" s="1">
        <v>20133</v>
      </c>
      <c r="E438" s="4">
        <v>10229894</v>
      </c>
      <c r="F438" s="4">
        <v>9719525</v>
      </c>
      <c r="G438" s="4">
        <v>510369</v>
      </c>
      <c r="H438" s="4">
        <v>41068</v>
      </c>
      <c r="I438" s="4">
        <v>0</v>
      </c>
      <c r="J438" s="4">
        <v>32904</v>
      </c>
      <c r="K438" s="4">
        <v>20039</v>
      </c>
      <c r="L438" s="4">
        <v>170186</v>
      </c>
      <c r="M438" s="4">
        <v>164274</v>
      </c>
      <c r="N438" s="4">
        <v>0</v>
      </c>
      <c r="O438" s="4">
        <v>198715</v>
      </c>
      <c r="P438" s="4">
        <v>41068</v>
      </c>
      <c r="Q438" s="4">
        <v>218754</v>
      </c>
      <c r="R438" s="4">
        <v>334460</v>
      </c>
      <c r="S438" s="4">
        <v>2619001</v>
      </c>
      <c r="T438" s="4">
        <v>6983707</v>
      </c>
      <c r="U438" s="4">
        <v>1216882</v>
      </c>
      <c r="V438" s="4">
        <v>3451838</v>
      </c>
      <c r="W438" s="4">
        <v>743188</v>
      </c>
      <c r="X438" s="4">
        <v>429098</v>
      </c>
      <c r="Y438" s="4">
        <v>774165</v>
      </c>
      <c r="Z438" s="4">
        <v>678278</v>
      </c>
      <c r="AA438" s="4">
        <v>1981339</v>
      </c>
      <c r="AB438" s="4">
        <v>444738</v>
      </c>
    </row>
    <row r="439" spans="1:28" x14ac:dyDescent="0.3">
      <c r="A439" s="1" t="s">
        <v>28</v>
      </c>
      <c r="B439" s="2">
        <v>41275</v>
      </c>
      <c r="C439" s="1">
        <v>3</v>
      </c>
      <c r="D439" s="1">
        <v>20133</v>
      </c>
      <c r="E439" s="4">
        <v>1555316</v>
      </c>
      <c r="F439" s="4">
        <v>1101549</v>
      </c>
      <c r="G439" s="4">
        <v>453767</v>
      </c>
      <c r="H439" s="4">
        <v>2808</v>
      </c>
      <c r="I439" s="4">
        <v>169</v>
      </c>
      <c r="J439" s="4">
        <v>7807</v>
      </c>
      <c r="K439" s="4">
        <v>221384</v>
      </c>
      <c r="L439" s="4">
        <v>28580</v>
      </c>
      <c r="M439" s="4">
        <v>23165</v>
      </c>
      <c r="N439" s="4">
        <v>2661</v>
      </c>
      <c r="O439" s="4">
        <v>23922</v>
      </c>
      <c r="P439" s="4">
        <v>2977</v>
      </c>
      <c r="Q439" s="4">
        <v>245306</v>
      </c>
      <c r="R439" s="4">
        <v>51745</v>
      </c>
      <c r="S439" s="4">
        <v>283607</v>
      </c>
      <c r="T439" s="4">
        <v>961212</v>
      </c>
      <c r="U439" s="4">
        <v>129280</v>
      </c>
      <c r="V439" s="4">
        <v>447818</v>
      </c>
      <c r="W439" s="4">
        <v>81062</v>
      </c>
      <c r="X439" s="4">
        <v>55158</v>
      </c>
      <c r="Y439" s="4">
        <v>70320</v>
      </c>
      <c r="Z439" s="4">
        <v>70264</v>
      </c>
      <c r="AA439" s="4">
        <v>189451</v>
      </c>
      <c r="AB439" s="4">
        <v>58196</v>
      </c>
    </row>
    <row r="440" spans="1:28" x14ac:dyDescent="0.3">
      <c r="A440" s="1" t="s">
        <v>34</v>
      </c>
      <c r="B440" s="2">
        <v>41275</v>
      </c>
      <c r="C440" s="1">
        <v>3</v>
      </c>
      <c r="D440" s="1">
        <v>20133</v>
      </c>
      <c r="E440" s="4">
        <v>1442616</v>
      </c>
      <c r="F440" s="4">
        <v>1290922</v>
      </c>
      <c r="G440" s="4">
        <v>151695</v>
      </c>
      <c r="H440" s="4">
        <v>2969</v>
      </c>
      <c r="I440" s="4">
        <v>0</v>
      </c>
      <c r="J440" s="4">
        <v>0</v>
      </c>
      <c r="K440" s="4">
        <v>7125</v>
      </c>
      <c r="L440" s="4">
        <v>19622</v>
      </c>
      <c r="M440" s="4">
        <v>4088</v>
      </c>
      <c r="N440" s="4">
        <v>0</v>
      </c>
      <c r="O440" s="4">
        <v>36306</v>
      </c>
      <c r="P440" s="4">
        <v>2969</v>
      </c>
      <c r="Q440" s="4">
        <v>43430</v>
      </c>
      <c r="R440" s="4">
        <v>23710</v>
      </c>
      <c r="S440" s="4">
        <v>50672</v>
      </c>
      <c r="T440" s="4">
        <v>1321834</v>
      </c>
      <c r="U440" s="4">
        <v>209944</v>
      </c>
      <c r="V440" s="4">
        <v>666734</v>
      </c>
      <c r="W440" s="4">
        <v>42589</v>
      </c>
      <c r="X440" s="4">
        <v>73704</v>
      </c>
      <c r="Y440" s="4">
        <v>144412</v>
      </c>
      <c r="Z440" s="4">
        <v>60685</v>
      </c>
      <c r="AA440" s="4">
        <v>8792</v>
      </c>
      <c r="AB440" s="4">
        <v>84062</v>
      </c>
    </row>
    <row r="441" spans="1:28" x14ac:dyDescent="0.3">
      <c r="A441" s="1" t="s">
        <v>27</v>
      </c>
      <c r="B441" s="2">
        <v>41275</v>
      </c>
      <c r="C441" s="1">
        <v>3</v>
      </c>
      <c r="D441" s="1">
        <v>20133</v>
      </c>
      <c r="E441" s="4">
        <v>4544691</v>
      </c>
      <c r="F441" s="4">
        <v>4154964</v>
      </c>
      <c r="G441" s="4">
        <v>389727</v>
      </c>
      <c r="H441" s="4">
        <v>9388</v>
      </c>
      <c r="I441" s="4">
        <v>0</v>
      </c>
      <c r="J441" s="4">
        <v>0</v>
      </c>
      <c r="K441" s="4">
        <v>139054</v>
      </c>
      <c r="L441" s="4">
        <v>32411</v>
      </c>
      <c r="M441" s="4">
        <v>41140</v>
      </c>
      <c r="N441" s="4">
        <v>0</v>
      </c>
      <c r="O441" s="4">
        <v>6646</v>
      </c>
      <c r="P441" s="4">
        <v>9388</v>
      </c>
      <c r="Q441" s="4">
        <v>145700</v>
      </c>
      <c r="R441" s="4">
        <v>73551</v>
      </c>
      <c r="S441" s="4">
        <v>16674</v>
      </c>
      <c r="T441" s="4">
        <v>4299378</v>
      </c>
      <c r="U441" s="4">
        <v>675811</v>
      </c>
      <c r="V441" s="4">
        <v>2041514</v>
      </c>
      <c r="W441" s="4">
        <v>277599</v>
      </c>
      <c r="X441" s="4">
        <v>220660</v>
      </c>
      <c r="Y441" s="4">
        <v>421686</v>
      </c>
      <c r="Z441" s="4">
        <v>278180</v>
      </c>
      <c r="AA441" s="4">
        <v>15424</v>
      </c>
      <c r="AB441" s="4">
        <v>224090</v>
      </c>
    </row>
    <row r="442" spans="1:28" x14ac:dyDescent="0.3">
      <c r="A442" s="1" t="s">
        <v>32</v>
      </c>
      <c r="B442" s="2">
        <v>41275</v>
      </c>
      <c r="C442" s="1">
        <v>4</v>
      </c>
      <c r="D442" s="1">
        <v>20134</v>
      </c>
      <c r="E442" s="4">
        <v>6421791</v>
      </c>
      <c r="F442" s="4">
        <v>6141075</v>
      </c>
      <c r="G442" s="4">
        <v>280716</v>
      </c>
      <c r="H442" s="4">
        <v>7280</v>
      </c>
      <c r="I442" s="4">
        <v>0</v>
      </c>
      <c r="J442" s="4">
        <v>16966</v>
      </c>
      <c r="K442" s="4">
        <v>18626</v>
      </c>
      <c r="L442" s="4">
        <v>122814</v>
      </c>
      <c r="M442" s="4">
        <v>169310</v>
      </c>
      <c r="N442" s="4">
        <v>0</v>
      </c>
      <c r="O442" s="4">
        <v>120077</v>
      </c>
      <c r="P442" s="4">
        <v>7280</v>
      </c>
      <c r="Q442" s="4">
        <v>138703</v>
      </c>
      <c r="R442" s="4">
        <v>292124</v>
      </c>
      <c r="S442" s="4">
        <v>1135641</v>
      </c>
      <c r="T442" s="4">
        <v>4831077</v>
      </c>
      <c r="U442" s="4">
        <v>732721</v>
      </c>
      <c r="V442" s="4">
        <v>2492125</v>
      </c>
      <c r="W442" s="4">
        <v>550376</v>
      </c>
      <c r="X442" s="4">
        <v>215387</v>
      </c>
      <c r="Y442" s="4">
        <v>579748</v>
      </c>
      <c r="Z442" s="4">
        <v>455059</v>
      </c>
      <c r="AA442" s="4">
        <v>768181</v>
      </c>
      <c r="AB442" s="4">
        <v>347478</v>
      </c>
    </row>
    <row r="443" spans="1:28" x14ac:dyDescent="0.3">
      <c r="A443" s="1" t="s">
        <v>33</v>
      </c>
      <c r="B443" s="2">
        <v>41275</v>
      </c>
      <c r="C443" s="1">
        <v>4</v>
      </c>
      <c r="D443" s="1">
        <v>20134</v>
      </c>
      <c r="E443" s="4">
        <v>6766513</v>
      </c>
      <c r="F443" s="4">
        <v>6424398</v>
      </c>
      <c r="G443" s="4">
        <v>342115</v>
      </c>
      <c r="H443" s="4">
        <v>0</v>
      </c>
      <c r="I443" s="4">
        <v>6914</v>
      </c>
      <c r="J443" s="4">
        <v>347</v>
      </c>
      <c r="K443" s="4">
        <v>20864</v>
      </c>
      <c r="L443" s="4">
        <v>0</v>
      </c>
      <c r="M443" s="4">
        <v>3824506</v>
      </c>
      <c r="N443" s="4">
        <v>0</v>
      </c>
      <c r="O443" s="4">
        <v>0</v>
      </c>
      <c r="P443" s="4">
        <v>6914</v>
      </c>
      <c r="Q443" s="4">
        <v>20864</v>
      </c>
      <c r="R443" s="4">
        <v>3824506</v>
      </c>
      <c r="S443" s="4">
        <v>2913884</v>
      </c>
      <c r="T443" s="4">
        <v>0</v>
      </c>
      <c r="U443" s="4">
        <v>860340</v>
      </c>
      <c r="V443" s="4">
        <v>1425003</v>
      </c>
      <c r="W443" s="4">
        <v>571883</v>
      </c>
      <c r="X443" s="4">
        <v>296370</v>
      </c>
      <c r="Y443" s="4">
        <v>522497</v>
      </c>
      <c r="Z443" s="4">
        <v>0</v>
      </c>
      <c r="AA443" s="4">
        <v>2660129</v>
      </c>
      <c r="AB443" s="4">
        <v>88176</v>
      </c>
    </row>
    <row r="444" spans="1:28" x14ac:dyDescent="0.3">
      <c r="A444" s="1" t="s">
        <v>30</v>
      </c>
      <c r="B444" s="2">
        <v>41275</v>
      </c>
      <c r="C444" s="1">
        <v>4</v>
      </c>
      <c r="D444" s="1">
        <v>20134</v>
      </c>
      <c r="E444" s="4">
        <v>9086090</v>
      </c>
      <c r="F444" s="4">
        <v>8216535</v>
      </c>
      <c r="G444" s="4">
        <v>869555</v>
      </c>
      <c r="H444" s="4">
        <v>87469</v>
      </c>
      <c r="I444" s="4">
        <v>0</v>
      </c>
      <c r="J444" s="4">
        <v>28766</v>
      </c>
      <c r="K444" s="4">
        <v>436405</v>
      </c>
      <c r="L444" s="4">
        <v>197882</v>
      </c>
      <c r="M444" s="4">
        <v>201118</v>
      </c>
      <c r="N444" s="4">
        <v>0</v>
      </c>
      <c r="O444" s="4">
        <v>203144</v>
      </c>
      <c r="P444" s="4">
        <v>87469</v>
      </c>
      <c r="Q444" s="4">
        <v>639549</v>
      </c>
      <c r="R444" s="4">
        <v>399000</v>
      </c>
      <c r="S444" s="4">
        <v>1806473</v>
      </c>
      <c r="T444" s="4">
        <v>6124833</v>
      </c>
      <c r="U444" s="4">
        <v>1284836</v>
      </c>
      <c r="V444" s="4">
        <v>2965924</v>
      </c>
      <c r="W444" s="4">
        <v>273800</v>
      </c>
      <c r="X444" s="4">
        <v>419164</v>
      </c>
      <c r="Y444" s="4">
        <v>636232</v>
      </c>
      <c r="Z444" s="4">
        <v>592437</v>
      </c>
      <c r="AA444" s="4">
        <v>1472759</v>
      </c>
      <c r="AB444" s="4">
        <v>571383</v>
      </c>
    </row>
    <row r="445" spans="1:28" x14ac:dyDescent="0.3">
      <c r="A445" s="1" t="s">
        <v>31</v>
      </c>
      <c r="B445" s="2">
        <v>41275</v>
      </c>
      <c r="C445" s="1">
        <v>4</v>
      </c>
      <c r="D445" s="1">
        <v>20134</v>
      </c>
      <c r="E445" s="4">
        <v>9331106</v>
      </c>
      <c r="F445" s="4">
        <v>9093588</v>
      </c>
      <c r="G445" s="4">
        <v>237518</v>
      </c>
      <c r="H445" s="4">
        <v>43691</v>
      </c>
      <c r="I445" s="4">
        <v>0</v>
      </c>
      <c r="J445" s="4">
        <v>39744</v>
      </c>
      <c r="K445" s="4">
        <v>15895</v>
      </c>
      <c r="L445" s="4">
        <v>153371</v>
      </c>
      <c r="M445" s="4">
        <v>178163</v>
      </c>
      <c r="N445" s="4">
        <v>0</v>
      </c>
      <c r="O445" s="4">
        <v>183516</v>
      </c>
      <c r="P445" s="4">
        <v>43691</v>
      </c>
      <c r="Q445" s="4">
        <v>199411</v>
      </c>
      <c r="R445" s="4">
        <v>331534</v>
      </c>
      <c r="S445" s="4">
        <v>2555783</v>
      </c>
      <c r="T445" s="4">
        <v>6160944</v>
      </c>
      <c r="U445" s="4">
        <v>1221285</v>
      </c>
      <c r="V445" s="4">
        <v>3156468</v>
      </c>
      <c r="W445" s="4">
        <v>568059</v>
      </c>
      <c r="X445" s="4">
        <v>414940</v>
      </c>
      <c r="Y445" s="4">
        <v>759789</v>
      </c>
      <c r="Z445" s="4">
        <v>636455</v>
      </c>
      <c r="AA445" s="4">
        <v>1906924</v>
      </c>
      <c r="AB445" s="4">
        <v>429669</v>
      </c>
    </row>
    <row r="446" spans="1:28" x14ac:dyDescent="0.3">
      <c r="A446" s="1" t="s">
        <v>28</v>
      </c>
      <c r="B446" s="2">
        <v>41275</v>
      </c>
      <c r="C446" s="1">
        <v>4</v>
      </c>
      <c r="D446" s="1">
        <v>20134</v>
      </c>
      <c r="E446" s="4">
        <v>1208848</v>
      </c>
      <c r="F446" s="4">
        <v>1077532</v>
      </c>
      <c r="G446" s="4">
        <v>131316</v>
      </c>
      <c r="H446" s="4">
        <v>2569</v>
      </c>
      <c r="I446" s="4">
        <v>110</v>
      </c>
      <c r="J446" s="4">
        <v>6888</v>
      </c>
      <c r="K446" s="4">
        <v>27097</v>
      </c>
      <c r="L446" s="4">
        <v>22533</v>
      </c>
      <c r="M446" s="4">
        <v>17030</v>
      </c>
      <c r="N446" s="4">
        <v>2488</v>
      </c>
      <c r="O446" s="4">
        <v>22002</v>
      </c>
      <c r="P446" s="4">
        <v>2679</v>
      </c>
      <c r="Q446" s="4">
        <v>49099</v>
      </c>
      <c r="R446" s="4">
        <v>39563</v>
      </c>
      <c r="S446" s="4">
        <v>267948</v>
      </c>
      <c r="T446" s="4">
        <v>840181</v>
      </c>
      <c r="U446" s="4">
        <v>121478</v>
      </c>
      <c r="V446" s="4">
        <v>425670</v>
      </c>
      <c r="W446" s="4">
        <v>81219</v>
      </c>
      <c r="X446" s="4">
        <v>55334</v>
      </c>
      <c r="Y446" s="4">
        <v>76884</v>
      </c>
      <c r="Z446" s="4">
        <v>71560</v>
      </c>
      <c r="AA446" s="4">
        <v>191593</v>
      </c>
      <c r="AB446" s="4">
        <v>53794</v>
      </c>
    </row>
    <row r="447" spans="1:28" x14ac:dyDescent="0.3">
      <c r="A447" s="1" t="s">
        <v>34</v>
      </c>
      <c r="B447" s="2">
        <v>41275</v>
      </c>
      <c r="C447" s="1">
        <v>4</v>
      </c>
      <c r="D447" s="1">
        <v>20134</v>
      </c>
      <c r="E447" s="4">
        <v>1365820</v>
      </c>
      <c r="F447" s="4">
        <v>1255081</v>
      </c>
      <c r="G447" s="4">
        <v>110739</v>
      </c>
      <c r="H447" s="4">
        <v>4621</v>
      </c>
      <c r="I447" s="4">
        <v>0</v>
      </c>
      <c r="J447" s="4">
        <v>0</v>
      </c>
      <c r="K447" s="4">
        <v>5232</v>
      </c>
      <c r="L447" s="4">
        <v>18938</v>
      </c>
      <c r="M447" s="4">
        <v>4288</v>
      </c>
      <c r="N447" s="4">
        <v>0</v>
      </c>
      <c r="O447" s="4">
        <v>38668</v>
      </c>
      <c r="P447" s="4">
        <v>4621</v>
      </c>
      <c r="Q447" s="4">
        <v>43899</v>
      </c>
      <c r="R447" s="4">
        <v>23226</v>
      </c>
      <c r="S447" s="4">
        <v>52129</v>
      </c>
      <c r="T447" s="4">
        <v>1241944</v>
      </c>
      <c r="U447" s="4">
        <v>204857</v>
      </c>
      <c r="V447" s="4">
        <v>632927</v>
      </c>
      <c r="W447" s="4">
        <v>44271</v>
      </c>
      <c r="X447" s="4">
        <v>78088</v>
      </c>
      <c r="Y447" s="4">
        <v>135837</v>
      </c>
      <c r="Z447" s="4">
        <v>61484</v>
      </c>
      <c r="AA447" s="4">
        <v>11869</v>
      </c>
      <c r="AB447" s="4">
        <v>85748</v>
      </c>
    </row>
    <row r="448" spans="1:28" x14ac:dyDescent="0.3">
      <c r="A448" s="1" t="s">
        <v>27</v>
      </c>
      <c r="B448" s="2">
        <v>41275</v>
      </c>
      <c r="C448" s="1">
        <v>4</v>
      </c>
      <c r="D448" s="1">
        <v>20134</v>
      </c>
      <c r="E448" s="4">
        <v>4428152</v>
      </c>
      <c r="F448" s="4">
        <v>4042546</v>
      </c>
      <c r="G448" s="4">
        <v>385606</v>
      </c>
      <c r="H448" s="4">
        <v>9569</v>
      </c>
      <c r="I448" s="4">
        <v>0</v>
      </c>
      <c r="J448" s="4">
        <v>0</v>
      </c>
      <c r="K448" s="4">
        <v>134724</v>
      </c>
      <c r="L448" s="4">
        <v>25902</v>
      </c>
      <c r="M448" s="4">
        <v>41376</v>
      </c>
      <c r="N448" s="4">
        <v>0</v>
      </c>
      <c r="O448" s="4">
        <v>2364</v>
      </c>
      <c r="P448" s="4">
        <v>9569</v>
      </c>
      <c r="Q448" s="4">
        <v>137088</v>
      </c>
      <c r="R448" s="4">
        <v>67278</v>
      </c>
      <c r="S448" s="4">
        <v>16739</v>
      </c>
      <c r="T448" s="4">
        <v>4197478</v>
      </c>
      <c r="U448" s="4">
        <v>654575</v>
      </c>
      <c r="V448" s="4">
        <v>1937716</v>
      </c>
      <c r="W448" s="4">
        <v>299647</v>
      </c>
      <c r="X448" s="4">
        <v>224896</v>
      </c>
      <c r="Y448" s="4">
        <v>388703</v>
      </c>
      <c r="Z448" s="4">
        <v>279558</v>
      </c>
      <c r="AA448" s="4">
        <v>17180</v>
      </c>
      <c r="AB448" s="4">
        <v>240271</v>
      </c>
    </row>
    <row r="449" spans="1:28" x14ac:dyDescent="0.3">
      <c r="A449" s="1" t="s">
        <v>29</v>
      </c>
      <c r="B449" s="2">
        <v>41275</v>
      </c>
      <c r="C449" s="1">
        <v>4</v>
      </c>
      <c r="D449" s="1">
        <v>20134</v>
      </c>
      <c r="E449" s="4">
        <v>419984</v>
      </c>
      <c r="F449" s="4">
        <v>351923</v>
      </c>
      <c r="G449" s="4">
        <v>68060</v>
      </c>
      <c r="H449" s="4">
        <v>0</v>
      </c>
      <c r="I449" s="4">
        <v>0</v>
      </c>
      <c r="J449" s="4">
        <v>0</v>
      </c>
      <c r="K449" s="4">
        <v>92975</v>
      </c>
      <c r="L449" s="4">
        <v>53233</v>
      </c>
      <c r="M449" s="4">
        <v>0</v>
      </c>
      <c r="N449" s="4">
        <v>0</v>
      </c>
      <c r="O449" s="4">
        <v>8602</v>
      </c>
      <c r="P449" s="4">
        <v>0</v>
      </c>
      <c r="Q449" s="4">
        <v>101577</v>
      </c>
      <c r="R449" s="4">
        <v>53233</v>
      </c>
      <c r="S449" s="4">
        <v>2613</v>
      </c>
      <c r="T449" s="4">
        <v>262561</v>
      </c>
      <c r="U449" s="4">
        <v>23110</v>
      </c>
      <c r="V449" s="4">
        <v>219030</v>
      </c>
      <c r="W449" s="4">
        <v>45320</v>
      </c>
      <c r="X449" s="4">
        <v>9544</v>
      </c>
      <c r="Y449" s="4">
        <v>23305</v>
      </c>
      <c r="Z449" s="4">
        <v>15008</v>
      </c>
      <c r="AA449" s="4">
        <v>0</v>
      </c>
      <c r="AB449" s="4">
        <v>16607</v>
      </c>
    </row>
    <row r="450" spans="1:28" x14ac:dyDescent="0.3">
      <c r="A450" s="1" t="s">
        <v>31</v>
      </c>
      <c r="B450" s="2">
        <v>41640</v>
      </c>
      <c r="C450" s="1">
        <v>1</v>
      </c>
      <c r="D450" s="1">
        <v>20141</v>
      </c>
      <c r="E450" s="4">
        <v>8696283</v>
      </c>
      <c r="F450" s="4">
        <v>9036978</v>
      </c>
      <c r="G450" s="4">
        <v>-340695</v>
      </c>
      <c r="H450" s="4">
        <v>36902</v>
      </c>
      <c r="I450" s="4">
        <v>0</v>
      </c>
      <c r="J450" s="4">
        <v>35790</v>
      </c>
      <c r="K450" s="4">
        <v>18518</v>
      </c>
      <c r="L450" s="4">
        <v>147157</v>
      </c>
      <c r="M450" s="4">
        <v>171851</v>
      </c>
      <c r="N450" s="4">
        <v>0</v>
      </c>
      <c r="O450" s="4">
        <v>194003</v>
      </c>
      <c r="P450" s="4">
        <v>36902</v>
      </c>
      <c r="Q450" s="4">
        <v>212522</v>
      </c>
      <c r="R450" s="4">
        <v>319008</v>
      </c>
      <c r="S450" s="4">
        <v>2281100</v>
      </c>
      <c r="T450" s="4">
        <v>5810962</v>
      </c>
      <c r="U450" s="4">
        <v>1251669</v>
      </c>
      <c r="V450" s="4">
        <v>3261571</v>
      </c>
      <c r="W450" s="4">
        <v>455146</v>
      </c>
      <c r="X450" s="4">
        <v>403316</v>
      </c>
      <c r="Y450" s="4">
        <v>775265</v>
      </c>
      <c r="Z450" s="4">
        <v>604575</v>
      </c>
      <c r="AA450" s="4">
        <v>1877770</v>
      </c>
      <c r="AB450" s="4">
        <v>407665</v>
      </c>
    </row>
    <row r="451" spans="1:28" x14ac:dyDescent="0.3">
      <c r="A451" s="1" t="s">
        <v>33</v>
      </c>
      <c r="B451" s="2">
        <v>41640</v>
      </c>
      <c r="C451" s="1">
        <v>1</v>
      </c>
      <c r="D451" s="1">
        <v>20141</v>
      </c>
      <c r="E451" s="4">
        <v>6343705</v>
      </c>
      <c r="F451" s="4">
        <v>6134703</v>
      </c>
      <c r="G451" s="4">
        <v>209002</v>
      </c>
      <c r="H451" s="4">
        <v>0</v>
      </c>
      <c r="I451" s="4">
        <v>5985</v>
      </c>
      <c r="J451" s="4">
        <v>469</v>
      </c>
      <c r="K451" s="4">
        <v>17420</v>
      </c>
      <c r="L451" s="4">
        <v>0</v>
      </c>
      <c r="M451" s="4">
        <v>3602582</v>
      </c>
      <c r="N451" s="4">
        <v>0</v>
      </c>
      <c r="O451" s="4">
        <v>0</v>
      </c>
      <c r="P451" s="4">
        <v>5985</v>
      </c>
      <c r="Q451" s="4">
        <v>17420</v>
      </c>
      <c r="R451" s="4">
        <v>3602582</v>
      </c>
      <c r="S451" s="4">
        <v>2717250</v>
      </c>
      <c r="T451" s="4">
        <v>0</v>
      </c>
      <c r="U451" s="4">
        <v>807740</v>
      </c>
      <c r="V451" s="4">
        <v>1371345</v>
      </c>
      <c r="W451" s="4">
        <v>532229</v>
      </c>
      <c r="X451" s="4">
        <v>293985</v>
      </c>
      <c r="Y451" s="4">
        <v>505110</v>
      </c>
      <c r="Z451" s="4">
        <v>0</v>
      </c>
      <c r="AA451" s="4">
        <v>2544984</v>
      </c>
      <c r="AB451" s="4">
        <v>79310</v>
      </c>
    </row>
    <row r="452" spans="1:28" x14ac:dyDescent="0.3">
      <c r="A452" s="1" t="s">
        <v>30</v>
      </c>
      <c r="B452" s="2">
        <v>41640</v>
      </c>
      <c r="C452" s="1">
        <v>1</v>
      </c>
      <c r="D452" s="1">
        <v>20141</v>
      </c>
      <c r="E452" s="4">
        <v>8927524</v>
      </c>
      <c r="F452" s="4">
        <v>8255620</v>
      </c>
      <c r="G452" s="4">
        <v>671904</v>
      </c>
      <c r="H452" s="4">
        <v>88194</v>
      </c>
      <c r="I452" s="4">
        <v>0</v>
      </c>
      <c r="J452" s="4">
        <v>23266</v>
      </c>
      <c r="K452" s="4">
        <v>483289</v>
      </c>
      <c r="L452" s="4">
        <v>190640</v>
      </c>
      <c r="M452" s="4">
        <v>182851</v>
      </c>
      <c r="N452" s="4">
        <v>0</v>
      </c>
      <c r="O452" s="4">
        <v>220251</v>
      </c>
      <c r="P452" s="4">
        <v>88194</v>
      </c>
      <c r="Q452" s="4">
        <v>703540</v>
      </c>
      <c r="R452" s="4">
        <v>373491</v>
      </c>
      <c r="S452" s="4">
        <v>1734323</v>
      </c>
      <c r="T452" s="4">
        <v>6004710</v>
      </c>
      <c r="U452" s="4">
        <v>1319117</v>
      </c>
      <c r="V452" s="4">
        <v>3044921</v>
      </c>
      <c r="W452" s="4">
        <v>193509</v>
      </c>
      <c r="X452" s="4">
        <v>441968</v>
      </c>
      <c r="Y452" s="4">
        <v>663479</v>
      </c>
      <c r="Z452" s="4">
        <v>605860</v>
      </c>
      <c r="AA452" s="4">
        <v>1418047</v>
      </c>
      <c r="AB452" s="4">
        <v>568719</v>
      </c>
    </row>
    <row r="453" spans="1:28" x14ac:dyDescent="0.3">
      <c r="A453" s="1" t="s">
        <v>34</v>
      </c>
      <c r="B453" s="2">
        <v>41640</v>
      </c>
      <c r="C453" s="1">
        <v>1</v>
      </c>
      <c r="D453" s="1">
        <v>20141</v>
      </c>
      <c r="E453" s="4">
        <v>1348787</v>
      </c>
      <c r="F453" s="4">
        <v>1305375</v>
      </c>
      <c r="G453" s="4">
        <v>43411</v>
      </c>
      <c r="H453" s="4">
        <v>2097</v>
      </c>
      <c r="I453" s="4">
        <v>0</v>
      </c>
      <c r="J453" s="4">
        <v>0</v>
      </c>
      <c r="K453" s="4">
        <v>5955</v>
      </c>
      <c r="L453" s="4">
        <v>18623</v>
      </c>
      <c r="M453" s="4">
        <v>3636</v>
      </c>
      <c r="N453" s="4">
        <v>0</v>
      </c>
      <c r="O453" s="4">
        <v>38578</v>
      </c>
      <c r="P453" s="4">
        <v>2097</v>
      </c>
      <c r="Q453" s="4">
        <v>44533</v>
      </c>
      <c r="R453" s="4">
        <v>22259</v>
      </c>
      <c r="S453" s="4">
        <v>50265</v>
      </c>
      <c r="T453" s="4">
        <v>1229633</v>
      </c>
      <c r="U453" s="4">
        <v>215937</v>
      </c>
      <c r="V453" s="4">
        <v>652372</v>
      </c>
      <c r="W453" s="4">
        <v>56443</v>
      </c>
      <c r="X453" s="4">
        <v>77783</v>
      </c>
      <c r="Y453" s="4">
        <v>133420</v>
      </c>
      <c r="Z453" s="4">
        <v>74080</v>
      </c>
      <c r="AA453" s="4">
        <v>12025</v>
      </c>
      <c r="AB453" s="4">
        <v>83316</v>
      </c>
    </row>
    <row r="454" spans="1:28" x14ac:dyDescent="0.3">
      <c r="A454" s="1" t="s">
        <v>32</v>
      </c>
      <c r="B454" s="2">
        <v>41640</v>
      </c>
      <c r="C454" s="1">
        <v>1</v>
      </c>
      <c r="D454" s="1">
        <v>20141</v>
      </c>
      <c r="E454" s="4">
        <v>6468962</v>
      </c>
      <c r="F454" s="4">
        <v>5891554</v>
      </c>
      <c r="G454" s="4">
        <v>577408</v>
      </c>
      <c r="H454" s="4">
        <v>5250</v>
      </c>
      <c r="I454" s="4">
        <v>0</v>
      </c>
      <c r="J454" s="4">
        <v>11994</v>
      </c>
      <c r="K454" s="4">
        <v>17830</v>
      </c>
      <c r="L454" s="4">
        <v>120767</v>
      </c>
      <c r="M454" s="4">
        <v>155815</v>
      </c>
      <c r="N454" s="4">
        <v>0</v>
      </c>
      <c r="O454" s="4">
        <v>131739</v>
      </c>
      <c r="P454" s="4">
        <v>5250</v>
      </c>
      <c r="Q454" s="4">
        <v>149569</v>
      </c>
      <c r="R454" s="4">
        <v>276582</v>
      </c>
      <c r="S454" s="4">
        <v>1124546</v>
      </c>
      <c r="T454" s="4">
        <v>4901021</v>
      </c>
      <c r="U454" s="4">
        <v>760877</v>
      </c>
      <c r="V454" s="4">
        <v>2562395</v>
      </c>
      <c r="W454" s="4">
        <v>137240</v>
      </c>
      <c r="X454" s="4">
        <v>213513</v>
      </c>
      <c r="Y454" s="4">
        <v>616596</v>
      </c>
      <c r="Z454" s="4">
        <v>469711</v>
      </c>
      <c r="AA454" s="4">
        <v>759526</v>
      </c>
      <c r="AB454" s="4">
        <v>371696</v>
      </c>
    </row>
    <row r="455" spans="1:28" x14ac:dyDescent="0.3">
      <c r="A455" s="1" t="s">
        <v>28</v>
      </c>
      <c r="B455" s="2">
        <v>41640</v>
      </c>
      <c r="C455" s="1">
        <v>1</v>
      </c>
      <c r="D455" s="1">
        <v>20141</v>
      </c>
      <c r="E455" s="4">
        <v>1221373</v>
      </c>
      <c r="F455" s="4">
        <v>1074529</v>
      </c>
      <c r="G455" s="4">
        <v>146844</v>
      </c>
      <c r="H455" s="4">
        <v>1632</v>
      </c>
      <c r="I455" s="4">
        <v>160</v>
      </c>
      <c r="J455" s="4">
        <v>6338</v>
      </c>
      <c r="K455" s="4">
        <v>28230</v>
      </c>
      <c r="L455" s="4">
        <v>24962</v>
      </c>
      <c r="M455" s="4">
        <v>16710</v>
      </c>
      <c r="N455" s="4">
        <v>2518</v>
      </c>
      <c r="O455" s="4">
        <v>23765</v>
      </c>
      <c r="P455" s="4">
        <v>1792</v>
      </c>
      <c r="Q455" s="4">
        <v>51995</v>
      </c>
      <c r="R455" s="4">
        <v>41672</v>
      </c>
      <c r="S455" s="4">
        <v>260085</v>
      </c>
      <c r="T455" s="4">
        <v>856973</v>
      </c>
      <c r="U455" s="4">
        <v>131415</v>
      </c>
      <c r="V455" s="4">
        <v>423251</v>
      </c>
      <c r="W455" s="4">
        <v>67500</v>
      </c>
      <c r="X455" s="4">
        <v>57707</v>
      </c>
      <c r="Y455" s="4">
        <v>66775</v>
      </c>
      <c r="Z455" s="4">
        <v>69449</v>
      </c>
      <c r="AA455" s="4">
        <v>199627</v>
      </c>
      <c r="AB455" s="4">
        <v>58805</v>
      </c>
    </row>
    <row r="456" spans="1:28" x14ac:dyDescent="0.3">
      <c r="A456" s="1" t="s">
        <v>27</v>
      </c>
      <c r="B456" s="2">
        <v>41640</v>
      </c>
      <c r="C456" s="1">
        <v>1</v>
      </c>
      <c r="D456" s="1">
        <v>20141</v>
      </c>
      <c r="E456" s="4">
        <v>4166103</v>
      </c>
      <c r="F456" s="4">
        <v>3950688</v>
      </c>
      <c r="G456" s="4">
        <v>215415</v>
      </c>
      <c r="H456" s="4">
        <v>14588</v>
      </c>
      <c r="I456" s="4">
        <v>0</v>
      </c>
      <c r="J456" s="4">
        <v>0</v>
      </c>
      <c r="K456" s="4">
        <v>140477</v>
      </c>
      <c r="L456" s="4">
        <v>21362</v>
      </c>
      <c r="M456" s="4">
        <v>39855</v>
      </c>
      <c r="N456" s="4">
        <v>0</v>
      </c>
      <c r="O456" s="4">
        <v>1909</v>
      </c>
      <c r="P456" s="4">
        <v>14588</v>
      </c>
      <c r="Q456" s="4">
        <v>142386</v>
      </c>
      <c r="R456" s="4">
        <v>61217</v>
      </c>
      <c r="S456" s="4">
        <v>15182</v>
      </c>
      <c r="T456" s="4">
        <v>3932730</v>
      </c>
      <c r="U456" s="4">
        <v>659608</v>
      </c>
      <c r="V456" s="4">
        <v>1904540</v>
      </c>
      <c r="W456" s="4">
        <v>264851</v>
      </c>
      <c r="X456" s="4">
        <v>221447</v>
      </c>
      <c r="Y456" s="4">
        <v>393160</v>
      </c>
      <c r="Z456" s="4">
        <v>275514</v>
      </c>
      <c r="AA456" s="4">
        <v>15237</v>
      </c>
      <c r="AB456" s="4">
        <v>216331</v>
      </c>
    </row>
    <row r="457" spans="1:28" x14ac:dyDescent="0.3">
      <c r="A457" s="1" t="s">
        <v>29</v>
      </c>
      <c r="B457" s="2">
        <v>41640</v>
      </c>
      <c r="C457" s="1">
        <v>1</v>
      </c>
      <c r="D457" s="1">
        <v>20141</v>
      </c>
      <c r="E457" s="4">
        <v>437987</v>
      </c>
      <c r="F457" s="4">
        <v>378034</v>
      </c>
      <c r="G457" s="4">
        <v>59953</v>
      </c>
      <c r="H457" s="4">
        <v>0</v>
      </c>
      <c r="I457" s="4">
        <v>0</v>
      </c>
      <c r="J457" s="4">
        <v>0</v>
      </c>
      <c r="K457" s="4">
        <v>97350</v>
      </c>
      <c r="L457" s="4">
        <v>56641</v>
      </c>
      <c r="M457" s="4">
        <v>0</v>
      </c>
      <c r="N457" s="4">
        <v>0</v>
      </c>
      <c r="O457" s="4">
        <v>9096</v>
      </c>
      <c r="P457" s="4">
        <v>0</v>
      </c>
      <c r="Q457" s="4">
        <v>106446</v>
      </c>
      <c r="R457" s="4">
        <v>56641</v>
      </c>
      <c r="S457" s="4">
        <v>2830</v>
      </c>
      <c r="T457" s="4">
        <v>272071</v>
      </c>
      <c r="U457" s="4">
        <v>25069</v>
      </c>
      <c r="V457" s="4">
        <v>233857</v>
      </c>
      <c r="W457" s="4">
        <v>49046</v>
      </c>
      <c r="X457" s="4">
        <v>11121</v>
      </c>
      <c r="Y457" s="4">
        <v>24558</v>
      </c>
      <c r="Z457" s="4">
        <v>15813</v>
      </c>
      <c r="AA457" s="4">
        <v>0</v>
      </c>
      <c r="AB457" s="4">
        <v>18570</v>
      </c>
    </row>
    <row r="458" spans="1:28" x14ac:dyDescent="0.3">
      <c r="A458" s="1" t="s">
        <v>33</v>
      </c>
      <c r="B458" s="2">
        <v>41640</v>
      </c>
      <c r="C458" s="1">
        <v>2</v>
      </c>
      <c r="D458" s="1">
        <v>20142</v>
      </c>
      <c r="E458" s="4">
        <v>6676417</v>
      </c>
      <c r="F458" s="4">
        <v>6253517</v>
      </c>
      <c r="G458" s="4">
        <v>422900</v>
      </c>
      <c r="H458" s="4">
        <v>0</v>
      </c>
      <c r="I458" s="4">
        <v>8152</v>
      </c>
      <c r="J458" s="4">
        <v>183</v>
      </c>
      <c r="K458" s="4">
        <v>21530</v>
      </c>
      <c r="L458" s="4">
        <v>0</v>
      </c>
      <c r="M458" s="4">
        <v>3781809</v>
      </c>
      <c r="N458" s="4">
        <v>0</v>
      </c>
      <c r="O458" s="4">
        <v>0</v>
      </c>
      <c r="P458" s="4">
        <v>8152</v>
      </c>
      <c r="Q458" s="4">
        <v>21530</v>
      </c>
      <c r="R458" s="4">
        <v>3781809</v>
      </c>
      <c r="S458" s="4">
        <v>2864745</v>
      </c>
      <c r="T458" s="4">
        <v>0</v>
      </c>
      <c r="U458" s="4">
        <v>796736</v>
      </c>
      <c r="V458" s="4">
        <v>1371030</v>
      </c>
      <c r="W458" s="4">
        <v>583457</v>
      </c>
      <c r="X458" s="4">
        <v>290837</v>
      </c>
      <c r="Y458" s="4">
        <v>544065</v>
      </c>
      <c r="Z458" s="4">
        <v>0</v>
      </c>
      <c r="AA458" s="4">
        <v>2585825</v>
      </c>
      <c r="AB458" s="4">
        <v>81567</v>
      </c>
    </row>
    <row r="459" spans="1:28" x14ac:dyDescent="0.3">
      <c r="A459" s="1" t="s">
        <v>30</v>
      </c>
      <c r="B459" s="2">
        <v>41640</v>
      </c>
      <c r="C459" s="1">
        <v>2</v>
      </c>
      <c r="D459" s="1">
        <v>20142</v>
      </c>
      <c r="E459" s="4">
        <v>10639874</v>
      </c>
      <c r="F459" s="4">
        <v>9024208</v>
      </c>
      <c r="G459" s="4">
        <v>1615666</v>
      </c>
      <c r="H459" s="4">
        <v>60830</v>
      </c>
      <c r="I459" s="4">
        <v>0</v>
      </c>
      <c r="J459" s="4">
        <v>22524</v>
      </c>
      <c r="K459" s="4">
        <v>511771</v>
      </c>
      <c r="L459" s="4">
        <v>227066</v>
      </c>
      <c r="M459" s="4">
        <v>196615</v>
      </c>
      <c r="N459" s="4">
        <v>0</v>
      </c>
      <c r="O459" s="4">
        <v>223834</v>
      </c>
      <c r="P459" s="4">
        <v>60830</v>
      </c>
      <c r="Q459" s="4">
        <v>735605</v>
      </c>
      <c r="R459" s="4">
        <v>423681</v>
      </c>
      <c r="S459" s="4">
        <v>2006978</v>
      </c>
      <c r="T459" s="4">
        <v>7390256</v>
      </c>
      <c r="U459" s="4">
        <v>1314996</v>
      </c>
      <c r="V459" s="4">
        <v>3264231</v>
      </c>
      <c r="W459" s="4">
        <v>556786</v>
      </c>
      <c r="X459" s="4">
        <v>450907</v>
      </c>
      <c r="Y459" s="4">
        <v>677961</v>
      </c>
      <c r="Z459" s="4">
        <v>655286</v>
      </c>
      <c r="AA459" s="4">
        <v>1474479</v>
      </c>
      <c r="AB459" s="4">
        <v>629562</v>
      </c>
    </row>
    <row r="460" spans="1:28" x14ac:dyDescent="0.3">
      <c r="A460" s="1" t="s">
        <v>32</v>
      </c>
      <c r="B460" s="2">
        <v>41640</v>
      </c>
      <c r="C460" s="1">
        <v>2</v>
      </c>
      <c r="D460" s="1">
        <v>20142</v>
      </c>
      <c r="E460" s="4">
        <v>7152840</v>
      </c>
      <c r="F460" s="4">
        <v>6434721</v>
      </c>
      <c r="G460" s="4">
        <v>718119</v>
      </c>
      <c r="H460" s="4">
        <v>4698</v>
      </c>
      <c r="I460" s="4">
        <v>0</v>
      </c>
      <c r="J460" s="4">
        <v>16173</v>
      </c>
      <c r="K460" s="4">
        <v>18138</v>
      </c>
      <c r="L460" s="4">
        <v>147174</v>
      </c>
      <c r="M460" s="4">
        <v>162302</v>
      </c>
      <c r="N460" s="4">
        <v>0</v>
      </c>
      <c r="O460" s="4">
        <v>142307</v>
      </c>
      <c r="P460" s="4">
        <v>4698</v>
      </c>
      <c r="Q460" s="4">
        <v>160445</v>
      </c>
      <c r="R460" s="4">
        <v>309476</v>
      </c>
      <c r="S460" s="4">
        <v>1314919</v>
      </c>
      <c r="T460" s="4">
        <v>5347129</v>
      </c>
      <c r="U460" s="4">
        <v>752607</v>
      </c>
      <c r="V460" s="4">
        <v>2578788</v>
      </c>
      <c r="W460" s="4">
        <v>602705</v>
      </c>
      <c r="X460" s="4">
        <v>220083</v>
      </c>
      <c r="Y460" s="4">
        <v>630051</v>
      </c>
      <c r="Z460" s="4">
        <v>480560</v>
      </c>
      <c r="AA460" s="4">
        <v>804454</v>
      </c>
      <c r="AB460" s="4">
        <v>365473</v>
      </c>
    </row>
    <row r="461" spans="1:28" x14ac:dyDescent="0.3">
      <c r="A461" s="1" t="s">
        <v>31</v>
      </c>
      <c r="B461" s="2">
        <v>41640</v>
      </c>
      <c r="C461" s="1">
        <v>2</v>
      </c>
      <c r="D461" s="1">
        <v>20142</v>
      </c>
      <c r="E461" s="4">
        <v>10328256</v>
      </c>
      <c r="F461" s="4">
        <v>9422183</v>
      </c>
      <c r="G461" s="4">
        <v>906073</v>
      </c>
      <c r="H461" s="4">
        <v>36992</v>
      </c>
      <c r="I461" s="4">
        <v>0</v>
      </c>
      <c r="J461" s="4">
        <v>38126</v>
      </c>
      <c r="K461" s="4">
        <v>19684</v>
      </c>
      <c r="L461" s="4">
        <v>163523</v>
      </c>
      <c r="M461" s="4">
        <v>191710</v>
      </c>
      <c r="N461" s="4">
        <v>0</v>
      </c>
      <c r="O461" s="4">
        <v>205802</v>
      </c>
      <c r="P461" s="4">
        <v>36992</v>
      </c>
      <c r="Q461" s="4">
        <v>225486</v>
      </c>
      <c r="R461" s="4">
        <v>355233</v>
      </c>
      <c r="S461" s="4">
        <v>2561719</v>
      </c>
      <c r="T461" s="4">
        <v>7110700</v>
      </c>
      <c r="U461" s="4">
        <v>1159310</v>
      </c>
      <c r="V461" s="4">
        <v>3469905</v>
      </c>
      <c r="W461" s="4">
        <v>660550</v>
      </c>
      <c r="X461" s="4">
        <v>408927</v>
      </c>
      <c r="Y461" s="4">
        <v>761609</v>
      </c>
      <c r="Z461" s="4">
        <v>623632</v>
      </c>
      <c r="AA461" s="4">
        <v>1935344</v>
      </c>
      <c r="AB461" s="4">
        <v>402906</v>
      </c>
    </row>
    <row r="462" spans="1:28" x14ac:dyDescent="0.3">
      <c r="A462" s="1" t="s">
        <v>28</v>
      </c>
      <c r="B462" s="2">
        <v>41640</v>
      </c>
      <c r="C462" s="1">
        <v>2</v>
      </c>
      <c r="D462" s="1">
        <v>20142</v>
      </c>
      <c r="E462" s="4">
        <v>1373131</v>
      </c>
      <c r="F462" s="4">
        <v>1115666</v>
      </c>
      <c r="G462" s="4">
        <v>257465</v>
      </c>
      <c r="H462" s="4">
        <v>2545</v>
      </c>
      <c r="I462" s="4">
        <v>160</v>
      </c>
      <c r="J462" s="4">
        <v>7405</v>
      </c>
      <c r="K462" s="4">
        <v>31381</v>
      </c>
      <c r="L462" s="4">
        <v>30510</v>
      </c>
      <c r="M462" s="4">
        <v>22867</v>
      </c>
      <c r="N462" s="4">
        <v>2612</v>
      </c>
      <c r="O462" s="4">
        <v>23975</v>
      </c>
      <c r="P462" s="4">
        <v>2705</v>
      </c>
      <c r="Q462" s="4">
        <v>55356</v>
      </c>
      <c r="R462" s="4">
        <v>53377</v>
      </c>
      <c r="S462" s="4">
        <v>274616</v>
      </c>
      <c r="T462" s="4">
        <v>977061</v>
      </c>
      <c r="U462" s="4">
        <v>128139</v>
      </c>
      <c r="V462" s="4">
        <v>438743</v>
      </c>
      <c r="W462" s="4">
        <v>81115</v>
      </c>
      <c r="X462" s="4">
        <v>60307</v>
      </c>
      <c r="Y462" s="4">
        <v>71788</v>
      </c>
      <c r="Z462" s="4">
        <v>70604</v>
      </c>
      <c r="AA462" s="4">
        <v>199545</v>
      </c>
      <c r="AB462" s="4">
        <v>65425</v>
      </c>
    </row>
    <row r="463" spans="1:28" x14ac:dyDescent="0.3">
      <c r="A463" s="1" t="s">
        <v>34</v>
      </c>
      <c r="B463" s="2">
        <v>41640</v>
      </c>
      <c r="C463" s="1">
        <v>2</v>
      </c>
      <c r="D463" s="1">
        <v>20142</v>
      </c>
      <c r="E463" s="4">
        <v>1493705</v>
      </c>
      <c r="F463" s="4">
        <v>1353203</v>
      </c>
      <c r="G463" s="4">
        <v>140502</v>
      </c>
      <c r="H463" s="4">
        <v>864</v>
      </c>
      <c r="I463" s="4">
        <v>0</v>
      </c>
      <c r="J463" s="4">
        <v>0</v>
      </c>
      <c r="K463" s="4">
        <v>7048</v>
      </c>
      <c r="L463" s="4">
        <v>19792</v>
      </c>
      <c r="M463" s="4">
        <v>4593</v>
      </c>
      <c r="N463" s="4">
        <v>0</v>
      </c>
      <c r="O463" s="4">
        <v>37817</v>
      </c>
      <c r="P463" s="4">
        <v>864</v>
      </c>
      <c r="Q463" s="4">
        <v>44865</v>
      </c>
      <c r="R463" s="4">
        <v>24385</v>
      </c>
      <c r="S463" s="4">
        <v>51117</v>
      </c>
      <c r="T463" s="4">
        <v>1372475</v>
      </c>
      <c r="U463" s="4">
        <v>211034</v>
      </c>
      <c r="V463" s="4">
        <v>678366</v>
      </c>
      <c r="W463" s="4">
        <v>61816</v>
      </c>
      <c r="X463" s="4">
        <v>77187</v>
      </c>
      <c r="Y463" s="4">
        <v>138693</v>
      </c>
      <c r="Z463" s="4">
        <v>75198</v>
      </c>
      <c r="AA463" s="4">
        <v>9601</v>
      </c>
      <c r="AB463" s="4">
        <v>101307</v>
      </c>
    </row>
    <row r="464" spans="1:28" x14ac:dyDescent="0.3">
      <c r="A464" s="1" t="s">
        <v>27</v>
      </c>
      <c r="B464" s="2">
        <v>41640</v>
      </c>
      <c r="C464" s="1">
        <v>2</v>
      </c>
      <c r="D464" s="1">
        <v>20142</v>
      </c>
      <c r="E464" s="4">
        <v>5011428</v>
      </c>
      <c r="F464" s="4">
        <v>4236055</v>
      </c>
      <c r="G464" s="4">
        <v>775373</v>
      </c>
      <c r="H464" s="4">
        <v>13435</v>
      </c>
      <c r="I464" s="4">
        <v>0</v>
      </c>
      <c r="J464" s="4">
        <v>0</v>
      </c>
      <c r="K464" s="4">
        <v>158717</v>
      </c>
      <c r="L464" s="4">
        <v>22962</v>
      </c>
      <c r="M464" s="4">
        <v>44288</v>
      </c>
      <c r="N464" s="4">
        <v>0</v>
      </c>
      <c r="O464" s="4">
        <v>3845</v>
      </c>
      <c r="P464" s="4">
        <v>13435</v>
      </c>
      <c r="Q464" s="4">
        <v>162562</v>
      </c>
      <c r="R464" s="4">
        <v>67250</v>
      </c>
      <c r="S464" s="4">
        <v>15851</v>
      </c>
      <c r="T464" s="4">
        <v>4752330</v>
      </c>
      <c r="U464" s="4">
        <v>694563</v>
      </c>
      <c r="V464" s="4">
        <v>2051335</v>
      </c>
      <c r="W464" s="4">
        <v>329576</v>
      </c>
      <c r="X464" s="4">
        <v>229053</v>
      </c>
      <c r="Y464" s="4">
        <v>394583</v>
      </c>
      <c r="Z464" s="4">
        <v>302202</v>
      </c>
      <c r="AA464" s="4">
        <v>17608</v>
      </c>
      <c r="AB464" s="4">
        <v>217135</v>
      </c>
    </row>
    <row r="465" spans="1:28" x14ac:dyDescent="0.3">
      <c r="A465" s="1" t="s">
        <v>29</v>
      </c>
      <c r="B465" s="2">
        <v>41640</v>
      </c>
      <c r="C465" s="1">
        <v>2</v>
      </c>
      <c r="D465" s="1">
        <v>20142</v>
      </c>
      <c r="E465" s="4">
        <v>499337</v>
      </c>
      <c r="F465" s="4">
        <v>394193</v>
      </c>
      <c r="G465" s="4">
        <v>105144</v>
      </c>
      <c r="H465" s="4">
        <v>0</v>
      </c>
      <c r="I465" s="4">
        <v>0</v>
      </c>
      <c r="J465" s="4">
        <v>0</v>
      </c>
      <c r="K465" s="4">
        <v>84975</v>
      </c>
      <c r="L465" s="4">
        <v>80727</v>
      </c>
      <c r="M465" s="4">
        <v>0</v>
      </c>
      <c r="N465" s="4">
        <v>0</v>
      </c>
      <c r="O465" s="4">
        <v>9443</v>
      </c>
      <c r="P465" s="4">
        <v>0</v>
      </c>
      <c r="Q465" s="4">
        <v>94418</v>
      </c>
      <c r="R465" s="4">
        <v>80727</v>
      </c>
      <c r="S465" s="4">
        <v>3066</v>
      </c>
      <c r="T465" s="4">
        <v>321127</v>
      </c>
      <c r="U465" s="4">
        <v>26435</v>
      </c>
      <c r="V465" s="4">
        <v>242327</v>
      </c>
      <c r="W465" s="4">
        <v>50369</v>
      </c>
      <c r="X465" s="4">
        <v>11344</v>
      </c>
      <c r="Y465" s="4">
        <v>26815</v>
      </c>
      <c r="Z465" s="4">
        <v>16743</v>
      </c>
      <c r="AA465" s="4">
        <v>0</v>
      </c>
      <c r="AB465" s="4">
        <v>20159</v>
      </c>
    </row>
    <row r="466" spans="1:28" x14ac:dyDescent="0.3">
      <c r="A466" s="1" t="s">
        <v>33</v>
      </c>
      <c r="B466" s="2">
        <v>41640</v>
      </c>
      <c r="C466" s="1">
        <v>3</v>
      </c>
      <c r="D466" s="1">
        <v>20143</v>
      </c>
      <c r="E466" s="4">
        <v>6642412</v>
      </c>
      <c r="F466" s="4">
        <v>6216816</v>
      </c>
      <c r="G466" s="4">
        <v>425596</v>
      </c>
      <c r="H466" s="4">
        <v>0</v>
      </c>
      <c r="I466" s="4">
        <v>9327</v>
      </c>
      <c r="J466" s="4">
        <v>225</v>
      </c>
      <c r="K466" s="4">
        <v>21750</v>
      </c>
      <c r="L466" s="4">
        <v>0</v>
      </c>
      <c r="M466" s="4">
        <v>3766482</v>
      </c>
      <c r="N466" s="4">
        <v>0</v>
      </c>
      <c r="O466" s="4">
        <v>0</v>
      </c>
      <c r="P466" s="4">
        <v>9327</v>
      </c>
      <c r="Q466" s="4">
        <v>21750</v>
      </c>
      <c r="R466" s="4">
        <v>3766482</v>
      </c>
      <c r="S466" s="4">
        <v>2844629</v>
      </c>
      <c r="T466" s="4">
        <v>0</v>
      </c>
      <c r="U466" s="4">
        <v>824155</v>
      </c>
      <c r="V466" s="4">
        <v>1348697</v>
      </c>
      <c r="W466" s="4">
        <v>536126</v>
      </c>
      <c r="X466" s="4">
        <v>291620</v>
      </c>
      <c r="Y466" s="4">
        <v>585235</v>
      </c>
      <c r="Z466" s="4">
        <v>0</v>
      </c>
      <c r="AA466" s="4">
        <v>2550471</v>
      </c>
      <c r="AB466" s="4">
        <v>80512</v>
      </c>
    </row>
    <row r="467" spans="1:28" x14ac:dyDescent="0.3">
      <c r="A467" s="1" t="s">
        <v>30</v>
      </c>
      <c r="B467" s="2">
        <v>41640</v>
      </c>
      <c r="C467" s="1">
        <v>3</v>
      </c>
      <c r="D467" s="1">
        <v>20143</v>
      </c>
      <c r="E467" s="4">
        <v>11200109</v>
      </c>
      <c r="F467" s="4">
        <v>9790810</v>
      </c>
      <c r="G467" s="4">
        <v>1409299</v>
      </c>
      <c r="H467" s="4">
        <v>29566</v>
      </c>
      <c r="I467" s="4">
        <v>0</v>
      </c>
      <c r="J467" s="4">
        <v>22390</v>
      </c>
      <c r="K467" s="4">
        <v>473892</v>
      </c>
      <c r="L467" s="4">
        <v>237002</v>
      </c>
      <c r="M467" s="4">
        <v>210311</v>
      </c>
      <c r="N467" s="4">
        <v>0</v>
      </c>
      <c r="O467" s="4">
        <v>226140</v>
      </c>
      <c r="P467" s="4">
        <v>29566</v>
      </c>
      <c r="Q467" s="4">
        <v>700032</v>
      </c>
      <c r="R467" s="4">
        <v>447313</v>
      </c>
      <c r="S467" s="4">
        <v>1996053</v>
      </c>
      <c r="T467" s="4">
        <v>8004755</v>
      </c>
      <c r="U467" s="4">
        <v>1384354</v>
      </c>
      <c r="V467" s="4">
        <v>3800975</v>
      </c>
      <c r="W467" s="4">
        <v>644578</v>
      </c>
      <c r="X467" s="4">
        <v>439547</v>
      </c>
      <c r="Y467" s="4">
        <v>736827</v>
      </c>
      <c r="Z467" s="4">
        <v>676987</v>
      </c>
      <c r="AA467" s="4">
        <v>1446658</v>
      </c>
      <c r="AB467" s="4">
        <v>660884</v>
      </c>
    </row>
    <row r="468" spans="1:28" x14ac:dyDescent="0.3">
      <c r="A468" s="1" t="s">
        <v>32</v>
      </c>
      <c r="B468" s="2">
        <v>41640</v>
      </c>
      <c r="C468" s="1">
        <v>3</v>
      </c>
      <c r="D468" s="1">
        <v>20143</v>
      </c>
      <c r="E468" s="4">
        <v>7054509</v>
      </c>
      <c r="F468" s="4">
        <v>6356952</v>
      </c>
      <c r="G468" s="4">
        <v>697557</v>
      </c>
      <c r="H468" s="4">
        <v>6502</v>
      </c>
      <c r="I468" s="4">
        <v>0</v>
      </c>
      <c r="J468" s="4">
        <v>16204</v>
      </c>
      <c r="K468" s="4">
        <v>19444</v>
      </c>
      <c r="L468" s="4">
        <v>154888</v>
      </c>
      <c r="M468" s="4">
        <v>158336</v>
      </c>
      <c r="N468" s="4">
        <v>0</v>
      </c>
      <c r="O468" s="4">
        <v>143032</v>
      </c>
      <c r="P468" s="4">
        <v>6502</v>
      </c>
      <c r="Q468" s="4">
        <v>162476</v>
      </c>
      <c r="R468" s="4">
        <v>313224</v>
      </c>
      <c r="S468" s="4">
        <v>1241135</v>
      </c>
      <c r="T468" s="4">
        <v>5314968</v>
      </c>
      <c r="U468" s="4">
        <v>761137</v>
      </c>
      <c r="V468" s="4">
        <v>2567308</v>
      </c>
      <c r="W468" s="4">
        <v>526616</v>
      </c>
      <c r="X468" s="4">
        <v>230274</v>
      </c>
      <c r="Y468" s="4">
        <v>638286</v>
      </c>
      <c r="Z468" s="4">
        <v>481276</v>
      </c>
      <c r="AA468" s="4">
        <v>792069</v>
      </c>
      <c r="AB468" s="4">
        <v>359986</v>
      </c>
    </row>
    <row r="469" spans="1:28" x14ac:dyDescent="0.3">
      <c r="A469" s="1" t="s">
        <v>31</v>
      </c>
      <c r="B469" s="2">
        <v>41640</v>
      </c>
      <c r="C469" s="1">
        <v>3</v>
      </c>
      <c r="D469" s="1">
        <v>20143</v>
      </c>
      <c r="E469" s="4">
        <v>10563671</v>
      </c>
      <c r="F469" s="4">
        <v>9378835</v>
      </c>
      <c r="G469" s="4">
        <v>1184836</v>
      </c>
      <c r="H469" s="4">
        <v>51151</v>
      </c>
      <c r="I469" s="4">
        <v>0</v>
      </c>
      <c r="J469" s="4">
        <v>36427</v>
      </c>
      <c r="K469" s="4">
        <v>19767</v>
      </c>
      <c r="L469" s="4">
        <v>180713</v>
      </c>
      <c r="M469" s="4">
        <v>198193</v>
      </c>
      <c r="N469" s="4">
        <v>0</v>
      </c>
      <c r="O469" s="4">
        <v>211078</v>
      </c>
      <c r="P469" s="4">
        <v>51151</v>
      </c>
      <c r="Q469" s="4">
        <v>230846</v>
      </c>
      <c r="R469" s="4">
        <v>378906</v>
      </c>
      <c r="S469" s="4">
        <v>2502478</v>
      </c>
      <c r="T469" s="4">
        <v>7363864</v>
      </c>
      <c r="U469" s="4">
        <v>1190954</v>
      </c>
      <c r="V469" s="4">
        <v>3439638</v>
      </c>
      <c r="W469" s="4">
        <v>663006</v>
      </c>
      <c r="X469" s="4">
        <v>410763</v>
      </c>
      <c r="Y469" s="4">
        <v>743826</v>
      </c>
      <c r="Z469" s="4">
        <v>676561</v>
      </c>
      <c r="AA469" s="4">
        <v>1816431</v>
      </c>
      <c r="AB469" s="4">
        <v>437656</v>
      </c>
    </row>
    <row r="470" spans="1:28" x14ac:dyDescent="0.3">
      <c r="A470" s="1" t="s">
        <v>28</v>
      </c>
      <c r="B470" s="2">
        <v>41640</v>
      </c>
      <c r="C470" s="1">
        <v>3</v>
      </c>
      <c r="D470" s="1">
        <v>20143</v>
      </c>
      <c r="E470" s="4">
        <v>1463350</v>
      </c>
      <c r="F470" s="4">
        <v>1149070</v>
      </c>
      <c r="G470" s="4">
        <v>314280</v>
      </c>
      <c r="H470" s="4">
        <v>2301</v>
      </c>
      <c r="I470" s="4">
        <v>164</v>
      </c>
      <c r="J470" s="4">
        <v>7795</v>
      </c>
      <c r="K470" s="4">
        <v>35487</v>
      </c>
      <c r="L470" s="4">
        <v>37455</v>
      </c>
      <c r="M470" s="4">
        <v>22006</v>
      </c>
      <c r="N470" s="4">
        <v>2736</v>
      </c>
      <c r="O470" s="4">
        <v>24155</v>
      </c>
      <c r="P470" s="4">
        <v>2465</v>
      </c>
      <c r="Q470" s="4">
        <v>59642</v>
      </c>
      <c r="R470" s="4">
        <v>59461</v>
      </c>
      <c r="S470" s="4">
        <v>297191</v>
      </c>
      <c r="T470" s="4">
        <v>1034060</v>
      </c>
      <c r="U470" s="4">
        <v>142117</v>
      </c>
      <c r="V470" s="4">
        <v>455481</v>
      </c>
      <c r="W470" s="4">
        <v>61284</v>
      </c>
      <c r="X470" s="4">
        <v>62024</v>
      </c>
      <c r="Y470" s="4">
        <v>71204</v>
      </c>
      <c r="Z470" s="4">
        <v>74032</v>
      </c>
      <c r="AA470" s="4">
        <v>214293</v>
      </c>
      <c r="AB470" s="4">
        <v>68635</v>
      </c>
    </row>
    <row r="471" spans="1:28" x14ac:dyDescent="0.3">
      <c r="A471" s="1" t="s">
        <v>34</v>
      </c>
      <c r="B471" s="2">
        <v>41640</v>
      </c>
      <c r="C471" s="1">
        <v>3</v>
      </c>
      <c r="D471" s="1">
        <v>20143</v>
      </c>
      <c r="E471" s="4">
        <v>1528320</v>
      </c>
      <c r="F471" s="4">
        <v>1364989</v>
      </c>
      <c r="G471" s="4">
        <v>163330</v>
      </c>
      <c r="H471" s="4">
        <v>3151</v>
      </c>
      <c r="I471" s="4">
        <v>0</v>
      </c>
      <c r="J471" s="4">
        <v>0</v>
      </c>
      <c r="K471" s="4">
        <v>7291</v>
      </c>
      <c r="L471" s="4">
        <v>22888</v>
      </c>
      <c r="M471" s="4">
        <v>4628</v>
      </c>
      <c r="N471" s="4">
        <v>0</v>
      </c>
      <c r="O471" s="4">
        <v>38100</v>
      </c>
      <c r="P471" s="4">
        <v>3151</v>
      </c>
      <c r="Q471" s="4">
        <v>45391</v>
      </c>
      <c r="R471" s="4">
        <v>27517</v>
      </c>
      <c r="S471" s="4">
        <v>38516</v>
      </c>
      <c r="T471" s="4">
        <v>1413746</v>
      </c>
      <c r="U471" s="4">
        <v>225234</v>
      </c>
      <c r="V471" s="4">
        <v>698219</v>
      </c>
      <c r="W471" s="4">
        <v>52111</v>
      </c>
      <c r="X471" s="4">
        <v>78695</v>
      </c>
      <c r="Y471" s="4">
        <v>139553</v>
      </c>
      <c r="Z471" s="4">
        <v>83473</v>
      </c>
      <c r="AA471" s="4">
        <v>856</v>
      </c>
      <c r="AB471" s="4">
        <v>86848</v>
      </c>
    </row>
    <row r="472" spans="1:28" x14ac:dyDescent="0.3">
      <c r="A472" s="1" t="s">
        <v>27</v>
      </c>
      <c r="B472" s="2">
        <v>41640</v>
      </c>
      <c r="C472" s="1">
        <v>3</v>
      </c>
      <c r="D472" s="1">
        <v>20143</v>
      </c>
      <c r="E472" s="4">
        <v>4799941</v>
      </c>
      <c r="F472" s="4">
        <v>4185727</v>
      </c>
      <c r="G472" s="4">
        <v>614214</v>
      </c>
      <c r="H472" s="4">
        <v>9504</v>
      </c>
      <c r="I472" s="4">
        <v>0</v>
      </c>
      <c r="J472" s="4">
        <v>0</v>
      </c>
      <c r="K472" s="4">
        <v>146293</v>
      </c>
      <c r="L472" s="4">
        <v>17732</v>
      </c>
      <c r="M472" s="4">
        <v>44585</v>
      </c>
      <c r="N472" s="4">
        <v>0</v>
      </c>
      <c r="O472" s="4">
        <v>2201</v>
      </c>
      <c r="P472" s="4">
        <v>9504</v>
      </c>
      <c r="Q472" s="4">
        <v>148494</v>
      </c>
      <c r="R472" s="4">
        <v>62317</v>
      </c>
      <c r="S472" s="4">
        <v>15978</v>
      </c>
      <c r="T472" s="4">
        <v>4563648</v>
      </c>
      <c r="U472" s="4">
        <v>688154</v>
      </c>
      <c r="V472" s="4">
        <v>1985951</v>
      </c>
      <c r="W472" s="4">
        <v>318329</v>
      </c>
      <c r="X472" s="4">
        <v>238421</v>
      </c>
      <c r="Y472" s="4">
        <v>403513</v>
      </c>
      <c r="Z472" s="4">
        <v>297618</v>
      </c>
      <c r="AA472" s="4">
        <v>18228</v>
      </c>
      <c r="AB472" s="4">
        <v>235513</v>
      </c>
    </row>
    <row r="473" spans="1:28" x14ac:dyDescent="0.3">
      <c r="A473" s="1" t="s">
        <v>29</v>
      </c>
      <c r="B473" s="2">
        <v>41640</v>
      </c>
      <c r="C473" s="1">
        <v>3</v>
      </c>
      <c r="D473" s="1">
        <v>20143</v>
      </c>
      <c r="E473" s="4">
        <v>519769</v>
      </c>
      <c r="F473" s="4">
        <v>419578</v>
      </c>
      <c r="G473" s="4">
        <v>100191</v>
      </c>
      <c r="H473" s="4">
        <v>0</v>
      </c>
      <c r="I473" s="4">
        <v>0</v>
      </c>
      <c r="J473" s="4">
        <v>0</v>
      </c>
      <c r="K473" s="4">
        <v>108210</v>
      </c>
      <c r="L473" s="4">
        <v>62623</v>
      </c>
      <c r="M473" s="4">
        <v>0</v>
      </c>
      <c r="N473" s="4">
        <v>0</v>
      </c>
      <c r="O473" s="4">
        <v>9787</v>
      </c>
      <c r="P473" s="4">
        <v>0</v>
      </c>
      <c r="Q473" s="4">
        <v>117997</v>
      </c>
      <c r="R473" s="4">
        <v>62623</v>
      </c>
      <c r="S473" s="4">
        <v>2997</v>
      </c>
      <c r="T473" s="4">
        <v>336152</v>
      </c>
      <c r="U473" s="4">
        <v>28141</v>
      </c>
      <c r="V473" s="4">
        <v>261022</v>
      </c>
      <c r="W473" s="4">
        <v>54575</v>
      </c>
      <c r="X473" s="4">
        <v>11338</v>
      </c>
      <c r="Y473" s="4">
        <v>27506</v>
      </c>
      <c r="Z473" s="4">
        <v>16794</v>
      </c>
      <c r="AA473" s="4">
        <v>0</v>
      </c>
      <c r="AB473" s="4">
        <v>20202</v>
      </c>
    </row>
    <row r="474" spans="1:28" x14ac:dyDescent="0.3">
      <c r="A474" s="1" t="s">
        <v>30</v>
      </c>
      <c r="B474" s="2">
        <v>41640</v>
      </c>
      <c r="C474" s="1">
        <v>4</v>
      </c>
      <c r="D474" s="1">
        <v>20144</v>
      </c>
      <c r="E474" s="4">
        <v>9658947</v>
      </c>
      <c r="F474" s="4">
        <v>10431308</v>
      </c>
      <c r="G474" s="4">
        <v>-772361</v>
      </c>
      <c r="H474" s="4">
        <v>93658</v>
      </c>
      <c r="I474" s="4">
        <v>0</v>
      </c>
      <c r="J474" s="4">
        <v>23743</v>
      </c>
      <c r="K474" s="4">
        <v>471266</v>
      </c>
      <c r="L474" s="4">
        <v>208201</v>
      </c>
      <c r="M474" s="4">
        <v>209980</v>
      </c>
      <c r="N474" s="4">
        <v>0</v>
      </c>
      <c r="O474" s="4">
        <v>205156</v>
      </c>
      <c r="P474" s="4">
        <v>93658</v>
      </c>
      <c r="Q474" s="4">
        <v>676422</v>
      </c>
      <c r="R474" s="4">
        <v>418181</v>
      </c>
      <c r="S474" s="4">
        <v>1893716</v>
      </c>
      <c r="T474" s="4">
        <v>6553227</v>
      </c>
      <c r="U474" s="4">
        <v>1300358</v>
      </c>
      <c r="V474" s="4">
        <v>4878418</v>
      </c>
      <c r="W474" s="4">
        <v>475306</v>
      </c>
      <c r="X474" s="4">
        <v>438531</v>
      </c>
      <c r="Y474" s="4">
        <v>741424</v>
      </c>
      <c r="Z474" s="4">
        <v>632042</v>
      </c>
      <c r="AA474" s="4">
        <v>1365675</v>
      </c>
      <c r="AB474" s="4">
        <v>599554</v>
      </c>
    </row>
    <row r="475" spans="1:28" x14ac:dyDescent="0.3">
      <c r="A475" s="1" t="s">
        <v>33</v>
      </c>
      <c r="B475" s="2">
        <v>41640</v>
      </c>
      <c r="C475" s="1">
        <v>4</v>
      </c>
      <c r="D475" s="1">
        <v>20144</v>
      </c>
      <c r="E475" s="4">
        <v>6860575</v>
      </c>
      <c r="F475" s="4">
        <v>6342033</v>
      </c>
      <c r="G475" s="4">
        <v>518542</v>
      </c>
      <c r="H475" s="4">
        <v>0</v>
      </c>
      <c r="I475" s="4">
        <v>6356</v>
      </c>
      <c r="J475" s="4">
        <v>509</v>
      </c>
      <c r="K475" s="4">
        <v>22325</v>
      </c>
      <c r="L475" s="4">
        <v>0</v>
      </c>
      <c r="M475" s="4">
        <v>3777028</v>
      </c>
      <c r="N475" s="4">
        <v>0</v>
      </c>
      <c r="O475" s="4">
        <v>0</v>
      </c>
      <c r="P475" s="4">
        <v>6356</v>
      </c>
      <c r="Q475" s="4">
        <v>22325</v>
      </c>
      <c r="R475" s="4">
        <v>3777028</v>
      </c>
      <c r="S475" s="4">
        <v>3054354</v>
      </c>
      <c r="T475" s="4">
        <v>0</v>
      </c>
      <c r="U475" s="4">
        <v>818761</v>
      </c>
      <c r="V475" s="4">
        <v>1279032</v>
      </c>
      <c r="W475" s="4">
        <v>572621</v>
      </c>
      <c r="X475" s="4">
        <v>290794</v>
      </c>
      <c r="Y475" s="4">
        <v>575634</v>
      </c>
      <c r="Z475" s="4">
        <v>0</v>
      </c>
      <c r="AA475" s="4">
        <v>2726209</v>
      </c>
      <c r="AB475" s="4">
        <v>78982</v>
      </c>
    </row>
    <row r="476" spans="1:28" x14ac:dyDescent="0.3">
      <c r="A476" s="1" t="s">
        <v>31</v>
      </c>
      <c r="B476" s="2">
        <v>41640</v>
      </c>
      <c r="C476" s="1">
        <v>4</v>
      </c>
      <c r="D476" s="1">
        <v>20144</v>
      </c>
      <c r="E476" s="4">
        <v>9312309</v>
      </c>
      <c r="F476" s="4">
        <v>8686658</v>
      </c>
      <c r="G476" s="4">
        <v>625651</v>
      </c>
      <c r="H476" s="4">
        <v>44420</v>
      </c>
      <c r="I476" s="4">
        <v>0</v>
      </c>
      <c r="J476" s="4">
        <v>51663</v>
      </c>
      <c r="K476" s="4">
        <v>16220</v>
      </c>
      <c r="L476" s="4">
        <v>160464</v>
      </c>
      <c r="M476" s="4">
        <v>206191</v>
      </c>
      <c r="N476" s="4">
        <v>0</v>
      </c>
      <c r="O476" s="4">
        <v>191700</v>
      </c>
      <c r="P476" s="4">
        <v>44420</v>
      </c>
      <c r="Q476" s="4">
        <v>207920</v>
      </c>
      <c r="R476" s="4">
        <v>366655</v>
      </c>
      <c r="S476" s="4">
        <v>2311865</v>
      </c>
      <c r="T476" s="4">
        <v>6329788</v>
      </c>
      <c r="U476" s="4">
        <v>1177108</v>
      </c>
      <c r="V476" s="4">
        <v>2942854</v>
      </c>
      <c r="W476" s="4">
        <v>678146</v>
      </c>
      <c r="X476" s="4">
        <v>418359</v>
      </c>
      <c r="Y476" s="4">
        <v>731763</v>
      </c>
      <c r="Z476" s="4">
        <v>649239</v>
      </c>
      <c r="AA476" s="4">
        <v>1681360</v>
      </c>
      <c r="AB476" s="4">
        <v>407831</v>
      </c>
    </row>
    <row r="477" spans="1:28" x14ac:dyDescent="0.3">
      <c r="A477" s="1" t="s">
        <v>32</v>
      </c>
      <c r="B477" s="2">
        <v>41640</v>
      </c>
      <c r="C477" s="1">
        <v>4</v>
      </c>
      <c r="D477" s="1">
        <v>20144</v>
      </c>
      <c r="E477" s="4">
        <v>6464080</v>
      </c>
      <c r="F477" s="4">
        <v>6119545</v>
      </c>
      <c r="G477" s="4">
        <v>344535</v>
      </c>
      <c r="H477" s="4">
        <v>9192</v>
      </c>
      <c r="I477" s="4">
        <v>0</v>
      </c>
      <c r="J477" s="4">
        <v>18174</v>
      </c>
      <c r="K477" s="4">
        <v>18348</v>
      </c>
      <c r="L477" s="4">
        <v>151601</v>
      </c>
      <c r="M477" s="4">
        <v>177780</v>
      </c>
      <c r="N477" s="4">
        <v>0</v>
      </c>
      <c r="O477" s="4">
        <v>136750</v>
      </c>
      <c r="P477" s="4">
        <v>9192</v>
      </c>
      <c r="Q477" s="4">
        <v>155098</v>
      </c>
      <c r="R477" s="4">
        <v>329381</v>
      </c>
      <c r="S477" s="4">
        <v>1196113</v>
      </c>
      <c r="T477" s="4">
        <v>4756122</v>
      </c>
      <c r="U477" s="4">
        <v>751702</v>
      </c>
      <c r="V477" s="4">
        <v>2214708</v>
      </c>
      <c r="W477" s="4">
        <v>755678</v>
      </c>
      <c r="X477" s="4">
        <v>232368</v>
      </c>
      <c r="Y477" s="4">
        <v>592465</v>
      </c>
      <c r="Z477" s="4">
        <v>478513</v>
      </c>
      <c r="AA477" s="4">
        <v>765142</v>
      </c>
      <c r="AB477" s="4">
        <v>328969</v>
      </c>
    </row>
    <row r="478" spans="1:28" x14ac:dyDescent="0.3">
      <c r="A478" s="1" t="s">
        <v>28</v>
      </c>
      <c r="B478" s="2">
        <v>41640</v>
      </c>
      <c r="C478" s="1">
        <v>4</v>
      </c>
      <c r="D478" s="1">
        <v>20144</v>
      </c>
      <c r="E478" s="4">
        <v>1305499</v>
      </c>
      <c r="F478" s="4">
        <v>1065765</v>
      </c>
      <c r="G478" s="4">
        <v>239734</v>
      </c>
      <c r="H478" s="4">
        <v>2321</v>
      </c>
      <c r="I478" s="4">
        <v>150</v>
      </c>
      <c r="J478" s="4">
        <v>7759</v>
      </c>
      <c r="K478" s="4">
        <v>37490</v>
      </c>
      <c r="L478" s="4">
        <v>27703</v>
      </c>
      <c r="M478" s="4">
        <v>17197</v>
      </c>
      <c r="N478" s="4">
        <v>2535</v>
      </c>
      <c r="O478" s="4">
        <v>20766</v>
      </c>
      <c r="P478" s="4">
        <v>2471</v>
      </c>
      <c r="Q478" s="4">
        <v>58256</v>
      </c>
      <c r="R478" s="4">
        <v>44900</v>
      </c>
      <c r="S478" s="4">
        <v>274166</v>
      </c>
      <c r="T478" s="4">
        <v>915412</v>
      </c>
      <c r="U478" s="4">
        <v>140673</v>
      </c>
      <c r="V478" s="4">
        <v>389183</v>
      </c>
      <c r="W478" s="4">
        <v>59815</v>
      </c>
      <c r="X478" s="4">
        <v>62722</v>
      </c>
      <c r="Y478" s="4">
        <v>79974</v>
      </c>
      <c r="Z478" s="4">
        <v>76347</v>
      </c>
      <c r="AA478" s="4">
        <v>200314</v>
      </c>
      <c r="AB478" s="4">
        <v>56737</v>
      </c>
    </row>
    <row r="479" spans="1:28" x14ac:dyDescent="0.3">
      <c r="A479" s="1" t="s">
        <v>34</v>
      </c>
      <c r="B479" s="2">
        <v>41640</v>
      </c>
      <c r="C479" s="1">
        <v>4</v>
      </c>
      <c r="D479" s="1">
        <v>20144</v>
      </c>
      <c r="E479" s="4">
        <v>1446067</v>
      </c>
      <c r="F479" s="4">
        <v>1285415</v>
      </c>
      <c r="G479" s="4">
        <v>160652</v>
      </c>
      <c r="H479" s="4">
        <v>4646</v>
      </c>
      <c r="I479" s="4">
        <v>0</v>
      </c>
      <c r="J479" s="4">
        <v>0</v>
      </c>
      <c r="K479" s="4">
        <v>6141</v>
      </c>
      <c r="L479" s="4">
        <v>22213</v>
      </c>
      <c r="M479" s="4">
        <v>4691</v>
      </c>
      <c r="N479" s="4">
        <v>0</v>
      </c>
      <c r="O479" s="4">
        <v>40781</v>
      </c>
      <c r="P479" s="4">
        <v>4646</v>
      </c>
      <c r="Q479" s="4">
        <v>46923</v>
      </c>
      <c r="R479" s="4">
        <v>26904</v>
      </c>
      <c r="S479" s="4">
        <v>40312</v>
      </c>
      <c r="T479" s="4">
        <v>1327283</v>
      </c>
      <c r="U479" s="4">
        <v>213239</v>
      </c>
      <c r="V479" s="4">
        <v>624214</v>
      </c>
      <c r="W479" s="4">
        <v>54760</v>
      </c>
      <c r="X479" s="4">
        <v>86429</v>
      </c>
      <c r="Y479" s="4">
        <v>144021</v>
      </c>
      <c r="Z479" s="4">
        <v>84983</v>
      </c>
      <c r="AA479" s="4">
        <v>979</v>
      </c>
      <c r="AB479" s="4">
        <v>76790</v>
      </c>
    </row>
    <row r="480" spans="1:28" x14ac:dyDescent="0.3">
      <c r="A480" s="1" t="s">
        <v>27</v>
      </c>
      <c r="B480" s="2">
        <v>41640</v>
      </c>
      <c r="C480" s="1">
        <v>4</v>
      </c>
      <c r="D480" s="1">
        <v>20144</v>
      </c>
      <c r="E480" s="4">
        <v>4627644</v>
      </c>
      <c r="F480" s="4">
        <v>4007353</v>
      </c>
      <c r="G480" s="4">
        <v>620291</v>
      </c>
      <c r="H480" s="4">
        <v>8321</v>
      </c>
      <c r="I480" s="4">
        <v>0</v>
      </c>
      <c r="J480" s="4">
        <v>0</v>
      </c>
      <c r="K480" s="4">
        <v>136362</v>
      </c>
      <c r="L480" s="4">
        <v>11114</v>
      </c>
      <c r="M480" s="4">
        <v>45983</v>
      </c>
      <c r="N480" s="4">
        <v>0</v>
      </c>
      <c r="O480" s="4">
        <v>243</v>
      </c>
      <c r="P480" s="4">
        <v>8321</v>
      </c>
      <c r="Q480" s="4">
        <v>136605</v>
      </c>
      <c r="R480" s="4">
        <v>57097</v>
      </c>
      <c r="S480" s="4">
        <v>16657</v>
      </c>
      <c r="T480" s="4">
        <v>4408964</v>
      </c>
      <c r="U480" s="4">
        <v>690667</v>
      </c>
      <c r="V480" s="4">
        <v>1747912</v>
      </c>
      <c r="W480" s="4">
        <v>326151</v>
      </c>
      <c r="X480" s="4">
        <v>254989</v>
      </c>
      <c r="Y480" s="4">
        <v>407241</v>
      </c>
      <c r="Z480" s="4">
        <v>301414</v>
      </c>
      <c r="AA480" s="4">
        <v>20970</v>
      </c>
      <c r="AB480" s="4">
        <v>258009</v>
      </c>
    </row>
    <row r="481" spans="1:28" x14ac:dyDescent="0.3">
      <c r="A481" s="1" t="s">
        <v>29</v>
      </c>
      <c r="B481" s="2">
        <v>41640</v>
      </c>
      <c r="C481" s="1">
        <v>4</v>
      </c>
      <c r="D481" s="1">
        <v>20144</v>
      </c>
      <c r="E481" s="4">
        <v>474487</v>
      </c>
      <c r="F481" s="4">
        <v>384512</v>
      </c>
      <c r="G481" s="4">
        <v>89975</v>
      </c>
      <c r="H481" s="4">
        <v>0</v>
      </c>
      <c r="I481" s="4">
        <v>0</v>
      </c>
      <c r="J481" s="4">
        <v>0</v>
      </c>
      <c r="K481" s="4">
        <v>110701</v>
      </c>
      <c r="L481" s="4">
        <v>60879</v>
      </c>
      <c r="M481" s="4">
        <v>0</v>
      </c>
      <c r="N481" s="4">
        <v>0</v>
      </c>
      <c r="O481" s="4">
        <v>10062</v>
      </c>
      <c r="P481" s="4">
        <v>0</v>
      </c>
      <c r="Q481" s="4">
        <v>120764</v>
      </c>
      <c r="R481" s="4">
        <v>60879</v>
      </c>
      <c r="S481" s="4">
        <v>953</v>
      </c>
      <c r="T481" s="4">
        <v>291891</v>
      </c>
      <c r="U481" s="4">
        <v>29546</v>
      </c>
      <c r="V481" s="4">
        <v>230073</v>
      </c>
      <c r="W481" s="4">
        <v>53555</v>
      </c>
      <c r="X481" s="4">
        <v>13168</v>
      </c>
      <c r="Y481" s="4">
        <v>25661</v>
      </c>
      <c r="Z481" s="4">
        <v>16614</v>
      </c>
      <c r="AA481" s="4">
        <v>0</v>
      </c>
      <c r="AB481" s="4">
        <v>15893</v>
      </c>
    </row>
    <row r="482" spans="1:28" x14ac:dyDescent="0.3">
      <c r="A482" s="1" t="s">
        <v>33</v>
      </c>
      <c r="B482" s="2">
        <v>42005</v>
      </c>
      <c r="C482" s="1">
        <v>1</v>
      </c>
      <c r="D482" s="1">
        <v>20151</v>
      </c>
      <c r="E482" s="4">
        <v>6188108</v>
      </c>
      <c r="F482" s="4">
        <v>5788169</v>
      </c>
      <c r="G482" s="4">
        <v>399939</v>
      </c>
      <c r="H482" s="4">
        <v>0</v>
      </c>
      <c r="I482" s="4">
        <v>13288</v>
      </c>
      <c r="J482" s="4">
        <v>334</v>
      </c>
      <c r="K482" s="4">
        <v>17913</v>
      </c>
      <c r="L482" s="4">
        <v>0</v>
      </c>
      <c r="M482" s="4">
        <v>3285601</v>
      </c>
      <c r="N482" s="4">
        <v>0</v>
      </c>
      <c r="O482" s="4">
        <v>0</v>
      </c>
      <c r="P482" s="4">
        <v>13288</v>
      </c>
      <c r="Q482" s="4">
        <v>17913</v>
      </c>
      <c r="R482" s="4">
        <v>3285601</v>
      </c>
      <c r="S482" s="4">
        <v>2870972</v>
      </c>
      <c r="T482" s="4">
        <v>0</v>
      </c>
      <c r="U482" s="4">
        <v>767755</v>
      </c>
      <c r="V482" s="4">
        <v>1036326</v>
      </c>
      <c r="W482" s="4">
        <v>535568</v>
      </c>
      <c r="X482" s="4">
        <v>283258</v>
      </c>
      <c r="Y482" s="4">
        <v>519718</v>
      </c>
      <c r="Z482" s="4">
        <v>0</v>
      </c>
      <c r="AA482" s="4">
        <v>2573748</v>
      </c>
      <c r="AB482" s="4">
        <v>71796</v>
      </c>
    </row>
    <row r="483" spans="1:28" x14ac:dyDescent="0.3">
      <c r="A483" s="1" t="s">
        <v>30</v>
      </c>
      <c r="B483" s="2">
        <v>42005</v>
      </c>
      <c r="C483" s="1">
        <v>1</v>
      </c>
      <c r="D483" s="1">
        <v>20151</v>
      </c>
      <c r="E483" s="4">
        <v>9407610</v>
      </c>
      <c r="F483" s="4">
        <v>8003182</v>
      </c>
      <c r="G483" s="4">
        <v>1404428</v>
      </c>
      <c r="H483" s="4">
        <v>92403</v>
      </c>
      <c r="I483" s="4">
        <v>0</v>
      </c>
      <c r="J483" s="4">
        <v>23369</v>
      </c>
      <c r="K483" s="4">
        <v>547548</v>
      </c>
      <c r="L483" s="4">
        <v>203486</v>
      </c>
      <c r="M483" s="4">
        <v>185254</v>
      </c>
      <c r="N483" s="4">
        <v>0</v>
      </c>
      <c r="O483" s="4">
        <v>223055</v>
      </c>
      <c r="P483" s="4">
        <v>92403</v>
      </c>
      <c r="Q483" s="4">
        <v>770603</v>
      </c>
      <c r="R483" s="4">
        <v>388740</v>
      </c>
      <c r="S483" s="4">
        <v>1791298</v>
      </c>
      <c r="T483" s="4">
        <v>6341197</v>
      </c>
      <c r="U483" s="4">
        <v>1334961</v>
      </c>
      <c r="V483" s="4">
        <v>2732013</v>
      </c>
      <c r="W483" s="4">
        <v>302748</v>
      </c>
      <c r="X483" s="4">
        <v>469798</v>
      </c>
      <c r="Y483" s="4">
        <v>674724</v>
      </c>
      <c r="Z483" s="4">
        <v>662493</v>
      </c>
      <c r="AA483" s="4">
        <v>1240870</v>
      </c>
      <c r="AB483" s="4">
        <v>585575</v>
      </c>
    </row>
    <row r="484" spans="1:28" x14ac:dyDescent="0.3">
      <c r="A484" s="1" t="s">
        <v>32</v>
      </c>
      <c r="B484" s="2">
        <v>42005</v>
      </c>
      <c r="C484" s="1">
        <v>1</v>
      </c>
      <c r="D484" s="1">
        <v>20151</v>
      </c>
      <c r="E484" s="4">
        <v>6368699</v>
      </c>
      <c r="F484" s="4">
        <v>5608470</v>
      </c>
      <c r="G484" s="4">
        <v>760229</v>
      </c>
      <c r="H484" s="4">
        <v>4968</v>
      </c>
      <c r="I484" s="4">
        <v>0</v>
      </c>
      <c r="J484" s="4">
        <v>15731</v>
      </c>
      <c r="K484" s="4">
        <v>90770</v>
      </c>
      <c r="L484" s="4">
        <v>151758</v>
      </c>
      <c r="M484" s="4">
        <v>153272</v>
      </c>
      <c r="N484" s="4">
        <v>0</v>
      </c>
      <c r="O484" s="4">
        <v>157378</v>
      </c>
      <c r="P484" s="4">
        <v>4968</v>
      </c>
      <c r="Q484" s="4">
        <v>248148</v>
      </c>
      <c r="R484" s="4">
        <v>305030</v>
      </c>
      <c r="S484" s="4">
        <v>1105342</v>
      </c>
      <c r="T484" s="4">
        <v>4689480</v>
      </c>
      <c r="U484" s="4">
        <v>550550</v>
      </c>
      <c r="V484" s="4">
        <v>1904100</v>
      </c>
      <c r="W484" s="4">
        <v>856988</v>
      </c>
      <c r="X484" s="4">
        <v>236433</v>
      </c>
      <c r="Y484" s="4">
        <v>602134</v>
      </c>
      <c r="Z484" s="4">
        <v>425962</v>
      </c>
      <c r="AA484" s="4">
        <v>748578</v>
      </c>
      <c r="AB484" s="4">
        <v>283725</v>
      </c>
    </row>
    <row r="485" spans="1:28" x14ac:dyDescent="0.3">
      <c r="A485" s="1" t="s">
        <v>31</v>
      </c>
      <c r="B485" s="2">
        <v>42005</v>
      </c>
      <c r="C485" s="1">
        <v>1</v>
      </c>
      <c r="D485" s="1">
        <v>20151</v>
      </c>
      <c r="E485" s="4">
        <v>8608479</v>
      </c>
      <c r="F485" s="4">
        <v>7867761</v>
      </c>
      <c r="G485" s="4">
        <v>740718</v>
      </c>
      <c r="H485" s="4">
        <v>32470</v>
      </c>
      <c r="I485" s="4">
        <v>0</v>
      </c>
      <c r="J485" s="4">
        <v>40199</v>
      </c>
      <c r="K485" s="4">
        <v>14049</v>
      </c>
      <c r="L485" s="4">
        <v>154022</v>
      </c>
      <c r="M485" s="4">
        <v>199875</v>
      </c>
      <c r="N485" s="4">
        <v>0</v>
      </c>
      <c r="O485" s="4">
        <v>201407</v>
      </c>
      <c r="P485" s="4">
        <v>32470</v>
      </c>
      <c r="Q485" s="4">
        <v>215456</v>
      </c>
      <c r="R485" s="4">
        <v>353896</v>
      </c>
      <c r="S485" s="4">
        <v>2061089</v>
      </c>
      <c r="T485" s="4">
        <v>5905369</v>
      </c>
      <c r="U485" s="4">
        <v>1230176</v>
      </c>
      <c r="V485" s="4">
        <v>2445296</v>
      </c>
      <c r="W485" s="4">
        <v>607545</v>
      </c>
      <c r="X485" s="4">
        <v>414627</v>
      </c>
      <c r="Y485" s="4">
        <v>665940</v>
      </c>
      <c r="Z485" s="4">
        <v>627657</v>
      </c>
      <c r="AA485" s="4">
        <v>1491693</v>
      </c>
      <c r="AB485" s="4">
        <v>384827</v>
      </c>
    </row>
    <row r="486" spans="1:28" x14ac:dyDescent="0.3">
      <c r="A486" s="1" t="s">
        <v>28</v>
      </c>
      <c r="B486" s="2">
        <v>42005</v>
      </c>
      <c r="C486" s="1">
        <v>1</v>
      </c>
      <c r="D486" s="1">
        <v>20151</v>
      </c>
      <c r="E486" s="4">
        <v>1267731</v>
      </c>
      <c r="F486" s="4">
        <v>1029580</v>
      </c>
      <c r="G486" s="4">
        <v>238151</v>
      </c>
      <c r="H486" s="4">
        <v>1495</v>
      </c>
      <c r="I486" s="4">
        <v>172</v>
      </c>
      <c r="J486" s="4">
        <v>6138</v>
      </c>
      <c r="K486" s="4">
        <v>33234</v>
      </c>
      <c r="L486" s="4">
        <v>23686</v>
      </c>
      <c r="M486" s="4">
        <v>15633</v>
      </c>
      <c r="N486" s="4">
        <v>2487</v>
      </c>
      <c r="O486" s="4">
        <v>24252</v>
      </c>
      <c r="P486" s="4">
        <v>1667</v>
      </c>
      <c r="Q486" s="4">
        <v>57486</v>
      </c>
      <c r="R486" s="4">
        <v>39319</v>
      </c>
      <c r="S486" s="4">
        <v>261217</v>
      </c>
      <c r="T486" s="4">
        <v>899418</v>
      </c>
      <c r="U486" s="4">
        <v>140835</v>
      </c>
      <c r="V486" s="4">
        <v>322582</v>
      </c>
      <c r="W486" s="4">
        <v>76266</v>
      </c>
      <c r="X486" s="4">
        <v>63599</v>
      </c>
      <c r="Y486" s="4">
        <v>76674</v>
      </c>
      <c r="Z486" s="4">
        <v>85844</v>
      </c>
      <c r="AA486" s="4">
        <v>196046</v>
      </c>
      <c r="AB486" s="4">
        <v>67734</v>
      </c>
    </row>
    <row r="487" spans="1:28" x14ac:dyDescent="0.3">
      <c r="A487" s="1" t="s">
        <v>34</v>
      </c>
      <c r="B487" s="2">
        <v>42005</v>
      </c>
      <c r="C487" s="1">
        <v>1</v>
      </c>
      <c r="D487" s="1">
        <v>20151</v>
      </c>
      <c r="E487" s="4">
        <v>1523656</v>
      </c>
      <c r="F487" s="4">
        <v>1280054</v>
      </c>
      <c r="G487" s="4">
        <v>243602</v>
      </c>
      <c r="H487" s="4">
        <v>1860</v>
      </c>
      <c r="I487" s="4">
        <v>0</v>
      </c>
      <c r="J487" s="4">
        <v>0</v>
      </c>
      <c r="K487" s="4">
        <v>6099</v>
      </c>
      <c r="L487" s="4">
        <v>21992</v>
      </c>
      <c r="M487" s="4">
        <v>4405</v>
      </c>
      <c r="N487" s="4">
        <v>0</v>
      </c>
      <c r="O487" s="4">
        <v>42647</v>
      </c>
      <c r="P487" s="4">
        <v>1860</v>
      </c>
      <c r="Q487" s="4">
        <v>48746</v>
      </c>
      <c r="R487" s="4">
        <v>26397</v>
      </c>
      <c r="S487" s="4">
        <v>38508</v>
      </c>
      <c r="T487" s="4">
        <v>1408145</v>
      </c>
      <c r="U487" s="4">
        <v>247923</v>
      </c>
      <c r="V487" s="4">
        <v>550477</v>
      </c>
      <c r="W487" s="4">
        <v>57346</v>
      </c>
      <c r="X487" s="4">
        <v>87467</v>
      </c>
      <c r="Y487" s="4">
        <v>146497</v>
      </c>
      <c r="Z487" s="4">
        <v>97693</v>
      </c>
      <c r="AA487" s="4">
        <v>884</v>
      </c>
      <c r="AB487" s="4">
        <v>91767</v>
      </c>
    </row>
    <row r="488" spans="1:28" x14ac:dyDescent="0.3">
      <c r="A488" s="1" t="s">
        <v>27</v>
      </c>
      <c r="B488" s="2">
        <v>42005</v>
      </c>
      <c r="C488" s="1">
        <v>1</v>
      </c>
      <c r="D488" s="1">
        <v>20151</v>
      </c>
      <c r="E488" s="4">
        <v>4414255</v>
      </c>
      <c r="F488" s="4">
        <v>3633928</v>
      </c>
      <c r="G488" s="4">
        <v>780327</v>
      </c>
      <c r="H488" s="4">
        <v>12364</v>
      </c>
      <c r="I488" s="4">
        <v>0</v>
      </c>
      <c r="J488" s="4">
        <v>0</v>
      </c>
      <c r="K488" s="4">
        <v>151386</v>
      </c>
      <c r="L488" s="4">
        <v>10112</v>
      </c>
      <c r="M488" s="4">
        <v>43854</v>
      </c>
      <c r="N488" s="4">
        <v>0</v>
      </c>
      <c r="O488" s="4">
        <v>0</v>
      </c>
      <c r="P488" s="4">
        <v>12364</v>
      </c>
      <c r="Q488" s="4">
        <v>151386</v>
      </c>
      <c r="R488" s="4">
        <v>53966</v>
      </c>
      <c r="S488" s="4">
        <v>18336</v>
      </c>
      <c r="T488" s="4">
        <v>4178203</v>
      </c>
      <c r="U488" s="4">
        <v>716018</v>
      </c>
      <c r="V488" s="4">
        <v>1492759</v>
      </c>
      <c r="W488" s="4">
        <v>251511</v>
      </c>
      <c r="X488" s="4">
        <v>241799</v>
      </c>
      <c r="Y488" s="4">
        <v>383191</v>
      </c>
      <c r="Z488" s="4">
        <v>301556</v>
      </c>
      <c r="AA488" s="4">
        <v>19837</v>
      </c>
      <c r="AB488" s="4">
        <v>227257</v>
      </c>
    </row>
    <row r="489" spans="1:28" x14ac:dyDescent="0.3">
      <c r="A489" s="1" t="s">
        <v>29</v>
      </c>
      <c r="B489" s="2">
        <v>42005</v>
      </c>
      <c r="C489" s="1">
        <v>1</v>
      </c>
      <c r="D489" s="1">
        <v>20151</v>
      </c>
      <c r="E489" s="4">
        <v>493355</v>
      </c>
      <c r="F489" s="4">
        <v>384104</v>
      </c>
      <c r="G489" s="4">
        <v>109251</v>
      </c>
      <c r="H489" s="4">
        <v>0</v>
      </c>
      <c r="I489" s="4">
        <v>0</v>
      </c>
      <c r="J489" s="4">
        <v>0</v>
      </c>
      <c r="K489" s="4">
        <v>120933</v>
      </c>
      <c r="L489" s="4">
        <v>65148</v>
      </c>
      <c r="M489" s="4">
        <v>0</v>
      </c>
      <c r="N489" s="4">
        <v>0</v>
      </c>
      <c r="O489" s="4">
        <v>10686</v>
      </c>
      <c r="P489" s="4">
        <v>0</v>
      </c>
      <c r="Q489" s="4">
        <v>131619</v>
      </c>
      <c r="R489" s="4">
        <v>65148</v>
      </c>
      <c r="S489" s="4">
        <v>0</v>
      </c>
      <c r="T489" s="4">
        <v>296588</v>
      </c>
      <c r="U489" s="4">
        <v>31828</v>
      </c>
      <c r="V489" s="4">
        <v>210960</v>
      </c>
      <c r="W489" s="4">
        <v>59718</v>
      </c>
      <c r="X489" s="4">
        <v>14863</v>
      </c>
      <c r="Y489" s="4">
        <v>27289</v>
      </c>
      <c r="Z489" s="4">
        <v>18950</v>
      </c>
      <c r="AA489" s="4">
        <v>0</v>
      </c>
      <c r="AB489" s="4">
        <v>20497</v>
      </c>
    </row>
    <row r="490" spans="1:28" x14ac:dyDescent="0.3">
      <c r="A490" s="1" t="s">
        <v>33</v>
      </c>
      <c r="B490" s="2">
        <v>42005</v>
      </c>
      <c r="C490" s="1">
        <v>2</v>
      </c>
      <c r="D490" s="1">
        <v>20152</v>
      </c>
      <c r="E490" s="4">
        <v>6387141</v>
      </c>
      <c r="F490" s="4">
        <v>5779297</v>
      </c>
      <c r="G490" s="4">
        <v>607844</v>
      </c>
      <c r="H490" s="4">
        <v>0</v>
      </c>
      <c r="I490" s="4">
        <v>7087</v>
      </c>
      <c r="J490" s="4">
        <v>560</v>
      </c>
      <c r="K490" s="4">
        <v>20315</v>
      </c>
      <c r="L490" s="4">
        <v>0</v>
      </c>
      <c r="M490" s="4">
        <v>3435306</v>
      </c>
      <c r="N490" s="4">
        <v>0</v>
      </c>
      <c r="O490" s="4">
        <v>0</v>
      </c>
      <c r="P490" s="4">
        <v>7087</v>
      </c>
      <c r="Q490" s="4">
        <v>20315</v>
      </c>
      <c r="R490" s="4">
        <v>3435306</v>
      </c>
      <c r="S490" s="4">
        <v>2923872</v>
      </c>
      <c r="T490" s="4">
        <v>0</v>
      </c>
      <c r="U490" s="4">
        <v>758701</v>
      </c>
      <c r="V490" s="4">
        <v>1055798</v>
      </c>
      <c r="W490" s="4">
        <v>554540</v>
      </c>
      <c r="X490" s="4">
        <v>278269</v>
      </c>
      <c r="Y490" s="4">
        <v>517785</v>
      </c>
      <c r="Z490" s="4">
        <v>0</v>
      </c>
      <c r="AA490" s="4">
        <v>2544053</v>
      </c>
      <c r="AB490" s="4">
        <v>70151</v>
      </c>
    </row>
    <row r="491" spans="1:28" x14ac:dyDescent="0.3">
      <c r="A491" s="1" t="s">
        <v>32</v>
      </c>
      <c r="B491" s="2">
        <v>42005</v>
      </c>
      <c r="C491" s="1">
        <v>2</v>
      </c>
      <c r="D491" s="1">
        <v>20152</v>
      </c>
      <c r="E491" s="4">
        <v>6818839</v>
      </c>
      <c r="F491" s="4">
        <v>5613292</v>
      </c>
      <c r="G491" s="4">
        <v>1205547</v>
      </c>
      <c r="H491" s="4">
        <v>5299</v>
      </c>
      <c r="I491" s="4">
        <v>0</v>
      </c>
      <c r="J491" s="4">
        <v>15850</v>
      </c>
      <c r="K491" s="4">
        <v>110042</v>
      </c>
      <c r="L491" s="4">
        <v>165659</v>
      </c>
      <c r="M491" s="4">
        <v>153443</v>
      </c>
      <c r="N491" s="4">
        <v>0</v>
      </c>
      <c r="O491" s="4">
        <v>163287</v>
      </c>
      <c r="P491" s="4">
        <v>5299</v>
      </c>
      <c r="Q491" s="4">
        <v>273329</v>
      </c>
      <c r="R491" s="4">
        <v>319103</v>
      </c>
      <c r="S491" s="4">
        <v>1258103</v>
      </c>
      <c r="T491" s="4">
        <v>4947156</v>
      </c>
      <c r="U491" s="4">
        <v>571052</v>
      </c>
      <c r="V491" s="4">
        <v>2028819</v>
      </c>
      <c r="W491" s="4">
        <v>654415</v>
      </c>
      <c r="X491" s="4">
        <v>246572</v>
      </c>
      <c r="Y491" s="4">
        <v>592035</v>
      </c>
      <c r="Z491" s="4">
        <v>453551</v>
      </c>
      <c r="AA491" s="4">
        <v>811749</v>
      </c>
      <c r="AB491" s="4">
        <v>255099</v>
      </c>
    </row>
    <row r="492" spans="1:28" x14ac:dyDescent="0.3">
      <c r="A492" s="1" t="s">
        <v>30</v>
      </c>
      <c r="B492" s="2">
        <v>42005</v>
      </c>
      <c r="C492" s="1">
        <v>2</v>
      </c>
      <c r="D492" s="1">
        <v>20152</v>
      </c>
      <c r="E492" s="4">
        <v>10728156</v>
      </c>
      <c r="F492" s="4">
        <v>8231914</v>
      </c>
      <c r="G492" s="4">
        <v>2496242</v>
      </c>
      <c r="H492" s="4">
        <v>31632</v>
      </c>
      <c r="I492" s="4">
        <v>0</v>
      </c>
      <c r="J492" s="4">
        <v>21954</v>
      </c>
      <c r="K492" s="4">
        <v>564159</v>
      </c>
      <c r="L492" s="4">
        <v>230691</v>
      </c>
      <c r="M492" s="4">
        <v>176873</v>
      </c>
      <c r="N492" s="4">
        <v>0</v>
      </c>
      <c r="O492" s="4">
        <v>229544</v>
      </c>
      <c r="P492" s="4">
        <v>31632</v>
      </c>
      <c r="Q492" s="4">
        <v>793703</v>
      </c>
      <c r="R492" s="4">
        <v>407564</v>
      </c>
      <c r="S492" s="4">
        <v>2031307</v>
      </c>
      <c r="T492" s="4">
        <v>7441996</v>
      </c>
      <c r="U492" s="4">
        <v>1330810</v>
      </c>
      <c r="V492" s="4">
        <v>2368634</v>
      </c>
      <c r="W492" s="4">
        <v>693017</v>
      </c>
      <c r="X492" s="4">
        <v>447073</v>
      </c>
      <c r="Y492" s="4">
        <v>701332</v>
      </c>
      <c r="Z492" s="4">
        <v>713253</v>
      </c>
      <c r="AA492" s="4">
        <v>1355379</v>
      </c>
      <c r="AB492" s="4">
        <v>622416</v>
      </c>
    </row>
    <row r="493" spans="1:28" x14ac:dyDescent="0.3">
      <c r="A493" s="1" t="s">
        <v>31</v>
      </c>
      <c r="B493" s="2">
        <v>42005</v>
      </c>
      <c r="C493" s="1">
        <v>2</v>
      </c>
      <c r="D493" s="1">
        <v>20152</v>
      </c>
      <c r="E493" s="4">
        <v>9913459</v>
      </c>
      <c r="F493" s="4">
        <v>8467848</v>
      </c>
      <c r="G493" s="4">
        <v>1445611</v>
      </c>
      <c r="H493" s="4">
        <v>33519</v>
      </c>
      <c r="I493" s="4">
        <v>0</v>
      </c>
      <c r="J493" s="4">
        <v>41453</v>
      </c>
      <c r="K493" s="4">
        <v>16385</v>
      </c>
      <c r="L493" s="4">
        <v>170257</v>
      </c>
      <c r="M493" s="4">
        <v>186227</v>
      </c>
      <c r="N493" s="4">
        <v>0</v>
      </c>
      <c r="O493" s="4">
        <v>210026</v>
      </c>
      <c r="P493" s="4">
        <v>33519</v>
      </c>
      <c r="Q493" s="4">
        <v>226411</v>
      </c>
      <c r="R493" s="4">
        <v>356484</v>
      </c>
      <c r="S493" s="4">
        <v>2328248</v>
      </c>
      <c r="T493" s="4">
        <v>6927345</v>
      </c>
      <c r="U493" s="4">
        <v>1237668</v>
      </c>
      <c r="V493" s="4">
        <v>2689002</v>
      </c>
      <c r="W493" s="4">
        <v>729059</v>
      </c>
      <c r="X493" s="4">
        <v>431400</v>
      </c>
      <c r="Y493" s="4">
        <v>704801</v>
      </c>
      <c r="Z493" s="4">
        <v>708239</v>
      </c>
      <c r="AA493" s="4">
        <v>1527338</v>
      </c>
      <c r="AB493" s="4">
        <v>440341</v>
      </c>
    </row>
    <row r="494" spans="1:28" x14ac:dyDescent="0.3">
      <c r="A494" s="1" t="s">
        <v>28</v>
      </c>
      <c r="B494" s="2">
        <v>42005</v>
      </c>
      <c r="C494" s="1">
        <v>2</v>
      </c>
      <c r="D494" s="1">
        <v>20152</v>
      </c>
      <c r="E494" s="4">
        <v>1435914</v>
      </c>
      <c r="F494" s="4">
        <v>1073496</v>
      </c>
      <c r="G494" s="4">
        <v>362418</v>
      </c>
      <c r="H494" s="4">
        <v>2513</v>
      </c>
      <c r="I494" s="4">
        <v>193</v>
      </c>
      <c r="J494" s="4">
        <v>6727</v>
      </c>
      <c r="K494" s="4">
        <v>32404</v>
      </c>
      <c r="L494" s="4">
        <v>30215</v>
      </c>
      <c r="M494" s="4">
        <v>21329</v>
      </c>
      <c r="N494" s="4">
        <v>2522</v>
      </c>
      <c r="O494" s="4">
        <v>27576</v>
      </c>
      <c r="P494" s="4">
        <v>2706</v>
      </c>
      <c r="Q494" s="4">
        <v>59980</v>
      </c>
      <c r="R494" s="4">
        <v>51544</v>
      </c>
      <c r="S494" s="4">
        <v>292041</v>
      </c>
      <c r="T494" s="4">
        <v>1020393</v>
      </c>
      <c r="U494" s="4">
        <v>142904</v>
      </c>
      <c r="V494" s="4">
        <v>357549</v>
      </c>
      <c r="W494" s="4">
        <v>84431</v>
      </c>
      <c r="X494" s="4">
        <v>65353</v>
      </c>
      <c r="Y494" s="4">
        <v>66665</v>
      </c>
      <c r="Z494" s="4">
        <v>89712</v>
      </c>
      <c r="AA494" s="4">
        <v>203484</v>
      </c>
      <c r="AB494" s="4">
        <v>63398</v>
      </c>
    </row>
    <row r="495" spans="1:28" x14ac:dyDescent="0.3">
      <c r="A495" s="1" t="s">
        <v>34</v>
      </c>
      <c r="B495" s="2">
        <v>42005</v>
      </c>
      <c r="C495" s="1">
        <v>2</v>
      </c>
      <c r="D495" s="1">
        <v>20152</v>
      </c>
      <c r="E495" s="4">
        <v>1611353</v>
      </c>
      <c r="F495" s="4">
        <v>1329392</v>
      </c>
      <c r="G495" s="4">
        <v>281961</v>
      </c>
      <c r="H495" s="4">
        <v>1001</v>
      </c>
      <c r="I495" s="4">
        <v>0</v>
      </c>
      <c r="J495" s="4">
        <v>0</v>
      </c>
      <c r="K495" s="4">
        <v>7589</v>
      </c>
      <c r="L495" s="4">
        <v>21848</v>
      </c>
      <c r="M495" s="4">
        <v>4764</v>
      </c>
      <c r="N495" s="4">
        <v>0</v>
      </c>
      <c r="O495" s="4">
        <v>41014</v>
      </c>
      <c r="P495" s="4">
        <v>1001</v>
      </c>
      <c r="Q495" s="4">
        <v>48603</v>
      </c>
      <c r="R495" s="4">
        <v>26612</v>
      </c>
      <c r="S495" s="4">
        <v>39489</v>
      </c>
      <c r="T495" s="4">
        <v>1495648</v>
      </c>
      <c r="U495" s="4">
        <v>238173</v>
      </c>
      <c r="V495" s="4">
        <v>584263</v>
      </c>
      <c r="W495" s="4">
        <v>63872</v>
      </c>
      <c r="X495" s="4">
        <v>81443</v>
      </c>
      <c r="Y495" s="4">
        <v>158374</v>
      </c>
      <c r="Z495" s="4">
        <v>100046</v>
      </c>
      <c r="AA495" s="4">
        <v>1497</v>
      </c>
      <c r="AB495" s="4">
        <v>101724</v>
      </c>
    </row>
    <row r="496" spans="1:28" x14ac:dyDescent="0.3">
      <c r="A496" s="1" t="s">
        <v>27</v>
      </c>
      <c r="B496" s="2">
        <v>42005</v>
      </c>
      <c r="C496" s="1">
        <v>2</v>
      </c>
      <c r="D496" s="1">
        <v>20152</v>
      </c>
      <c r="E496" s="4">
        <v>5110613</v>
      </c>
      <c r="F496" s="4">
        <v>4025577</v>
      </c>
      <c r="G496" s="4">
        <v>1085036</v>
      </c>
      <c r="H496" s="4">
        <v>12060</v>
      </c>
      <c r="I496" s="4">
        <v>0</v>
      </c>
      <c r="J496" s="4">
        <v>0</v>
      </c>
      <c r="K496" s="4">
        <v>170120</v>
      </c>
      <c r="L496" s="4">
        <v>11924</v>
      </c>
      <c r="M496" s="4">
        <v>46282</v>
      </c>
      <c r="N496" s="4">
        <v>0</v>
      </c>
      <c r="O496" s="4">
        <v>0</v>
      </c>
      <c r="P496" s="4">
        <v>12060</v>
      </c>
      <c r="Q496" s="4">
        <v>170120</v>
      </c>
      <c r="R496" s="4">
        <v>58206</v>
      </c>
      <c r="S496" s="4">
        <v>18707</v>
      </c>
      <c r="T496" s="4">
        <v>4851520</v>
      </c>
      <c r="U496" s="4">
        <v>736790</v>
      </c>
      <c r="V496" s="4">
        <v>1680935</v>
      </c>
      <c r="W496" s="4">
        <v>310044</v>
      </c>
      <c r="X496" s="4">
        <v>247824</v>
      </c>
      <c r="Y496" s="4">
        <v>407260</v>
      </c>
      <c r="Z496" s="4">
        <v>393293</v>
      </c>
      <c r="AA496" s="4">
        <v>21631</v>
      </c>
      <c r="AB496" s="4">
        <v>227800</v>
      </c>
    </row>
    <row r="497" spans="1:28" x14ac:dyDescent="0.3">
      <c r="A497" s="1" t="s">
        <v>29</v>
      </c>
      <c r="B497" s="2">
        <v>42005</v>
      </c>
      <c r="C497" s="1">
        <v>2</v>
      </c>
      <c r="D497" s="1">
        <v>20152</v>
      </c>
      <c r="E497" s="4">
        <v>553421</v>
      </c>
      <c r="F497" s="4">
        <v>431107</v>
      </c>
      <c r="G497" s="4">
        <v>122315</v>
      </c>
      <c r="H497" s="4">
        <v>0</v>
      </c>
      <c r="I497" s="4">
        <v>0</v>
      </c>
      <c r="J497" s="4">
        <v>0</v>
      </c>
      <c r="K497" s="4">
        <v>136136</v>
      </c>
      <c r="L497" s="4">
        <v>73196</v>
      </c>
      <c r="M497" s="4">
        <v>0</v>
      </c>
      <c r="N497" s="4">
        <v>0</v>
      </c>
      <c r="O497" s="4">
        <v>11185</v>
      </c>
      <c r="P497" s="4">
        <v>0</v>
      </c>
      <c r="Q497" s="4">
        <v>147321</v>
      </c>
      <c r="R497" s="4">
        <v>73196</v>
      </c>
      <c r="S497" s="4">
        <v>0</v>
      </c>
      <c r="T497" s="4">
        <v>332904</v>
      </c>
      <c r="U497" s="4">
        <v>34330</v>
      </c>
      <c r="V497" s="4">
        <v>231964</v>
      </c>
      <c r="W497" s="4">
        <v>73006</v>
      </c>
      <c r="X497" s="4">
        <v>17139</v>
      </c>
      <c r="Y497" s="4">
        <v>30665</v>
      </c>
      <c r="Z497" s="4">
        <v>21653</v>
      </c>
      <c r="AA497" s="4">
        <v>0</v>
      </c>
      <c r="AB497" s="4">
        <v>22349</v>
      </c>
    </row>
    <row r="498" spans="1:28" x14ac:dyDescent="0.3">
      <c r="A498" s="1" t="s">
        <v>33</v>
      </c>
      <c r="B498" s="2">
        <v>42005</v>
      </c>
      <c r="C498" s="1">
        <v>3</v>
      </c>
      <c r="D498" s="1">
        <v>20153</v>
      </c>
      <c r="E498" s="4">
        <v>11001212</v>
      </c>
      <c r="F498" s="4">
        <v>9339406</v>
      </c>
      <c r="G498" s="4">
        <v>1661806</v>
      </c>
      <c r="H498" s="4">
        <v>0</v>
      </c>
      <c r="I498" s="4">
        <v>8106</v>
      </c>
      <c r="J498" s="4">
        <v>900</v>
      </c>
      <c r="K498" s="4">
        <v>31563</v>
      </c>
      <c r="L498" s="4">
        <v>0</v>
      </c>
      <c r="M498" s="4">
        <v>5680219</v>
      </c>
      <c r="N498" s="4">
        <v>0</v>
      </c>
      <c r="O498" s="4">
        <v>0</v>
      </c>
      <c r="P498" s="4">
        <v>8106</v>
      </c>
      <c r="Q498" s="4">
        <v>31563</v>
      </c>
      <c r="R498" s="4">
        <v>5680219</v>
      </c>
      <c r="S498" s="4">
        <v>5280426</v>
      </c>
      <c r="T498" s="4">
        <v>0</v>
      </c>
      <c r="U498" s="4">
        <v>1074169</v>
      </c>
      <c r="V498" s="4">
        <v>1602463</v>
      </c>
      <c r="W498" s="4">
        <v>816424</v>
      </c>
      <c r="X498" s="4">
        <v>460423</v>
      </c>
      <c r="Y498" s="4">
        <v>941327</v>
      </c>
      <c r="Z498" s="4">
        <v>0</v>
      </c>
      <c r="AA498" s="4">
        <v>4367711</v>
      </c>
      <c r="AB498" s="4">
        <v>76889</v>
      </c>
    </row>
    <row r="499" spans="1:28" x14ac:dyDescent="0.3">
      <c r="A499" s="1" t="s">
        <v>32</v>
      </c>
      <c r="B499" s="2">
        <v>42005</v>
      </c>
      <c r="C499" s="1">
        <v>3</v>
      </c>
      <c r="D499" s="1">
        <v>20153</v>
      </c>
      <c r="E499" s="4">
        <v>11288527</v>
      </c>
      <c r="F499" s="4">
        <v>9174219</v>
      </c>
      <c r="G499" s="4">
        <v>2114308</v>
      </c>
      <c r="H499" s="4">
        <v>13620</v>
      </c>
      <c r="I499" s="4">
        <v>0</v>
      </c>
      <c r="J499" s="4">
        <v>28200</v>
      </c>
      <c r="K499" s="4">
        <v>129184</v>
      </c>
      <c r="L499" s="4">
        <v>305282</v>
      </c>
      <c r="M499" s="4">
        <v>197356</v>
      </c>
      <c r="N499" s="4">
        <v>0</v>
      </c>
      <c r="O499" s="4">
        <v>229656</v>
      </c>
      <c r="P499" s="4">
        <v>13620</v>
      </c>
      <c r="Q499" s="4">
        <v>358840</v>
      </c>
      <c r="R499" s="4">
        <v>502639</v>
      </c>
      <c r="S499" s="4">
        <v>2430557</v>
      </c>
      <c r="T499" s="4">
        <v>7954671</v>
      </c>
      <c r="U499" s="4">
        <v>1081552</v>
      </c>
      <c r="V499" s="4">
        <v>2965040</v>
      </c>
      <c r="W499" s="4">
        <v>1019151</v>
      </c>
      <c r="X499" s="4">
        <v>355728</v>
      </c>
      <c r="Y499" s="4">
        <v>930570</v>
      </c>
      <c r="Z499" s="4">
        <v>728827</v>
      </c>
      <c r="AA499" s="4">
        <v>1646430</v>
      </c>
      <c r="AB499" s="4">
        <v>446921</v>
      </c>
    </row>
    <row r="500" spans="1:28" x14ac:dyDescent="0.3">
      <c r="A500" s="1" t="s">
        <v>30</v>
      </c>
      <c r="B500" s="2">
        <v>42005</v>
      </c>
      <c r="C500" s="1">
        <v>3</v>
      </c>
      <c r="D500" s="1">
        <v>20153</v>
      </c>
      <c r="E500" s="4">
        <v>12185846</v>
      </c>
      <c r="F500" s="4">
        <v>9693331</v>
      </c>
      <c r="G500" s="4">
        <v>2492515</v>
      </c>
      <c r="H500" s="4">
        <v>22447</v>
      </c>
      <c r="I500" s="4">
        <v>0</v>
      </c>
      <c r="J500" s="4">
        <v>23718</v>
      </c>
      <c r="K500" s="4">
        <v>615527</v>
      </c>
      <c r="L500" s="4">
        <v>236890</v>
      </c>
      <c r="M500" s="4">
        <v>209567</v>
      </c>
      <c r="N500" s="4">
        <v>0</v>
      </c>
      <c r="O500" s="4">
        <v>254234</v>
      </c>
      <c r="P500" s="4">
        <v>22447</v>
      </c>
      <c r="Q500" s="4">
        <v>869761</v>
      </c>
      <c r="R500" s="4">
        <v>446457</v>
      </c>
      <c r="S500" s="4">
        <v>2013713</v>
      </c>
      <c r="T500" s="4">
        <v>8809750</v>
      </c>
      <c r="U500" s="4">
        <v>1524233</v>
      </c>
      <c r="V500" s="4">
        <v>3072268</v>
      </c>
      <c r="W500" s="4">
        <v>1000761</v>
      </c>
      <c r="X500" s="4">
        <v>501785</v>
      </c>
      <c r="Y500" s="4">
        <v>774038</v>
      </c>
      <c r="Z500" s="4">
        <v>805552</v>
      </c>
      <c r="AA500" s="4">
        <v>1289505</v>
      </c>
      <c r="AB500" s="4">
        <v>725189</v>
      </c>
    </row>
    <row r="501" spans="1:28" x14ac:dyDescent="0.3">
      <c r="A501" s="1" t="s">
        <v>31</v>
      </c>
      <c r="B501" s="2">
        <v>42005</v>
      </c>
      <c r="C501" s="1">
        <v>3</v>
      </c>
      <c r="D501" s="1">
        <v>20153</v>
      </c>
      <c r="E501" s="4">
        <v>11794076</v>
      </c>
      <c r="F501" s="4">
        <v>9651279</v>
      </c>
      <c r="G501" s="4">
        <v>2142797</v>
      </c>
      <c r="H501" s="4">
        <v>55286</v>
      </c>
      <c r="I501" s="4">
        <v>0</v>
      </c>
      <c r="J501" s="4">
        <v>53511</v>
      </c>
      <c r="K501" s="4">
        <v>19693</v>
      </c>
      <c r="L501" s="4">
        <v>215030</v>
      </c>
      <c r="M501" s="4">
        <v>249215</v>
      </c>
      <c r="N501" s="4">
        <v>0</v>
      </c>
      <c r="O501" s="4">
        <v>238242</v>
      </c>
      <c r="P501" s="4">
        <v>55286</v>
      </c>
      <c r="Q501" s="4">
        <v>257935</v>
      </c>
      <c r="R501" s="4">
        <v>464244</v>
      </c>
      <c r="S501" s="4">
        <v>2566331</v>
      </c>
      <c r="T501" s="4">
        <v>8396769</v>
      </c>
      <c r="U501" s="4">
        <v>1390702</v>
      </c>
      <c r="V501" s="4">
        <v>3032909</v>
      </c>
      <c r="W501" s="4">
        <v>982245</v>
      </c>
      <c r="X501" s="4">
        <v>537428</v>
      </c>
      <c r="Y501" s="4">
        <v>828154</v>
      </c>
      <c r="Z501" s="4">
        <v>844022</v>
      </c>
      <c r="AA501" s="4">
        <v>1516028</v>
      </c>
      <c r="AB501" s="4">
        <v>519792</v>
      </c>
    </row>
    <row r="502" spans="1:28" x14ac:dyDescent="0.3">
      <c r="A502" s="1" t="s">
        <v>28</v>
      </c>
      <c r="B502" s="2">
        <v>42005</v>
      </c>
      <c r="C502" s="1">
        <v>3</v>
      </c>
      <c r="D502" s="1">
        <v>20153</v>
      </c>
      <c r="E502" s="4">
        <v>1563751</v>
      </c>
      <c r="F502" s="4">
        <v>1119509</v>
      </c>
      <c r="G502" s="4">
        <v>444242</v>
      </c>
      <c r="H502" s="4">
        <v>2473</v>
      </c>
      <c r="I502" s="4">
        <v>201</v>
      </c>
      <c r="J502" s="4">
        <v>7205</v>
      </c>
      <c r="K502" s="4">
        <v>35205</v>
      </c>
      <c r="L502" s="4">
        <v>35629</v>
      </c>
      <c r="M502" s="4">
        <v>21294</v>
      </c>
      <c r="N502" s="4">
        <v>2640</v>
      </c>
      <c r="O502" s="4">
        <v>27809</v>
      </c>
      <c r="P502" s="4">
        <v>2674</v>
      </c>
      <c r="Q502" s="4">
        <v>63014</v>
      </c>
      <c r="R502" s="4">
        <v>56923</v>
      </c>
      <c r="S502" s="4">
        <v>321306</v>
      </c>
      <c r="T502" s="4">
        <v>1109989</v>
      </c>
      <c r="U502" s="4">
        <v>163837</v>
      </c>
      <c r="V502" s="4">
        <v>342101</v>
      </c>
      <c r="W502" s="4">
        <v>77249</v>
      </c>
      <c r="X502" s="4">
        <v>71432</v>
      </c>
      <c r="Y502" s="4">
        <v>83434</v>
      </c>
      <c r="Z502" s="4">
        <v>96710</v>
      </c>
      <c r="AA502" s="4">
        <v>216266</v>
      </c>
      <c r="AB502" s="4">
        <v>68480</v>
      </c>
    </row>
    <row r="503" spans="1:28" x14ac:dyDescent="0.3">
      <c r="A503" s="1" t="s">
        <v>34</v>
      </c>
      <c r="B503" s="2">
        <v>42005</v>
      </c>
      <c r="C503" s="1">
        <v>3</v>
      </c>
      <c r="D503" s="1">
        <v>20153</v>
      </c>
      <c r="E503" s="4">
        <v>2064606</v>
      </c>
      <c r="F503" s="4">
        <v>1572673</v>
      </c>
      <c r="G503" s="4">
        <v>491933</v>
      </c>
      <c r="H503" s="4">
        <v>6344</v>
      </c>
      <c r="I503" s="4">
        <v>0</v>
      </c>
      <c r="J503" s="4">
        <v>0</v>
      </c>
      <c r="K503" s="4">
        <v>8277</v>
      </c>
      <c r="L503" s="4">
        <v>51741</v>
      </c>
      <c r="M503" s="4">
        <v>5525</v>
      </c>
      <c r="N503" s="4">
        <v>0</v>
      </c>
      <c r="O503" s="4">
        <v>44624</v>
      </c>
      <c r="P503" s="4">
        <v>6344</v>
      </c>
      <c r="Q503" s="4">
        <v>52901</v>
      </c>
      <c r="R503" s="4">
        <v>57266</v>
      </c>
      <c r="S503" s="4">
        <v>49472</v>
      </c>
      <c r="T503" s="4">
        <v>1898623</v>
      </c>
      <c r="U503" s="4">
        <v>285670</v>
      </c>
      <c r="V503" s="4">
        <v>663133</v>
      </c>
      <c r="W503" s="4">
        <v>75212</v>
      </c>
      <c r="X503" s="4">
        <v>100157</v>
      </c>
      <c r="Y503" s="4">
        <v>196005</v>
      </c>
      <c r="Z503" s="4">
        <v>125074</v>
      </c>
      <c r="AA503" s="4">
        <v>3041</v>
      </c>
      <c r="AB503" s="4">
        <v>124380</v>
      </c>
    </row>
    <row r="504" spans="1:28" x14ac:dyDescent="0.3">
      <c r="A504" s="1" t="s">
        <v>27</v>
      </c>
      <c r="B504" s="2">
        <v>42005</v>
      </c>
      <c r="C504" s="1">
        <v>3</v>
      </c>
      <c r="D504" s="1">
        <v>20153</v>
      </c>
      <c r="E504" s="4">
        <v>5388409</v>
      </c>
      <c r="F504" s="4">
        <v>4147274</v>
      </c>
      <c r="G504" s="4">
        <v>1241135</v>
      </c>
      <c r="H504" s="4">
        <v>12207</v>
      </c>
      <c r="I504" s="4">
        <v>0</v>
      </c>
      <c r="J504" s="4">
        <v>0</v>
      </c>
      <c r="K504" s="4">
        <v>522539</v>
      </c>
      <c r="L504" s="4">
        <v>11695</v>
      </c>
      <c r="M504" s="4">
        <v>44510</v>
      </c>
      <c r="N504" s="4">
        <v>0</v>
      </c>
      <c r="O504" s="4">
        <v>0</v>
      </c>
      <c r="P504" s="4">
        <v>12207</v>
      </c>
      <c r="Q504" s="4">
        <v>522539</v>
      </c>
      <c r="R504" s="4">
        <v>56205</v>
      </c>
      <c r="S504" s="4">
        <v>18899</v>
      </c>
      <c r="T504" s="4">
        <v>4778559</v>
      </c>
      <c r="U504" s="4">
        <v>760108</v>
      </c>
      <c r="V504" s="4">
        <v>1765944</v>
      </c>
      <c r="W504" s="4">
        <v>316878</v>
      </c>
      <c r="X504" s="4">
        <v>261609</v>
      </c>
      <c r="Y504" s="4">
        <v>436917</v>
      </c>
      <c r="Z504" s="4">
        <v>333760</v>
      </c>
      <c r="AA504" s="4">
        <v>21216</v>
      </c>
      <c r="AB504" s="4">
        <v>250842</v>
      </c>
    </row>
    <row r="505" spans="1:28" x14ac:dyDescent="0.3">
      <c r="A505" s="1" t="s">
        <v>29</v>
      </c>
      <c r="B505" s="2">
        <v>42005</v>
      </c>
      <c r="C505" s="1">
        <v>3</v>
      </c>
      <c r="D505" s="1">
        <v>20153</v>
      </c>
      <c r="E505" s="4">
        <v>631750</v>
      </c>
      <c r="F505" s="4">
        <v>458966</v>
      </c>
      <c r="G505" s="4">
        <v>172784</v>
      </c>
      <c r="H505" s="4">
        <v>0</v>
      </c>
      <c r="I505" s="4">
        <v>0</v>
      </c>
      <c r="J505" s="4">
        <v>0</v>
      </c>
      <c r="K505" s="4">
        <v>156525</v>
      </c>
      <c r="L505" s="4">
        <v>84984</v>
      </c>
      <c r="M505" s="4">
        <v>0</v>
      </c>
      <c r="N505" s="4">
        <v>0</v>
      </c>
      <c r="O505" s="4">
        <v>11972</v>
      </c>
      <c r="P505" s="4">
        <v>0</v>
      </c>
      <c r="Q505" s="4">
        <v>168497</v>
      </c>
      <c r="R505" s="4">
        <v>84984</v>
      </c>
      <c r="S505" s="4">
        <v>0</v>
      </c>
      <c r="T505" s="4">
        <v>378269</v>
      </c>
      <c r="U505" s="4">
        <v>39401</v>
      </c>
      <c r="V505" s="4">
        <v>241485</v>
      </c>
      <c r="W505" s="4">
        <v>72779</v>
      </c>
      <c r="X505" s="4">
        <v>21570</v>
      </c>
      <c r="Y505" s="4">
        <v>34904</v>
      </c>
      <c r="Z505" s="4">
        <v>23469</v>
      </c>
      <c r="AA505" s="4">
        <v>0</v>
      </c>
      <c r="AB505" s="4">
        <v>25358</v>
      </c>
    </row>
    <row r="506" spans="1:28" x14ac:dyDescent="0.3">
      <c r="A506" s="1" t="s">
        <v>33</v>
      </c>
      <c r="B506" s="2">
        <v>42005</v>
      </c>
      <c r="C506" s="1">
        <v>4</v>
      </c>
      <c r="D506" s="1">
        <v>20154</v>
      </c>
      <c r="E506" s="4">
        <v>6529561</v>
      </c>
      <c r="F506" s="4">
        <v>5885607</v>
      </c>
      <c r="G506" s="4">
        <v>643954</v>
      </c>
      <c r="H506" s="4">
        <v>0</v>
      </c>
      <c r="I506" s="4">
        <v>5335</v>
      </c>
      <c r="J506" s="4">
        <v>668</v>
      </c>
      <c r="K506" s="4">
        <v>20887</v>
      </c>
      <c r="L506" s="4">
        <v>0</v>
      </c>
      <c r="M506" s="4">
        <v>3360885</v>
      </c>
      <c r="N506" s="4">
        <v>0</v>
      </c>
      <c r="O506" s="4">
        <v>0</v>
      </c>
      <c r="P506" s="4">
        <v>5335</v>
      </c>
      <c r="Q506" s="4">
        <v>20887</v>
      </c>
      <c r="R506" s="4">
        <v>3360885</v>
      </c>
      <c r="S506" s="4">
        <v>3141786</v>
      </c>
      <c r="T506" s="4">
        <v>0</v>
      </c>
      <c r="U506" s="4">
        <v>773855</v>
      </c>
      <c r="V506" s="4">
        <v>957317</v>
      </c>
      <c r="W506" s="4">
        <v>554202</v>
      </c>
      <c r="X506" s="4">
        <v>266488</v>
      </c>
      <c r="Y506" s="4">
        <v>535818</v>
      </c>
      <c r="Z506" s="4">
        <v>0</v>
      </c>
      <c r="AA506" s="4">
        <v>2729813</v>
      </c>
      <c r="AB506" s="4">
        <v>68114</v>
      </c>
    </row>
    <row r="507" spans="1:28" x14ac:dyDescent="0.3">
      <c r="A507" s="1" t="s">
        <v>30</v>
      </c>
      <c r="B507" s="2">
        <v>42005</v>
      </c>
      <c r="C507" s="1">
        <v>4</v>
      </c>
      <c r="D507" s="1">
        <v>20154</v>
      </c>
      <c r="E507" s="4">
        <v>9549581</v>
      </c>
      <c r="F507" s="4">
        <v>7827924</v>
      </c>
      <c r="G507" s="4">
        <v>1721657</v>
      </c>
      <c r="H507" s="4">
        <v>72584</v>
      </c>
      <c r="I507" s="4">
        <v>0</v>
      </c>
      <c r="J507" s="4">
        <v>24935</v>
      </c>
      <c r="K507" s="4">
        <v>558882</v>
      </c>
      <c r="L507" s="4">
        <v>213799</v>
      </c>
      <c r="M507" s="4">
        <v>165227</v>
      </c>
      <c r="N507" s="4">
        <v>0</v>
      </c>
      <c r="O507" s="4">
        <v>206032</v>
      </c>
      <c r="P507" s="4">
        <v>72584</v>
      </c>
      <c r="Q507" s="4">
        <v>764914</v>
      </c>
      <c r="R507" s="4">
        <v>379026</v>
      </c>
      <c r="S507" s="4">
        <v>1797754</v>
      </c>
      <c r="T507" s="4">
        <v>6510368</v>
      </c>
      <c r="U507" s="4">
        <v>1301559</v>
      </c>
      <c r="V507" s="4">
        <v>2322065</v>
      </c>
      <c r="W507" s="4">
        <v>692988</v>
      </c>
      <c r="X507" s="4">
        <v>451774</v>
      </c>
      <c r="Y507" s="4">
        <v>665729</v>
      </c>
      <c r="Z507" s="4">
        <v>661588</v>
      </c>
      <c r="AA507" s="4">
        <v>1127665</v>
      </c>
      <c r="AB507" s="4">
        <v>604556</v>
      </c>
    </row>
    <row r="508" spans="1:28" x14ac:dyDescent="0.3">
      <c r="A508" s="1" t="s">
        <v>32</v>
      </c>
      <c r="B508" s="2">
        <v>42005</v>
      </c>
      <c r="C508" s="1">
        <v>4</v>
      </c>
      <c r="D508" s="1">
        <v>20154</v>
      </c>
      <c r="E508" s="4">
        <v>9660917</v>
      </c>
      <c r="F508" s="4">
        <v>8597559</v>
      </c>
      <c r="G508" s="4">
        <v>1063358</v>
      </c>
      <c r="H508" s="4">
        <v>21459</v>
      </c>
      <c r="I508" s="4">
        <v>0</v>
      </c>
      <c r="J508" s="4">
        <v>24343</v>
      </c>
      <c r="K508" s="4">
        <v>113270</v>
      </c>
      <c r="L508" s="4">
        <v>267293</v>
      </c>
      <c r="M508" s="4">
        <v>178258</v>
      </c>
      <c r="N508" s="4">
        <v>0</v>
      </c>
      <c r="O508" s="4">
        <v>214173</v>
      </c>
      <c r="P508" s="4">
        <v>21459</v>
      </c>
      <c r="Q508" s="4">
        <v>327443</v>
      </c>
      <c r="R508" s="4">
        <v>445551</v>
      </c>
      <c r="S508" s="4">
        <v>2102734</v>
      </c>
      <c r="T508" s="4">
        <v>6739388</v>
      </c>
      <c r="U508" s="4">
        <v>975863</v>
      </c>
      <c r="V508" s="4">
        <v>2506039</v>
      </c>
      <c r="W508" s="4">
        <v>1294479</v>
      </c>
      <c r="X508" s="4">
        <v>351647</v>
      </c>
      <c r="Y508" s="4">
        <v>884484</v>
      </c>
      <c r="Z508" s="4">
        <v>657521</v>
      </c>
      <c r="AA508" s="4">
        <v>1521848</v>
      </c>
      <c r="AB508" s="4">
        <v>405679</v>
      </c>
    </row>
    <row r="509" spans="1:28" x14ac:dyDescent="0.3">
      <c r="A509" s="1" t="s">
        <v>31</v>
      </c>
      <c r="B509" s="2">
        <v>42005</v>
      </c>
      <c r="C509" s="1">
        <v>4</v>
      </c>
      <c r="D509" s="1">
        <v>20154</v>
      </c>
      <c r="E509" s="4">
        <v>9036289</v>
      </c>
      <c r="F509" s="4">
        <v>7954916</v>
      </c>
      <c r="G509" s="4">
        <v>1081374</v>
      </c>
      <c r="H509" s="4">
        <v>51373</v>
      </c>
      <c r="I509" s="4">
        <v>0</v>
      </c>
      <c r="J509" s="4">
        <v>46309</v>
      </c>
      <c r="K509" s="4">
        <v>14124</v>
      </c>
      <c r="L509" s="4">
        <v>163203</v>
      </c>
      <c r="M509" s="4">
        <v>182588</v>
      </c>
      <c r="N509" s="4">
        <v>0</v>
      </c>
      <c r="O509" s="4">
        <v>184662</v>
      </c>
      <c r="P509" s="4">
        <v>51373</v>
      </c>
      <c r="Q509" s="4">
        <v>198786</v>
      </c>
      <c r="R509" s="4">
        <v>345791</v>
      </c>
      <c r="S509" s="4">
        <v>2265001</v>
      </c>
      <c r="T509" s="4">
        <v>6129029</v>
      </c>
      <c r="U509" s="4">
        <v>1243174</v>
      </c>
      <c r="V509" s="4">
        <v>2294636</v>
      </c>
      <c r="W509" s="4">
        <v>724692</v>
      </c>
      <c r="X509" s="4">
        <v>458050</v>
      </c>
      <c r="Y509" s="4">
        <v>687592</v>
      </c>
      <c r="Z509" s="4">
        <v>659032</v>
      </c>
      <c r="AA509" s="4">
        <v>1458578</v>
      </c>
      <c r="AB509" s="4">
        <v>429161</v>
      </c>
    </row>
    <row r="510" spans="1:28" x14ac:dyDescent="0.3">
      <c r="A510" s="1" t="s">
        <v>28</v>
      </c>
      <c r="B510" s="2">
        <v>42005</v>
      </c>
      <c r="C510" s="1">
        <v>4</v>
      </c>
      <c r="D510" s="1">
        <v>20154</v>
      </c>
      <c r="E510" s="4">
        <v>1376432</v>
      </c>
      <c r="F510" s="4">
        <v>1118386</v>
      </c>
      <c r="G510" s="4">
        <v>258046</v>
      </c>
      <c r="H510" s="4">
        <v>2630</v>
      </c>
      <c r="I510" s="4">
        <v>195</v>
      </c>
      <c r="J510" s="4">
        <v>7532</v>
      </c>
      <c r="K510" s="4">
        <v>31929</v>
      </c>
      <c r="L510" s="4">
        <v>24787</v>
      </c>
      <c r="M510" s="4">
        <v>16621</v>
      </c>
      <c r="N510" s="4">
        <v>2414</v>
      </c>
      <c r="O510" s="4">
        <v>22960</v>
      </c>
      <c r="P510" s="4">
        <v>2825</v>
      </c>
      <c r="Q510" s="4">
        <v>54889</v>
      </c>
      <c r="R510" s="4">
        <v>41408</v>
      </c>
      <c r="S510" s="4">
        <v>298358</v>
      </c>
      <c r="T510" s="4">
        <v>969005</v>
      </c>
      <c r="U510" s="4">
        <v>163591</v>
      </c>
      <c r="V510" s="4">
        <v>307842</v>
      </c>
      <c r="W510" s="4">
        <v>118750</v>
      </c>
      <c r="X510" s="4">
        <v>70415</v>
      </c>
      <c r="Y510" s="4">
        <v>84857</v>
      </c>
      <c r="Z510" s="4">
        <v>96288</v>
      </c>
      <c r="AA510" s="4">
        <v>211091</v>
      </c>
      <c r="AB510" s="4">
        <v>65552</v>
      </c>
    </row>
    <row r="511" spans="1:28" x14ac:dyDescent="0.3">
      <c r="A511" s="1" t="s">
        <v>34</v>
      </c>
      <c r="B511" s="2">
        <v>42005</v>
      </c>
      <c r="C511" s="1">
        <v>4</v>
      </c>
      <c r="D511" s="1">
        <v>20154</v>
      </c>
      <c r="E511" s="4">
        <v>1593496</v>
      </c>
      <c r="F511" s="4">
        <v>1270696</v>
      </c>
      <c r="G511" s="4">
        <v>322799</v>
      </c>
      <c r="H511" s="4">
        <v>6421</v>
      </c>
      <c r="I511" s="4">
        <v>0</v>
      </c>
      <c r="J511" s="4">
        <v>0</v>
      </c>
      <c r="K511" s="4">
        <v>5151</v>
      </c>
      <c r="L511" s="4">
        <v>56153</v>
      </c>
      <c r="M511" s="4">
        <v>419</v>
      </c>
      <c r="N511" s="4">
        <v>0</v>
      </c>
      <c r="O511" s="4">
        <v>38081</v>
      </c>
      <c r="P511" s="4">
        <v>6421</v>
      </c>
      <c r="Q511" s="4">
        <v>43232</v>
      </c>
      <c r="R511" s="4">
        <v>56572</v>
      </c>
      <c r="S511" s="4">
        <v>49439</v>
      </c>
      <c r="T511" s="4">
        <v>1437832</v>
      </c>
      <c r="U511" s="4">
        <v>235305</v>
      </c>
      <c r="V511" s="4">
        <v>518836</v>
      </c>
      <c r="W511" s="4">
        <v>60041</v>
      </c>
      <c r="X511" s="4">
        <v>91901</v>
      </c>
      <c r="Y511" s="4">
        <v>154255</v>
      </c>
      <c r="Z511" s="4">
        <v>107017</v>
      </c>
      <c r="AA511" s="4">
        <v>371</v>
      </c>
      <c r="AB511" s="4">
        <v>102970</v>
      </c>
    </row>
    <row r="512" spans="1:28" x14ac:dyDescent="0.3">
      <c r="A512" s="1" t="s">
        <v>27</v>
      </c>
      <c r="B512" s="2">
        <v>42005</v>
      </c>
      <c r="C512" s="1">
        <v>4</v>
      </c>
      <c r="D512" s="1">
        <v>20154</v>
      </c>
      <c r="E512" s="4">
        <v>4977318</v>
      </c>
      <c r="F512" s="4">
        <v>3951113</v>
      </c>
      <c r="G512" s="4">
        <v>1026205</v>
      </c>
      <c r="H512" s="4">
        <v>11128</v>
      </c>
      <c r="I512" s="4">
        <v>0</v>
      </c>
      <c r="J512" s="4">
        <v>0</v>
      </c>
      <c r="K512" s="4">
        <v>339209</v>
      </c>
      <c r="L512" s="4">
        <v>10058</v>
      </c>
      <c r="M512" s="4">
        <v>44501</v>
      </c>
      <c r="N512" s="4">
        <v>0</v>
      </c>
      <c r="O512" s="4">
        <v>0</v>
      </c>
      <c r="P512" s="4">
        <v>11128</v>
      </c>
      <c r="Q512" s="4">
        <v>339209</v>
      </c>
      <c r="R512" s="4">
        <v>54559</v>
      </c>
      <c r="S512" s="4">
        <v>19049</v>
      </c>
      <c r="T512" s="4">
        <v>4553373</v>
      </c>
      <c r="U512" s="4">
        <v>857382</v>
      </c>
      <c r="V512" s="4">
        <v>1411763</v>
      </c>
      <c r="W512" s="4">
        <v>321178</v>
      </c>
      <c r="X512" s="4">
        <v>264014</v>
      </c>
      <c r="Y512" s="4">
        <v>474279</v>
      </c>
      <c r="Z512" s="4">
        <v>323101</v>
      </c>
      <c r="AA512" s="4">
        <v>23099</v>
      </c>
      <c r="AB512" s="4">
        <v>276297</v>
      </c>
    </row>
    <row r="513" spans="1:28" x14ac:dyDescent="0.3">
      <c r="A513" s="1" t="s">
        <v>29</v>
      </c>
      <c r="B513" s="2">
        <v>42005</v>
      </c>
      <c r="C513" s="1">
        <v>4</v>
      </c>
      <c r="D513" s="1">
        <v>20154</v>
      </c>
      <c r="E513" s="4">
        <v>519846</v>
      </c>
      <c r="F513" s="4">
        <v>399509</v>
      </c>
      <c r="G513" s="4">
        <v>120337</v>
      </c>
      <c r="H513" s="4">
        <v>0</v>
      </c>
      <c r="I513" s="4">
        <v>0</v>
      </c>
      <c r="J513" s="4">
        <v>0</v>
      </c>
      <c r="K513" s="4">
        <v>142378</v>
      </c>
      <c r="L513" s="4">
        <v>73039</v>
      </c>
      <c r="M513" s="4">
        <v>0</v>
      </c>
      <c r="N513" s="4">
        <v>0</v>
      </c>
      <c r="O513" s="4">
        <v>10991</v>
      </c>
      <c r="P513" s="4">
        <v>0</v>
      </c>
      <c r="Q513" s="4">
        <v>153369</v>
      </c>
      <c r="R513" s="4">
        <v>73039</v>
      </c>
      <c r="S513" s="4">
        <v>0</v>
      </c>
      <c r="T513" s="4">
        <v>293438</v>
      </c>
      <c r="U513" s="4">
        <v>35252</v>
      </c>
      <c r="V513" s="4">
        <v>207242</v>
      </c>
      <c r="W513" s="4">
        <v>63282</v>
      </c>
      <c r="X513" s="4">
        <v>22277</v>
      </c>
      <c r="Y513" s="4">
        <v>29407</v>
      </c>
      <c r="Z513" s="4">
        <v>21391</v>
      </c>
      <c r="AA513" s="4">
        <v>0</v>
      </c>
      <c r="AB513" s="4">
        <v>20656</v>
      </c>
    </row>
    <row r="514" spans="1:28" x14ac:dyDescent="0.3">
      <c r="A514" s="1" t="s">
        <v>33</v>
      </c>
      <c r="B514" s="2">
        <v>42370</v>
      </c>
      <c r="C514" s="1">
        <v>1</v>
      </c>
      <c r="D514" s="1">
        <v>20161</v>
      </c>
      <c r="E514" s="4">
        <v>6221418</v>
      </c>
      <c r="F514" s="4">
        <v>5567942</v>
      </c>
      <c r="G514" s="4">
        <v>653476</v>
      </c>
      <c r="H514" s="4">
        <v>0</v>
      </c>
      <c r="I514" s="4">
        <v>10271</v>
      </c>
      <c r="J514" s="4">
        <v>565</v>
      </c>
      <c r="K514" s="4">
        <v>18707</v>
      </c>
      <c r="L514" s="4">
        <v>0</v>
      </c>
      <c r="M514" s="4">
        <v>3199847</v>
      </c>
      <c r="N514" s="4">
        <v>0</v>
      </c>
      <c r="O514" s="4">
        <v>0</v>
      </c>
      <c r="P514" s="4">
        <v>10271</v>
      </c>
      <c r="Q514" s="4">
        <v>18707</v>
      </c>
      <c r="R514" s="4">
        <v>3199847</v>
      </c>
      <c r="S514" s="4">
        <v>2992028</v>
      </c>
      <c r="T514" s="4">
        <v>0</v>
      </c>
      <c r="U514" s="4">
        <v>726690</v>
      </c>
      <c r="V514" s="4">
        <v>901357</v>
      </c>
      <c r="W514" s="4">
        <v>505000</v>
      </c>
      <c r="X514" s="4">
        <v>266425</v>
      </c>
      <c r="Y514" s="4">
        <v>515220</v>
      </c>
      <c r="Z514" s="4">
        <v>0</v>
      </c>
      <c r="AA514" s="4">
        <v>2590051</v>
      </c>
      <c r="AB514" s="4">
        <v>63199</v>
      </c>
    </row>
    <row r="515" spans="1:28" x14ac:dyDescent="0.3">
      <c r="A515" s="1" t="s">
        <v>31</v>
      </c>
      <c r="B515" s="2">
        <v>42370</v>
      </c>
      <c r="C515" s="1">
        <v>1</v>
      </c>
      <c r="D515" s="1">
        <v>20161</v>
      </c>
      <c r="E515" s="4">
        <v>8195291</v>
      </c>
      <c r="F515" s="4">
        <v>7545855</v>
      </c>
      <c r="G515" s="4">
        <v>649435</v>
      </c>
      <c r="H515" s="4">
        <v>30119</v>
      </c>
      <c r="I515" s="4">
        <v>0</v>
      </c>
      <c r="J515" s="4">
        <v>35567</v>
      </c>
      <c r="K515" s="4">
        <v>13164</v>
      </c>
      <c r="L515" s="4">
        <v>158949</v>
      </c>
      <c r="M515" s="4">
        <v>158111</v>
      </c>
      <c r="N515" s="4">
        <v>0</v>
      </c>
      <c r="O515" s="4">
        <v>187122</v>
      </c>
      <c r="P515" s="4">
        <v>30119</v>
      </c>
      <c r="Q515" s="4">
        <v>200287</v>
      </c>
      <c r="R515" s="4">
        <v>317060</v>
      </c>
      <c r="S515" s="4">
        <v>2065312</v>
      </c>
      <c r="T515" s="4">
        <v>5546947</v>
      </c>
      <c r="U515" s="4">
        <v>1268842</v>
      </c>
      <c r="V515" s="4">
        <v>2006263</v>
      </c>
      <c r="W515" s="4">
        <v>783342</v>
      </c>
      <c r="X515" s="4">
        <v>463677</v>
      </c>
      <c r="Y515" s="4">
        <v>691090</v>
      </c>
      <c r="Z515" s="4">
        <v>646795</v>
      </c>
      <c r="AA515" s="4">
        <v>1304524</v>
      </c>
      <c r="AB515" s="4">
        <v>381324</v>
      </c>
    </row>
    <row r="516" spans="1:28" x14ac:dyDescent="0.3">
      <c r="A516" s="1" t="s">
        <v>32</v>
      </c>
      <c r="B516" s="2">
        <v>42370</v>
      </c>
      <c r="C516" s="1">
        <v>1</v>
      </c>
      <c r="D516" s="1">
        <v>20161</v>
      </c>
      <c r="E516" s="4">
        <v>9497067</v>
      </c>
      <c r="F516" s="4">
        <v>8173912</v>
      </c>
      <c r="G516" s="4">
        <v>1323156</v>
      </c>
      <c r="H516" s="4">
        <v>10362</v>
      </c>
      <c r="I516" s="4">
        <v>0</v>
      </c>
      <c r="J516" s="4">
        <v>23451</v>
      </c>
      <c r="K516" s="4">
        <v>119379</v>
      </c>
      <c r="L516" s="4">
        <v>262464</v>
      </c>
      <c r="M516" s="4">
        <v>146777</v>
      </c>
      <c r="N516" s="4">
        <v>0</v>
      </c>
      <c r="O516" s="4">
        <v>235867</v>
      </c>
      <c r="P516" s="4">
        <v>10362</v>
      </c>
      <c r="Q516" s="4">
        <v>355247</v>
      </c>
      <c r="R516" s="4">
        <v>409241</v>
      </c>
      <c r="S516" s="4">
        <v>2134635</v>
      </c>
      <c r="T516" s="4">
        <v>6564131</v>
      </c>
      <c r="U516" s="4">
        <v>955480</v>
      </c>
      <c r="V516" s="4">
        <v>2327217</v>
      </c>
      <c r="W516" s="4">
        <v>1065028</v>
      </c>
      <c r="X516" s="4">
        <v>354532</v>
      </c>
      <c r="Y516" s="4">
        <v>872373</v>
      </c>
      <c r="Z516" s="4">
        <v>680781</v>
      </c>
      <c r="AA516" s="4">
        <v>1536022</v>
      </c>
      <c r="AB516" s="4">
        <v>382477</v>
      </c>
    </row>
    <row r="517" spans="1:28" x14ac:dyDescent="0.3">
      <c r="A517" s="1" t="s">
        <v>30</v>
      </c>
      <c r="B517" s="2">
        <v>42370</v>
      </c>
      <c r="C517" s="1">
        <v>1</v>
      </c>
      <c r="D517" s="1">
        <v>20161</v>
      </c>
      <c r="E517" s="4">
        <v>9295664</v>
      </c>
      <c r="F517" s="4">
        <v>7751341</v>
      </c>
      <c r="G517" s="4">
        <v>1544323</v>
      </c>
      <c r="H517" s="4">
        <v>59890</v>
      </c>
      <c r="I517" s="4">
        <v>0</v>
      </c>
      <c r="J517" s="4">
        <v>17735</v>
      </c>
      <c r="K517" s="4">
        <v>594295</v>
      </c>
      <c r="L517" s="4">
        <v>206345</v>
      </c>
      <c r="M517" s="4">
        <v>140013</v>
      </c>
      <c r="N517" s="4">
        <v>0</v>
      </c>
      <c r="O517" s="4">
        <v>220974</v>
      </c>
      <c r="P517" s="4">
        <v>59890</v>
      </c>
      <c r="Q517" s="4">
        <v>815269</v>
      </c>
      <c r="R517" s="4">
        <v>346358</v>
      </c>
      <c r="S517" s="4">
        <v>1799829</v>
      </c>
      <c r="T517" s="4">
        <v>6256583</v>
      </c>
      <c r="U517" s="4">
        <v>1378380</v>
      </c>
      <c r="V517" s="4">
        <v>2137683</v>
      </c>
      <c r="W517" s="4">
        <v>506873</v>
      </c>
      <c r="X517" s="4">
        <v>482991</v>
      </c>
      <c r="Y517" s="4">
        <v>736664</v>
      </c>
      <c r="Z517" s="4">
        <v>690585</v>
      </c>
      <c r="AA517" s="4">
        <v>1217769</v>
      </c>
      <c r="AB517" s="4">
        <v>600396</v>
      </c>
    </row>
    <row r="518" spans="1:28" x14ac:dyDescent="0.3">
      <c r="A518" s="1" t="s">
        <v>28</v>
      </c>
      <c r="B518" s="2">
        <v>42370</v>
      </c>
      <c r="C518" s="1">
        <v>1</v>
      </c>
      <c r="D518" s="1">
        <v>20161</v>
      </c>
      <c r="E518" s="4">
        <v>1345762</v>
      </c>
      <c r="F518" s="4">
        <v>1046916</v>
      </c>
      <c r="G518" s="4">
        <v>298846</v>
      </c>
      <c r="H518" s="4">
        <v>1997</v>
      </c>
      <c r="I518" s="4">
        <v>191</v>
      </c>
      <c r="J518" s="4">
        <v>6548</v>
      </c>
      <c r="K518" s="4">
        <v>31642</v>
      </c>
      <c r="L518" s="4">
        <v>30484</v>
      </c>
      <c r="M518" s="4">
        <v>15851</v>
      </c>
      <c r="N518" s="4">
        <v>2469</v>
      </c>
      <c r="O518" s="4">
        <v>27443</v>
      </c>
      <c r="P518" s="4">
        <v>2188</v>
      </c>
      <c r="Q518" s="4">
        <v>59085</v>
      </c>
      <c r="R518" s="4">
        <v>46335</v>
      </c>
      <c r="S518" s="4">
        <v>299663</v>
      </c>
      <c r="T518" s="4">
        <v>929474</v>
      </c>
      <c r="U518" s="4">
        <v>157165</v>
      </c>
      <c r="V518" s="4">
        <v>272062</v>
      </c>
      <c r="W518" s="4">
        <v>87992</v>
      </c>
      <c r="X518" s="4">
        <v>73704</v>
      </c>
      <c r="Y518" s="4">
        <v>80658</v>
      </c>
      <c r="Z518" s="4">
        <v>96752</v>
      </c>
      <c r="AA518" s="4">
        <v>211444</v>
      </c>
      <c r="AB518" s="4">
        <v>67139</v>
      </c>
    </row>
    <row r="519" spans="1:28" x14ac:dyDescent="0.3">
      <c r="A519" s="1" t="s">
        <v>34</v>
      </c>
      <c r="B519" s="2">
        <v>42370</v>
      </c>
      <c r="C519" s="1">
        <v>1</v>
      </c>
      <c r="D519" s="1">
        <v>20161</v>
      </c>
      <c r="E519" s="4">
        <v>1616361</v>
      </c>
      <c r="F519" s="4">
        <v>1267434</v>
      </c>
      <c r="G519" s="4">
        <v>348927</v>
      </c>
      <c r="H519" s="4">
        <v>2962</v>
      </c>
      <c r="I519" s="4">
        <v>0</v>
      </c>
      <c r="J519" s="4">
        <v>0</v>
      </c>
      <c r="K519" s="4">
        <v>5654</v>
      </c>
      <c r="L519" s="4">
        <v>57853</v>
      </c>
      <c r="M519" s="4">
        <v>-15</v>
      </c>
      <c r="N519" s="4">
        <v>0</v>
      </c>
      <c r="O519" s="4">
        <v>37360</v>
      </c>
      <c r="P519" s="4">
        <v>2962</v>
      </c>
      <c r="Q519" s="4">
        <v>43014</v>
      </c>
      <c r="R519" s="4">
        <v>57838</v>
      </c>
      <c r="S519" s="4">
        <v>34767</v>
      </c>
      <c r="T519" s="4">
        <v>1477780</v>
      </c>
      <c r="U519" s="4">
        <v>259653</v>
      </c>
      <c r="V519" s="4">
        <v>460263</v>
      </c>
      <c r="W519" s="4">
        <v>59623</v>
      </c>
      <c r="X519" s="4">
        <v>91536</v>
      </c>
      <c r="Y519" s="4">
        <v>173862</v>
      </c>
      <c r="Z519" s="4">
        <v>119198</v>
      </c>
      <c r="AA519" s="4">
        <v>343</v>
      </c>
      <c r="AB519" s="4">
        <v>102958</v>
      </c>
    </row>
    <row r="520" spans="1:28" x14ac:dyDescent="0.3">
      <c r="A520" s="1" t="s">
        <v>27</v>
      </c>
      <c r="B520" s="2">
        <v>42370</v>
      </c>
      <c r="C520" s="1">
        <v>1</v>
      </c>
      <c r="D520" s="1">
        <v>20161</v>
      </c>
      <c r="E520" s="4">
        <v>4826319</v>
      </c>
      <c r="F520" s="4">
        <v>3882505</v>
      </c>
      <c r="G520" s="4">
        <v>943814</v>
      </c>
      <c r="H520" s="4">
        <v>12484</v>
      </c>
      <c r="I520" s="4">
        <v>0</v>
      </c>
      <c r="J520" s="4">
        <v>0</v>
      </c>
      <c r="K520" s="4">
        <v>348262</v>
      </c>
      <c r="L520" s="4">
        <v>10253</v>
      </c>
      <c r="M520" s="4">
        <v>42151</v>
      </c>
      <c r="N520" s="4">
        <v>0</v>
      </c>
      <c r="O520" s="4">
        <v>0</v>
      </c>
      <c r="P520" s="4">
        <v>12484</v>
      </c>
      <c r="Q520" s="4">
        <v>348262</v>
      </c>
      <c r="R520" s="4">
        <v>52404</v>
      </c>
      <c r="S520" s="4">
        <v>15405</v>
      </c>
      <c r="T520" s="4">
        <v>4397764</v>
      </c>
      <c r="U520" s="4">
        <v>759596</v>
      </c>
      <c r="V520" s="4">
        <v>1506374</v>
      </c>
      <c r="W520" s="4">
        <v>297701</v>
      </c>
      <c r="X520" s="4">
        <v>289539</v>
      </c>
      <c r="Y520" s="4">
        <v>434933</v>
      </c>
      <c r="Z520" s="4">
        <v>329814</v>
      </c>
      <c r="AA520" s="4">
        <v>22262</v>
      </c>
      <c r="AB520" s="4">
        <v>242286</v>
      </c>
    </row>
    <row r="521" spans="1:28" x14ac:dyDescent="0.3">
      <c r="A521" s="1" t="s">
        <v>29</v>
      </c>
      <c r="B521" s="2">
        <v>42370</v>
      </c>
      <c r="C521" s="1">
        <v>1</v>
      </c>
      <c r="D521" s="1">
        <v>20161</v>
      </c>
      <c r="E521" s="4">
        <v>538143</v>
      </c>
      <c r="F521" s="4">
        <v>436844</v>
      </c>
      <c r="G521" s="4">
        <v>101299</v>
      </c>
      <c r="H521" s="4">
        <v>0</v>
      </c>
      <c r="I521" s="4">
        <v>0</v>
      </c>
      <c r="J521" s="4">
        <v>0</v>
      </c>
      <c r="K521" s="4">
        <v>123026</v>
      </c>
      <c r="L521" s="4">
        <v>102618</v>
      </c>
      <c r="M521" s="4">
        <v>0</v>
      </c>
      <c r="N521" s="4">
        <v>0</v>
      </c>
      <c r="O521" s="4">
        <v>10647</v>
      </c>
      <c r="P521" s="4">
        <v>0</v>
      </c>
      <c r="Q521" s="4">
        <v>133673</v>
      </c>
      <c r="R521" s="4">
        <v>102618</v>
      </c>
      <c r="S521" s="4">
        <v>953</v>
      </c>
      <c r="T521" s="4">
        <v>300900</v>
      </c>
      <c r="U521" s="4">
        <v>37735</v>
      </c>
      <c r="V521" s="4">
        <v>193952</v>
      </c>
      <c r="W521" s="4">
        <v>93734</v>
      </c>
      <c r="X521" s="4">
        <v>23109</v>
      </c>
      <c r="Y521" s="4">
        <v>31842</v>
      </c>
      <c r="Z521" s="4">
        <v>33538</v>
      </c>
      <c r="AA521" s="4">
        <v>0</v>
      </c>
      <c r="AB521" s="4">
        <v>22933</v>
      </c>
    </row>
    <row r="522" spans="1:28" x14ac:dyDescent="0.3">
      <c r="A522" s="1" t="s">
        <v>33</v>
      </c>
      <c r="B522" s="2">
        <v>42370</v>
      </c>
      <c r="C522" s="1">
        <v>2</v>
      </c>
      <c r="D522" s="1">
        <v>20162</v>
      </c>
      <c r="E522" s="4">
        <v>7131366</v>
      </c>
      <c r="F522" s="4">
        <v>6418356</v>
      </c>
      <c r="G522" s="4">
        <v>713010</v>
      </c>
      <c r="H522" s="4">
        <v>0</v>
      </c>
      <c r="I522" s="4">
        <v>5440</v>
      </c>
      <c r="J522" s="4">
        <v>494</v>
      </c>
      <c r="K522" s="4">
        <v>20027</v>
      </c>
      <c r="L522" s="4">
        <v>0</v>
      </c>
      <c r="M522" s="4">
        <v>3365655</v>
      </c>
      <c r="N522" s="4">
        <v>0</v>
      </c>
      <c r="O522" s="4">
        <v>0</v>
      </c>
      <c r="P522" s="4">
        <v>5440</v>
      </c>
      <c r="Q522" s="4">
        <v>20027</v>
      </c>
      <c r="R522" s="4">
        <v>3365655</v>
      </c>
      <c r="S522" s="4">
        <v>3739750</v>
      </c>
      <c r="T522" s="4">
        <v>0</v>
      </c>
      <c r="U522" s="4">
        <v>767964</v>
      </c>
      <c r="V522" s="4">
        <v>947830</v>
      </c>
      <c r="W522" s="4">
        <v>535545</v>
      </c>
      <c r="X522" s="4">
        <v>270054</v>
      </c>
      <c r="Y522" s="4">
        <v>529909</v>
      </c>
      <c r="Z522" s="4">
        <v>0</v>
      </c>
      <c r="AA522" s="4">
        <v>3293522</v>
      </c>
      <c r="AB522" s="4">
        <v>73532</v>
      </c>
    </row>
    <row r="523" spans="1:28" x14ac:dyDescent="0.3">
      <c r="A523" s="1" t="s">
        <v>32</v>
      </c>
      <c r="B523" s="2">
        <v>42370</v>
      </c>
      <c r="C523" s="1">
        <v>2</v>
      </c>
      <c r="D523" s="1">
        <v>20162</v>
      </c>
      <c r="E523" s="4">
        <v>10449889</v>
      </c>
      <c r="F523" s="4">
        <v>8692616</v>
      </c>
      <c r="G523" s="4">
        <v>1757273</v>
      </c>
      <c r="H523" s="4">
        <v>14107</v>
      </c>
      <c r="I523" s="4">
        <v>0</v>
      </c>
      <c r="J523" s="4">
        <v>23966</v>
      </c>
      <c r="K523" s="4">
        <v>65568</v>
      </c>
      <c r="L523" s="4">
        <v>288836</v>
      </c>
      <c r="M523" s="4">
        <v>159303</v>
      </c>
      <c r="N523" s="4">
        <v>0</v>
      </c>
      <c r="O523" s="4">
        <v>235760</v>
      </c>
      <c r="P523" s="4">
        <v>14107</v>
      </c>
      <c r="Q523" s="4">
        <v>301328</v>
      </c>
      <c r="R523" s="4">
        <v>448139</v>
      </c>
      <c r="S523" s="4">
        <v>2453202</v>
      </c>
      <c r="T523" s="4">
        <v>7209148</v>
      </c>
      <c r="U523" s="4">
        <v>1005783</v>
      </c>
      <c r="V523" s="4">
        <v>2590403</v>
      </c>
      <c r="W523" s="4">
        <v>1066907</v>
      </c>
      <c r="X523" s="4">
        <v>374227</v>
      </c>
      <c r="Y523" s="4">
        <v>871055</v>
      </c>
      <c r="Z523" s="4">
        <v>744118</v>
      </c>
      <c r="AA523" s="4">
        <v>1636271</v>
      </c>
      <c r="AB523" s="4">
        <v>403851</v>
      </c>
    </row>
    <row r="524" spans="1:28" x14ac:dyDescent="0.3">
      <c r="A524" s="1" t="s">
        <v>30</v>
      </c>
      <c r="B524" s="2">
        <v>42370</v>
      </c>
      <c r="C524" s="1">
        <v>2</v>
      </c>
      <c r="D524" s="1">
        <v>20162</v>
      </c>
      <c r="E524" s="4">
        <v>10502902</v>
      </c>
      <c r="F524" s="4">
        <v>8079211</v>
      </c>
      <c r="G524" s="4">
        <v>2423691</v>
      </c>
      <c r="H524" s="4">
        <v>37466</v>
      </c>
      <c r="I524" s="4">
        <v>0</v>
      </c>
      <c r="J524" s="4">
        <v>12785</v>
      </c>
      <c r="K524" s="4">
        <v>639078</v>
      </c>
      <c r="L524" s="4">
        <v>232461</v>
      </c>
      <c r="M524" s="4">
        <v>152577</v>
      </c>
      <c r="N524" s="4">
        <v>0</v>
      </c>
      <c r="O524" s="4">
        <v>214923</v>
      </c>
      <c r="P524" s="4">
        <v>37466</v>
      </c>
      <c r="Q524" s="4">
        <v>854001</v>
      </c>
      <c r="R524" s="4">
        <v>385038</v>
      </c>
      <c r="S524" s="4">
        <v>1922811</v>
      </c>
      <c r="T524" s="4">
        <v>7290801</v>
      </c>
      <c r="U524" s="4">
        <v>1416570</v>
      </c>
      <c r="V524" s="4">
        <v>2160168</v>
      </c>
      <c r="W524" s="4">
        <v>589992</v>
      </c>
      <c r="X524" s="4">
        <v>466627</v>
      </c>
      <c r="Y524" s="4">
        <v>714712</v>
      </c>
      <c r="Z524" s="4">
        <v>769472</v>
      </c>
      <c r="AA524" s="4">
        <v>1309856</v>
      </c>
      <c r="AB524" s="4">
        <v>651814</v>
      </c>
    </row>
    <row r="525" spans="1:28" x14ac:dyDescent="0.3">
      <c r="A525" s="1" t="s">
        <v>31</v>
      </c>
      <c r="B525" s="2">
        <v>42370</v>
      </c>
      <c r="C525" s="1">
        <v>2</v>
      </c>
      <c r="D525" s="1">
        <v>20162</v>
      </c>
      <c r="E525" s="4">
        <v>9395665</v>
      </c>
      <c r="F525" s="4">
        <v>8335273</v>
      </c>
      <c r="G525" s="4">
        <v>1060393</v>
      </c>
      <c r="H525" s="4">
        <v>42987</v>
      </c>
      <c r="I525" s="4">
        <v>0</v>
      </c>
      <c r="J525" s="4">
        <v>33778</v>
      </c>
      <c r="K525" s="4">
        <v>4991</v>
      </c>
      <c r="L525" s="4">
        <v>175460</v>
      </c>
      <c r="M525" s="4">
        <v>173706</v>
      </c>
      <c r="N525" s="4">
        <v>0</v>
      </c>
      <c r="O525" s="4">
        <v>196397</v>
      </c>
      <c r="P525" s="4">
        <v>42987</v>
      </c>
      <c r="Q525" s="4">
        <v>201388</v>
      </c>
      <c r="R525" s="4">
        <v>349166</v>
      </c>
      <c r="S525" s="4">
        <v>2285861</v>
      </c>
      <c r="T525" s="4">
        <v>6482485</v>
      </c>
      <c r="U525" s="4">
        <v>1264797</v>
      </c>
      <c r="V525" s="4">
        <v>2219675</v>
      </c>
      <c r="W525" s="4">
        <v>758417</v>
      </c>
      <c r="X525" s="4">
        <v>895014</v>
      </c>
      <c r="Y525" s="4">
        <v>727179</v>
      </c>
      <c r="Z525" s="4">
        <v>656213</v>
      </c>
      <c r="AA525" s="4">
        <v>1355915</v>
      </c>
      <c r="AB525" s="4">
        <v>458062</v>
      </c>
    </row>
    <row r="526" spans="1:28" x14ac:dyDescent="0.3">
      <c r="A526" s="1" t="s">
        <v>28</v>
      </c>
      <c r="B526" s="2">
        <v>42370</v>
      </c>
      <c r="C526" s="1">
        <v>2</v>
      </c>
      <c r="D526" s="1">
        <v>20162</v>
      </c>
      <c r="E526" s="4">
        <v>1493283</v>
      </c>
      <c r="F526" s="4">
        <v>1075520</v>
      </c>
      <c r="G526" s="4">
        <v>417763</v>
      </c>
      <c r="H526" s="4">
        <v>3015</v>
      </c>
      <c r="I526" s="4">
        <v>180</v>
      </c>
      <c r="J526" s="4">
        <v>6285</v>
      </c>
      <c r="K526" s="4">
        <v>34030</v>
      </c>
      <c r="L526" s="4">
        <v>35022</v>
      </c>
      <c r="M526" s="4">
        <v>19776</v>
      </c>
      <c r="N526" s="4">
        <v>2527</v>
      </c>
      <c r="O526" s="4">
        <v>28988</v>
      </c>
      <c r="P526" s="4">
        <v>3195</v>
      </c>
      <c r="Q526" s="4">
        <v>63018</v>
      </c>
      <c r="R526" s="4">
        <v>54798</v>
      </c>
      <c r="S526" s="4">
        <v>325197</v>
      </c>
      <c r="T526" s="4">
        <v>1038263</v>
      </c>
      <c r="U526" s="4">
        <v>145307</v>
      </c>
      <c r="V526" s="4">
        <v>308628</v>
      </c>
      <c r="W526" s="4">
        <v>79278</v>
      </c>
      <c r="X526" s="4">
        <v>76662</v>
      </c>
      <c r="Y526" s="4">
        <v>74459</v>
      </c>
      <c r="Z526" s="4">
        <v>98735</v>
      </c>
      <c r="AA526" s="4">
        <v>223018</v>
      </c>
      <c r="AB526" s="4">
        <v>69433</v>
      </c>
    </row>
    <row r="527" spans="1:28" x14ac:dyDescent="0.3">
      <c r="A527" s="1" t="s">
        <v>34</v>
      </c>
      <c r="B527" s="2">
        <v>42370</v>
      </c>
      <c r="C527" s="1">
        <v>2</v>
      </c>
      <c r="D527" s="1">
        <v>20162</v>
      </c>
      <c r="E527" s="4">
        <v>1643409</v>
      </c>
      <c r="F527" s="4">
        <v>1333382</v>
      </c>
      <c r="G527" s="4">
        <v>310027</v>
      </c>
      <c r="H527" s="4">
        <v>2701</v>
      </c>
      <c r="I527" s="4">
        <v>0</v>
      </c>
      <c r="J527" s="4">
        <v>0</v>
      </c>
      <c r="K527" s="4">
        <v>7189</v>
      </c>
      <c r="L527" s="4">
        <v>57625</v>
      </c>
      <c r="M527" s="4">
        <v>9</v>
      </c>
      <c r="N527" s="4">
        <v>0</v>
      </c>
      <c r="O527" s="4">
        <v>35326</v>
      </c>
      <c r="P527" s="4">
        <v>2701</v>
      </c>
      <c r="Q527" s="4">
        <v>42515</v>
      </c>
      <c r="R527" s="4">
        <v>57634</v>
      </c>
      <c r="S527" s="4">
        <v>53566</v>
      </c>
      <c r="T527" s="4">
        <v>1486993</v>
      </c>
      <c r="U527" s="4">
        <v>249449</v>
      </c>
      <c r="V527" s="4">
        <v>489530</v>
      </c>
      <c r="W527" s="4">
        <v>105101</v>
      </c>
      <c r="X527" s="4">
        <v>96284</v>
      </c>
      <c r="Y527" s="4">
        <v>173511</v>
      </c>
      <c r="Z527" s="4">
        <v>110991</v>
      </c>
      <c r="AA527" s="4">
        <v>460</v>
      </c>
      <c r="AB527" s="4">
        <v>108056</v>
      </c>
    </row>
    <row r="528" spans="1:28" x14ac:dyDescent="0.3">
      <c r="A528" s="1" t="s">
        <v>27</v>
      </c>
      <c r="B528" s="2">
        <v>42370</v>
      </c>
      <c r="C528" s="1">
        <v>2</v>
      </c>
      <c r="D528" s="1">
        <v>20162</v>
      </c>
      <c r="E528" s="4">
        <v>5384150</v>
      </c>
      <c r="F528" s="4">
        <v>4108196</v>
      </c>
      <c r="G528" s="4">
        <v>1275954</v>
      </c>
      <c r="H528" s="4">
        <v>11943</v>
      </c>
      <c r="I528" s="4">
        <v>0</v>
      </c>
      <c r="J528" s="4">
        <v>0</v>
      </c>
      <c r="K528" s="4">
        <v>393206</v>
      </c>
      <c r="L528" s="4">
        <v>11993</v>
      </c>
      <c r="M528" s="4">
        <v>44533</v>
      </c>
      <c r="N528" s="4">
        <v>0</v>
      </c>
      <c r="O528" s="4">
        <v>0</v>
      </c>
      <c r="P528" s="4">
        <v>11943</v>
      </c>
      <c r="Q528" s="4">
        <v>393206</v>
      </c>
      <c r="R528" s="4">
        <v>56526</v>
      </c>
      <c r="S528" s="4">
        <v>17457</v>
      </c>
      <c r="T528" s="4">
        <v>4905018</v>
      </c>
      <c r="U528" s="4">
        <v>788765</v>
      </c>
      <c r="V528" s="4">
        <v>1585708</v>
      </c>
      <c r="W528" s="4">
        <v>353792</v>
      </c>
      <c r="X528" s="4">
        <v>298362</v>
      </c>
      <c r="Y528" s="4">
        <v>454054</v>
      </c>
      <c r="Z528" s="4">
        <v>349022</v>
      </c>
      <c r="AA528" s="4">
        <v>25436</v>
      </c>
      <c r="AB528" s="4">
        <v>253057</v>
      </c>
    </row>
    <row r="529" spans="1:28" x14ac:dyDescent="0.3">
      <c r="A529" s="1" t="s">
        <v>29</v>
      </c>
      <c r="B529" s="2">
        <v>42370</v>
      </c>
      <c r="C529" s="1">
        <v>2</v>
      </c>
      <c r="D529" s="1">
        <v>20162</v>
      </c>
      <c r="E529" s="4">
        <v>584133</v>
      </c>
      <c r="F529" s="4">
        <v>462298</v>
      </c>
      <c r="G529" s="4">
        <v>121835</v>
      </c>
      <c r="H529" s="4">
        <v>0</v>
      </c>
      <c r="I529" s="4">
        <v>0</v>
      </c>
      <c r="J529" s="4">
        <v>0</v>
      </c>
      <c r="K529" s="4">
        <v>135258</v>
      </c>
      <c r="L529" s="4">
        <v>111638</v>
      </c>
      <c r="M529" s="4">
        <v>0</v>
      </c>
      <c r="N529" s="4">
        <v>0</v>
      </c>
      <c r="O529" s="4">
        <v>11409</v>
      </c>
      <c r="P529" s="4">
        <v>0</v>
      </c>
      <c r="Q529" s="4">
        <v>146667</v>
      </c>
      <c r="R529" s="4">
        <v>111638</v>
      </c>
      <c r="S529" s="4">
        <v>1140</v>
      </c>
      <c r="T529" s="4">
        <v>324688</v>
      </c>
      <c r="U529" s="4">
        <v>41364</v>
      </c>
      <c r="V529" s="4">
        <v>220247</v>
      </c>
      <c r="W529" s="4">
        <v>90394</v>
      </c>
      <c r="X529" s="4">
        <v>24957</v>
      </c>
      <c r="Y529" s="4">
        <v>32569</v>
      </c>
      <c r="Z529" s="4">
        <v>28075</v>
      </c>
      <c r="AA529" s="4">
        <v>0</v>
      </c>
      <c r="AB529" s="4">
        <v>24692</v>
      </c>
    </row>
    <row r="530" spans="1:28" x14ac:dyDescent="0.3">
      <c r="A530" s="1" t="s">
        <v>33</v>
      </c>
      <c r="B530" s="2">
        <v>42370</v>
      </c>
      <c r="C530" s="1">
        <v>3</v>
      </c>
      <c r="D530" s="1">
        <v>20163</v>
      </c>
      <c r="E530" s="4">
        <v>8174472</v>
      </c>
      <c r="F530" s="4">
        <v>7553076</v>
      </c>
      <c r="G530" s="4">
        <v>621396</v>
      </c>
      <c r="H530" s="4">
        <v>0</v>
      </c>
      <c r="I530" s="4">
        <v>3017</v>
      </c>
      <c r="J530" s="4">
        <v>426</v>
      </c>
      <c r="K530" s="4">
        <v>26542</v>
      </c>
      <c r="L530" s="4">
        <v>0</v>
      </c>
      <c r="M530" s="4">
        <v>3314324</v>
      </c>
      <c r="N530" s="4">
        <v>0</v>
      </c>
      <c r="O530" s="4">
        <v>0</v>
      </c>
      <c r="P530" s="4">
        <v>3017</v>
      </c>
      <c r="Q530" s="4">
        <v>26542</v>
      </c>
      <c r="R530" s="4">
        <v>3314324</v>
      </c>
      <c r="S530" s="4">
        <v>4830163</v>
      </c>
      <c r="T530" s="4">
        <v>0</v>
      </c>
      <c r="U530" s="4">
        <v>756042</v>
      </c>
      <c r="V530" s="4">
        <v>918600</v>
      </c>
      <c r="W530" s="4">
        <v>527821</v>
      </c>
      <c r="X530" s="4">
        <v>279409</v>
      </c>
      <c r="Y530" s="4">
        <v>562232</v>
      </c>
      <c r="Z530" s="4">
        <v>0</v>
      </c>
      <c r="AA530" s="4">
        <v>4441377</v>
      </c>
      <c r="AB530" s="4">
        <v>67595</v>
      </c>
    </row>
    <row r="531" spans="1:28" x14ac:dyDescent="0.3">
      <c r="A531" s="1" t="s">
        <v>32</v>
      </c>
      <c r="B531" s="2">
        <v>42370</v>
      </c>
      <c r="C531" s="1">
        <v>3</v>
      </c>
      <c r="D531" s="1">
        <v>20163</v>
      </c>
      <c r="E531" s="4">
        <v>10688632</v>
      </c>
      <c r="F531" s="4">
        <v>9256282</v>
      </c>
      <c r="G531" s="4">
        <v>1432350</v>
      </c>
      <c r="H531" s="4">
        <v>17908</v>
      </c>
      <c r="I531" s="4">
        <v>0</v>
      </c>
      <c r="J531" s="4">
        <v>24400</v>
      </c>
      <c r="K531" s="4">
        <v>66917</v>
      </c>
      <c r="L531" s="4">
        <v>288124</v>
      </c>
      <c r="M531" s="4">
        <v>156324</v>
      </c>
      <c r="N531" s="4">
        <v>0</v>
      </c>
      <c r="O531" s="4">
        <v>220496</v>
      </c>
      <c r="P531" s="4">
        <v>17908</v>
      </c>
      <c r="Q531" s="4">
        <v>287413</v>
      </c>
      <c r="R531" s="4">
        <v>444448</v>
      </c>
      <c r="S531" s="4">
        <v>2513469</v>
      </c>
      <c r="T531" s="4">
        <v>7400993</v>
      </c>
      <c r="U531" s="4">
        <v>1077748</v>
      </c>
      <c r="V531" s="4">
        <v>2671496</v>
      </c>
      <c r="W531" s="4">
        <v>1328053</v>
      </c>
      <c r="X531" s="4">
        <v>399065</v>
      </c>
      <c r="Y531" s="4">
        <v>926541</v>
      </c>
      <c r="Z531" s="4">
        <v>770792</v>
      </c>
      <c r="AA531" s="4">
        <v>1668296</v>
      </c>
      <c r="AB531" s="4">
        <v>414291</v>
      </c>
    </row>
    <row r="532" spans="1:28" x14ac:dyDescent="0.3">
      <c r="A532" s="1" t="s">
        <v>30</v>
      </c>
      <c r="B532" s="2">
        <v>42370</v>
      </c>
      <c r="C532" s="1">
        <v>3</v>
      </c>
      <c r="D532" s="1">
        <v>20163</v>
      </c>
      <c r="E532" s="4">
        <v>10539944</v>
      </c>
      <c r="F532" s="4">
        <v>8560867</v>
      </c>
      <c r="G532" s="4">
        <v>1979077</v>
      </c>
      <c r="H532" s="4">
        <v>24434</v>
      </c>
      <c r="I532" s="4">
        <v>0</v>
      </c>
      <c r="J532" s="4">
        <v>16066</v>
      </c>
      <c r="K532" s="4">
        <v>624078</v>
      </c>
      <c r="L532" s="4">
        <v>228971</v>
      </c>
      <c r="M532" s="4">
        <v>151798</v>
      </c>
      <c r="N532" s="4">
        <v>0</v>
      </c>
      <c r="O532" s="4">
        <v>214438</v>
      </c>
      <c r="P532" s="4">
        <v>24434</v>
      </c>
      <c r="Q532" s="4">
        <v>838516</v>
      </c>
      <c r="R532" s="4">
        <v>380769</v>
      </c>
      <c r="S532" s="4">
        <v>1829741</v>
      </c>
      <c r="T532" s="4">
        <v>7450418</v>
      </c>
      <c r="U532" s="4">
        <v>1479162</v>
      </c>
      <c r="V532" s="4">
        <v>2377897</v>
      </c>
      <c r="W532" s="4">
        <v>591520</v>
      </c>
      <c r="X532" s="4">
        <v>471108</v>
      </c>
      <c r="Y532" s="4">
        <v>751268</v>
      </c>
      <c r="Z532" s="4">
        <v>896963</v>
      </c>
      <c r="AA532" s="4">
        <v>1306841</v>
      </c>
      <c r="AB532" s="4">
        <v>686108</v>
      </c>
    </row>
    <row r="533" spans="1:28" x14ac:dyDescent="0.3">
      <c r="A533" s="1" t="s">
        <v>31</v>
      </c>
      <c r="B533" s="2">
        <v>42370</v>
      </c>
      <c r="C533" s="1">
        <v>3</v>
      </c>
      <c r="D533" s="1">
        <v>20163</v>
      </c>
      <c r="E533" s="4">
        <v>9913185</v>
      </c>
      <c r="F533" s="4">
        <v>8288501</v>
      </c>
      <c r="G533" s="4">
        <v>1624684</v>
      </c>
      <c r="H533" s="4">
        <v>52399</v>
      </c>
      <c r="I533" s="4">
        <v>0</v>
      </c>
      <c r="J533" s="4">
        <v>40770</v>
      </c>
      <c r="K533" s="4">
        <v>2945</v>
      </c>
      <c r="L533" s="4">
        <v>185609</v>
      </c>
      <c r="M533" s="4">
        <v>183084</v>
      </c>
      <c r="N533" s="4">
        <v>0</v>
      </c>
      <c r="O533" s="4">
        <v>188695</v>
      </c>
      <c r="P533" s="4">
        <v>52399</v>
      </c>
      <c r="Q533" s="4">
        <v>191639</v>
      </c>
      <c r="R533" s="4">
        <v>368692</v>
      </c>
      <c r="S533" s="4">
        <v>2295689</v>
      </c>
      <c r="T533" s="4">
        <v>6963996</v>
      </c>
      <c r="U533" s="4">
        <v>1342574</v>
      </c>
      <c r="V533" s="4">
        <v>2332086</v>
      </c>
      <c r="W533" s="4">
        <v>779556</v>
      </c>
      <c r="X533" s="4">
        <v>492976</v>
      </c>
      <c r="Y533" s="4">
        <v>723782</v>
      </c>
      <c r="Z533" s="4">
        <v>755426</v>
      </c>
      <c r="AA533" s="4">
        <v>1369903</v>
      </c>
      <c r="AB533" s="4">
        <v>492199</v>
      </c>
    </row>
    <row r="534" spans="1:28" x14ac:dyDescent="0.3">
      <c r="A534" s="1" t="s">
        <v>28</v>
      </c>
      <c r="B534" s="2">
        <v>42370</v>
      </c>
      <c r="C534" s="1">
        <v>3</v>
      </c>
      <c r="D534" s="1">
        <v>20163</v>
      </c>
      <c r="E534" s="4">
        <v>1565294</v>
      </c>
      <c r="F534" s="4">
        <v>1142650</v>
      </c>
      <c r="G534" s="4">
        <v>422644</v>
      </c>
      <c r="H534" s="4">
        <v>2683</v>
      </c>
      <c r="I534" s="4">
        <v>183</v>
      </c>
      <c r="J534" s="4">
        <v>8065</v>
      </c>
      <c r="K534" s="4">
        <v>37286</v>
      </c>
      <c r="L534" s="4">
        <v>39297</v>
      </c>
      <c r="M534" s="4">
        <v>21793</v>
      </c>
      <c r="N534" s="4">
        <v>2649</v>
      </c>
      <c r="O534" s="4">
        <v>29906</v>
      </c>
      <c r="P534" s="4">
        <v>2866</v>
      </c>
      <c r="Q534" s="4">
        <v>67192</v>
      </c>
      <c r="R534" s="4">
        <v>61090</v>
      </c>
      <c r="S534" s="4">
        <v>345465</v>
      </c>
      <c r="T534" s="4">
        <v>1077968</v>
      </c>
      <c r="U534" s="4">
        <v>168210</v>
      </c>
      <c r="V534" s="4">
        <v>314869</v>
      </c>
      <c r="W534" s="4">
        <v>90095</v>
      </c>
      <c r="X534" s="4">
        <v>79462</v>
      </c>
      <c r="Y534" s="4">
        <v>78968</v>
      </c>
      <c r="Z534" s="4">
        <v>99665</v>
      </c>
      <c r="AA534" s="4">
        <v>236538</v>
      </c>
      <c r="AB534" s="4">
        <v>74843</v>
      </c>
    </row>
    <row r="535" spans="1:28" x14ac:dyDescent="0.3">
      <c r="A535" s="1" t="s">
        <v>34</v>
      </c>
      <c r="B535" s="2">
        <v>42370</v>
      </c>
      <c r="C535" s="1">
        <v>3</v>
      </c>
      <c r="D535" s="1">
        <v>20163</v>
      </c>
      <c r="E535" s="4">
        <v>1731713</v>
      </c>
      <c r="F535" s="4">
        <v>1377276</v>
      </c>
      <c r="G535" s="4">
        <v>354437</v>
      </c>
      <c r="H535" s="4">
        <v>4349</v>
      </c>
      <c r="I535" s="4">
        <v>0</v>
      </c>
      <c r="J535" s="4">
        <v>0</v>
      </c>
      <c r="K535" s="4">
        <v>6123</v>
      </c>
      <c r="L535" s="4">
        <v>59548</v>
      </c>
      <c r="M535" s="4">
        <v>0</v>
      </c>
      <c r="N535" s="4">
        <v>0</v>
      </c>
      <c r="O535" s="4">
        <v>33718</v>
      </c>
      <c r="P535" s="4">
        <v>4349</v>
      </c>
      <c r="Q535" s="4">
        <v>39840</v>
      </c>
      <c r="R535" s="4">
        <v>59548</v>
      </c>
      <c r="S535" s="4">
        <v>56802</v>
      </c>
      <c r="T535" s="4">
        <v>1571173</v>
      </c>
      <c r="U535" s="4">
        <v>267595</v>
      </c>
      <c r="V535" s="4">
        <v>509261</v>
      </c>
      <c r="W535" s="4">
        <v>97385</v>
      </c>
      <c r="X535" s="4">
        <v>101575</v>
      </c>
      <c r="Y535" s="4">
        <v>188316</v>
      </c>
      <c r="Z535" s="4">
        <v>115154</v>
      </c>
      <c r="AA535" s="4">
        <v>721</v>
      </c>
      <c r="AB535" s="4">
        <v>97269</v>
      </c>
    </row>
    <row r="536" spans="1:28" x14ac:dyDescent="0.3">
      <c r="A536" s="1" t="s">
        <v>27</v>
      </c>
      <c r="B536" s="2">
        <v>42370</v>
      </c>
      <c r="C536" s="1">
        <v>3</v>
      </c>
      <c r="D536" s="1">
        <v>20163</v>
      </c>
      <c r="E536" s="4">
        <v>5139071</v>
      </c>
      <c r="F536" s="4">
        <v>4444638</v>
      </c>
      <c r="G536" s="4">
        <v>694433</v>
      </c>
      <c r="H536" s="4">
        <v>9843</v>
      </c>
      <c r="I536" s="4">
        <v>0</v>
      </c>
      <c r="J536" s="4">
        <v>0</v>
      </c>
      <c r="K536" s="4">
        <v>391458</v>
      </c>
      <c r="L536" s="4">
        <v>11346</v>
      </c>
      <c r="M536" s="4">
        <v>42349</v>
      </c>
      <c r="N536" s="4">
        <v>0</v>
      </c>
      <c r="O536" s="4">
        <v>0</v>
      </c>
      <c r="P536" s="4">
        <v>9843</v>
      </c>
      <c r="Q536" s="4">
        <v>391458</v>
      </c>
      <c r="R536" s="4">
        <v>53695</v>
      </c>
      <c r="S536" s="4">
        <v>15511</v>
      </c>
      <c r="T536" s="4">
        <v>4668564</v>
      </c>
      <c r="U536" s="4">
        <v>779818</v>
      </c>
      <c r="V536" s="4">
        <v>1825023</v>
      </c>
      <c r="W536" s="4">
        <v>372204</v>
      </c>
      <c r="X536" s="4">
        <v>315244</v>
      </c>
      <c r="Y536" s="4">
        <v>476048</v>
      </c>
      <c r="Z536" s="4">
        <v>389723</v>
      </c>
      <c r="AA536" s="4">
        <v>23916</v>
      </c>
      <c r="AB536" s="4">
        <v>262662</v>
      </c>
    </row>
    <row r="537" spans="1:28" x14ac:dyDescent="0.3">
      <c r="A537" s="1" t="s">
        <v>29</v>
      </c>
      <c r="B537" s="2">
        <v>42370</v>
      </c>
      <c r="C537" s="1">
        <v>3</v>
      </c>
      <c r="D537" s="1">
        <v>20163</v>
      </c>
      <c r="E537" s="4">
        <v>621330</v>
      </c>
      <c r="F537" s="4">
        <v>486114</v>
      </c>
      <c r="G537" s="4">
        <v>135216</v>
      </c>
      <c r="H537" s="4">
        <v>0</v>
      </c>
      <c r="I537" s="4">
        <v>0</v>
      </c>
      <c r="J537" s="4">
        <v>0</v>
      </c>
      <c r="K537" s="4">
        <v>138589</v>
      </c>
      <c r="L537" s="4">
        <v>113217</v>
      </c>
      <c r="M537" s="4">
        <v>0</v>
      </c>
      <c r="N537" s="4">
        <v>0</v>
      </c>
      <c r="O537" s="4">
        <v>10610</v>
      </c>
      <c r="P537" s="4">
        <v>0</v>
      </c>
      <c r="Q537" s="4">
        <v>149200</v>
      </c>
      <c r="R537" s="4">
        <v>113217</v>
      </c>
      <c r="S537" s="4">
        <v>974</v>
      </c>
      <c r="T537" s="4">
        <v>357939</v>
      </c>
      <c r="U537" s="4">
        <v>41127</v>
      </c>
      <c r="V537" s="4">
        <v>231910</v>
      </c>
      <c r="W537" s="4">
        <v>90119</v>
      </c>
      <c r="X537" s="4">
        <v>25304</v>
      </c>
      <c r="Y537" s="4">
        <v>43501</v>
      </c>
      <c r="Z537" s="4">
        <v>28589</v>
      </c>
      <c r="AA537" s="4">
        <v>0</v>
      </c>
      <c r="AB537" s="4">
        <v>25565</v>
      </c>
    </row>
    <row r="538" spans="1:28" x14ac:dyDescent="0.3">
      <c r="A538" s="1" t="s">
        <v>33</v>
      </c>
      <c r="B538" s="2">
        <v>42370</v>
      </c>
      <c r="C538" s="1">
        <v>4</v>
      </c>
      <c r="D538" s="1">
        <v>20164</v>
      </c>
      <c r="E538" s="4">
        <v>8661107</v>
      </c>
      <c r="F538" s="4">
        <v>7936660</v>
      </c>
      <c r="G538" s="4">
        <v>724447</v>
      </c>
      <c r="H538" s="4">
        <v>0</v>
      </c>
      <c r="I538" s="4">
        <v>2902</v>
      </c>
      <c r="J538" s="4">
        <v>565</v>
      </c>
      <c r="K538" s="4">
        <v>26141</v>
      </c>
      <c r="L538" s="4">
        <v>0</v>
      </c>
      <c r="M538" s="4">
        <v>3396868</v>
      </c>
      <c r="N538" s="4">
        <v>0</v>
      </c>
      <c r="O538" s="4">
        <v>0</v>
      </c>
      <c r="P538" s="4">
        <v>2902</v>
      </c>
      <c r="Q538" s="4">
        <v>26141</v>
      </c>
      <c r="R538" s="4">
        <v>3396868</v>
      </c>
      <c r="S538" s="4">
        <v>5234631</v>
      </c>
      <c r="T538" s="4">
        <v>0</v>
      </c>
      <c r="U538" s="4">
        <v>775441</v>
      </c>
      <c r="V538" s="4">
        <v>984874</v>
      </c>
      <c r="W538" s="4">
        <v>537574</v>
      </c>
      <c r="X538" s="4">
        <v>284687</v>
      </c>
      <c r="Y538" s="4">
        <v>559138</v>
      </c>
      <c r="Z538" s="4">
        <v>0</v>
      </c>
      <c r="AA538" s="4">
        <v>4718679</v>
      </c>
      <c r="AB538" s="4">
        <v>76267</v>
      </c>
    </row>
    <row r="539" spans="1:28" x14ac:dyDescent="0.3">
      <c r="A539" s="1" t="s">
        <v>32</v>
      </c>
      <c r="B539" s="2">
        <v>42370</v>
      </c>
      <c r="C539" s="1">
        <v>4</v>
      </c>
      <c r="D539" s="1">
        <v>20164</v>
      </c>
      <c r="E539" s="4">
        <v>9785949</v>
      </c>
      <c r="F539" s="4">
        <v>8994542</v>
      </c>
      <c r="G539" s="4">
        <v>791407</v>
      </c>
      <c r="H539" s="4">
        <v>18991</v>
      </c>
      <c r="I539" s="4">
        <v>0</v>
      </c>
      <c r="J539" s="4">
        <v>28460</v>
      </c>
      <c r="K539" s="4">
        <v>66424</v>
      </c>
      <c r="L539" s="4">
        <v>278048</v>
      </c>
      <c r="M539" s="4">
        <v>175398</v>
      </c>
      <c r="N539" s="4">
        <v>0</v>
      </c>
      <c r="O539" s="4">
        <v>204805</v>
      </c>
      <c r="P539" s="4">
        <v>18991</v>
      </c>
      <c r="Q539" s="4">
        <v>271228</v>
      </c>
      <c r="R539" s="4">
        <v>453446</v>
      </c>
      <c r="S539" s="4">
        <v>2315973</v>
      </c>
      <c r="T539" s="4">
        <v>6697851</v>
      </c>
      <c r="U539" s="4">
        <v>1058458</v>
      </c>
      <c r="V539" s="4">
        <v>2578772</v>
      </c>
      <c r="W539" s="4">
        <v>1272292</v>
      </c>
      <c r="X539" s="4">
        <v>397303</v>
      </c>
      <c r="Y539" s="4">
        <v>989425</v>
      </c>
      <c r="Z539" s="4">
        <v>736729</v>
      </c>
      <c r="AA539" s="4">
        <v>1561156</v>
      </c>
      <c r="AB539" s="4">
        <v>400408</v>
      </c>
    </row>
    <row r="540" spans="1:28" x14ac:dyDescent="0.3">
      <c r="A540" s="1" t="s">
        <v>30</v>
      </c>
      <c r="B540" s="2">
        <v>42370</v>
      </c>
      <c r="C540" s="1">
        <v>4</v>
      </c>
      <c r="D540" s="1">
        <v>20164</v>
      </c>
      <c r="E540" s="4">
        <v>9511103</v>
      </c>
      <c r="F540" s="4">
        <v>8481763</v>
      </c>
      <c r="G540" s="4">
        <v>1029340</v>
      </c>
      <c r="H540" s="4">
        <v>66053</v>
      </c>
      <c r="I540" s="4">
        <v>0</v>
      </c>
      <c r="J540" s="4">
        <v>20754</v>
      </c>
      <c r="K540" s="4">
        <v>614449</v>
      </c>
      <c r="L540" s="4">
        <v>213297</v>
      </c>
      <c r="M540" s="4">
        <v>153613</v>
      </c>
      <c r="N540" s="4">
        <v>0</v>
      </c>
      <c r="O540" s="4">
        <v>189248</v>
      </c>
      <c r="P540" s="4">
        <v>66053</v>
      </c>
      <c r="Q540" s="4">
        <v>803697</v>
      </c>
      <c r="R540" s="4">
        <v>366910</v>
      </c>
      <c r="S540" s="4">
        <v>1875614</v>
      </c>
      <c r="T540" s="4">
        <v>6378075</v>
      </c>
      <c r="U540" s="4">
        <v>1382407</v>
      </c>
      <c r="V540" s="4">
        <v>2628298</v>
      </c>
      <c r="W540" s="4">
        <v>476768</v>
      </c>
      <c r="X540" s="4">
        <v>469405</v>
      </c>
      <c r="Y540" s="4">
        <v>745477</v>
      </c>
      <c r="Z540" s="4">
        <v>757480</v>
      </c>
      <c r="AA540" s="4">
        <v>1388259</v>
      </c>
      <c r="AB540" s="4">
        <v>633669</v>
      </c>
    </row>
    <row r="541" spans="1:28" x14ac:dyDescent="0.3">
      <c r="A541" s="1" t="s">
        <v>31</v>
      </c>
      <c r="B541" s="2">
        <v>42370</v>
      </c>
      <c r="C541" s="1">
        <v>4</v>
      </c>
      <c r="D541" s="1">
        <v>20164</v>
      </c>
      <c r="E541" s="4">
        <v>9051740</v>
      </c>
      <c r="F541" s="4">
        <v>8045556</v>
      </c>
      <c r="G541" s="4">
        <v>1006184</v>
      </c>
      <c r="H541" s="4">
        <v>49165</v>
      </c>
      <c r="I541" s="4">
        <v>0</v>
      </c>
      <c r="J541" s="4">
        <v>45473</v>
      </c>
      <c r="K541" s="4">
        <v>4119</v>
      </c>
      <c r="L541" s="4">
        <v>170386</v>
      </c>
      <c r="M541" s="4">
        <v>204710</v>
      </c>
      <c r="N541" s="4">
        <v>0</v>
      </c>
      <c r="O541" s="4">
        <v>169761</v>
      </c>
      <c r="P541" s="4">
        <v>49165</v>
      </c>
      <c r="Q541" s="4">
        <v>173879</v>
      </c>
      <c r="R541" s="4">
        <v>375096</v>
      </c>
      <c r="S541" s="4">
        <v>2162244</v>
      </c>
      <c r="T541" s="4">
        <v>6245882</v>
      </c>
      <c r="U541" s="4">
        <v>1389247</v>
      </c>
      <c r="V541" s="4">
        <v>2228813</v>
      </c>
      <c r="W541" s="4">
        <v>624705</v>
      </c>
      <c r="X541" s="4">
        <v>494995</v>
      </c>
      <c r="Y541" s="4">
        <v>770580</v>
      </c>
      <c r="Z541" s="4">
        <v>757490</v>
      </c>
      <c r="AA541" s="4">
        <v>1310486</v>
      </c>
      <c r="AB541" s="4">
        <v>469239</v>
      </c>
    </row>
    <row r="542" spans="1:28" x14ac:dyDescent="0.3">
      <c r="A542" s="1" t="s">
        <v>28</v>
      </c>
      <c r="B542" s="2">
        <v>42370</v>
      </c>
      <c r="C542" s="1">
        <v>4</v>
      </c>
      <c r="D542" s="1">
        <v>20164</v>
      </c>
      <c r="E542" s="4">
        <v>1423514</v>
      </c>
      <c r="F542" s="4">
        <v>1125008</v>
      </c>
      <c r="G542" s="4">
        <v>298506</v>
      </c>
      <c r="H542" s="4">
        <v>3451</v>
      </c>
      <c r="I542" s="4">
        <v>161</v>
      </c>
      <c r="J542" s="4">
        <v>9029</v>
      </c>
      <c r="K542" s="4">
        <v>34462</v>
      </c>
      <c r="L542" s="4">
        <v>30811</v>
      </c>
      <c r="M542" s="4">
        <v>15679</v>
      </c>
      <c r="N542" s="4">
        <v>2417</v>
      </c>
      <c r="O542" s="4">
        <v>22282</v>
      </c>
      <c r="P542" s="4">
        <v>3612</v>
      </c>
      <c r="Q542" s="4">
        <v>56744</v>
      </c>
      <c r="R542" s="4">
        <v>46490</v>
      </c>
      <c r="S542" s="4">
        <v>326310</v>
      </c>
      <c r="T542" s="4">
        <v>978911</v>
      </c>
      <c r="U542" s="4">
        <v>168917</v>
      </c>
      <c r="V542" s="4">
        <v>317541</v>
      </c>
      <c r="W542" s="4">
        <v>85846</v>
      </c>
      <c r="X542" s="4">
        <v>63088</v>
      </c>
      <c r="Y542" s="4">
        <v>88038</v>
      </c>
      <c r="Z542" s="4">
        <v>97873</v>
      </c>
      <c r="AA542" s="4">
        <v>223764</v>
      </c>
      <c r="AB542" s="4">
        <v>79941</v>
      </c>
    </row>
    <row r="543" spans="1:28" x14ac:dyDescent="0.3">
      <c r="A543" s="1" t="s">
        <v>34</v>
      </c>
      <c r="B543" s="2">
        <v>42370</v>
      </c>
      <c r="C543" s="1">
        <v>4</v>
      </c>
      <c r="D543" s="1">
        <v>20164</v>
      </c>
      <c r="E543" s="4">
        <v>1640949</v>
      </c>
      <c r="F543" s="4">
        <v>1346225</v>
      </c>
      <c r="G543" s="4">
        <v>294724</v>
      </c>
      <c r="H543" s="4">
        <v>5484</v>
      </c>
      <c r="I543" s="4">
        <v>0</v>
      </c>
      <c r="J543" s="4">
        <v>0</v>
      </c>
      <c r="K543" s="4">
        <v>4570</v>
      </c>
      <c r="L543" s="4">
        <v>56578</v>
      </c>
      <c r="M543" s="4">
        <v>2</v>
      </c>
      <c r="N543" s="4">
        <v>0</v>
      </c>
      <c r="O543" s="4">
        <v>33666</v>
      </c>
      <c r="P543" s="4">
        <v>5484</v>
      </c>
      <c r="Q543" s="4">
        <v>38236</v>
      </c>
      <c r="R543" s="4">
        <v>56580</v>
      </c>
      <c r="S543" s="4">
        <v>63759</v>
      </c>
      <c r="T543" s="4">
        <v>1476890</v>
      </c>
      <c r="U543" s="4">
        <v>249242</v>
      </c>
      <c r="V543" s="4">
        <v>504005</v>
      </c>
      <c r="W543" s="4">
        <v>104854</v>
      </c>
      <c r="X543" s="4">
        <v>103391</v>
      </c>
      <c r="Y543" s="4">
        <v>171513</v>
      </c>
      <c r="Z543" s="4">
        <v>115475</v>
      </c>
      <c r="AA543" s="4">
        <v>552</v>
      </c>
      <c r="AB543" s="4">
        <v>97193</v>
      </c>
    </row>
    <row r="544" spans="1:28" x14ac:dyDescent="0.3">
      <c r="A544" s="1" t="s">
        <v>27</v>
      </c>
      <c r="B544" s="2">
        <v>42370</v>
      </c>
      <c r="C544" s="1">
        <v>4</v>
      </c>
      <c r="D544" s="1">
        <v>20164</v>
      </c>
      <c r="E544" s="4">
        <v>5075670</v>
      </c>
      <c r="F544" s="4">
        <v>4229786</v>
      </c>
      <c r="G544" s="4">
        <v>845884</v>
      </c>
      <c r="H544" s="4">
        <v>7307</v>
      </c>
      <c r="I544" s="4">
        <v>0</v>
      </c>
      <c r="J544" s="4">
        <v>0</v>
      </c>
      <c r="K544" s="4">
        <v>375203</v>
      </c>
      <c r="L544" s="4">
        <v>10158</v>
      </c>
      <c r="M544" s="4">
        <v>42006</v>
      </c>
      <c r="N544" s="4">
        <v>0</v>
      </c>
      <c r="O544" s="4">
        <v>0</v>
      </c>
      <c r="P544" s="4">
        <v>7307</v>
      </c>
      <c r="Q544" s="4">
        <v>375203</v>
      </c>
      <c r="R544" s="4">
        <v>52164</v>
      </c>
      <c r="S544" s="4">
        <v>18228</v>
      </c>
      <c r="T544" s="4">
        <v>4622768</v>
      </c>
      <c r="U544" s="4">
        <v>811437</v>
      </c>
      <c r="V544" s="4">
        <v>1640430</v>
      </c>
      <c r="W544" s="4">
        <v>353367</v>
      </c>
      <c r="X544" s="4">
        <v>319417</v>
      </c>
      <c r="Y544" s="4">
        <v>433905</v>
      </c>
      <c r="Z544" s="4">
        <v>345736</v>
      </c>
      <c r="AA544" s="4">
        <v>28702</v>
      </c>
      <c r="AB544" s="4">
        <v>296792</v>
      </c>
    </row>
    <row r="545" spans="1:28" x14ac:dyDescent="0.3">
      <c r="A545" s="1" t="s">
        <v>29</v>
      </c>
      <c r="B545" s="2">
        <v>42370</v>
      </c>
      <c r="C545" s="1">
        <v>4</v>
      </c>
      <c r="D545" s="1">
        <v>20164</v>
      </c>
      <c r="E545" s="4">
        <v>578351</v>
      </c>
      <c r="F545" s="4">
        <v>493040</v>
      </c>
      <c r="G545" s="4">
        <v>85311</v>
      </c>
      <c r="H545" s="4">
        <v>0</v>
      </c>
      <c r="I545" s="4">
        <v>0</v>
      </c>
      <c r="J545" s="4">
        <v>0</v>
      </c>
      <c r="K545" s="4">
        <v>132093</v>
      </c>
      <c r="L545" s="4">
        <v>106796</v>
      </c>
      <c r="M545" s="4">
        <v>0</v>
      </c>
      <c r="N545" s="4">
        <v>0</v>
      </c>
      <c r="O545" s="4">
        <v>10157</v>
      </c>
      <c r="P545" s="4">
        <v>0</v>
      </c>
      <c r="Q545" s="4">
        <v>142251</v>
      </c>
      <c r="R545" s="4">
        <v>106796</v>
      </c>
      <c r="S545" s="4">
        <v>1245</v>
      </c>
      <c r="T545" s="4">
        <v>328060</v>
      </c>
      <c r="U545" s="4">
        <v>40782</v>
      </c>
      <c r="V545" s="4">
        <v>237801</v>
      </c>
      <c r="W545" s="4">
        <v>92666</v>
      </c>
      <c r="X545" s="4">
        <v>27766</v>
      </c>
      <c r="Y545" s="4">
        <v>40611</v>
      </c>
      <c r="Z545" s="4">
        <v>29977</v>
      </c>
      <c r="AA545" s="4">
        <v>0</v>
      </c>
      <c r="AB545" s="4">
        <v>23437</v>
      </c>
    </row>
    <row r="546" spans="1:28" x14ac:dyDescent="0.3">
      <c r="A546" s="1" t="s">
        <v>33</v>
      </c>
      <c r="B546" s="2">
        <v>42736</v>
      </c>
      <c r="C546" s="1">
        <v>1</v>
      </c>
      <c r="D546" s="1">
        <v>20171</v>
      </c>
      <c r="E546" s="4">
        <v>8430766</v>
      </c>
      <c r="F546" s="4">
        <v>7698505</v>
      </c>
      <c r="G546" s="4">
        <v>732261</v>
      </c>
      <c r="H546" s="4">
        <v>0</v>
      </c>
      <c r="I546" s="4">
        <v>9787</v>
      </c>
      <c r="J546" s="4">
        <v>566</v>
      </c>
      <c r="K546" s="4">
        <v>30363</v>
      </c>
      <c r="L546" s="4">
        <v>0</v>
      </c>
      <c r="M546" s="4">
        <v>3443990</v>
      </c>
      <c r="N546" s="4">
        <v>0</v>
      </c>
      <c r="O546" s="4">
        <v>0</v>
      </c>
      <c r="P546" s="4">
        <v>9787</v>
      </c>
      <c r="Q546" s="4">
        <v>30363</v>
      </c>
      <c r="R546" s="4">
        <v>3443990</v>
      </c>
      <c r="S546" s="4">
        <v>4946060</v>
      </c>
      <c r="T546" s="4">
        <v>0</v>
      </c>
      <c r="U546" s="4">
        <v>756427</v>
      </c>
      <c r="V546" s="4">
        <v>995748</v>
      </c>
      <c r="W546" s="4">
        <v>536488</v>
      </c>
      <c r="X546" s="4">
        <v>285608</v>
      </c>
      <c r="Y546" s="4">
        <v>593419</v>
      </c>
      <c r="Z546" s="4">
        <v>0</v>
      </c>
      <c r="AA546" s="4">
        <v>4459356</v>
      </c>
      <c r="AB546" s="4">
        <v>71459</v>
      </c>
    </row>
    <row r="547" spans="1:28" x14ac:dyDescent="0.3">
      <c r="A547" s="1" t="s">
        <v>32</v>
      </c>
      <c r="B547" s="2">
        <v>42736</v>
      </c>
      <c r="C547" s="1">
        <v>1</v>
      </c>
      <c r="D547" s="1">
        <v>20171</v>
      </c>
      <c r="E547" s="4">
        <v>9620621</v>
      </c>
      <c r="F547" s="4">
        <v>9016844</v>
      </c>
      <c r="G547" s="4">
        <v>603777</v>
      </c>
      <c r="H547" s="4">
        <v>1761</v>
      </c>
      <c r="I547" s="4">
        <v>0</v>
      </c>
      <c r="J547" s="4">
        <v>28298</v>
      </c>
      <c r="K547" s="4">
        <v>72686</v>
      </c>
      <c r="L547" s="4">
        <v>272805</v>
      </c>
      <c r="M547" s="4">
        <v>152669</v>
      </c>
      <c r="N547" s="4">
        <v>0</v>
      </c>
      <c r="O547" s="4">
        <v>221601</v>
      </c>
      <c r="P547" s="4">
        <v>1761</v>
      </c>
      <c r="Q547" s="4">
        <v>294287</v>
      </c>
      <c r="R547" s="4">
        <v>425474</v>
      </c>
      <c r="S547" s="4">
        <v>2266085</v>
      </c>
      <c r="T547" s="4">
        <v>6604716</v>
      </c>
      <c r="U547" s="4">
        <v>1052434</v>
      </c>
      <c r="V547" s="4">
        <v>2749537</v>
      </c>
      <c r="W547" s="4">
        <v>1111338</v>
      </c>
      <c r="X547" s="4">
        <v>404549</v>
      </c>
      <c r="Y547" s="4">
        <v>986700</v>
      </c>
      <c r="Z547" s="4">
        <v>724860</v>
      </c>
      <c r="AA547" s="4">
        <v>1600372</v>
      </c>
      <c r="AB547" s="4">
        <v>387053</v>
      </c>
    </row>
    <row r="548" spans="1:28" x14ac:dyDescent="0.3">
      <c r="A548" s="1" t="s">
        <v>31</v>
      </c>
      <c r="B548" s="2">
        <v>42736</v>
      </c>
      <c r="C548" s="1">
        <v>1</v>
      </c>
      <c r="D548" s="1">
        <v>20171</v>
      </c>
      <c r="E548" s="4">
        <v>8420115</v>
      </c>
      <c r="F548" s="4">
        <v>8141752</v>
      </c>
      <c r="G548" s="4">
        <v>278363</v>
      </c>
      <c r="H548" s="4">
        <v>29206</v>
      </c>
      <c r="I548" s="4">
        <v>0</v>
      </c>
      <c r="J548" s="4">
        <v>35689</v>
      </c>
      <c r="K548" s="4">
        <v>3203</v>
      </c>
      <c r="L548" s="4">
        <v>169909</v>
      </c>
      <c r="M548" s="4">
        <v>184440</v>
      </c>
      <c r="N548" s="4">
        <v>0</v>
      </c>
      <c r="O548" s="4">
        <v>184390</v>
      </c>
      <c r="P548" s="4">
        <v>29206</v>
      </c>
      <c r="Q548" s="4">
        <v>187592</v>
      </c>
      <c r="R548" s="4">
        <v>354349</v>
      </c>
      <c r="S548" s="4">
        <v>2011570</v>
      </c>
      <c r="T548" s="4">
        <v>5801709</v>
      </c>
      <c r="U548" s="4">
        <v>1446080</v>
      </c>
      <c r="V548" s="4">
        <v>2318988</v>
      </c>
      <c r="W548" s="4">
        <v>615320</v>
      </c>
      <c r="X548" s="4">
        <v>509137</v>
      </c>
      <c r="Y548" s="4">
        <v>791383</v>
      </c>
      <c r="Z548" s="4">
        <v>747685</v>
      </c>
      <c r="AA548" s="4">
        <v>1278301</v>
      </c>
      <c r="AB548" s="4">
        <v>434858</v>
      </c>
    </row>
    <row r="549" spans="1:28" x14ac:dyDescent="0.3">
      <c r="A549" s="1" t="s">
        <v>30</v>
      </c>
      <c r="B549" s="2">
        <v>42736</v>
      </c>
      <c r="C549" s="1">
        <v>1</v>
      </c>
      <c r="D549" s="1">
        <v>20171</v>
      </c>
      <c r="E549" s="4">
        <v>9196079</v>
      </c>
      <c r="F549" s="4">
        <v>8128162</v>
      </c>
      <c r="G549" s="4">
        <v>1067917</v>
      </c>
      <c r="H549" s="4">
        <v>52111</v>
      </c>
      <c r="I549" s="4">
        <v>0</v>
      </c>
      <c r="J549" s="4">
        <v>18819</v>
      </c>
      <c r="K549" s="4">
        <v>639726</v>
      </c>
      <c r="L549" s="4">
        <v>203507</v>
      </c>
      <c r="M549" s="4">
        <v>140991</v>
      </c>
      <c r="N549" s="4">
        <v>0</v>
      </c>
      <c r="O549" s="4">
        <v>215435</v>
      </c>
      <c r="P549" s="4">
        <v>52111</v>
      </c>
      <c r="Q549" s="4">
        <v>855161</v>
      </c>
      <c r="R549" s="4">
        <v>344498</v>
      </c>
      <c r="S549" s="4">
        <v>1715935</v>
      </c>
      <c r="T549" s="4">
        <v>6209555</v>
      </c>
      <c r="U549" s="4">
        <v>1415512</v>
      </c>
      <c r="V549" s="4">
        <v>2282914</v>
      </c>
      <c r="W549" s="4">
        <v>350906</v>
      </c>
      <c r="X549" s="4">
        <v>537093</v>
      </c>
      <c r="Y549" s="4">
        <v>805555</v>
      </c>
      <c r="Z549" s="4">
        <v>762596</v>
      </c>
      <c r="AA549" s="4">
        <v>1345873</v>
      </c>
      <c r="AB549" s="4">
        <v>627713</v>
      </c>
    </row>
    <row r="550" spans="1:28" x14ac:dyDescent="0.3">
      <c r="A550" s="1" t="s">
        <v>28</v>
      </c>
      <c r="B550" s="2">
        <v>42736</v>
      </c>
      <c r="C550" s="1">
        <v>1</v>
      </c>
      <c r="D550" s="1">
        <v>20171</v>
      </c>
      <c r="E550" s="4">
        <v>1391087</v>
      </c>
      <c r="F550" s="4">
        <v>1175845</v>
      </c>
      <c r="G550" s="4">
        <v>215242</v>
      </c>
      <c r="H550" s="4">
        <v>1312</v>
      </c>
      <c r="I550" s="4">
        <v>165</v>
      </c>
      <c r="J550" s="4">
        <v>7557</v>
      </c>
      <c r="K550" s="4">
        <v>32608</v>
      </c>
      <c r="L550" s="4">
        <v>30602</v>
      </c>
      <c r="M550" s="4">
        <v>15386</v>
      </c>
      <c r="N550" s="4">
        <v>2398</v>
      </c>
      <c r="O550" s="4">
        <v>26773</v>
      </c>
      <c r="P550" s="4">
        <v>1477</v>
      </c>
      <c r="Q550" s="4">
        <v>59381</v>
      </c>
      <c r="R550" s="4">
        <v>45988</v>
      </c>
      <c r="S550" s="4">
        <v>318083</v>
      </c>
      <c r="T550" s="4">
        <v>956203</v>
      </c>
      <c r="U550" s="4">
        <v>174376</v>
      </c>
      <c r="V550" s="4">
        <v>343383</v>
      </c>
      <c r="W550" s="4">
        <v>91413</v>
      </c>
      <c r="X550" s="4">
        <v>62810</v>
      </c>
      <c r="Y550" s="4">
        <v>84860</v>
      </c>
      <c r="Z550" s="4">
        <v>106016</v>
      </c>
      <c r="AA550" s="4">
        <v>234237</v>
      </c>
      <c r="AB550" s="4">
        <v>78750</v>
      </c>
    </row>
    <row r="551" spans="1:28" x14ac:dyDescent="0.3">
      <c r="A551" s="1" t="s">
        <v>34</v>
      </c>
      <c r="B551" s="2">
        <v>42736</v>
      </c>
      <c r="C551" s="1">
        <v>1</v>
      </c>
      <c r="D551" s="1">
        <v>20171</v>
      </c>
      <c r="E551" s="4">
        <v>1603858</v>
      </c>
      <c r="F551" s="4">
        <v>1456253</v>
      </c>
      <c r="G551" s="4">
        <v>147605</v>
      </c>
      <c r="H551" s="4">
        <v>395</v>
      </c>
      <c r="I551" s="4">
        <v>0</v>
      </c>
      <c r="J551" s="4">
        <v>0</v>
      </c>
      <c r="K551" s="4">
        <v>4517</v>
      </c>
      <c r="L551" s="4">
        <v>61994</v>
      </c>
      <c r="M551" s="4">
        <v>7</v>
      </c>
      <c r="N551" s="4">
        <v>0</v>
      </c>
      <c r="O551" s="4">
        <v>34074</v>
      </c>
      <c r="P551" s="4">
        <v>395</v>
      </c>
      <c r="Q551" s="4">
        <v>38591</v>
      </c>
      <c r="R551" s="4">
        <v>62001</v>
      </c>
      <c r="S551" s="4">
        <v>51979</v>
      </c>
      <c r="T551" s="4">
        <v>1450892</v>
      </c>
      <c r="U551" s="4">
        <v>278525</v>
      </c>
      <c r="V551" s="4">
        <v>560996</v>
      </c>
      <c r="W551" s="4">
        <v>97570</v>
      </c>
      <c r="X551" s="4">
        <v>104735</v>
      </c>
      <c r="Y551" s="4">
        <v>190504</v>
      </c>
      <c r="Z551" s="4">
        <v>127693</v>
      </c>
      <c r="AA551" s="4">
        <v>362</v>
      </c>
      <c r="AB551" s="4">
        <v>95867</v>
      </c>
    </row>
    <row r="552" spans="1:28" x14ac:dyDescent="0.3">
      <c r="A552" s="1" t="s">
        <v>27</v>
      </c>
      <c r="B552" s="2">
        <v>42736</v>
      </c>
      <c r="C552" s="1">
        <v>1</v>
      </c>
      <c r="D552" s="1">
        <v>20171</v>
      </c>
      <c r="E552" s="4">
        <v>4882664</v>
      </c>
      <c r="F552" s="4">
        <v>4224643</v>
      </c>
      <c r="G552" s="4">
        <v>658021</v>
      </c>
      <c r="H552" s="4">
        <v>10536</v>
      </c>
      <c r="I552" s="4">
        <v>0</v>
      </c>
      <c r="J552" s="4">
        <v>0</v>
      </c>
      <c r="K552" s="4">
        <v>381243</v>
      </c>
      <c r="L552" s="4">
        <v>10419</v>
      </c>
      <c r="M552" s="4">
        <v>41445</v>
      </c>
      <c r="N552" s="4">
        <v>0</v>
      </c>
      <c r="O552" s="4">
        <v>0</v>
      </c>
      <c r="P552" s="4">
        <v>10536</v>
      </c>
      <c r="Q552" s="4">
        <v>381243</v>
      </c>
      <c r="R552" s="4">
        <v>51864</v>
      </c>
      <c r="S552" s="4">
        <v>14666</v>
      </c>
      <c r="T552" s="4">
        <v>4424355</v>
      </c>
      <c r="U552" s="4">
        <v>820816</v>
      </c>
      <c r="V552" s="4">
        <v>1673412</v>
      </c>
      <c r="W552" s="4">
        <v>349037</v>
      </c>
      <c r="X552" s="4">
        <v>317932</v>
      </c>
      <c r="Y552" s="4">
        <v>423548</v>
      </c>
      <c r="Z552" s="4">
        <v>348095</v>
      </c>
      <c r="AA552" s="4">
        <v>25527</v>
      </c>
      <c r="AB552" s="4">
        <v>266276</v>
      </c>
    </row>
    <row r="553" spans="1:28" x14ac:dyDescent="0.3">
      <c r="A553" s="1" t="s">
        <v>29</v>
      </c>
      <c r="B553" s="2">
        <v>42736</v>
      </c>
      <c r="C553" s="1">
        <v>1</v>
      </c>
      <c r="D553" s="1">
        <v>20171</v>
      </c>
      <c r="E553" s="4">
        <v>591746</v>
      </c>
      <c r="F553" s="4">
        <v>532340</v>
      </c>
      <c r="G553" s="4">
        <v>59405</v>
      </c>
      <c r="H553" s="4">
        <v>0</v>
      </c>
      <c r="I553" s="4">
        <v>0</v>
      </c>
      <c r="J553" s="4">
        <v>0</v>
      </c>
      <c r="K553" s="4">
        <v>138638</v>
      </c>
      <c r="L553" s="4">
        <v>110908</v>
      </c>
      <c r="M553" s="4">
        <v>0</v>
      </c>
      <c r="N553" s="4">
        <v>0</v>
      </c>
      <c r="O553" s="4">
        <v>11280</v>
      </c>
      <c r="P553" s="4">
        <v>0</v>
      </c>
      <c r="Q553" s="4">
        <v>149919</v>
      </c>
      <c r="R553" s="4">
        <v>110908</v>
      </c>
      <c r="S553" s="4">
        <v>905</v>
      </c>
      <c r="T553" s="4">
        <v>330014</v>
      </c>
      <c r="U553" s="4">
        <v>44646</v>
      </c>
      <c r="V553" s="4">
        <v>257818</v>
      </c>
      <c r="W553" s="4">
        <v>100312</v>
      </c>
      <c r="X553" s="4">
        <v>31509</v>
      </c>
      <c r="Y553" s="4">
        <v>40454</v>
      </c>
      <c r="Z553" s="4">
        <v>31103</v>
      </c>
      <c r="AA553" s="4">
        <v>0</v>
      </c>
      <c r="AB553" s="4">
        <v>26498</v>
      </c>
    </row>
    <row r="554" spans="1:28" x14ac:dyDescent="0.3">
      <c r="A554" s="1" t="s">
        <v>33</v>
      </c>
      <c r="B554" s="2">
        <v>42736</v>
      </c>
      <c r="C554" s="1">
        <v>2</v>
      </c>
      <c r="D554" s="1">
        <v>20172</v>
      </c>
      <c r="E554" s="4">
        <v>8581658</v>
      </c>
      <c r="F554" s="4">
        <v>7937318</v>
      </c>
      <c r="G554" s="4">
        <v>644340</v>
      </c>
      <c r="H554" s="4">
        <v>0</v>
      </c>
      <c r="I554" s="4">
        <v>13578</v>
      </c>
      <c r="J554" s="4">
        <v>430</v>
      </c>
      <c r="K554" s="4">
        <v>34246</v>
      </c>
      <c r="L554" s="4">
        <v>0</v>
      </c>
      <c r="M554" s="4">
        <v>3531966</v>
      </c>
      <c r="N554" s="4">
        <v>0</v>
      </c>
      <c r="O554" s="4">
        <v>0</v>
      </c>
      <c r="P554" s="4">
        <v>13578</v>
      </c>
      <c r="Q554" s="4">
        <v>34246</v>
      </c>
      <c r="R554" s="4">
        <v>3531966</v>
      </c>
      <c r="S554" s="4">
        <v>5001438</v>
      </c>
      <c r="T554" s="4">
        <v>0</v>
      </c>
      <c r="U554" s="4">
        <v>789718</v>
      </c>
      <c r="V554" s="4">
        <v>1001978</v>
      </c>
      <c r="W554" s="4">
        <v>573598</v>
      </c>
      <c r="X554" s="4">
        <v>289700</v>
      </c>
      <c r="Y554" s="4">
        <v>587024</v>
      </c>
      <c r="Z554" s="4">
        <v>0</v>
      </c>
      <c r="AA554" s="4">
        <v>4622391</v>
      </c>
      <c r="AB554" s="4">
        <v>72909</v>
      </c>
    </row>
    <row r="555" spans="1:28" x14ac:dyDescent="0.3">
      <c r="A555" s="1" t="s">
        <v>31</v>
      </c>
      <c r="B555" s="2">
        <v>42736</v>
      </c>
      <c r="C555" s="1">
        <v>2</v>
      </c>
      <c r="D555" s="1">
        <v>20172</v>
      </c>
      <c r="E555" s="4">
        <v>9999723</v>
      </c>
      <c r="F555" s="4">
        <v>8599961</v>
      </c>
      <c r="G555" s="4">
        <v>1399762</v>
      </c>
      <c r="H555" s="4">
        <v>25026</v>
      </c>
      <c r="I555" s="4">
        <v>0</v>
      </c>
      <c r="J555" s="4">
        <v>40361</v>
      </c>
      <c r="K555" s="4">
        <v>11567</v>
      </c>
      <c r="L555" s="4">
        <v>200080</v>
      </c>
      <c r="M555" s="4">
        <v>213513</v>
      </c>
      <c r="N555" s="4">
        <v>0</v>
      </c>
      <c r="O555" s="4">
        <v>179387</v>
      </c>
      <c r="P555" s="4">
        <v>25026</v>
      </c>
      <c r="Q555" s="4">
        <v>190953</v>
      </c>
      <c r="R555" s="4">
        <v>413593</v>
      </c>
      <c r="S555" s="4">
        <v>2298539</v>
      </c>
      <c r="T555" s="4">
        <v>7031252</v>
      </c>
      <c r="U555" s="4">
        <v>1443074</v>
      </c>
      <c r="V555" s="4">
        <v>2440742</v>
      </c>
      <c r="W555" s="4">
        <v>809304</v>
      </c>
      <c r="X555" s="4">
        <v>524906</v>
      </c>
      <c r="Y555" s="4">
        <v>801951</v>
      </c>
      <c r="Z555" s="4">
        <v>784738</v>
      </c>
      <c r="AA555" s="4">
        <v>1306740</v>
      </c>
      <c r="AB555" s="4">
        <v>488506</v>
      </c>
    </row>
    <row r="556" spans="1:28" x14ac:dyDescent="0.3">
      <c r="A556" s="1" t="s">
        <v>32</v>
      </c>
      <c r="B556" s="2">
        <v>42736</v>
      </c>
      <c r="C556" s="1">
        <v>2</v>
      </c>
      <c r="D556" s="1">
        <v>20172</v>
      </c>
      <c r="E556" s="4">
        <v>11101812</v>
      </c>
      <c r="F556" s="4">
        <v>9574862</v>
      </c>
      <c r="G556" s="4">
        <v>1526950</v>
      </c>
      <c r="H556" s="4">
        <v>3690</v>
      </c>
      <c r="I556" s="4">
        <v>0</v>
      </c>
      <c r="J556" s="4">
        <v>27900</v>
      </c>
      <c r="K556" s="4">
        <v>76273</v>
      </c>
      <c r="L556" s="4">
        <v>301971</v>
      </c>
      <c r="M556" s="4">
        <v>179495</v>
      </c>
      <c r="N556" s="4">
        <v>0</v>
      </c>
      <c r="O556" s="4">
        <v>228443</v>
      </c>
      <c r="P556" s="4">
        <v>3690</v>
      </c>
      <c r="Q556" s="4">
        <v>304716</v>
      </c>
      <c r="R556" s="4">
        <v>481466</v>
      </c>
      <c r="S556" s="4">
        <v>2541255</v>
      </c>
      <c r="T556" s="4">
        <v>7742786</v>
      </c>
      <c r="U556" s="4">
        <v>1128777</v>
      </c>
      <c r="V556" s="4">
        <v>2887215</v>
      </c>
      <c r="W556" s="4">
        <v>1267874</v>
      </c>
      <c r="X556" s="4">
        <v>417197</v>
      </c>
      <c r="Y556" s="4">
        <v>965431</v>
      </c>
      <c r="Z556" s="4">
        <v>797981</v>
      </c>
      <c r="AA556" s="4">
        <v>1664840</v>
      </c>
      <c r="AB556" s="4">
        <v>445549</v>
      </c>
    </row>
    <row r="557" spans="1:28" x14ac:dyDescent="0.3">
      <c r="A557" s="1" t="s">
        <v>30</v>
      </c>
      <c r="B557" s="2">
        <v>42736</v>
      </c>
      <c r="C557" s="1">
        <v>2</v>
      </c>
      <c r="D557" s="1">
        <v>20172</v>
      </c>
      <c r="E557" s="4">
        <v>10854712</v>
      </c>
      <c r="F557" s="4">
        <v>8818664</v>
      </c>
      <c r="G557" s="4">
        <v>2036048</v>
      </c>
      <c r="H557" s="4">
        <v>29070</v>
      </c>
      <c r="I557" s="4">
        <v>0</v>
      </c>
      <c r="J557" s="4">
        <v>17946</v>
      </c>
      <c r="K557" s="4">
        <v>668341</v>
      </c>
      <c r="L557" s="4">
        <v>237998</v>
      </c>
      <c r="M557" s="4">
        <v>165224</v>
      </c>
      <c r="N557" s="4">
        <v>0</v>
      </c>
      <c r="O557" s="4">
        <v>217225</v>
      </c>
      <c r="P557" s="4">
        <v>29070</v>
      </c>
      <c r="Q557" s="4">
        <v>885566</v>
      </c>
      <c r="R557" s="4">
        <v>403222</v>
      </c>
      <c r="S557" s="4">
        <v>1990786</v>
      </c>
      <c r="T557" s="4">
        <v>7528122</v>
      </c>
      <c r="U557" s="4">
        <v>1462350</v>
      </c>
      <c r="V557" s="4">
        <v>2543703</v>
      </c>
      <c r="W557" s="4">
        <v>597454</v>
      </c>
      <c r="X557" s="4">
        <v>532852</v>
      </c>
      <c r="Y557" s="4">
        <v>768712</v>
      </c>
      <c r="Z557" s="4">
        <v>884054</v>
      </c>
      <c r="AA557" s="4">
        <v>1335154</v>
      </c>
      <c r="AB557" s="4">
        <v>694385</v>
      </c>
    </row>
    <row r="558" spans="1:28" x14ac:dyDescent="0.3">
      <c r="A558" s="1" t="s">
        <v>28</v>
      </c>
      <c r="B558" s="2">
        <v>42736</v>
      </c>
      <c r="C558" s="1">
        <v>2</v>
      </c>
      <c r="D558" s="1">
        <v>20172</v>
      </c>
      <c r="E558" s="4">
        <v>1665297</v>
      </c>
      <c r="F558" s="4">
        <v>1201630</v>
      </c>
      <c r="G558" s="4">
        <v>463667</v>
      </c>
      <c r="H558" s="4">
        <v>3064</v>
      </c>
      <c r="I558" s="4">
        <v>165</v>
      </c>
      <c r="J558" s="4">
        <v>9066</v>
      </c>
      <c r="K558" s="4">
        <v>35861</v>
      </c>
      <c r="L558" s="4">
        <v>38232</v>
      </c>
      <c r="M558" s="4">
        <v>21350</v>
      </c>
      <c r="N558" s="4">
        <v>2523</v>
      </c>
      <c r="O558" s="4">
        <v>28554</v>
      </c>
      <c r="P558" s="4">
        <v>3229</v>
      </c>
      <c r="Q558" s="4">
        <v>64415</v>
      </c>
      <c r="R558" s="4">
        <v>59582</v>
      </c>
      <c r="S558" s="4">
        <v>361687</v>
      </c>
      <c r="T558" s="4">
        <v>1164795</v>
      </c>
      <c r="U558" s="4">
        <v>167355</v>
      </c>
      <c r="V558" s="4">
        <v>357237</v>
      </c>
      <c r="W558" s="4">
        <v>80221</v>
      </c>
      <c r="X558" s="4">
        <v>62859</v>
      </c>
      <c r="Y558" s="4">
        <v>89405</v>
      </c>
      <c r="Z558" s="4">
        <v>108463</v>
      </c>
      <c r="AA558" s="4">
        <v>244933</v>
      </c>
      <c r="AB558" s="4">
        <v>91157</v>
      </c>
    </row>
    <row r="559" spans="1:28" x14ac:dyDescent="0.3">
      <c r="A559" s="1" t="s">
        <v>34</v>
      </c>
      <c r="B559" s="2">
        <v>42736</v>
      </c>
      <c r="C559" s="1">
        <v>2</v>
      </c>
      <c r="D559" s="1">
        <v>20172</v>
      </c>
      <c r="E559" s="4">
        <v>1842498</v>
      </c>
      <c r="F559" s="4">
        <v>1488480</v>
      </c>
      <c r="G559" s="4">
        <v>354019</v>
      </c>
      <c r="H559" s="4">
        <v>45</v>
      </c>
      <c r="I559" s="4">
        <v>0</v>
      </c>
      <c r="J559" s="4">
        <v>0</v>
      </c>
      <c r="K559" s="4">
        <v>6057</v>
      </c>
      <c r="L559" s="4">
        <v>74282</v>
      </c>
      <c r="M559" s="4">
        <v>0</v>
      </c>
      <c r="N559" s="4">
        <v>0</v>
      </c>
      <c r="O559" s="4">
        <v>34156</v>
      </c>
      <c r="P559" s="4">
        <v>45</v>
      </c>
      <c r="Q559" s="4">
        <v>40213</v>
      </c>
      <c r="R559" s="4">
        <v>74282</v>
      </c>
      <c r="S559" s="4">
        <v>77537</v>
      </c>
      <c r="T559" s="4">
        <v>1650422</v>
      </c>
      <c r="U559" s="4">
        <v>275369</v>
      </c>
      <c r="V559" s="4">
        <v>563589</v>
      </c>
      <c r="W559" s="4">
        <v>105240</v>
      </c>
      <c r="X559" s="4">
        <v>109374</v>
      </c>
      <c r="Y559" s="4">
        <v>203518</v>
      </c>
      <c r="Z559" s="4">
        <v>127955</v>
      </c>
      <c r="AA559" s="4">
        <v>539</v>
      </c>
      <c r="AB559" s="4">
        <v>102895</v>
      </c>
    </row>
    <row r="560" spans="1:28" x14ac:dyDescent="0.3">
      <c r="A560" s="1" t="s">
        <v>27</v>
      </c>
      <c r="B560" s="2">
        <v>42736</v>
      </c>
      <c r="C560" s="1">
        <v>2</v>
      </c>
      <c r="D560" s="1">
        <v>20172</v>
      </c>
      <c r="E560" s="4">
        <v>5743938</v>
      </c>
      <c r="F560" s="4">
        <v>4494075</v>
      </c>
      <c r="G560" s="4">
        <v>1249863</v>
      </c>
      <c r="H560" s="4">
        <v>12436</v>
      </c>
      <c r="I560" s="4">
        <v>0</v>
      </c>
      <c r="J560" s="4">
        <v>0</v>
      </c>
      <c r="K560" s="4">
        <v>425734</v>
      </c>
      <c r="L560" s="4">
        <v>12298</v>
      </c>
      <c r="M560" s="4">
        <v>44302</v>
      </c>
      <c r="N560" s="4">
        <v>0</v>
      </c>
      <c r="O560" s="4">
        <v>0</v>
      </c>
      <c r="P560" s="4">
        <v>12436</v>
      </c>
      <c r="Q560" s="4">
        <v>425734</v>
      </c>
      <c r="R560" s="4">
        <v>56600</v>
      </c>
      <c r="S560" s="4">
        <v>15938</v>
      </c>
      <c r="T560" s="4">
        <v>5233230</v>
      </c>
      <c r="U560" s="4">
        <v>863923</v>
      </c>
      <c r="V560" s="4">
        <v>1807027</v>
      </c>
      <c r="W560" s="4">
        <v>368282</v>
      </c>
      <c r="X560" s="4">
        <v>328030</v>
      </c>
      <c r="Y560" s="4">
        <v>425458</v>
      </c>
      <c r="Z560" s="4">
        <v>383501</v>
      </c>
      <c r="AA560" s="4">
        <v>27153</v>
      </c>
      <c r="AB560" s="4">
        <v>290701</v>
      </c>
    </row>
    <row r="561" spans="1:28" x14ac:dyDescent="0.3">
      <c r="A561" s="1" t="s">
        <v>29</v>
      </c>
      <c r="B561" s="2">
        <v>42736</v>
      </c>
      <c r="C561" s="1">
        <v>2</v>
      </c>
      <c r="D561" s="1">
        <v>20172</v>
      </c>
      <c r="E561" s="4">
        <v>700389</v>
      </c>
      <c r="F561" s="4">
        <v>568946</v>
      </c>
      <c r="G561" s="4">
        <v>131443</v>
      </c>
      <c r="H561" s="4">
        <v>0</v>
      </c>
      <c r="I561" s="4">
        <v>0</v>
      </c>
      <c r="J561" s="4">
        <v>0</v>
      </c>
      <c r="K561" s="4">
        <v>156430</v>
      </c>
      <c r="L561" s="4">
        <v>125844</v>
      </c>
      <c r="M561" s="4">
        <v>0</v>
      </c>
      <c r="N561" s="4">
        <v>0</v>
      </c>
      <c r="O561" s="4">
        <v>13063</v>
      </c>
      <c r="P561" s="4">
        <v>0</v>
      </c>
      <c r="Q561" s="4">
        <v>169493</v>
      </c>
      <c r="R561" s="4">
        <v>125844</v>
      </c>
      <c r="S561" s="4">
        <v>122</v>
      </c>
      <c r="T561" s="4">
        <v>404930</v>
      </c>
      <c r="U561" s="4">
        <v>47741</v>
      </c>
      <c r="V561" s="4">
        <v>259373</v>
      </c>
      <c r="W561" s="4">
        <v>119415</v>
      </c>
      <c r="X561" s="4">
        <v>35331</v>
      </c>
      <c r="Y561" s="4">
        <v>43442</v>
      </c>
      <c r="Z561" s="4">
        <v>33736</v>
      </c>
      <c r="AA561" s="4">
        <v>0</v>
      </c>
      <c r="AB561" s="4">
        <v>29908</v>
      </c>
    </row>
    <row r="562" spans="1:28" x14ac:dyDescent="0.3">
      <c r="A562" s="1" t="s">
        <v>33</v>
      </c>
      <c r="B562" s="2">
        <v>42736</v>
      </c>
      <c r="C562" s="1">
        <v>3</v>
      </c>
      <c r="D562" s="1">
        <v>20173</v>
      </c>
      <c r="E562" s="4">
        <v>8381034</v>
      </c>
      <c r="F562" s="4">
        <v>7970368</v>
      </c>
      <c r="G562" s="4">
        <v>410666</v>
      </c>
      <c r="H562" s="4">
        <v>0</v>
      </c>
      <c r="I562" s="4">
        <v>8276</v>
      </c>
      <c r="J562" s="4">
        <v>425</v>
      </c>
      <c r="K562" s="4">
        <v>51850</v>
      </c>
      <c r="L562" s="4">
        <v>0</v>
      </c>
      <c r="M562" s="4">
        <v>3605857</v>
      </c>
      <c r="N562" s="4">
        <v>0</v>
      </c>
      <c r="O562" s="4">
        <v>0</v>
      </c>
      <c r="P562" s="4">
        <v>8276</v>
      </c>
      <c r="Q562" s="4">
        <v>51850</v>
      </c>
      <c r="R562" s="4">
        <v>3605857</v>
      </c>
      <c r="S562" s="4">
        <v>4714626</v>
      </c>
      <c r="T562" s="4">
        <v>0</v>
      </c>
      <c r="U562" s="4">
        <v>829849</v>
      </c>
      <c r="V562" s="4">
        <v>1011273</v>
      </c>
      <c r="W562" s="4">
        <v>600046</v>
      </c>
      <c r="X562" s="4">
        <v>281769</v>
      </c>
      <c r="Y562" s="4">
        <v>609732</v>
      </c>
      <c r="Z562" s="4">
        <v>0</v>
      </c>
      <c r="AA562" s="4">
        <v>4560419</v>
      </c>
      <c r="AB562" s="4">
        <v>77280</v>
      </c>
    </row>
    <row r="563" spans="1:28" x14ac:dyDescent="0.3">
      <c r="A563" s="1" t="s">
        <v>32</v>
      </c>
      <c r="B563" s="2">
        <v>42736</v>
      </c>
      <c r="C563" s="1">
        <v>3</v>
      </c>
      <c r="D563" s="1">
        <v>20173</v>
      </c>
      <c r="E563" s="4">
        <v>10875392</v>
      </c>
      <c r="F563" s="4">
        <v>9650616</v>
      </c>
      <c r="G563" s="4">
        <v>1224776</v>
      </c>
      <c r="H563" s="4">
        <v>7313</v>
      </c>
      <c r="I563" s="4">
        <v>0</v>
      </c>
      <c r="J563" s="4">
        <v>26994</v>
      </c>
      <c r="K563" s="4">
        <v>71371</v>
      </c>
      <c r="L563" s="4">
        <v>299428</v>
      </c>
      <c r="M563" s="4">
        <v>183379</v>
      </c>
      <c r="N563" s="4">
        <v>0</v>
      </c>
      <c r="O563" s="4">
        <v>221035</v>
      </c>
      <c r="P563" s="4">
        <v>7313</v>
      </c>
      <c r="Q563" s="4">
        <v>292406</v>
      </c>
      <c r="R563" s="4">
        <v>482807</v>
      </c>
      <c r="S563" s="4">
        <v>2444935</v>
      </c>
      <c r="T563" s="4">
        <v>7620936</v>
      </c>
      <c r="U563" s="4">
        <v>1138779</v>
      </c>
      <c r="V563" s="4">
        <v>2959948</v>
      </c>
      <c r="W563" s="4">
        <v>1180853</v>
      </c>
      <c r="X563" s="4">
        <v>433289</v>
      </c>
      <c r="Y563" s="4">
        <v>966420</v>
      </c>
      <c r="Z563" s="4">
        <v>804977</v>
      </c>
      <c r="AA563" s="4">
        <v>1693917</v>
      </c>
      <c r="AB563" s="4">
        <v>472434</v>
      </c>
    </row>
    <row r="564" spans="1:28" x14ac:dyDescent="0.3">
      <c r="A564" s="1" t="s">
        <v>30</v>
      </c>
      <c r="B564" s="2">
        <v>42736</v>
      </c>
      <c r="C564" s="1">
        <v>3</v>
      </c>
      <c r="D564" s="1">
        <v>20173</v>
      </c>
      <c r="E564" s="4">
        <v>11125371</v>
      </c>
      <c r="F564" s="4">
        <v>9277940</v>
      </c>
      <c r="G564" s="4">
        <v>1847431</v>
      </c>
      <c r="H564" s="4">
        <v>35646</v>
      </c>
      <c r="I564" s="4">
        <v>0</v>
      </c>
      <c r="J564" s="4">
        <v>18716</v>
      </c>
      <c r="K564" s="4">
        <v>712197</v>
      </c>
      <c r="L564" s="4">
        <v>247007</v>
      </c>
      <c r="M564" s="4">
        <v>168093</v>
      </c>
      <c r="N564" s="4">
        <v>0</v>
      </c>
      <c r="O564" s="4">
        <v>206933</v>
      </c>
      <c r="P564" s="4">
        <v>35646</v>
      </c>
      <c r="Q564" s="4">
        <v>919130</v>
      </c>
      <c r="R564" s="4">
        <v>415100</v>
      </c>
      <c r="S564" s="4">
        <v>2027038</v>
      </c>
      <c r="T564" s="4">
        <v>7709741</v>
      </c>
      <c r="U564" s="4">
        <v>1533233</v>
      </c>
      <c r="V564" s="4">
        <v>2649341</v>
      </c>
      <c r="W564" s="4">
        <v>599766</v>
      </c>
      <c r="X564" s="4">
        <v>571410</v>
      </c>
      <c r="Y564" s="4">
        <v>767434</v>
      </c>
      <c r="Z564" s="4">
        <v>937886</v>
      </c>
      <c r="AA564" s="4">
        <v>1502288</v>
      </c>
      <c r="AB564" s="4">
        <v>716582</v>
      </c>
    </row>
    <row r="565" spans="1:28" x14ac:dyDescent="0.3">
      <c r="A565" s="1" t="s">
        <v>31</v>
      </c>
      <c r="B565" s="2">
        <v>42736</v>
      </c>
      <c r="C565" s="1">
        <v>3</v>
      </c>
      <c r="D565" s="1">
        <v>20173</v>
      </c>
      <c r="E565" s="4">
        <v>9877966</v>
      </c>
      <c r="F565" s="4">
        <v>8785321</v>
      </c>
      <c r="G565" s="4">
        <v>1092645</v>
      </c>
      <c r="H565" s="4">
        <v>43728</v>
      </c>
      <c r="I565" s="4">
        <v>0</v>
      </c>
      <c r="J565" s="4">
        <v>38973</v>
      </c>
      <c r="K565" s="4">
        <v>3454</v>
      </c>
      <c r="L565" s="4">
        <v>222370</v>
      </c>
      <c r="M565" s="4">
        <v>218486</v>
      </c>
      <c r="N565" s="4">
        <v>0</v>
      </c>
      <c r="O565" s="4">
        <v>176219</v>
      </c>
      <c r="P565" s="4">
        <v>43728</v>
      </c>
      <c r="Q565" s="4">
        <v>179673</v>
      </c>
      <c r="R565" s="4">
        <v>440856</v>
      </c>
      <c r="S565" s="4">
        <v>2135615</v>
      </c>
      <c r="T565" s="4">
        <v>7039120</v>
      </c>
      <c r="U565" s="4">
        <v>1501674</v>
      </c>
      <c r="V565" s="4">
        <v>2580326</v>
      </c>
      <c r="W565" s="4">
        <v>735154</v>
      </c>
      <c r="X565" s="4">
        <v>540514</v>
      </c>
      <c r="Y565" s="4">
        <v>776184</v>
      </c>
      <c r="Z565" s="4">
        <v>823908</v>
      </c>
      <c r="AA565" s="4">
        <v>1335929</v>
      </c>
      <c r="AB565" s="4">
        <v>491632</v>
      </c>
    </row>
    <row r="566" spans="1:28" x14ac:dyDescent="0.3">
      <c r="A566" s="1" t="s">
        <v>28</v>
      </c>
      <c r="B566" s="2">
        <v>42736</v>
      </c>
      <c r="C566" s="1">
        <v>3</v>
      </c>
      <c r="D566" s="1">
        <v>20173</v>
      </c>
      <c r="E566" s="4">
        <v>1693104</v>
      </c>
      <c r="F566" s="4">
        <v>1272183</v>
      </c>
      <c r="G566" s="4">
        <v>420921</v>
      </c>
      <c r="H566" s="4">
        <v>2752</v>
      </c>
      <c r="I566" s="4">
        <v>179</v>
      </c>
      <c r="J566" s="4">
        <v>8613</v>
      </c>
      <c r="K566" s="4">
        <v>36654</v>
      </c>
      <c r="L566" s="4">
        <v>42114</v>
      </c>
      <c r="M566" s="4">
        <v>21657</v>
      </c>
      <c r="N566" s="4">
        <v>2712</v>
      </c>
      <c r="O566" s="4">
        <v>31687</v>
      </c>
      <c r="P566" s="4">
        <v>2931</v>
      </c>
      <c r="Q566" s="4">
        <v>68341</v>
      </c>
      <c r="R566" s="4">
        <v>63771</v>
      </c>
      <c r="S566" s="4">
        <v>365980</v>
      </c>
      <c r="T566" s="4">
        <v>1180757</v>
      </c>
      <c r="U566" s="4">
        <v>191290</v>
      </c>
      <c r="V566" s="4">
        <v>364781</v>
      </c>
      <c r="W566" s="4">
        <v>95002</v>
      </c>
      <c r="X566" s="4">
        <v>64171</v>
      </c>
      <c r="Y566" s="4">
        <v>88207</v>
      </c>
      <c r="Z566" s="4">
        <v>112929</v>
      </c>
      <c r="AA566" s="4">
        <v>264233</v>
      </c>
      <c r="AB566" s="4">
        <v>91570</v>
      </c>
    </row>
    <row r="567" spans="1:28" x14ac:dyDescent="0.3">
      <c r="A567" s="1" t="s">
        <v>34</v>
      </c>
      <c r="B567" s="2">
        <v>42736</v>
      </c>
      <c r="C567" s="1">
        <v>3</v>
      </c>
      <c r="D567" s="1">
        <v>20173</v>
      </c>
      <c r="E567" s="4">
        <v>1812728</v>
      </c>
      <c r="F567" s="4">
        <v>1510363</v>
      </c>
      <c r="G567" s="4">
        <v>302365</v>
      </c>
      <c r="H567" s="4">
        <v>138</v>
      </c>
      <c r="I567" s="4">
        <v>0</v>
      </c>
      <c r="J567" s="4">
        <v>0</v>
      </c>
      <c r="K567" s="4">
        <v>5693</v>
      </c>
      <c r="L567" s="4">
        <v>81143</v>
      </c>
      <c r="M567" s="4">
        <v>0</v>
      </c>
      <c r="N567" s="4">
        <v>0</v>
      </c>
      <c r="O567" s="4">
        <v>32082</v>
      </c>
      <c r="P567" s="4">
        <v>138</v>
      </c>
      <c r="Q567" s="4">
        <v>37775</v>
      </c>
      <c r="R567" s="4">
        <v>81143</v>
      </c>
      <c r="S567" s="4">
        <v>70745</v>
      </c>
      <c r="T567" s="4">
        <v>1622927</v>
      </c>
      <c r="U567" s="4">
        <v>284796</v>
      </c>
      <c r="V567" s="4">
        <v>581268</v>
      </c>
      <c r="W567" s="4">
        <v>102845</v>
      </c>
      <c r="X567" s="4">
        <v>113523</v>
      </c>
      <c r="Y567" s="4">
        <v>187555</v>
      </c>
      <c r="Z567" s="4">
        <v>133516</v>
      </c>
      <c r="AA567" s="4">
        <v>804</v>
      </c>
      <c r="AB567" s="4">
        <v>106055</v>
      </c>
    </row>
    <row r="568" spans="1:28" x14ac:dyDescent="0.3">
      <c r="A568" s="1" t="s">
        <v>27</v>
      </c>
      <c r="B568" s="2">
        <v>42736</v>
      </c>
      <c r="C568" s="1">
        <v>3</v>
      </c>
      <c r="D568" s="1">
        <v>20173</v>
      </c>
      <c r="E568" s="4">
        <v>5270666</v>
      </c>
      <c r="F568" s="4">
        <v>4436563</v>
      </c>
      <c r="G568" s="4">
        <v>834103</v>
      </c>
      <c r="H568" s="4">
        <v>9141</v>
      </c>
      <c r="I568" s="4">
        <v>0</v>
      </c>
      <c r="J568" s="4">
        <v>0</v>
      </c>
      <c r="K568" s="4">
        <v>445993</v>
      </c>
      <c r="L568" s="4">
        <v>11934</v>
      </c>
      <c r="M568" s="4">
        <v>42117</v>
      </c>
      <c r="N568" s="4">
        <v>0</v>
      </c>
      <c r="O568" s="4">
        <v>0</v>
      </c>
      <c r="P568" s="4">
        <v>9141</v>
      </c>
      <c r="Q568" s="4">
        <v>445993</v>
      </c>
      <c r="R568" s="4">
        <v>54051</v>
      </c>
      <c r="S568" s="4">
        <v>16037</v>
      </c>
      <c r="T568" s="4">
        <v>4745444</v>
      </c>
      <c r="U568" s="4">
        <v>849501</v>
      </c>
      <c r="V568" s="4">
        <v>1788076</v>
      </c>
      <c r="W568" s="4">
        <v>383582</v>
      </c>
      <c r="X568" s="4">
        <v>302968</v>
      </c>
      <c r="Y568" s="4">
        <v>441864</v>
      </c>
      <c r="Z568" s="4">
        <v>374475</v>
      </c>
      <c r="AA568" s="4">
        <v>27105</v>
      </c>
      <c r="AB568" s="4">
        <v>268992</v>
      </c>
    </row>
    <row r="569" spans="1:28" x14ac:dyDescent="0.3">
      <c r="A569" s="1" t="s">
        <v>29</v>
      </c>
      <c r="B569" s="2">
        <v>42736</v>
      </c>
      <c r="C569" s="1">
        <v>3</v>
      </c>
      <c r="D569" s="1">
        <v>20173</v>
      </c>
      <c r="E569" s="4">
        <v>687231</v>
      </c>
      <c r="F569" s="4">
        <v>583128</v>
      </c>
      <c r="G569" s="4">
        <v>104103</v>
      </c>
      <c r="H569" s="4">
        <v>0</v>
      </c>
      <c r="I569" s="4">
        <v>0</v>
      </c>
      <c r="J569" s="4">
        <v>0</v>
      </c>
      <c r="K569" s="4">
        <v>158587</v>
      </c>
      <c r="L569" s="4">
        <v>125497</v>
      </c>
      <c r="M569" s="4">
        <v>0</v>
      </c>
      <c r="N569" s="4">
        <v>0</v>
      </c>
      <c r="O569" s="4">
        <v>12762</v>
      </c>
      <c r="P569" s="4">
        <v>0</v>
      </c>
      <c r="Q569" s="4">
        <v>171349</v>
      </c>
      <c r="R569" s="4">
        <v>125497</v>
      </c>
      <c r="S569" s="4">
        <v>1286</v>
      </c>
      <c r="T569" s="4">
        <v>389098</v>
      </c>
      <c r="U569" s="4">
        <v>50590</v>
      </c>
      <c r="V569" s="4">
        <v>276796</v>
      </c>
      <c r="W569" s="4">
        <v>113055</v>
      </c>
      <c r="X569" s="4">
        <v>36841</v>
      </c>
      <c r="Y569" s="4">
        <v>41195</v>
      </c>
      <c r="Z569" s="4">
        <v>35181</v>
      </c>
      <c r="AA569" s="4">
        <v>0</v>
      </c>
      <c r="AB569" s="4">
        <v>29469</v>
      </c>
    </row>
    <row r="570" spans="1:28" x14ac:dyDescent="0.3">
      <c r="A570" s="1" t="s">
        <v>33</v>
      </c>
      <c r="B570" s="2">
        <v>42736</v>
      </c>
      <c r="C570" s="1">
        <v>4</v>
      </c>
      <c r="D570" s="1">
        <v>20174</v>
      </c>
      <c r="E570" s="4">
        <v>9286960</v>
      </c>
      <c r="F570" s="4">
        <v>8625817</v>
      </c>
      <c r="G570" s="4">
        <v>661143</v>
      </c>
      <c r="H570" s="4">
        <v>0</v>
      </c>
      <c r="I570" s="4">
        <v>13859</v>
      </c>
      <c r="J570" s="4">
        <v>676</v>
      </c>
      <c r="K570" s="4">
        <v>58417</v>
      </c>
      <c r="L570" s="4">
        <v>0</v>
      </c>
      <c r="M570" s="4">
        <v>3796874</v>
      </c>
      <c r="N570" s="4">
        <v>0</v>
      </c>
      <c r="O570" s="4">
        <v>0</v>
      </c>
      <c r="P570" s="4">
        <v>13859</v>
      </c>
      <c r="Q570" s="4">
        <v>58417</v>
      </c>
      <c r="R570" s="4">
        <v>3796874</v>
      </c>
      <c r="S570" s="4">
        <v>5417134</v>
      </c>
      <c r="T570" s="4">
        <v>0</v>
      </c>
      <c r="U570" s="4">
        <v>864004</v>
      </c>
      <c r="V570" s="4">
        <v>1160096</v>
      </c>
      <c r="W570" s="4">
        <v>646502</v>
      </c>
      <c r="X570" s="4">
        <v>285170</v>
      </c>
      <c r="Y570" s="4">
        <v>599919</v>
      </c>
      <c r="Z570" s="4">
        <v>0</v>
      </c>
      <c r="AA570" s="4">
        <v>4982521</v>
      </c>
      <c r="AB570" s="4">
        <v>87605</v>
      </c>
    </row>
    <row r="571" spans="1:28" x14ac:dyDescent="0.3">
      <c r="A571" s="1" t="s">
        <v>32</v>
      </c>
      <c r="B571" s="2">
        <v>42736</v>
      </c>
      <c r="C571" s="1">
        <v>4</v>
      </c>
      <c r="D571" s="1">
        <v>20174</v>
      </c>
      <c r="E571" s="4">
        <v>10597491</v>
      </c>
      <c r="F571" s="4">
        <v>9920908</v>
      </c>
      <c r="G571" s="4">
        <v>676583</v>
      </c>
      <c r="H571" s="4">
        <v>10195</v>
      </c>
      <c r="I571" s="4">
        <v>0</v>
      </c>
      <c r="J571" s="4">
        <v>31772</v>
      </c>
      <c r="K571" s="4">
        <v>74228</v>
      </c>
      <c r="L571" s="4">
        <v>298524</v>
      </c>
      <c r="M571" s="4">
        <v>212146</v>
      </c>
      <c r="N571" s="4">
        <v>0</v>
      </c>
      <c r="O571" s="4">
        <v>207199</v>
      </c>
      <c r="P571" s="4">
        <v>10195</v>
      </c>
      <c r="Q571" s="4">
        <v>281427</v>
      </c>
      <c r="R571" s="4">
        <v>510670</v>
      </c>
      <c r="S571" s="4">
        <v>2516808</v>
      </c>
      <c r="T571" s="4">
        <v>7246620</v>
      </c>
      <c r="U571" s="4">
        <v>1128306</v>
      </c>
      <c r="V571" s="4">
        <v>3017993</v>
      </c>
      <c r="W571" s="4">
        <v>1351520</v>
      </c>
      <c r="X571" s="4">
        <v>446971</v>
      </c>
      <c r="Y571" s="4">
        <v>992526</v>
      </c>
      <c r="Z571" s="4">
        <v>781551</v>
      </c>
      <c r="AA571" s="4">
        <v>1749583</v>
      </c>
      <c r="AB571" s="4">
        <v>452459</v>
      </c>
    </row>
    <row r="572" spans="1:28" x14ac:dyDescent="0.3">
      <c r="A572" s="1" t="s">
        <v>31</v>
      </c>
      <c r="B572" s="2">
        <v>42736</v>
      </c>
      <c r="C572" s="1">
        <v>4</v>
      </c>
      <c r="D572" s="1">
        <v>20174</v>
      </c>
      <c r="E572" s="4">
        <v>9438506</v>
      </c>
      <c r="F572" s="4">
        <v>8709664</v>
      </c>
      <c r="G572" s="4">
        <v>728842</v>
      </c>
      <c r="H572" s="4">
        <v>56846</v>
      </c>
      <c r="I572" s="4">
        <v>0</v>
      </c>
      <c r="J572" s="4">
        <v>42882</v>
      </c>
      <c r="K572" s="4">
        <v>-663</v>
      </c>
      <c r="L572" s="4">
        <v>202130</v>
      </c>
      <c r="M572" s="4">
        <v>260566</v>
      </c>
      <c r="N572" s="4">
        <v>0</v>
      </c>
      <c r="O572" s="4">
        <v>169342</v>
      </c>
      <c r="P572" s="4">
        <v>56846</v>
      </c>
      <c r="Q572" s="4">
        <v>168679</v>
      </c>
      <c r="R572" s="4">
        <v>462696</v>
      </c>
      <c r="S572" s="4">
        <v>2181752</v>
      </c>
      <c r="T572" s="4">
        <v>6525651</v>
      </c>
      <c r="U572" s="4">
        <v>1486306</v>
      </c>
      <c r="V572" s="4">
        <v>2531377</v>
      </c>
      <c r="W572" s="4">
        <v>653378</v>
      </c>
      <c r="X572" s="4">
        <v>518483</v>
      </c>
      <c r="Y572" s="4">
        <v>832638</v>
      </c>
      <c r="Z572" s="4">
        <v>788550</v>
      </c>
      <c r="AA572" s="4">
        <v>1405450</v>
      </c>
      <c r="AB572" s="4">
        <v>493483</v>
      </c>
    </row>
    <row r="573" spans="1:28" x14ac:dyDescent="0.3">
      <c r="A573" s="1" t="s">
        <v>30</v>
      </c>
      <c r="B573" s="2">
        <v>42736</v>
      </c>
      <c r="C573" s="1">
        <v>4</v>
      </c>
      <c r="D573" s="1">
        <v>20174</v>
      </c>
      <c r="E573" s="4">
        <v>10299698</v>
      </c>
      <c r="F573" s="4">
        <v>9101362</v>
      </c>
      <c r="G573" s="4">
        <v>1198336</v>
      </c>
      <c r="H573" s="4">
        <v>92007</v>
      </c>
      <c r="I573" s="4">
        <v>0</v>
      </c>
      <c r="J573" s="4">
        <v>22293</v>
      </c>
      <c r="K573" s="4">
        <v>743101</v>
      </c>
      <c r="L573" s="4">
        <v>219114</v>
      </c>
      <c r="M573" s="4">
        <v>177093</v>
      </c>
      <c r="N573" s="4">
        <v>0</v>
      </c>
      <c r="O573" s="4">
        <v>191051</v>
      </c>
      <c r="P573" s="4">
        <v>92007</v>
      </c>
      <c r="Q573" s="4">
        <v>934152</v>
      </c>
      <c r="R573" s="4">
        <v>396207</v>
      </c>
      <c r="S573" s="4">
        <v>2066993</v>
      </c>
      <c r="T573" s="4">
        <v>6788046</v>
      </c>
      <c r="U573" s="4">
        <v>1459364</v>
      </c>
      <c r="V573" s="4">
        <v>2610291</v>
      </c>
      <c r="W573" s="4">
        <v>587406</v>
      </c>
      <c r="X573" s="4">
        <v>583540</v>
      </c>
      <c r="Y573" s="4">
        <v>746578</v>
      </c>
      <c r="Z573" s="4">
        <v>817081</v>
      </c>
      <c r="AA573" s="4">
        <v>1623367</v>
      </c>
      <c r="AB573" s="4">
        <v>673735</v>
      </c>
    </row>
    <row r="574" spans="1:28" x14ac:dyDescent="0.3">
      <c r="A574" s="1" t="s">
        <v>28</v>
      </c>
      <c r="B574" s="2">
        <v>42736</v>
      </c>
      <c r="C574" s="1">
        <v>4</v>
      </c>
      <c r="D574" s="1">
        <v>20174</v>
      </c>
      <c r="E574" s="4">
        <v>1538364</v>
      </c>
      <c r="F574" s="4">
        <v>1347419</v>
      </c>
      <c r="G574" s="4">
        <v>190945</v>
      </c>
      <c r="H574" s="4">
        <v>2697</v>
      </c>
      <c r="I574" s="4">
        <v>174</v>
      </c>
      <c r="J574" s="4">
        <v>8582</v>
      </c>
      <c r="K574" s="4">
        <v>32215</v>
      </c>
      <c r="L574" s="4">
        <v>36295</v>
      </c>
      <c r="M574" s="4">
        <v>16856</v>
      </c>
      <c r="N574" s="4">
        <v>2477</v>
      </c>
      <c r="O574" s="4">
        <v>28828</v>
      </c>
      <c r="P574" s="4">
        <v>2871</v>
      </c>
      <c r="Q574" s="4">
        <v>61043</v>
      </c>
      <c r="R574" s="4">
        <v>53151</v>
      </c>
      <c r="S574" s="4">
        <v>334572</v>
      </c>
      <c r="T574" s="4">
        <v>1075671</v>
      </c>
      <c r="U574" s="4">
        <v>196096</v>
      </c>
      <c r="V574" s="4">
        <v>403266</v>
      </c>
      <c r="W574" s="4">
        <v>85885</v>
      </c>
      <c r="X574" s="4">
        <v>65797</v>
      </c>
      <c r="Y574" s="4">
        <v>115337</v>
      </c>
      <c r="Z574" s="4">
        <v>114683</v>
      </c>
      <c r="AA574" s="4">
        <v>275817</v>
      </c>
      <c r="AB574" s="4">
        <v>90538</v>
      </c>
    </row>
    <row r="575" spans="1:28" x14ac:dyDescent="0.3">
      <c r="A575" s="1" t="s">
        <v>34</v>
      </c>
      <c r="B575" s="2">
        <v>42736</v>
      </c>
      <c r="C575" s="1">
        <v>4</v>
      </c>
      <c r="D575" s="1">
        <v>20174</v>
      </c>
      <c r="E575" s="4">
        <v>1756242</v>
      </c>
      <c r="F575" s="4">
        <v>1566868</v>
      </c>
      <c r="G575" s="4">
        <v>189374</v>
      </c>
      <c r="H575" s="4">
        <v>380</v>
      </c>
      <c r="I575" s="4">
        <v>0</v>
      </c>
      <c r="J575" s="4">
        <v>0</v>
      </c>
      <c r="K575" s="4">
        <v>5291</v>
      </c>
      <c r="L575" s="4">
        <v>72418</v>
      </c>
      <c r="M575" s="4">
        <v>0</v>
      </c>
      <c r="N575" s="4">
        <v>0</v>
      </c>
      <c r="O575" s="4">
        <v>35660</v>
      </c>
      <c r="P575" s="4">
        <v>380</v>
      </c>
      <c r="Q575" s="4">
        <v>40950</v>
      </c>
      <c r="R575" s="4">
        <v>72418</v>
      </c>
      <c r="S575" s="4">
        <v>78105</v>
      </c>
      <c r="T575" s="4">
        <v>1564387</v>
      </c>
      <c r="U575" s="4">
        <v>272952</v>
      </c>
      <c r="V575" s="4">
        <v>585943</v>
      </c>
      <c r="W575" s="4">
        <v>163244</v>
      </c>
      <c r="X575" s="4">
        <v>119018</v>
      </c>
      <c r="Y575" s="4">
        <v>194330</v>
      </c>
      <c r="Z575" s="4">
        <v>126297</v>
      </c>
      <c r="AA575" s="4">
        <v>55</v>
      </c>
      <c r="AB575" s="4">
        <v>105029</v>
      </c>
    </row>
    <row r="576" spans="1:28" x14ac:dyDescent="0.3">
      <c r="A576" s="1" t="s">
        <v>27</v>
      </c>
      <c r="B576" s="2">
        <v>42736</v>
      </c>
      <c r="C576" s="1">
        <v>4</v>
      </c>
      <c r="D576" s="1">
        <v>20174</v>
      </c>
      <c r="E576" s="4">
        <v>5273392</v>
      </c>
      <c r="F576" s="4">
        <v>4500521</v>
      </c>
      <c r="G576" s="4">
        <v>772871</v>
      </c>
      <c r="H576" s="4">
        <v>10977</v>
      </c>
      <c r="I576" s="4">
        <v>0</v>
      </c>
      <c r="J576" s="4">
        <v>0</v>
      </c>
      <c r="K576" s="4">
        <v>451873</v>
      </c>
      <c r="L576" s="4">
        <v>11460</v>
      </c>
      <c r="M576" s="4">
        <v>44641</v>
      </c>
      <c r="N576" s="4">
        <v>0</v>
      </c>
      <c r="O576" s="4">
        <v>0</v>
      </c>
      <c r="P576" s="4">
        <v>10977</v>
      </c>
      <c r="Q576" s="4">
        <v>451873</v>
      </c>
      <c r="R576" s="4">
        <v>56101</v>
      </c>
      <c r="S576" s="4">
        <v>16936</v>
      </c>
      <c r="T576" s="4">
        <v>4737505</v>
      </c>
      <c r="U576" s="4">
        <v>892379</v>
      </c>
      <c r="V576" s="4">
        <v>1782564</v>
      </c>
      <c r="W576" s="4">
        <v>357893</v>
      </c>
      <c r="X576" s="4">
        <v>285117</v>
      </c>
      <c r="Y576" s="4">
        <v>445729</v>
      </c>
      <c r="Z576" s="4">
        <v>393497</v>
      </c>
      <c r="AA576" s="4">
        <v>28443</v>
      </c>
      <c r="AB576" s="4">
        <v>314899</v>
      </c>
    </row>
    <row r="577" spans="1:28" x14ac:dyDescent="0.3">
      <c r="A577" s="1" t="s">
        <v>29</v>
      </c>
      <c r="B577" s="2">
        <v>42736</v>
      </c>
      <c r="C577" s="1">
        <v>4</v>
      </c>
      <c r="D577" s="1">
        <v>20174</v>
      </c>
      <c r="E577" s="4">
        <v>666182</v>
      </c>
      <c r="F577" s="4">
        <v>574874</v>
      </c>
      <c r="G577" s="4">
        <v>91308</v>
      </c>
      <c r="H577" s="4">
        <v>0</v>
      </c>
      <c r="I577" s="4">
        <v>0</v>
      </c>
      <c r="J577" s="4">
        <v>0</v>
      </c>
      <c r="K577" s="4">
        <v>148519</v>
      </c>
      <c r="L577" s="4">
        <v>130430</v>
      </c>
      <c r="M577" s="4">
        <v>0</v>
      </c>
      <c r="N577" s="4">
        <v>0</v>
      </c>
      <c r="O577" s="4">
        <v>11829</v>
      </c>
      <c r="P577" s="4">
        <v>0</v>
      </c>
      <c r="Q577" s="4">
        <v>160348</v>
      </c>
      <c r="R577" s="4">
        <v>130430</v>
      </c>
      <c r="S577" s="4">
        <v>1207</v>
      </c>
      <c r="T577" s="4">
        <v>374198</v>
      </c>
      <c r="U577" s="4">
        <v>53396</v>
      </c>
      <c r="V577" s="4">
        <v>283091</v>
      </c>
      <c r="W577" s="4">
        <v>95004</v>
      </c>
      <c r="X577" s="4">
        <v>36472</v>
      </c>
      <c r="Y577" s="4">
        <v>43850</v>
      </c>
      <c r="Z577" s="4">
        <v>34891</v>
      </c>
      <c r="AA577" s="4">
        <v>0</v>
      </c>
      <c r="AB577" s="4">
        <v>28170</v>
      </c>
    </row>
    <row r="578" spans="1:28" x14ac:dyDescent="0.3">
      <c r="A578" s="1" t="s">
        <v>33</v>
      </c>
      <c r="B578" s="2">
        <v>43101</v>
      </c>
      <c r="C578" s="1">
        <v>1</v>
      </c>
      <c r="D578" s="1">
        <v>20181</v>
      </c>
      <c r="E578" s="4">
        <v>9222917</v>
      </c>
      <c r="F578" s="4">
        <v>8595138</v>
      </c>
      <c r="G578" s="4">
        <v>627779</v>
      </c>
      <c r="H578" s="4">
        <v>0</v>
      </c>
      <c r="I578" s="4">
        <v>8518</v>
      </c>
      <c r="J578" s="4">
        <v>921</v>
      </c>
      <c r="K578" s="4">
        <v>65068</v>
      </c>
      <c r="L578" s="4">
        <v>0</v>
      </c>
      <c r="M578" s="4">
        <v>3790049</v>
      </c>
      <c r="N578" s="4">
        <v>0</v>
      </c>
      <c r="O578" s="4">
        <v>0</v>
      </c>
      <c r="P578" s="4">
        <v>8518</v>
      </c>
      <c r="Q578" s="4">
        <v>65068</v>
      </c>
      <c r="R578" s="4">
        <v>3790049</v>
      </c>
      <c r="S578" s="4">
        <v>5358361</v>
      </c>
      <c r="T578" s="4">
        <v>0</v>
      </c>
      <c r="U578" s="4">
        <v>872300</v>
      </c>
      <c r="V578" s="4">
        <v>1170312</v>
      </c>
      <c r="W578" s="4">
        <v>648360</v>
      </c>
      <c r="X578" s="4">
        <v>295480</v>
      </c>
      <c r="Y578" s="4">
        <v>592971</v>
      </c>
      <c r="Z578" s="4">
        <v>0</v>
      </c>
      <c r="AA578" s="4">
        <v>4927641</v>
      </c>
      <c r="AB578" s="4">
        <v>88074</v>
      </c>
    </row>
    <row r="579" spans="1:28" x14ac:dyDescent="0.3">
      <c r="A579" s="1" t="s">
        <v>32</v>
      </c>
      <c r="B579" s="2">
        <v>43101</v>
      </c>
      <c r="C579" s="1">
        <v>1</v>
      </c>
      <c r="D579" s="1">
        <v>20181</v>
      </c>
      <c r="E579" s="4">
        <v>10398290</v>
      </c>
      <c r="F579" s="4">
        <v>9951118</v>
      </c>
      <c r="G579" s="4">
        <v>447172</v>
      </c>
      <c r="H579" s="4">
        <v>568</v>
      </c>
      <c r="I579" s="4">
        <v>0</v>
      </c>
      <c r="J579" s="4">
        <v>35112</v>
      </c>
      <c r="K579" s="4">
        <v>691812</v>
      </c>
      <c r="L579" s="4">
        <v>289278</v>
      </c>
      <c r="M579" s="4">
        <v>191711</v>
      </c>
      <c r="N579" s="4">
        <v>0</v>
      </c>
      <c r="O579" s="4">
        <v>226030</v>
      </c>
      <c r="P579" s="4">
        <v>568</v>
      </c>
      <c r="Q579" s="4">
        <v>917842</v>
      </c>
      <c r="R579" s="4">
        <v>480989</v>
      </c>
      <c r="S579" s="4">
        <v>1798853</v>
      </c>
      <c r="T579" s="4">
        <v>7164926</v>
      </c>
      <c r="U579" s="4">
        <v>1122579</v>
      </c>
      <c r="V579" s="4">
        <v>3204787</v>
      </c>
      <c r="W579" s="4">
        <v>1246483</v>
      </c>
      <c r="X579" s="4">
        <v>445196</v>
      </c>
      <c r="Y579" s="4">
        <v>988997</v>
      </c>
      <c r="Z579" s="4">
        <v>794694</v>
      </c>
      <c r="AA579" s="4">
        <v>1716787</v>
      </c>
      <c r="AB579" s="4">
        <v>431595</v>
      </c>
    </row>
    <row r="580" spans="1:28" x14ac:dyDescent="0.3">
      <c r="A580" s="1" t="s">
        <v>31</v>
      </c>
      <c r="B580" s="2">
        <v>43101</v>
      </c>
      <c r="C580" s="1">
        <v>1</v>
      </c>
      <c r="D580" s="1">
        <v>20181</v>
      </c>
      <c r="E580" s="4">
        <v>9031936</v>
      </c>
      <c r="F580" s="4">
        <v>8755145</v>
      </c>
      <c r="G580" s="4">
        <v>276791</v>
      </c>
      <c r="H580" s="4">
        <v>21035</v>
      </c>
      <c r="I580" s="4">
        <v>0</v>
      </c>
      <c r="J580" s="4">
        <v>37028</v>
      </c>
      <c r="K580" s="4">
        <v>5877</v>
      </c>
      <c r="L580" s="4">
        <v>193951</v>
      </c>
      <c r="M580" s="4">
        <v>256030</v>
      </c>
      <c r="N580" s="4">
        <v>0</v>
      </c>
      <c r="O580" s="4">
        <v>148000</v>
      </c>
      <c r="P580" s="4">
        <v>21035</v>
      </c>
      <c r="Q580" s="4">
        <v>153877</v>
      </c>
      <c r="R580" s="4">
        <v>449981</v>
      </c>
      <c r="S580" s="4">
        <v>2189195</v>
      </c>
      <c r="T580" s="4">
        <v>6180820</v>
      </c>
      <c r="U580" s="4">
        <v>1471000</v>
      </c>
      <c r="V580" s="4">
        <v>2697271</v>
      </c>
      <c r="W580" s="4">
        <v>593572</v>
      </c>
      <c r="X580" s="4">
        <v>519307</v>
      </c>
      <c r="Y580" s="4">
        <v>772133</v>
      </c>
      <c r="Z580" s="4">
        <v>780992</v>
      </c>
      <c r="AA580" s="4">
        <v>1427043</v>
      </c>
      <c r="AB580" s="4">
        <v>493828</v>
      </c>
    </row>
    <row r="581" spans="1:28" x14ac:dyDescent="0.3">
      <c r="A581" s="1" t="s">
        <v>29</v>
      </c>
      <c r="B581" s="2">
        <v>43101</v>
      </c>
      <c r="C581" s="1">
        <v>1</v>
      </c>
      <c r="D581" s="1">
        <v>20181</v>
      </c>
      <c r="E581" s="4">
        <v>704138</v>
      </c>
      <c r="F581" s="4">
        <v>742935</v>
      </c>
      <c r="G581" s="4">
        <v>-38797</v>
      </c>
      <c r="H581" s="4">
        <v>0</v>
      </c>
      <c r="I581" s="4">
        <v>0</v>
      </c>
      <c r="J581" s="4">
        <v>0</v>
      </c>
      <c r="K581" s="4">
        <v>156794</v>
      </c>
      <c r="L581" s="4">
        <v>144345</v>
      </c>
      <c r="M581" s="4">
        <v>0</v>
      </c>
      <c r="N581" s="4">
        <v>0</v>
      </c>
      <c r="O581" s="4">
        <v>16214</v>
      </c>
      <c r="P581" s="4">
        <v>0</v>
      </c>
      <c r="Q581" s="4">
        <v>173009</v>
      </c>
      <c r="R581" s="4">
        <v>144345</v>
      </c>
      <c r="S581" s="4">
        <v>1330</v>
      </c>
      <c r="T581" s="4">
        <v>385454</v>
      </c>
      <c r="U581" s="4">
        <v>54321</v>
      </c>
      <c r="V581" s="4">
        <v>335463</v>
      </c>
      <c r="W581" s="4">
        <v>199558</v>
      </c>
      <c r="X581" s="4">
        <v>39373</v>
      </c>
      <c r="Y581" s="4">
        <v>44925</v>
      </c>
      <c r="Z581" s="4">
        <v>38665</v>
      </c>
      <c r="AA581" s="4">
        <v>0</v>
      </c>
      <c r="AB581" s="4">
        <v>30631</v>
      </c>
    </row>
    <row r="582" spans="1:28" x14ac:dyDescent="0.3">
      <c r="A582" s="1" t="s">
        <v>30</v>
      </c>
      <c r="B582" s="2">
        <v>43101</v>
      </c>
      <c r="C582" s="1">
        <v>1</v>
      </c>
      <c r="D582" s="1">
        <v>20181</v>
      </c>
      <c r="E582" s="4">
        <v>10007942</v>
      </c>
      <c r="F582" s="4">
        <v>9095452</v>
      </c>
      <c r="G582" s="4">
        <v>912490</v>
      </c>
      <c r="H582" s="4">
        <v>53272</v>
      </c>
      <c r="I582" s="4">
        <v>0</v>
      </c>
      <c r="J582" s="4">
        <v>20586</v>
      </c>
      <c r="K582" s="4">
        <v>595392</v>
      </c>
      <c r="L582" s="4">
        <v>212667</v>
      </c>
      <c r="M582" s="4">
        <v>181102</v>
      </c>
      <c r="N582" s="4">
        <v>0</v>
      </c>
      <c r="O582" s="4">
        <v>205832</v>
      </c>
      <c r="P582" s="4">
        <v>53272</v>
      </c>
      <c r="Q582" s="4">
        <v>801224</v>
      </c>
      <c r="R582" s="4">
        <v>393769</v>
      </c>
      <c r="S582" s="4">
        <v>1908237</v>
      </c>
      <c r="T582" s="4">
        <v>6830854</v>
      </c>
      <c r="U582" s="4">
        <v>1211926</v>
      </c>
      <c r="V582" s="4">
        <v>2697321</v>
      </c>
      <c r="W582" s="4">
        <v>734935</v>
      </c>
      <c r="X582" s="4">
        <v>609837</v>
      </c>
      <c r="Y582" s="4">
        <v>814276</v>
      </c>
      <c r="Z582" s="4">
        <v>803671</v>
      </c>
      <c r="AA582" s="4">
        <v>1547027</v>
      </c>
      <c r="AB582" s="4">
        <v>676459</v>
      </c>
    </row>
    <row r="583" spans="1:28" x14ac:dyDescent="0.3">
      <c r="A583" s="1" t="s">
        <v>28</v>
      </c>
      <c r="B583" s="2">
        <v>43101</v>
      </c>
      <c r="C583" s="1">
        <v>1</v>
      </c>
      <c r="D583" s="1">
        <v>20181</v>
      </c>
      <c r="E583" s="4">
        <v>1831218</v>
      </c>
      <c r="F583" s="4">
        <v>1817204</v>
      </c>
      <c r="G583" s="4">
        <v>14014</v>
      </c>
      <c r="H583" s="4">
        <v>1734</v>
      </c>
      <c r="I583" s="4">
        <v>185</v>
      </c>
      <c r="J583" s="4">
        <v>8767</v>
      </c>
      <c r="K583" s="4">
        <v>37096</v>
      </c>
      <c r="L583" s="4">
        <v>48800</v>
      </c>
      <c r="M583" s="4">
        <v>16255</v>
      </c>
      <c r="N583" s="4">
        <v>2543</v>
      </c>
      <c r="O583" s="4">
        <v>43185</v>
      </c>
      <c r="P583" s="4">
        <v>1919</v>
      </c>
      <c r="Q583" s="4">
        <v>80281</v>
      </c>
      <c r="R583" s="4">
        <v>65055</v>
      </c>
      <c r="S583" s="4">
        <v>330014</v>
      </c>
      <c r="T583" s="4">
        <v>1342638</v>
      </c>
      <c r="U583" s="4">
        <v>251231</v>
      </c>
      <c r="V583" s="4">
        <v>645459</v>
      </c>
      <c r="W583" s="4">
        <v>161205</v>
      </c>
      <c r="X583" s="4">
        <v>77184</v>
      </c>
      <c r="Y583" s="4">
        <v>142616</v>
      </c>
      <c r="Z583" s="4">
        <v>132771</v>
      </c>
      <c r="AA583" s="4">
        <v>293462</v>
      </c>
      <c r="AB583" s="4">
        <v>113276</v>
      </c>
    </row>
    <row r="584" spans="1:28" x14ac:dyDescent="0.3">
      <c r="A584" s="1" t="s">
        <v>34</v>
      </c>
      <c r="B584" s="2">
        <v>43101</v>
      </c>
      <c r="C584" s="1">
        <v>1</v>
      </c>
      <c r="D584" s="1">
        <v>20181</v>
      </c>
      <c r="E584" s="4">
        <v>1753764</v>
      </c>
      <c r="F584" s="4">
        <v>1624441</v>
      </c>
      <c r="G584" s="4">
        <v>129322</v>
      </c>
      <c r="H584" s="4">
        <v>296</v>
      </c>
      <c r="I584" s="4">
        <v>0</v>
      </c>
      <c r="J584" s="4">
        <v>0</v>
      </c>
      <c r="K584" s="4">
        <v>6144</v>
      </c>
      <c r="L584" s="4">
        <v>72466</v>
      </c>
      <c r="M584" s="4">
        <v>0</v>
      </c>
      <c r="N584" s="4">
        <v>0</v>
      </c>
      <c r="O584" s="4">
        <v>39439</v>
      </c>
      <c r="P584" s="4">
        <v>296</v>
      </c>
      <c r="Q584" s="4">
        <v>45584</v>
      </c>
      <c r="R584" s="4">
        <v>72466</v>
      </c>
      <c r="S584" s="4">
        <v>65296</v>
      </c>
      <c r="T584" s="4">
        <v>1570122</v>
      </c>
      <c r="U584" s="4">
        <v>298799</v>
      </c>
      <c r="V584" s="4">
        <v>660422</v>
      </c>
      <c r="W584" s="4">
        <v>106954</v>
      </c>
      <c r="X584" s="4">
        <v>116972</v>
      </c>
      <c r="Y584" s="4">
        <v>185661</v>
      </c>
      <c r="Z584" s="4">
        <v>146918</v>
      </c>
      <c r="AA584" s="4">
        <v>633</v>
      </c>
      <c r="AB584" s="4">
        <v>108083</v>
      </c>
    </row>
    <row r="585" spans="1:28" x14ac:dyDescent="0.3">
      <c r="A585" s="1" t="s">
        <v>27</v>
      </c>
      <c r="B585" s="2">
        <v>43101</v>
      </c>
      <c r="C585" s="1">
        <v>1</v>
      </c>
      <c r="D585" s="1">
        <v>20181</v>
      </c>
      <c r="E585" s="4">
        <v>4943716</v>
      </c>
      <c r="F585" s="4">
        <v>4327286</v>
      </c>
      <c r="G585" s="4">
        <v>616430</v>
      </c>
      <c r="H585" s="4">
        <v>8892</v>
      </c>
      <c r="I585" s="4">
        <v>0</v>
      </c>
      <c r="J585" s="4">
        <v>0</v>
      </c>
      <c r="K585" s="4">
        <v>448970</v>
      </c>
      <c r="L585" s="4">
        <v>11436</v>
      </c>
      <c r="M585" s="4">
        <v>42278</v>
      </c>
      <c r="N585" s="4">
        <v>0</v>
      </c>
      <c r="O585" s="4">
        <v>0</v>
      </c>
      <c r="P585" s="4">
        <v>8892</v>
      </c>
      <c r="Q585" s="4">
        <v>448970</v>
      </c>
      <c r="R585" s="4">
        <v>53714</v>
      </c>
      <c r="S585" s="4">
        <v>17297</v>
      </c>
      <c r="T585" s="4">
        <v>4414843</v>
      </c>
      <c r="U585" s="4">
        <v>866045</v>
      </c>
      <c r="V585" s="4">
        <v>1796866</v>
      </c>
      <c r="W585" s="4">
        <v>257818</v>
      </c>
      <c r="X585" s="4">
        <v>279755</v>
      </c>
      <c r="Y585" s="4">
        <v>452863</v>
      </c>
      <c r="Z585" s="4">
        <v>377483</v>
      </c>
      <c r="AA585" s="4">
        <v>29930</v>
      </c>
      <c r="AB585" s="4">
        <v>266526</v>
      </c>
    </row>
    <row r="586" spans="1:28" x14ac:dyDescent="0.3">
      <c r="A586" s="1" t="s">
        <v>33</v>
      </c>
      <c r="B586" s="2">
        <v>43101</v>
      </c>
      <c r="C586" s="1">
        <v>2</v>
      </c>
      <c r="D586" s="1">
        <v>20182</v>
      </c>
      <c r="E586" s="4">
        <v>9437622</v>
      </c>
      <c r="F586" s="4">
        <v>8602096</v>
      </c>
      <c r="G586" s="4">
        <v>835526</v>
      </c>
      <c r="H586" s="4">
        <v>0</v>
      </c>
      <c r="I586" s="4">
        <v>16489</v>
      </c>
      <c r="J586" s="4">
        <v>999</v>
      </c>
      <c r="K586" s="4">
        <v>63662</v>
      </c>
      <c r="L586" s="4">
        <v>0</v>
      </c>
      <c r="M586" s="4">
        <v>3929111</v>
      </c>
      <c r="N586" s="4">
        <v>0</v>
      </c>
      <c r="O586" s="4">
        <v>0</v>
      </c>
      <c r="P586" s="4">
        <v>16489</v>
      </c>
      <c r="Q586" s="4">
        <v>63662</v>
      </c>
      <c r="R586" s="4">
        <v>3929111</v>
      </c>
      <c r="S586" s="4">
        <v>5427361</v>
      </c>
      <c r="T586" s="4">
        <v>0</v>
      </c>
      <c r="U586" s="4">
        <v>867706</v>
      </c>
      <c r="V586" s="4">
        <v>1204594</v>
      </c>
      <c r="W586" s="4">
        <v>676499</v>
      </c>
      <c r="X586" s="4">
        <v>302982</v>
      </c>
      <c r="Y586" s="4">
        <v>610299</v>
      </c>
      <c r="Z586" s="4">
        <v>0</v>
      </c>
      <c r="AA586" s="4">
        <v>4853677</v>
      </c>
      <c r="AB586" s="4">
        <v>86339</v>
      </c>
    </row>
    <row r="587" spans="1:28" x14ac:dyDescent="0.3">
      <c r="A587" s="1" t="s">
        <v>34</v>
      </c>
      <c r="B587" s="2">
        <v>43101</v>
      </c>
      <c r="C587" s="1">
        <v>2</v>
      </c>
      <c r="D587" s="1">
        <v>20182</v>
      </c>
      <c r="E587" s="4">
        <v>1928022</v>
      </c>
      <c r="F587" s="4">
        <v>1756872</v>
      </c>
      <c r="G587" s="4">
        <v>171151</v>
      </c>
      <c r="H587" s="4">
        <v>-2</v>
      </c>
      <c r="I587" s="4">
        <v>0</v>
      </c>
      <c r="J587" s="4">
        <v>0</v>
      </c>
      <c r="K587" s="4">
        <v>6644</v>
      </c>
      <c r="L587" s="4">
        <v>77752</v>
      </c>
      <c r="M587" s="4">
        <v>16</v>
      </c>
      <c r="N587" s="4">
        <v>0</v>
      </c>
      <c r="O587" s="4">
        <v>39372</v>
      </c>
      <c r="P587" s="4">
        <v>-2</v>
      </c>
      <c r="Q587" s="4">
        <v>46016</v>
      </c>
      <c r="R587" s="4">
        <v>77768</v>
      </c>
      <c r="S587" s="4">
        <v>74594</v>
      </c>
      <c r="T587" s="4">
        <v>1729646</v>
      </c>
      <c r="U587" s="4">
        <v>299556</v>
      </c>
      <c r="V587" s="4">
        <v>735290</v>
      </c>
      <c r="W587" s="4">
        <v>107726</v>
      </c>
      <c r="X587" s="4">
        <v>119925</v>
      </c>
      <c r="Y587" s="4">
        <v>229721</v>
      </c>
      <c r="Z587" s="4">
        <v>147651</v>
      </c>
      <c r="AA587" s="4">
        <v>639</v>
      </c>
      <c r="AB587" s="4">
        <v>116364</v>
      </c>
    </row>
    <row r="588" spans="1:28" x14ac:dyDescent="0.3">
      <c r="A588" s="1" t="s">
        <v>32</v>
      </c>
      <c r="B588" s="2">
        <v>43101</v>
      </c>
      <c r="C588" s="1">
        <v>2</v>
      </c>
      <c r="D588" s="1">
        <v>20182</v>
      </c>
      <c r="E588" s="4">
        <v>11639695</v>
      </c>
      <c r="F588" s="4">
        <v>10602312</v>
      </c>
      <c r="G588" s="4">
        <v>1037384</v>
      </c>
      <c r="H588" s="4">
        <v>2837</v>
      </c>
      <c r="I588" s="4">
        <v>0</v>
      </c>
      <c r="J588" s="4">
        <v>33046</v>
      </c>
      <c r="K588" s="4">
        <v>704650</v>
      </c>
      <c r="L588" s="4">
        <v>313340</v>
      </c>
      <c r="M588" s="4">
        <v>228214</v>
      </c>
      <c r="N588" s="4">
        <v>0</v>
      </c>
      <c r="O588" s="4">
        <v>226715</v>
      </c>
      <c r="P588" s="4">
        <v>2837</v>
      </c>
      <c r="Q588" s="4">
        <v>931365</v>
      </c>
      <c r="R588" s="4">
        <v>541554</v>
      </c>
      <c r="S588" s="4">
        <v>2095440</v>
      </c>
      <c r="T588" s="4">
        <v>8035454</v>
      </c>
      <c r="U588" s="4">
        <v>1108961</v>
      </c>
      <c r="V588" s="4">
        <v>3556885</v>
      </c>
      <c r="W588" s="4">
        <v>1363245</v>
      </c>
      <c r="X588" s="4">
        <v>462542</v>
      </c>
      <c r="Y588" s="4">
        <v>984433</v>
      </c>
      <c r="Z588" s="4">
        <v>852641</v>
      </c>
      <c r="AA588" s="4">
        <v>1820788</v>
      </c>
      <c r="AB588" s="4">
        <v>452817</v>
      </c>
    </row>
    <row r="589" spans="1:28" x14ac:dyDescent="0.3">
      <c r="A589" s="1" t="s">
        <v>31</v>
      </c>
      <c r="B589" s="2">
        <v>43101</v>
      </c>
      <c r="C589" s="1">
        <v>2</v>
      </c>
      <c r="D589" s="1">
        <v>20182</v>
      </c>
      <c r="E589" s="4">
        <v>10776602</v>
      </c>
      <c r="F589" s="4">
        <v>9615753</v>
      </c>
      <c r="G589" s="4">
        <v>1160849</v>
      </c>
      <c r="H589" s="4">
        <v>28335</v>
      </c>
      <c r="I589" s="4">
        <v>0</v>
      </c>
      <c r="J589" s="4">
        <v>38337</v>
      </c>
      <c r="K589" s="4">
        <v>2242</v>
      </c>
      <c r="L589" s="4">
        <v>217876</v>
      </c>
      <c r="M589" s="4">
        <v>275113</v>
      </c>
      <c r="N589" s="4">
        <v>0</v>
      </c>
      <c r="O589" s="4">
        <v>162573</v>
      </c>
      <c r="P589" s="4">
        <v>28335</v>
      </c>
      <c r="Q589" s="4">
        <v>164814</v>
      </c>
      <c r="R589" s="4">
        <v>492988</v>
      </c>
      <c r="S589" s="4">
        <v>2495220</v>
      </c>
      <c r="T589" s="4">
        <v>7556908</v>
      </c>
      <c r="U589" s="4">
        <v>1606311</v>
      </c>
      <c r="V589" s="4">
        <v>3054559</v>
      </c>
      <c r="W589" s="4">
        <v>817275</v>
      </c>
      <c r="X589" s="4">
        <v>534678</v>
      </c>
      <c r="Y589" s="4">
        <v>756311</v>
      </c>
      <c r="Z589" s="4">
        <v>827531</v>
      </c>
      <c r="AA589" s="4">
        <v>1487277</v>
      </c>
      <c r="AB589" s="4">
        <v>531811</v>
      </c>
    </row>
    <row r="590" spans="1:28" x14ac:dyDescent="0.3">
      <c r="A590" s="1" t="s">
        <v>30</v>
      </c>
      <c r="B590" s="2">
        <v>43101</v>
      </c>
      <c r="C590" s="1">
        <v>2</v>
      </c>
      <c r="D590" s="1">
        <v>20182</v>
      </c>
      <c r="E590" s="4">
        <v>11809326</v>
      </c>
      <c r="F590" s="4">
        <v>10067264</v>
      </c>
      <c r="G590" s="4">
        <v>1742062</v>
      </c>
      <c r="H590" s="4">
        <v>31292</v>
      </c>
      <c r="I590" s="4">
        <v>0</v>
      </c>
      <c r="J590" s="4">
        <v>23393</v>
      </c>
      <c r="K590" s="4">
        <v>674044</v>
      </c>
      <c r="L590" s="4">
        <v>202384</v>
      </c>
      <c r="M590" s="4">
        <v>199630</v>
      </c>
      <c r="N590" s="4">
        <v>0</v>
      </c>
      <c r="O590" s="4">
        <v>179771</v>
      </c>
      <c r="P590" s="4">
        <v>31292</v>
      </c>
      <c r="Q590" s="4">
        <v>853815</v>
      </c>
      <c r="R590" s="4">
        <v>402014</v>
      </c>
      <c r="S590" s="4">
        <v>2283348</v>
      </c>
      <c r="T590" s="4">
        <v>8215464</v>
      </c>
      <c r="U590" s="4">
        <v>1404545</v>
      </c>
      <c r="V590" s="4">
        <v>3149422</v>
      </c>
      <c r="W590" s="4">
        <v>777815</v>
      </c>
      <c r="X590" s="4">
        <v>586857</v>
      </c>
      <c r="Y590" s="4">
        <v>655001</v>
      </c>
      <c r="Z590" s="4">
        <v>856054</v>
      </c>
      <c r="AA590" s="4">
        <v>1891025</v>
      </c>
      <c r="AB590" s="4">
        <v>746545</v>
      </c>
    </row>
    <row r="591" spans="1:28" x14ac:dyDescent="0.3">
      <c r="A591" s="1" t="s">
        <v>28</v>
      </c>
      <c r="B591" s="2">
        <v>43101</v>
      </c>
      <c r="C591" s="1">
        <v>2</v>
      </c>
      <c r="D591" s="1">
        <v>20182</v>
      </c>
      <c r="E591" s="4">
        <v>2154720</v>
      </c>
      <c r="F591" s="4">
        <v>1887929</v>
      </c>
      <c r="G591" s="4">
        <v>266791</v>
      </c>
      <c r="H591" s="4">
        <v>3346</v>
      </c>
      <c r="I591" s="4">
        <v>191</v>
      </c>
      <c r="J591" s="4">
        <v>10219</v>
      </c>
      <c r="K591" s="4">
        <v>22736</v>
      </c>
      <c r="L591" s="4">
        <v>77881</v>
      </c>
      <c r="M591" s="4">
        <v>23217</v>
      </c>
      <c r="N591" s="4">
        <v>2806</v>
      </c>
      <c r="O591" s="4">
        <v>46757</v>
      </c>
      <c r="P591" s="4">
        <v>3537</v>
      </c>
      <c r="Q591" s="4">
        <v>69493</v>
      </c>
      <c r="R591" s="4">
        <v>101098</v>
      </c>
      <c r="S591" s="4">
        <v>368151</v>
      </c>
      <c r="T591" s="4">
        <v>1599414</v>
      </c>
      <c r="U591" s="4">
        <v>233142</v>
      </c>
      <c r="V591" s="4">
        <v>713197</v>
      </c>
      <c r="W591" s="4">
        <v>150573</v>
      </c>
      <c r="X591" s="4">
        <v>78728</v>
      </c>
      <c r="Y591" s="4">
        <v>140879</v>
      </c>
      <c r="Z591" s="4">
        <v>135225</v>
      </c>
      <c r="AA591" s="4">
        <v>314546</v>
      </c>
      <c r="AB591" s="4">
        <v>121639</v>
      </c>
    </row>
    <row r="592" spans="1:28" x14ac:dyDescent="0.3">
      <c r="A592" s="1" t="s">
        <v>27</v>
      </c>
      <c r="B592" s="2">
        <v>43101</v>
      </c>
      <c r="C592" s="1">
        <v>2</v>
      </c>
      <c r="D592" s="1">
        <v>20182</v>
      </c>
      <c r="E592" s="4">
        <v>5742434</v>
      </c>
      <c r="F592" s="4">
        <v>4770849</v>
      </c>
      <c r="G592" s="4">
        <v>971585</v>
      </c>
      <c r="H592" s="4">
        <v>8338</v>
      </c>
      <c r="I592" s="4">
        <v>0</v>
      </c>
      <c r="J592" s="4">
        <v>0</v>
      </c>
      <c r="K592" s="4">
        <v>484889</v>
      </c>
      <c r="L592" s="4">
        <v>13418</v>
      </c>
      <c r="M592" s="4">
        <v>44343</v>
      </c>
      <c r="N592" s="4">
        <v>0</v>
      </c>
      <c r="O592" s="4">
        <v>0</v>
      </c>
      <c r="P592" s="4">
        <v>8338</v>
      </c>
      <c r="Q592" s="4">
        <v>484889</v>
      </c>
      <c r="R592" s="4">
        <v>57761</v>
      </c>
      <c r="S592" s="4">
        <v>20783</v>
      </c>
      <c r="T592" s="4">
        <v>5170663</v>
      </c>
      <c r="U592" s="4">
        <v>897575</v>
      </c>
      <c r="V592" s="4">
        <v>2019886</v>
      </c>
      <c r="W592" s="4">
        <v>348904</v>
      </c>
      <c r="X592" s="4">
        <v>295460</v>
      </c>
      <c r="Y592" s="4">
        <v>479517</v>
      </c>
      <c r="Z592" s="4">
        <v>407189</v>
      </c>
      <c r="AA592" s="4">
        <v>30215</v>
      </c>
      <c r="AB592" s="4">
        <v>292103</v>
      </c>
    </row>
    <row r="593" spans="1:28" x14ac:dyDescent="0.3">
      <c r="A593" s="1" t="s">
        <v>29</v>
      </c>
      <c r="B593" s="2">
        <v>43101</v>
      </c>
      <c r="C593" s="1">
        <v>2</v>
      </c>
      <c r="D593" s="1">
        <v>20182</v>
      </c>
      <c r="E593" s="4">
        <v>851772</v>
      </c>
      <c r="F593" s="4">
        <v>743251</v>
      </c>
      <c r="G593" s="4">
        <v>108521</v>
      </c>
      <c r="H593" s="4">
        <v>0</v>
      </c>
      <c r="I593" s="4">
        <v>0</v>
      </c>
      <c r="J593" s="4">
        <v>0</v>
      </c>
      <c r="K593" s="4">
        <v>188213</v>
      </c>
      <c r="L593" s="4">
        <v>161656</v>
      </c>
      <c r="M593" s="4">
        <v>0</v>
      </c>
      <c r="N593" s="4">
        <v>0</v>
      </c>
      <c r="O593" s="4">
        <v>14898</v>
      </c>
      <c r="P593" s="4">
        <v>0</v>
      </c>
      <c r="Q593" s="4">
        <v>203112</v>
      </c>
      <c r="R593" s="4">
        <v>161656</v>
      </c>
      <c r="S593" s="4">
        <v>1887</v>
      </c>
      <c r="T593" s="4">
        <v>485117</v>
      </c>
      <c r="U593" s="4">
        <v>62080</v>
      </c>
      <c r="V593" s="4">
        <v>392938</v>
      </c>
      <c r="W593" s="4">
        <v>119857</v>
      </c>
      <c r="X593" s="4">
        <v>45618</v>
      </c>
      <c r="Y593" s="4">
        <v>46972</v>
      </c>
      <c r="Z593" s="4">
        <v>40788</v>
      </c>
      <c r="AA593" s="4">
        <v>0</v>
      </c>
      <c r="AB593" s="4">
        <v>34997</v>
      </c>
    </row>
    <row r="594" spans="1:28" x14ac:dyDescent="0.3">
      <c r="A594" s="1" t="s">
        <v>33</v>
      </c>
      <c r="B594" s="2">
        <v>43101</v>
      </c>
      <c r="C594" s="1">
        <v>3</v>
      </c>
      <c r="D594" s="1">
        <v>20183</v>
      </c>
      <c r="E594" s="4">
        <v>9095849</v>
      </c>
      <c r="F594" s="4">
        <v>8792253</v>
      </c>
      <c r="G594" s="4">
        <v>303596</v>
      </c>
      <c r="H594" s="4">
        <v>0</v>
      </c>
      <c r="I594" s="4">
        <v>16250</v>
      </c>
      <c r="J594" s="4">
        <v>1110</v>
      </c>
      <c r="K594" s="4">
        <v>64579</v>
      </c>
      <c r="L594" s="4">
        <v>0</v>
      </c>
      <c r="M594" s="4">
        <v>3845439</v>
      </c>
      <c r="N594" s="4">
        <v>0</v>
      </c>
      <c r="O594" s="4">
        <v>0</v>
      </c>
      <c r="P594" s="4">
        <v>16250</v>
      </c>
      <c r="Q594" s="4">
        <v>64579</v>
      </c>
      <c r="R594" s="4">
        <v>3845439</v>
      </c>
      <c r="S594" s="4">
        <v>5168471</v>
      </c>
      <c r="T594" s="4">
        <v>0</v>
      </c>
      <c r="U594" s="4">
        <v>866790</v>
      </c>
      <c r="V594" s="4">
        <v>1240327</v>
      </c>
      <c r="W594" s="4">
        <v>702289</v>
      </c>
      <c r="X594" s="4">
        <v>307076</v>
      </c>
      <c r="Y594" s="4">
        <v>687471</v>
      </c>
      <c r="Z594" s="4">
        <v>0</v>
      </c>
      <c r="AA594" s="4">
        <v>4899018</v>
      </c>
      <c r="AB594" s="4">
        <v>89282</v>
      </c>
    </row>
    <row r="595" spans="1:28" x14ac:dyDescent="0.3">
      <c r="A595" s="1" t="s">
        <v>32</v>
      </c>
      <c r="B595" s="2">
        <v>43101</v>
      </c>
      <c r="C595" s="1">
        <v>3</v>
      </c>
      <c r="D595" s="1">
        <v>20183</v>
      </c>
      <c r="E595" s="4">
        <v>11556035</v>
      </c>
      <c r="F595" s="4">
        <v>10886652</v>
      </c>
      <c r="G595" s="4">
        <v>669383</v>
      </c>
      <c r="H595" s="4">
        <v>6100</v>
      </c>
      <c r="I595" s="4">
        <v>0</v>
      </c>
      <c r="J595" s="4">
        <v>31098</v>
      </c>
      <c r="K595" s="4">
        <v>735695</v>
      </c>
      <c r="L595" s="4">
        <v>309190</v>
      </c>
      <c r="M595" s="4">
        <v>228925</v>
      </c>
      <c r="N595" s="4">
        <v>0</v>
      </c>
      <c r="O595" s="4">
        <v>213248</v>
      </c>
      <c r="P595" s="4">
        <v>6100</v>
      </c>
      <c r="Q595" s="4">
        <v>948943</v>
      </c>
      <c r="R595" s="4">
        <v>538115</v>
      </c>
      <c r="S595" s="4">
        <v>2042900</v>
      </c>
      <c r="T595" s="4">
        <v>7988878</v>
      </c>
      <c r="U595" s="4">
        <v>1120753</v>
      </c>
      <c r="V595" s="4">
        <v>3703260</v>
      </c>
      <c r="W595" s="4">
        <v>1399749</v>
      </c>
      <c r="X595" s="4">
        <v>473524</v>
      </c>
      <c r="Y595" s="4">
        <v>1005540</v>
      </c>
      <c r="Z595" s="4">
        <v>871215</v>
      </c>
      <c r="AA595" s="4">
        <v>1849545</v>
      </c>
      <c r="AB595" s="4">
        <v>463067</v>
      </c>
    </row>
    <row r="596" spans="1:28" x14ac:dyDescent="0.3">
      <c r="A596" s="1" t="s">
        <v>30</v>
      </c>
      <c r="B596" s="2">
        <v>43101</v>
      </c>
      <c r="C596" s="1">
        <v>3</v>
      </c>
      <c r="D596" s="1">
        <v>20183</v>
      </c>
      <c r="E596" s="4">
        <v>11988481</v>
      </c>
      <c r="F596" s="4">
        <v>10324623</v>
      </c>
      <c r="G596" s="4">
        <v>1663858</v>
      </c>
      <c r="H596" s="4">
        <v>35538</v>
      </c>
      <c r="I596" s="4">
        <v>0</v>
      </c>
      <c r="J596" s="4">
        <v>21241</v>
      </c>
      <c r="K596" s="4">
        <v>719263</v>
      </c>
      <c r="L596" s="4">
        <v>260978</v>
      </c>
      <c r="M596" s="4">
        <v>205096</v>
      </c>
      <c r="N596" s="4">
        <v>0</v>
      </c>
      <c r="O596" s="4">
        <v>217761</v>
      </c>
      <c r="P596" s="4">
        <v>35538</v>
      </c>
      <c r="Q596" s="4">
        <v>937024</v>
      </c>
      <c r="R596" s="4">
        <v>466074</v>
      </c>
      <c r="S596" s="4">
        <v>2058037</v>
      </c>
      <c r="T596" s="4">
        <v>8470567</v>
      </c>
      <c r="U596" s="4">
        <v>1536581</v>
      </c>
      <c r="V596" s="4">
        <v>3352547</v>
      </c>
      <c r="W596" s="4">
        <v>691627</v>
      </c>
      <c r="X596" s="4">
        <v>576899</v>
      </c>
      <c r="Y596" s="4">
        <v>579284</v>
      </c>
      <c r="Z596" s="4">
        <v>905478</v>
      </c>
      <c r="AA596" s="4">
        <v>1916948</v>
      </c>
      <c r="AB596" s="4">
        <v>765259</v>
      </c>
    </row>
    <row r="597" spans="1:28" x14ac:dyDescent="0.3">
      <c r="A597" s="1" t="s">
        <v>31</v>
      </c>
      <c r="B597" s="2">
        <v>43101</v>
      </c>
      <c r="C597" s="1">
        <v>3</v>
      </c>
      <c r="D597" s="1">
        <v>20183</v>
      </c>
      <c r="E597" s="4">
        <v>11003046</v>
      </c>
      <c r="F597" s="4">
        <v>9799534</v>
      </c>
      <c r="G597" s="4">
        <v>1203512</v>
      </c>
      <c r="H597" s="4">
        <v>44530</v>
      </c>
      <c r="I597" s="4">
        <v>0</v>
      </c>
      <c r="J597" s="4">
        <v>35786</v>
      </c>
      <c r="K597" s="4">
        <v>2411</v>
      </c>
      <c r="L597" s="4">
        <v>236913</v>
      </c>
      <c r="M597" s="4">
        <v>260923</v>
      </c>
      <c r="N597" s="4">
        <v>0</v>
      </c>
      <c r="O597" s="4">
        <v>158485</v>
      </c>
      <c r="P597" s="4">
        <v>44530</v>
      </c>
      <c r="Q597" s="4">
        <v>160896</v>
      </c>
      <c r="R597" s="4">
        <v>497836</v>
      </c>
      <c r="S597" s="4">
        <v>2479188</v>
      </c>
      <c r="T597" s="4">
        <v>7784811</v>
      </c>
      <c r="U597" s="4">
        <v>1637104</v>
      </c>
      <c r="V597" s="4">
        <v>3226949</v>
      </c>
      <c r="W597" s="4">
        <v>719736</v>
      </c>
      <c r="X597" s="4">
        <v>541874</v>
      </c>
      <c r="Y597" s="4">
        <v>771924</v>
      </c>
      <c r="Z597" s="4">
        <v>858089</v>
      </c>
      <c r="AA597" s="4">
        <v>1472075</v>
      </c>
      <c r="AB597" s="4">
        <v>571784</v>
      </c>
    </row>
    <row r="598" spans="1:28" x14ac:dyDescent="0.3">
      <c r="A598" s="1" t="s">
        <v>28</v>
      </c>
      <c r="B598" s="2">
        <v>43101</v>
      </c>
      <c r="C598" s="1">
        <v>3</v>
      </c>
      <c r="D598" s="1">
        <v>20183</v>
      </c>
      <c r="E598" s="4">
        <v>2210301</v>
      </c>
      <c r="F598" s="4">
        <v>1910738</v>
      </c>
      <c r="G598" s="4">
        <v>299563</v>
      </c>
      <c r="H598" s="4">
        <v>2247</v>
      </c>
      <c r="I598" s="4">
        <v>174</v>
      </c>
      <c r="J598" s="4">
        <v>9430</v>
      </c>
      <c r="K598" s="4">
        <v>23562</v>
      </c>
      <c r="L598" s="4">
        <v>83804</v>
      </c>
      <c r="M598" s="4">
        <v>26107</v>
      </c>
      <c r="N598" s="4">
        <v>3019</v>
      </c>
      <c r="O598" s="4">
        <v>52602</v>
      </c>
      <c r="P598" s="4">
        <v>2421</v>
      </c>
      <c r="Q598" s="4">
        <v>76164</v>
      </c>
      <c r="R598" s="4">
        <v>109911</v>
      </c>
      <c r="S598" s="4">
        <v>400688</v>
      </c>
      <c r="T598" s="4">
        <v>1608667</v>
      </c>
      <c r="U598" s="4">
        <v>253924</v>
      </c>
      <c r="V598" s="4">
        <v>720061</v>
      </c>
      <c r="W598" s="4">
        <v>135686</v>
      </c>
      <c r="X598" s="4">
        <v>79235</v>
      </c>
      <c r="Y598" s="4">
        <v>142945</v>
      </c>
      <c r="Z598" s="4">
        <v>135461</v>
      </c>
      <c r="AA598" s="4">
        <v>337351</v>
      </c>
      <c r="AB598" s="4">
        <v>106075</v>
      </c>
    </row>
    <row r="599" spans="1:28" x14ac:dyDescent="0.3">
      <c r="A599" s="1" t="s">
        <v>34</v>
      </c>
      <c r="B599" s="2">
        <v>43101</v>
      </c>
      <c r="C599" s="1">
        <v>3</v>
      </c>
      <c r="D599" s="1">
        <v>20183</v>
      </c>
      <c r="E599" s="4">
        <v>2007944</v>
      </c>
      <c r="F599" s="4">
        <v>1878985</v>
      </c>
      <c r="G599" s="4">
        <v>128959</v>
      </c>
      <c r="H599" s="4">
        <v>278</v>
      </c>
      <c r="I599" s="4">
        <v>0</v>
      </c>
      <c r="J599" s="4">
        <v>0</v>
      </c>
      <c r="K599" s="4">
        <v>8755</v>
      </c>
      <c r="L599" s="4">
        <v>86538</v>
      </c>
      <c r="M599" s="4">
        <v>9</v>
      </c>
      <c r="N599" s="4">
        <v>0</v>
      </c>
      <c r="O599" s="4">
        <v>39657</v>
      </c>
      <c r="P599" s="4">
        <v>278</v>
      </c>
      <c r="Q599" s="4">
        <v>48412</v>
      </c>
      <c r="R599" s="4">
        <v>86546</v>
      </c>
      <c r="S599" s="4">
        <v>70450</v>
      </c>
      <c r="T599" s="4">
        <v>1802258</v>
      </c>
      <c r="U599" s="4">
        <v>311264</v>
      </c>
      <c r="V599" s="4">
        <v>871443</v>
      </c>
      <c r="W599" s="4">
        <v>94806</v>
      </c>
      <c r="X599" s="4">
        <v>125330</v>
      </c>
      <c r="Y599" s="4">
        <v>213416</v>
      </c>
      <c r="Z599" s="4">
        <v>147680</v>
      </c>
      <c r="AA599" s="4">
        <v>847</v>
      </c>
      <c r="AB599" s="4">
        <v>114199</v>
      </c>
    </row>
    <row r="600" spans="1:28" x14ac:dyDescent="0.3">
      <c r="A600" s="1" t="s">
        <v>27</v>
      </c>
      <c r="B600" s="2">
        <v>43101</v>
      </c>
      <c r="C600" s="1">
        <v>3</v>
      </c>
      <c r="D600" s="1">
        <v>20183</v>
      </c>
      <c r="E600" s="4">
        <v>5574877</v>
      </c>
      <c r="F600" s="4">
        <v>4776908</v>
      </c>
      <c r="G600" s="4">
        <v>797969</v>
      </c>
      <c r="H600" s="4">
        <v>9495</v>
      </c>
      <c r="I600" s="4">
        <v>0</v>
      </c>
      <c r="J600" s="4">
        <v>0</v>
      </c>
      <c r="K600" s="4">
        <v>471187</v>
      </c>
      <c r="L600" s="4">
        <v>12873</v>
      </c>
      <c r="M600" s="4">
        <v>43084</v>
      </c>
      <c r="N600" s="4">
        <v>0</v>
      </c>
      <c r="O600" s="4">
        <v>0</v>
      </c>
      <c r="P600" s="4">
        <v>9495</v>
      </c>
      <c r="Q600" s="4">
        <v>471187</v>
      </c>
      <c r="R600" s="4">
        <v>55957</v>
      </c>
      <c r="S600" s="4">
        <v>18684</v>
      </c>
      <c r="T600" s="4">
        <v>5019554</v>
      </c>
      <c r="U600" s="4">
        <v>880385</v>
      </c>
      <c r="V600" s="4">
        <v>2013532</v>
      </c>
      <c r="W600" s="4">
        <v>379168</v>
      </c>
      <c r="X600" s="4">
        <v>288599</v>
      </c>
      <c r="Y600" s="4">
        <v>502065</v>
      </c>
      <c r="Z600" s="4">
        <v>395644</v>
      </c>
      <c r="AA600" s="4">
        <v>29658</v>
      </c>
      <c r="AB600" s="4">
        <v>287857</v>
      </c>
    </row>
    <row r="601" spans="1:28" x14ac:dyDescent="0.3">
      <c r="A601" s="1" t="s">
        <v>29</v>
      </c>
      <c r="B601" s="2">
        <v>43101</v>
      </c>
      <c r="C601" s="1">
        <v>3</v>
      </c>
      <c r="D601" s="1">
        <v>20183</v>
      </c>
      <c r="E601" s="4">
        <v>904330</v>
      </c>
      <c r="F601" s="4">
        <v>759205</v>
      </c>
      <c r="G601" s="4">
        <v>145125</v>
      </c>
      <c r="H601" s="4">
        <v>0</v>
      </c>
      <c r="I601" s="4">
        <v>0</v>
      </c>
      <c r="J601" s="4">
        <v>0</v>
      </c>
      <c r="K601" s="4">
        <v>197214</v>
      </c>
      <c r="L601" s="4">
        <v>166505</v>
      </c>
      <c r="M601" s="4">
        <v>0</v>
      </c>
      <c r="N601" s="4">
        <v>0</v>
      </c>
      <c r="O601" s="4">
        <v>14960</v>
      </c>
      <c r="P601" s="4">
        <v>0</v>
      </c>
      <c r="Q601" s="4">
        <v>212174</v>
      </c>
      <c r="R601" s="4">
        <v>166505</v>
      </c>
      <c r="S601" s="4">
        <v>1721</v>
      </c>
      <c r="T601" s="4">
        <v>523931</v>
      </c>
      <c r="U601" s="4">
        <v>60079</v>
      </c>
      <c r="V601" s="4">
        <v>403266</v>
      </c>
      <c r="W601" s="4">
        <v>118691</v>
      </c>
      <c r="X601" s="4">
        <v>43773</v>
      </c>
      <c r="Y601" s="4">
        <v>54003</v>
      </c>
      <c r="Z601" s="4">
        <v>41525</v>
      </c>
      <c r="AA601" s="4">
        <v>0</v>
      </c>
      <c r="AB601" s="4">
        <v>37868</v>
      </c>
    </row>
    <row r="602" spans="1:28" x14ac:dyDescent="0.3">
      <c r="A602" s="1" t="s">
        <v>33</v>
      </c>
      <c r="B602" s="2">
        <v>43101</v>
      </c>
      <c r="C602" s="1">
        <v>4</v>
      </c>
      <c r="D602" s="1">
        <v>20184</v>
      </c>
      <c r="E602" s="4">
        <v>9719015</v>
      </c>
      <c r="F602" s="4">
        <v>9143539</v>
      </c>
      <c r="G602" s="4">
        <v>575476</v>
      </c>
      <c r="H602" s="4">
        <v>0</v>
      </c>
      <c r="I602" s="4">
        <v>20777</v>
      </c>
      <c r="J602" s="4">
        <v>1088</v>
      </c>
      <c r="K602" s="4">
        <v>51331</v>
      </c>
      <c r="L602" s="4">
        <v>0</v>
      </c>
      <c r="M602" s="4">
        <v>4041009</v>
      </c>
      <c r="N602" s="4">
        <v>0</v>
      </c>
      <c r="O602" s="4">
        <v>0</v>
      </c>
      <c r="P602" s="4">
        <v>20777</v>
      </c>
      <c r="Q602" s="4">
        <v>51331</v>
      </c>
      <c r="R602" s="4">
        <v>4041009</v>
      </c>
      <c r="S602" s="4">
        <v>5604810</v>
      </c>
      <c r="T602" s="4">
        <v>0</v>
      </c>
      <c r="U602" s="4">
        <v>926427</v>
      </c>
      <c r="V602" s="4">
        <v>1330170</v>
      </c>
      <c r="W602" s="4">
        <v>645544</v>
      </c>
      <c r="X602" s="4">
        <v>314667</v>
      </c>
      <c r="Y602" s="4">
        <v>689944</v>
      </c>
      <c r="Z602" s="4">
        <v>0</v>
      </c>
      <c r="AA602" s="4">
        <v>5140283</v>
      </c>
      <c r="AB602" s="4">
        <v>96504</v>
      </c>
    </row>
    <row r="603" spans="1:28" x14ac:dyDescent="0.3">
      <c r="A603" s="1" t="s">
        <v>32</v>
      </c>
      <c r="B603" s="2">
        <v>43101</v>
      </c>
      <c r="C603" s="1">
        <v>4</v>
      </c>
      <c r="D603" s="1">
        <v>20184</v>
      </c>
      <c r="E603" s="4">
        <v>10935794</v>
      </c>
      <c r="F603" s="4">
        <v>10366388</v>
      </c>
      <c r="G603" s="4">
        <v>569406</v>
      </c>
      <c r="H603" s="4">
        <v>8374</v>
      </c>
      <c r="I603" s="4">
        <v>0</v>
      </c>
      <c r="J603" s="4">
        <v>35573</v>
      </c>
      <c r="K603" s="4">
        <v>708906</v>
      </c>
      <c r="L603" s="4">
        <v>309653</v>
      </c>
      <c r="M603" s="4">
        <v>228848</v>
      </c>
      <c r="N603" s="4">
        <v>0</v>
      </c>
      <c r="O603" s="4">
        <v>199427</v>
      </c>
      <c r="P603" s="4">
        <v>8374</v>
      </c>
      <c r="Q603" s="4">
        <v>908333</v>
      </c>
      <c r="R603" s="4">
        <v>538500</v>
      </c>
      <c r="S603" s="4">
        <v>1990690</v>
      </c>
      <c r="T603" s="4">
        <v>7454325</v>
      </c>
      <c r="U603" s="4">
        <v>1059457</v>
      </c>
      <c r="V603" s="4">
        <v>3417022</v>
      </c>
      <c r="W603" s="4">
        <v>1287216</v>
      </c>
      <c r="X603" s="4">
        <v>457934</v>
      </c>
      <c r="Y603" s="4">
        <v>1041207</v>
      </c>
      <c r="Z603" s="4">
        <v>829212</v>
      </c>
      <c r="AA603" s="4">
        <v>1826809</v>
      </c>
      <c r="AB603" s="4">
        <v>447532</v>
      </c>
    </row>
    <row r="604" spans="1:28" x14ac:dyDescent="0.3">
      <c r="A604" s="1" t="s">
        <v>31</v>
      </c>
      <c r="B604" s="2">
        <v>43101</v>
      </c>
      <c r="C604" s="1">
        <v>4</v>
      </c>
      <c r="D604" s="1">
        <v>20184</v>
      </c>
      <c r="E604" s="4">
        <v>10491647</v>
      </c>
      <c r="F604" s="4">
        <v>9838503</v>
      </c>
      <c r="G604" s="4">
        <v>653144</v>
      </c>
      <c r="H604" s="4">
        <v>50347</v>
      </c>
      <c r="I604" s="4">
        <v>0</v>
      </c>
      <c r="J604" s="4">
        <v>44465</v>
      </c>
      <c r="K604" s="4">
        <v>2071</v>
      </c>
      <c r="L604" s="4">
        <v>240000</v>
      </c>
      <c r="M604" s="4">
        <v>289901</v>
      </c>
      <c r="N604" s="4">
        <v>0</v>
      </c>
      <c r="O604" s="4">
        <v>157978</v>
      </c>
      <c r="P604" s="4">
        <v>50347</v>
      </c>
      <c r="Q604" s="4">
        <v>160049</v>
      </c>
      <c r="R604" s="4">
        <v>529901</v>
      </c>
      <c r="S604" s="4">
        <v>2472134</v>
      </c>
      <c r="T604" s="4">
        <v>7234752</v>
      </c>
      <c r="U604" s="4">
        <v>1629123</v>
      </c>
      <c r="V604" s="4">
        <v>3018662</v>
      </c>
      <c r="W604" s="4">
        <v>911113</v>
      </c>
      <c r="X604" s="4">
        <v>556110</v>
      </c>
      <c r="Y604" s="4">
        <v>840617</v>
      </c>
      <c r="Z604" s="4">
        <v>875354</v>
      </c>
      <c r="AA604" s="4">
        <v>1451174</v>
      </c>
      <c r="AB604" s="4">
        <v>556350</v>
      </c>
    </row>
    <row r="605" spans="1:28" x14ac:dyDescent="0.3">
      <c r="A605" s="1" t="s">
        <v>30</v>
      </c>
      <c r="B605" s="2">
        <v>43101</v>
      </c>
      <c r="C605" s="1">
        <v>4</v>
      </c>
      <c r="D605" s="1">
        <v>20184</v>
      </c>
      <c r="E605" s="4">
        <v>10732248</v>
      </c>
      <c r="F605" s="4">
        <v>9546754</v>
      </c>
      <c r="G605" s="4">
        <v>1185494</v>
      </c>
      <c r="H605" s="4">
        <v>81606</v>
      </c>
      <c r="I605" s="4">
        <v>0</v>
      </c>
      <c r="J605" s="4">
        <v>22845</v>
      </c>
      <c r="K605" s="4">
        <v>769391</v>
      </c>
      <c r="L605" s="4">
        <v>244167</v>
      </c>
      <c r="M605" s="4">
        <v>190613</v>
      </c>
      <c r="N605" s="4">
        <v>0</v>
      </c>
      <c r="O605" s="4">
        <v>207440</v>
      </c>
      <c r="P605" s="4">
        <v>81606</v>
      </c>
      <c r="Q605" s="4">
        <v>976831</v>
      </c>
      <c r="R605" s="4">
        <v>434780</v>
      </c>
      <c r="S605" s="4">
        <v>1862792</v>
      </c>
      <c r="T605" s="4">
        <v>7353394</v>
      </c>
      <c r="U605" s="4">
        <v>1515434</v>
      </c>
      <c r="V605" s="4">
        <v>3140045</v>
      </c>
      <c r="W605" s="4">
        <v>614853</v>
      </c>
      <c r="X605" s="4">
        <v>565911</v>
      </c>
      <c r="Y605" s="4">
        <v>563271</v>
      </c>
      <c r="Z605" s="4">
        <v>814047</v>
      </c>
      <c r="AA605" s="4">
        <v>1633524</v>
      </c>
      <c r="AB605" s="4">
        <v>699669</v>
      </c>
    </row>
    <row r="606" spans="1:28" x14ac:dyDescent="0.3">
      <c r="A606" s="1" t="s">
        <v>28</v>
      </c>
      <c r="B606" s="2">
        <v>43101</v>
      </c>
      <c r="C606" s="1">
        <v>4</v>
      </c>
      <c r="D606" s="1">
        <v>20184</v>
      </c>
      <c r="E606" s="4">
        <v>2063568</v>
      </c>
      <c r="F606" s="4">
        <v>1956656</v>
      </c>
      <c r="G606" s="4">
        <v>106912</v>
      </c>
      <c r="H606" s="4">
        <v>2669</v>
      </c>
      <c r="I606" s="4">
        <v>166</v>
      </c>
      <c r="J606" s="4">
        <v>10177</v>
      </c>
      <c r="K606" s="4">
        <v>25643</v>
      </c>
      <c r="L606" s="4">
        <v>69182</v>
      </c>
      <c r="M606" s="4">
        <v>20739</v>
      </c>
      <c r="N606" s="4">
        <v>2581</v>
      </c>
      <c r="O606" s="4">
        <v>52443</v>
      </c>
      <c r="P606" s="4">
        <v>2835</v>
      </c>
      <c r="Q606" s="4">
        <v>78086</v>
      </c>
      <c r="R606" s="4">
        <v>89921</v>
      </c>
      <c r="S606" s="4">
        <v>391649</v>
      </c>
      <c r="T606" s="4">
        <v>1488317</v>
      </c>
      <c r="U606" s="4">
        <v>251613</v>
      </c>
      <c r="V606" s="4">
        <v>695857</v>
      </c>
      <c r="W606" s="4">
        <v>191003</v>
      </c>
      <c r="X606" s="4">
        <v>80365</v>
      </c>
      <c r="Y606" s="4">
        <v>152086</v>
      </c>
      <c r="Z606" s="4">
        <v>134410</v>
      </c>
      <c r="AA606" s="4">
        <v>340979</v>
      </c>
      <c r="AB606" s="4">
        <v>110343</v>
      </c>
    </row>
    <row r="607" spans="1:28" x14ac:dyDescent="0.3">
      <c r="A607" s="1" t="s">
        <v>34</v>
      </c>
      <c r="B607" s="2">
        <v>43101</v>
      </c>
      <c r="C607" s="1">
        <v>4</v>
      </c>
      <c r="D607" s="1">
        <v>20184</v>
      </c>
      <c r="E607" s="4">
        <v>1968722</v>
      </c>
      <c r="F607" s="4">
        <v>1747774</v>
      </c>
      <c r="G607" s="4">
        <v>220948</v>
      </c>
      <c r="H607" s="4">
        <v>830</v>
      </c>
      <c r="I607" s="4">
        <v>0</v>
      </c>
      <c r="J607" s="4">
        <v>0</v>
      </c>
      <c r="K607" s="4">
        <v>5686</v>
      </c>
      <c r="L607" s="4">
        <v>84433</v>
      </c>
      <c r="M607" s="4">
        <v>28</v>
      </c>
      <c r="N607" s="4">
        <v>0</v>
      </c>
      <c r="O607" s="4">
        <v>41223</v>
      </c>
      <c r="P607" s="4">
        <v>830</v>
      </c>
      <c r="Q607" s="4">
        <v>46908</v>
      </c>
      <c r="R607" s="4">
        <v>84461</v>
      </c>
      <c r="S607" s="4">
        <v>81392</v>
      </c>
      <c r="T607" s="4">
        <v>1755131</v>
      </c>
      <c r="U607" s="4">
        <v>296356</v>
      </c>
      <c r="V607" s="4">
        <v>763275</v>
      </c>
      <c r="W607" s="4">
        <v>117870</v>
      </c>
      <c r="X607" s="4">
        <v>128751</v>
      </c>
      <c r="Y607" s="4">
        <v>174950</v>
      </c>
      <c r="Z607" s="4">
        <v>147788</v>
      </c>
      <c r="AA607" s="4">
        <v>450</v>
      </c>
      <c r="AB607" s="4">
        <v>118333</v>
      </c>
    </row>
    <row r="608" spans="1:28" x14ac:dyDescent="0.3">
      <c r="A608" s="1" t="s">
        <v>27</v>
      </c>
      <c r="B608" s="2">
        <v>43101</v>
      </c>
      <c r="C608" s="1">
        <v>4</v>
      </c>
      <c r="D608" s="1">
        <v>20184</v>
      </c>
      <c r="E608" s="4">
        <v>5704022</v>
      </c>
      <c r="F608" s="4">
        <v>4884338</v>
      </c>
      <c r="G608" s="4">
        <v>819684</v>
      </c>
      <c r="H608" s="4">
        <v>9362</v>
      </c>
      <c r="I608" s="4">
        <v>0</v>
      </c>
      <c r="J608" s="4">
        <v>0</v>
      </c>
      <c r="K608" s="4">
        <v>495452</v>
      </c>
      <c r="L608" s="4">
        <v>12222</v>
      </c>
      <c r="M608" s="4">
        <v>45003</v>
      </c>
      <c r="N608" s="4">
        <v>0</v>
      </c>
      <c r="O608" s="4">
        <v>0</v>
      </c>
      <c r="P608" s="4">
        <v>9362</v>
      </c>
      <c r="Q608" s="4">
        <v>495452</v>
      </c>
      <c r="R608" s="4">
        <v>57225</v>
      </c>
      <c r="S608" s="4">
        <v>18396</v>
      </c>
      <c r="T608" s="4">
        <v>5123587</v>
      </c>
      <c r="U608" s="4">
        <v>913177</v>
      </c>
      <c r="V608" s="4">
        <v>1986121</v>
      </c>
      <c r="W608" s="4">
        <v>427818</v>
      </c>
      <c r="X608" s="4">
        <v>360420</v>
      </c>
      <c r="Y608" s="4">
        <v>484032</v>
      </c>
      <c r="Z608" s="4">
        <v>407047</v>
      </c>
      <c r="AA608" s="4">
        <v>30635</v>
      </c>
      <c r="AB608" s="4">
        <v>275088</v>
      </c>
    </row>
    <row r="609" spans="1:28" x14ac:dyDescent="0.3">
      <c r="A609" s="1" t="s">
        <v>29</v>
      </c>
      <c r="B609" s="2">
        <v>43101</v>
      </c>
      <c r="C609" s="1">
        <v>4</v>
      </c>
      <c r="D609" s="1">
        <v>20184</v>
      </c>
      <c r="E609" s="4">
        <v>862795</v>
      </c>
      <c r="F609" s="4">
        <v>726730</v>
      </c>
      <c r="G609" s="4">
        <v>136065</v>
      </c>
      <c r="H609" s="4">
        <v>0</v>
      </c>
      <c r="I609" s="4">
        <v>0</v>
      </c>
      <c r="J609" s="4">
        <v>0</v>
      </c>
      <c r="K609" s="4">
        <v>183440</v>
      </c>
      <c r="L609" s="4">
        <v>165736</v>
      </c>
      <c r="M609" s="4">
        <v>0</v>
      </c>
      <c r="N609" s="4">
        <v>0</v>
      </c>
      <c r="O609" s="4">
        <v>16737</v>
      </c>
      <c r="P609" s="4">
        <v>0</v>
      </c>
      <c r="Q609" s="4">
        <v>200177</v>
      </c>
      <c r="R609" s="4">
        <v>165736</v>
      </c>
      <c r="S609" s="4">
        <v>1768</v>
      </c>
      <c r="T609" s="4">
        <v>495114</v>
      </c>
      <c r="U609" s="4">
        <v>61345</v>
      </c>
      <c r="V609" s="4">
        <v>376767</v>
      </c>
      <c r="W609" s="4">
        <v>118758</v>
      </c>
      <c r="X609" s="4">
        <v>47963</v>
      </c>
      <c r="Y609" s="4">
        <v>46719</v>
      </c>
      <c r="Z609" s="4">
        <v>41675</v>
      </c>
      <c r="AA609" s="4">
        <v>0</v>
      </c>
      <c r="AB609" s="4">
        <v>33505</v>
      </c>
    </row>
    <row r="610" spans="1:28" x14ac:dyDescent="0.3">
      <c r="A610" s="1" t="s">
        <v>33</v>
      </c>
      <c r="B610" s="2">
        <v>43466</v>
      </c>
      <c r="C610" s="1">
        <v>1</v>
      </c>
      <c r="D610" s="1">
        <v>20191</v>
      </c>
      <c r="E610" s="4">
        <v>9106417</v>
      </c>
      <c r="F610" s="4">
        <v>8465779</v>
      </c>
      <c r="G610" s="4">
        <v>640638</v>
      </c>
      <c r="H610" s="4">
        <v>0</v>
      </c>
      <c r="I610" s="4">
        <v>13277</v>
      </c>
      <c r="J610" s="4">
        <v>959</v>
      </c>
      <c r="K610" s="4">
        <v>37979</v>
      </c>
      <c r="L610" s="4">
        <v>0</v>
      </c>
      <c r="M610" s="4">
        <v>3769239</v>
      </c>
      <c r="N610" s="4">
        <v>0</v>
      </c>
      <c r="O610" s="4">
        <v>0</v>
      </c>
      <c r="P610" s="4">
        <v>13277</v>
      </c>
      <c r="Q610" s="4">
        <v>37979</v>
      </c>
      <c r="R610" s="4">
        <v>3769239</v>
      </c>
      <c r="S610" s="4">
        <v>5284963</v>
      </c>
      <c r="T610" s="4">
        <v>0</v>
      </c>
      <c r="U610" s="4">
        <v>872677</v>
      </c>
      <c r="V610" s="4">
        <v>1182652</v>
      </c>
      <c r="W610" s="4">
        <v>597638</v>
      </c>
      <c r="X610" s="4">
        <v>320198</v>
      </c>
      <c r="Y610" s="4">
        <v>616077</v>
      </c>
      <c r="Z610" s="4">
        <v>0</v>
      </c>
      <c r="AA610" s="4">
        <v>4780401</v>
      </c>
      <c r="AB610" s="4">
        <v>96136</v>
      </c>
    </row>
    <row r="611" spans="1:28" x14ac:dyDescent="0.3">
      <c r="A611" s="1" t="s">
        <v>32</v>
      </c>
      <c r="B611" s="2">
        <v>43466</v>
      </c>
      <c r="C611" s="1">
        <v>1</v>
      </c>
      <c r="D611" s="1">
        <v>20191</v>
      </c>
      <c r="E611" s="4">
        <v>10580585</v>
      </c>
      <c r="F611" s="4">
        <v>10235205</v>
      </c>
      <c r="G611" s="4">
        <v>345381</v>
      </c>
      <c r="H611" s="4">
        <v>2326</v>
      </c>
      <c r="I611" s="4">
        <v>0</v>
      </c>
      <c r="J611" s="4">
        <v>30708</v>
      </c>
      <c r="K611" s="4">
        <v>704894</v>
      </c>
      <c r="L611" s="4">
        <v>317297</v>
      </c>
      <c r="M611" s="4">
        <v>186958</v>
      </c>
      <c r="N611" s="4">
        <v>0</v>
      </c>
      <c r="O611" s="4">
        <v>206700</v>
      </c>
      <c r="P611" s="4">
        <v>2326</v>
      </c>
      <c r="Q611" s="4">
        <v>911594</v>
      </c>
      <c r="R611" s="4">
        <v>504255</v>
      </c>
      <c r="S611" s="4">
        <v>1860355</v>
      </c>
      <c r="T611" s="4">
        <v>7271347</v>
      </c>
      <c r="U611" s="4">
        <v>1035379</v>
      </c>
      <c r="V611" s="4">
        <v>3284709</v>
      </c>
      <c r="W611" s="4">
        <v>1284164</v>
      </c>
      <c r="X611" s="4">
        <v>479924</v>
      </c>
      <c r="Y611" s="4">
        <v>1060372</v>
      </c>
      <c r="Z611" s="4">
        <v>830123</v>
      </c>
      <c r="AA611" s="4">
        <v>1824205</v>
      </c>
      <c r="AB611" s="4">
        <v>436329</v>
      </c>
    </row>
    <row r="612" spans="1:28" x14ac:dyDescent="0.3">
      <c r="A612" s="1" t="s">
        <v>30</v>
      </c>
      <c r="B612" s="2">
        <v>43466</v>
      </c>
      <c r="C612" s="1">
        <v>1</v>
      </c>
      <c r="D612" s="1">
        <v>20191</v>
      </c>
      <c r="E612" s="4">
        <v>10491457</v>
      </c>
      <c r="F612" s="4">
        <v>9471976</v>
      </c>
      <c r="G612" s="4">
        <v>1019481</v>
      </c>
      <c r="H612" s="4">
        <v>69092</v>
      </c>
      <c r="I612" s="4">
        <v>0</v>
      </c>
      <c r="J612" s="4">
        <v>21415</v>
      </c>
      <c r="K612" s="4">
        <v>820911</v>
      </c>
      <c r="L612" s="4">
        <v>242717</v>
      </c>
      <c r="M612" s="4">
        <v>170358</v>
      </c>
      <c r="N612" s="4">
        <v>0</v>
      </c>
      <c r="O612" s="4">
        <v>211166</v>
      </c>
      <c r="P612" s="4">
        <v>69092</v>
      </c>
      <c r="Q612" s="4">
        <v>1032077</v>
      </c>
      <c r="R612" s="4">
        <v>413075</v>
      </c>
      <c r="S612" s="4">
        <v>1823194</v>
      </c>
      <c r="T612" s="4">
        <v>7132604</v>
      </c>
      <c r="U612" s="4">
        <v>1580731</v>
      </c>
      <c r="V612" s="4">
        <v>2872197</v>
      </c>
      <c r="W612" s="4">
        <v>423614</v>
      </c>
      <c r="X612" s="4">
        <v>611050</v>
      </c>
      <c r="Y612" s="4">
        <v>624486</v>
      </c>
      <c r="Z612" s="4">
        <v>857786</v>
      </c>
      <c r="AA612" s="4">
        <v>1811761</v>
      </c>
      <c r="AB612" s="4">
        <v>690351</v>
      </c>
    </row>
    <row r="613" spans="1:28" x14ac:dyDescent="0.3">
      <c r="A613" s="1" t="s">
        <v>31</v>
      </c>
      <c r="B613" s="2">
        <v>43466</v>
      </c>
      <c r="C613" s="1">
        <v>1</v>
      </c>
      <c r="D613" s="1">
        <v>20191</v>
      </c>
      <c r="E613" s="4">
        <v>9589287</v>
      </c>
      <c r="F613" s="4">
        <v>9093493</v>
      </c>
      <c r="G613" s="4">
        <v>495794</v>
      </c>
      <c r="H613" s="4">
        <v>22864</v>
      </c>
      <c r="I613" s="4">
        <v>0</v>
      </c>
      <c r="J613" s="4">
        <v>38744</v>
      </c>
      <c r="K613" s="4">
        <v>2494</v>
      </c>
      <c r="L613" s="4">
        <v>238470</v>
      </c>
      <c r="M613" s="4">
        <v>246890</v>
      </c>
      <c r="N613" s="4">
        <v>0</v>
      </c>
      <c r="O613" s="4">
        <v>149236</v>
      </c>
      <c r="P613" s="4">
        <v>22864</v>
      </c>
      <c r="Q613" s="4">
        <v>151730</v>
      </c>
      <c r="R613" s="4">
        <v>485360</v>
      </c>
      <c r="S613" s="4">
        <v>2272327</v>
      </c>
      <c r="T613" s="4">
        <v>6618264</v>
      </c>
      <c r="U613" s="4">
        <v>1645559</v>
      </c>
      <c r="V613" s="4">
        <v>2757794</v>
      </c>
      <c r="W613" s="4">
        <v>616059</v>
      </c>
      <c r="X613" s="4">
        <v>530759</v>
      </c>
      <c r="Y613" s="4">
        <v>741680</v>
      </c>
      <c r="Z613" s="4">
        <v>850381</v>
      </c>
      <c r="AA613" s="4">
        <v>1427056</v>
      </c>
      <c r="AB613" s="4">
        <v>524206</v>
      </c>
    </row>
    <row r="614" spans="1:28" x14ac:dyDescent="0.3">
      <c r="A614" s="1" t="s">
        <v>28</v>
      </c>
      <c r="B614" s="2">
        <v>43466</v>
      </c>
      <c r="C614" s="1">
        <v>1</v>
      </c>
      <c r="D614" s="1">
        <v>20191</v>
      </c>
      <c r="E614" s="4">
        <v>1874887</v>
      </c>
      <c r="F614" s="4">
        <v>1846563</v>
      </c>
      <c r="G614" s="4">
        <v>28324</v>
      </c>
      <c r="H614" s="4">
        <v>2526</v>
      </c>
      <c r="I614" s="4">
        <v>234</v>
      </c>
      <c r="J614" s="4">
        <v>9090</v>
      </c>
      <c r="K614" s="4">
        <v>22876</v>
      </c>
      <c r="L614" s="4">
        <v>69691</v>
      </c>
      <c r="M614" s="4">
        <v>19723</v>
      </c>
      <c r="N614" s="4">
        <v>2573</v>
      </c>
      <c r="O614" s="4">
        <v>50760</v>
      </c>
      <c r="P614" s="4">
        <v>2760</v>
      </c>
      <c r="Q614" s="4">
        <v>73636</v>
      </c>
      <c r="R614" s="4">
        <v>89414</v>
      </c>
      <c r="S614" s="4">
        <v>379177</v>
      </c>
      <c r="T614" s="4">
        <v>1318237</v>
      </c>
      <c r="U614" s="4">
        <v>250438</v>
      </c>
      <c r="V614" s="4">
        <v>635523</v>
      </c>
      <c r="W614" s="4">
        <v>128423</v>
      </c>
      <c r="X614" s="4">
        <v>80844</v>
      </c>
      <c r="Y614" s="4">
        <v>161017</v>
      </c>
      <c r="Z614" s="4">
        <v>149712</v>
      </c>
      <c r="AA614" s="4">
        <v>340093</v>
      </c>
      <c r="AB614" s="4">
        <v>100513</v>
      </c>
    </row>
    <row r="615" spans="1:28" x14ac:dyDescent="0.3">
      <c r="A615" s="1" t="s">
        <v>34</v>
      </c>
      <c r="B615" s="2">
        <v>43466</v>
      </c>
      <c r="C615" s="1">
        <v>1</v>
      </c>
      <c r="D615" s="1">
        <v>20191</v>
      </c>
      <c r="E615" s="4">
        <v>1871280</v>
      </c>
      <c r="F615" s="4">
        <v>1787984</v>
      </c>
      <c r="G615" s="4">
        <v>83296</v>
      </c>
      <c r="H615" s="4">
        <v>226</v>
      </c>
      <c r="I615" s="4">
        <v>0</v>
      </c>
      <c r="J615" s="4">
        <v>0</v>
      </c>
      <c r="K615" s="4">
        <v>5953</v>
      </c>
      <c r="L615" s="4">
        <v>84591</v>
      </c>
      <c r="M615" s="4">
        <v>21</v>
      </c>
      <c r="N615" s="4">
        <v>0</v>
      </c>
      <c r="O615" s="4">
        <v>44930</v>
      </c>
      <c r="P615" s="4">
        <v>226</v>
      </c>
      <c r="Q615" s="4">
        <v>50883</v>
      </c>
      <c r="R615" s="4">
        <v>84611</v>
      </c>
      <c r="S615" s="4">
        <v>74097</v>
      </c>
      <c r="T615" s="4">
        <v>1661462</v>
      </c>
      <c r="U615" s="4">
        <v>328343</v>
      </c>
      <c r="V615" s="4">
        <v>744842</v>
      </c>
      <c r="W615" s="4">
        <v>121655</v>
      </c>
      <c r="X615" s="4">
        <v>124123</v>
      </c>
      <c r="Y615" s="4">
        <v>202450</v>
      </c>
      <c r="Z615" s="4">
        <v>158577</v>
      </c>
      <c r="AA615" s="4">
        <v>373</v>
      </c>
      <c r="AB615" s="4">
        <v>107622</v>
      </c>
    </row>
    <row r="616" spans="1:28" x14ac:dyDescent="0.3">
      <c r="A616" s="1" t="s">
        <v>27</v>
      </c>
      <c r="B616" s="2">
        <v>43466</v>
      </c>
      <c r="C616" s="1">
        <v>1</v>
      </c>
      <c r="D616" s="1">
        <v>20191</v>
      </c>
      <c r="E616" s="4">
        <v>5149183</v>
      </c>
      <c r="F616" s="4">
        <v>4644244</v>
      </c>
      <c r="G616" s="4">
        <v>504939</v>
      </c>
      <c r="H616" s="4">
        <v>6726</v>
      </c>
      <c r="I616" s="4">
        <v>0</v>
      </c>
      <c r="J616" s="4">
        <v>0</v>
      </c>
      <c r="K616" s="4">
        <v>520044</v>
      </c>
      <c r="L616" s="4">
        <v>12025</v>
      </c>
      <c r="M616" s="4">
        <v>42263</v>
      </c>
      <c r="N616" s="4">
        <v>0</v>
      </c>
      <c r="O616" s="4">
        <v>0</v>
      </c>
      <c r="P616" s="4">
        <v>6726</v>
      </c>
      <c r="Q616" s="4">
        <v>520044</v>
      </c>
      <c r="R616" s="4">
        <v>54288</v>
      </c>
      <c r="S616" s="4">
        <v>35863</v>
      </c>
      <c r="T616" s="4">
        <v>4532262</v>
      </c>
      <c r="U616" s="4">
        <v>883705</v>
      </c>
      <c r="V616" s="4">
        <v>1852244</v>
      </c>
      <c r="W616" s="4">
        <v>382673</v>
      </c>
      <c r="X616" s="4">
        <v>296380</v>
      </c>
      <c r="Y616" s="4">
        <v>544762</v>
      </c>
      <c r="Z616" s="4">
        <v>398546</v>
      </c>
      <c r="AA616" s="4">
        <v>32461</v>
      </c>
      <c r="AB616" s="4">
        <v>253473</v>
      </c>
    </row>
    <row r="617" spans="1:28" x14ac:dyDescent="0.3">
      <c r="A617" s="1" t="s">
        <v>29</v>
      </c>
      <c r="B617" s="2">
        <v>43466</v>
      </c>
      <c r="C617" s="1">
        <v>1</v>
      </c>
      <c r="D617" s="1">
        <v>20191</v>
      </c>
      <c r="E617" s="4">
        <v>855796</v>
      </c>
      <c r="F617" s="4">
        <v>767992</v>
      </c>
      <c r="G617" s="4">
        <v>87804</v>
      </c>
      <c r="H617" s="4">
        <v>0</v>
      </c>
      <c r="I617" s="4">
        <v>0</v>
      </c>
      <c r="J617" s="4">
        <v>0</v>
      </c>
      <c r="K617" s="4">
        <v>191697</v>
      </c>
      <c r="L617" s="4">
        <v>176063</v>
      </c>
      <c r="M617" s="4">
        <v>0</v>
      </c>
      <c r="N617" s="4">
        <v>0</v>
      </c>
      <c r="O617" s="4">
        <v>14304</v>
      </c>
      <c r="P617" s="4">
        <v>0</v>
      </c>
      <c r="Q617" s="4">
        <v>206001</v>
      </c>
      <c r="R617" s="4">
        <v>176063</v>
      </c>
      <c r="S617" s="4">
        <v>1819</v>
      </c>
      <c r="T617" s="4">
        <v>471914</v>
      </c>
      <c r="U617" s="4">
        <v>66075</v>
      </c>
      <c r="V617" s="4">
        <v>391133</v>
      </c>
      <c r="W617" s="4">
        <v>131448</v>
      </c>
      <c r="X617" s="4">
        <v>50726</v>
      </c>
      <c r="Y617" s="4">
        <v>48478</v>
      </c>
      <c r="Z617" s="4">
        <v>44413</v>
      </c>
      <c r="AA617" s="4">
        <v>0</v>
      </c>
      <c r="AB617" s="4">
        <v>35719</v>
      </c>
    </row>
    <row r="618" spans="1:28" x14ac:dyDescent="0.3">
      <c r="A618" s="1" t="s">
        <v>33</v>
      </c>
      <c r="B618" s="2">
        <v>43466</v>
      </c>
      <c r="C618" s="1">
        <v>2</v>
      </c>
      <c r="D618" s="1">
        <v>20192</v>
      </c>
      <c r="E618" s="4">
        <v>9201199</v>
      </c>
      <c r="F618" s="4">
        <v>8691569</v>
      </c>
      <c r="G618" s="4">
        <v>509630</v>
      </c>
      <c r="H618" s="4">
        <v>0</v>
      </c>
      <c r="I618" s="4">
        <v>8851</v>
      </c>
      <c r="J618" s="4">
        <v>554</v>
      </c>
      <c r="K618" s="4">
        <v>59156</v>
      </c>
      <c r="L618" s="4">
        <v>0</v>
      </c>
      <c r="M618" s="4">
        <v>3857377</v>
      </c>
      <c r="N618" s="4">
        <v>0</v>
      </c>
      <c r="O618" s="4">
        <v>0</v>
      </c>
      <c r="P618" s="4">
        <v>8851</v>
      </c>
      <c r="Q618" s="4">
        <v>59156</v>
      </c>
      <c r="R618" s="4">
        <v>3857377</v>
      </c>
      <c r="S618" s="4">
        <v>5275261</v>
      </c>
      <c r="T618" s="4">
        <v>0</v>
      </c>
      <c r="U618" s="4">
        <v>901444</v>
      </c>
      <c r="V618" s="4">
        <v>1221174</v>
      </c>
      <c r="W618" s="4">
        <v>663611</v>
      </c>
      <c r="X618" s="4">
        <v>324822</v>
      </c>
      <c r="Y618" s="4">
        <v>630566</v>
      </c>
      <c r="Z618" s="4">
        <v>0</v>
      </c>
      <c r="AA618" s="4">
        <v>4846438</v>
      </c>
      <c r="AB618" s="4">
        <v>103514</v>
      </c>
    </row>
    <row r="619" spans="1:28" x14ac:dyDescent="0.3">
      <c r="A619" s="1" t="s">
        <v>32</v>
      </c>
      <c r="B619" s="2">
        <v>43466</v>
      </c>
      <c r="C619" s="1">
        <v>2</v>
      </c>
      <c r="D619" s="1">
        <v>20192</v>
      </c>
      <c r="E619" s="4">
        <v>11958148</v>
      </c>
      <c r="F619" s="4">
        <v>10831065</v>
      </c>
      <c r="G619" s="4">
        <v>1127083</v>
      </c>
      <c r="H619" s="4">
        <v>3552</v>
      </c>
      <c r="I619" s="4">
        <v>0</v>
      </c>
      <c r="J619" s="4">
        <v>28145</v>
      </c>
      <c r="K619" s="4">
        <v>726570</v>
      </c>
      <c r="L619" s="4">
        <v>350554</v>
      </c>
      <c r="M619" s="4">
        <v>192775</v>
      </c>
      <c r="N619" s="4">
        <v>0</v>
      </c>
      <c r="O619" s="4">
        <v>208674</v>
      </c>
      <c r="P619" s="4">
        <v>3552</v>
      </c>
      <c r="Q619" s="4">
        <v>935245</v>
      </c>
      <c r="R619" s="4">
        <v>543329</v>
      </c>
      <c r="S619" s="4">
        <v>2223888</v>
      </c>
      <c r="T619" s="4">
        <v>8223989</v>
      </c>
      <c r="U619" s="4">
        <v>1098920</v>
      </c>
      <c r="V619" s="4">
        <v>3532479</v>
      </c>
      <c r="W619" s="4">
        <v>1336865</v>
      </c>
      <c r="X619" s="4">
        <v>489281</v>
      </c>
      <c r="Y619" s="4">
        <v>1065432</v>
      </c>
      <c r="Z619" s="4">
        <v>889642</v>
      </c>
      <c r="AA619" s="4">
        <v>1949847</v>
      </c>
      <c r="AB619" s="4">
        <v>468600</v>
      </c>
    </row>
    <row r="620" spans="1:28" x14ac:dyDescent="0.3">
      <c r="A620" s="1" t="s">
        <v>30</v>
      </c>
      <c r="B620" s="2">
        <v>43466</v>
      </c>
      <c r="C620" s="1">
        <v>2</v>
      </c>
      <c r="D620" s="1">
        <v>20192</v>
      </c>
      <c r="E620" s="4">
        <v>12581479</v>
      </c>
      <c r="F620" s="4">
        <v>10500709</v>
      </c>
      <c r="G620" s="4">
        <v>2080770</v>
      </c>
      <c r="H620" s="4">
        <v>47823</v>
      </c>
      <c r="I620" s="4">
        <v>0</v>
      </c>
      <c r="J620" s="4">
        <v>21908</v>
      </c>
      <c r="K620" s="4">
        <v>874250</v>
      </c>
      <c r="L620" s="4">
        <v>288351</v>
      </c>
      <c r="M620" s="4">
        <v>163940</v>
      </c>
      <c r="N620" s="4">
        <v>0</v>
      </c>
      <c r="O620" s="4">
        <v>226476</v>
      </c>
      <c r="P620" s="4">
        <v>47823</v>
      </c>
      <c r="Q620" s="4">
        <v>1100726</v>
      </c>
      <c r="R620" s="4">
        <v>452291</v>
      </c>
      <c r="S620" s="4">
        <v>2075305</v>
      </c>
      <c r="T620" s="4">
        <v>8883426</v>
      </c>
      <c r="U620" s="4">
        <v>1597231</v>
      </c>
      <c r="V620" s="4">
        <v>3222829</v>
      </c>
      <c r="W620" s="4">
        <v>804953</v>
      </c>
      <c r="X620" s="4">
        <v>708709</v>
      </c>
      <c r="Y620" s="4">
        <v>600359</v>
      </c>
      <c r="Z620" s="4">
        <v>945890</v>
      </c>
      <c r="AA620" s="4">
        <v>1819821</v>
      </c>
      <c r="AB620" s="4">
        <v>800917</v>
      </c>
    </row>
    <row r="621" spans="1:28" x14ac:dyDescent="0.3">
      <c r="A621" s="1" t="s">
        <v>31</v>
      </c>
      <c r="B621" s="2">
        <v>43466</v>
      </c>
      <c r="C621" s="1">
        <v>2</v>
      </c>
      <c r="D621" s="1">
        <v>20192</v>
      </c>
      <c r="E621" s="4">
        <v>11401369</v>
      </c>
      <c r="F621" s="4">
        <v>9929023</v>
      </c>
      <c r="G621" s="4">
        <v>1472346</v>
      </c>
      <c r="H621" s="4">
        <v>23842</v>
      </c>
      <c r="I621" s="4">
        <v>0</v>
      </c>
      <c r="J621" s="4">
        <v>39332</v>
      </c>
      <c r="K621" s="4">
        <v>2948</v>
      </c>
      <c r="L621" s="4">
        <v>274949</v>
      </c>
      <c r="M621" s="4">
        <v>255967</v>
      </c>
      <c r="N621" s="4">
        <v>0</v>
      </c>
      <c r="O621" s="4">
        <v>160768</v>
      </c>
      <c r="P621" s="4">
        <v>23842</v>
      </c>
      <c r="Q621" s="4">
        <v>163715</v>
      </c>
      <c r="R621" s="4">
        <v>530916</v>
      </c>
      <c r="S621" s="4">
        <v>2584334</v>
      </c>
      <c r="T621" s="4">
        <v>8059230</v>
      </c>
      <c r="U621" s="4">
        <v>1705437</v>
      </c>
      <c r="V621" s="4">
        <v>3127631</v>
      </c>
      <c r="W621" s="4">
        <v>797290</v>
      </c>
      <c r="X621" s="4">
        <v>541984</v>
      </c>
      <c r="Y621" s="4">
        <v>748792</v>
      </c>
      <c r="Z621" s="4">
        <v>890187</v>
      </c>
      <c r="AA621" s="4">
        <v>1519885</v>
      </c>
      <c r="AB621" s="4">
        <v>597819</v>
      </c>
    </row>
    <row r="622" spans="1:28" x14ac:dyDescent="0.3">
      <c r="A622" s="1" t="s">
        <v>28</v>
      </c>
      <c r="B622" s="2">
        <v>43466</v>
      </c>
      <c r="C622" s="1">
        <v>2</v>
      </c>
      <c r="D622" s="1">
        <v>20192</v>
      </c>
      <c r="E622" s="4">
        <v>2286496</v>
      </c>
      <c r="F622" s="4">
        <v>1928835</v>
      </c>
      <c r="G622" s="4">
        <v>357661</v>
      </c>
      <c r="H622" s="4">
        <v>2496</v>
      </c>
      <c r="I622" s="4">
        <v>235</v>
      </c>
      <c r="J622" s="4">
        <v>11560</v>
      </c>
      <c r="K622" s="4">
        <v>25468</v>
      </c>
      <c r="L622" s="4">
        <v>85531</v>
      </c>
      <c r="M622" s="4">
        <v>25304</v>
      </c>
      <c r="N622" s="4">
        <v>2925</v>
      </c>
      <c r="O622" s="4">
        <v>52403</v>
      </c>
      <c r="P622" s="4">
        <v>2731</v>
      </c>
      <c r="Q622" s="4">
        <v>77871</v>
      </c>
      <c r="R622" s="4">
        <v>110835</v>
      </c>
      <c r="S622" s="4">
        <v>432361</v>
      </c>
      <c r="T622" s="4">
        <v>1648211</v>
      </c>
      <c r="U622" s="4">
        <v>236100</v>
      </c>
      <c r="V622" s="4">
        <v>703358</v>
      </c>
      <c r="W622" s="4">
        <v>135413</v>
      </c>
      <c r="X622" s="4">
        <v>84435</v>
      </c>
      <c r="Y622" s="4">
        <v>152047</v>
      </c>
      <c r="Z622" s="4">
        <v>161173</v>
      </c>
      <c r="AA622" s="4">
        <v>344371</v>
      </c>
      <c r="AB622" s="4">
        <v>111938</v>
      </c>
    </row>
    <row r="623" spans="1:28" x14ac:dyDescent="0.3">
      <c r="A623" s="1" t="s">
        <v>34</v>
      </c>
      <c r="B623" s="2">
        <v>43466</v>
      </c>
      <c r="C623" s="1">
        <v>2</v>
      </c>
      <c r="D623" s="1">
        <v>20192</v>
      </c>
      <c r="E623" s="4">
        <v>2105424</v>
      </c>
      <c r="F623" s="4">
        <v>1855554</v>
      </c>
      <c r="G623" s="4">
        <v>249870</v>
      </c>
      <c r="H623" s="4">
        <v>0</v>
      </c>
      <c r="I623" s="4">
        <v>0</v>
      </c>
      <c r="J623" s="4">
        <v>0</v>
      </c>
      <c r="K623" s="4">
        <v>6688</v>
      </c>
      <c r="L623" s="4">
        <v>89860</v>
      </c>
      <c r="M623" s="4">
        <v>7</v>
      </c>
      <c r="N623" s="4">
        <v>0</v>
      </c>
      <c r="O623" s="4">
        <v>49596</v>
      </c>
      <c r="P623" s="4">
        <v>0</v>
      </c>
      <c r="Q623" s="4">
        <v>56284</v>
      </c>
      <c r="R623" s="4">
        <v>89867</v>
      </c>
      <c r="S623" s="4">
        <v>78654</v>
      </c>
      <c r="T623" s="4">
        <v>1880619</v>
      </c>
      <c r="U623" s="4">
        <v>324515</v>
      </c>
      <c r="V623" s="4">
        <v>792966</v>
      </c>
      <c r="W623" s="4">
        <v>118523</v>
      </c>
      <c r="X623" s="4">
        <v>127245</v>
      </c>
      <c r="Y623" s="4">
        <v>216246</v>
      </c>
      <c r="Z623" s="4">
        <v>161940</v>
      </c>
      <c r="AA623" s="4">
        <v>568</v>
      </c>
      <c r="AB623" s="4">
        <v>113551</v>
      </c>
    </row>
    <row r="624" spans="1:28" x14ac:dyDescent="0.3">
      <c r="A624" s="1" t="s">
        <v>27</v>
      </c>
      <c r="B624" s="2">
        <v>43466</v>
      </c>
      <c r="C624" s="1">
        <v>2</v>
      </c>
      <c r="D624" s="1">
        <v>20192</v>
      </c>
      <c r="E624" s="4">
        <v>5909468</v>
      </c>
      <c r="F624" s="4">
        <v>4941421</v>
      </c>
      <c r="G624" s="4">
        <v>968047</v>
      </c>
      <c r="H624" s="4">
        <v>2866</v>
      </c>
      <c r="I624" s="4">
        <v>0</v>
      </c>
      <c r="J624" s="4">
        <v>0</v>
      </c>
      <c r="K624" s="4">
        <v>543457</v>
      </c>
      <c r="L624" s="4">
        <v>13749</v>
      </c>
      <c r="M624" s="4">
        <v>44733</v>
      </c>
      <c r="N624" s="4">
        <v>0</v>
      </c>
      <c r="O624" s="4">
        <v>0</v>
      </c>
      <c r="P624" s="4">
        <v>2866</v>
      </c>
      <c r="Q624" s="4">
        <v>543457</v>
      </c>
      <c r="R624" s="4">
        <v>58482</v>
      </c>
      <c r="S624" s="4">
        <v>36516</v>
      </c>
      <c r="T624" s="4">
        <v>5268147</v>
      </c>
      <c r="U624" s="4">
        <v>943257</v>
      </c>
      <c r="V624" s="4">
        <v>2004960</v>
      </c>
      <c r="W624" s="4">
        <v>392870</v>
      </c>
      <c r="X624" s="4">
        <v>300828</v>
      </c>
      <c r="Y624" s="4">
        <v>549331</v>
      </c>
      <c r="Z624" s="4">
        <v>429636</v>
      </c>
      <c r="AA624" s="4">
        <v>32022</v>
      </c>
      <c r="AB624" s="4">
        <v>288517</v>
      </c>
    </row>
    <row r="625" spans="1:28" x14ac:dyDescent="0.3">
      <c r="A625" s="1" t="s">
        <v>29</v>
      </c>
      <c r="B625" s="2">
        <v>43466</v>
      </c>
      <c r="C625" s="1">
        <v>2</v>
      </c>
      <c r="D625" s="1">
        <v>20192</v>
      </c>
      <c r="E625" s="4">
        <v>1012956</v>
      </c>
      <c r="F625" s="4">
        <v>849018</v>
      </c>
      <c r="G625" s="4">
        <v>163938</v>
      </c>
      <c r="H625" s="4">
        <v>0</v>
      </c>
      <c r="I625" s="4">
        <v>0</v>
      </c>
      <c r="J625" s="4">
        <v>0</v>
      </c>
      <c r="K625" s="4">
        <v>223553</v>
      </c>
      <c r="L625" s="4">
        <v>194915</v>
      </c>
      <c r="M625" s="4">
        <v>0</v>
      </c>
      <c r="N625" s="4">
        <v>0</v>
      </c>
      <c r="O625" s="4">
        <v>16210</v>
      </c>
      <c r="P625" s="4">
        <v>0</v>
      </c>
      <c r="Q625" s="4">
        <v>239763</v>
      </c>
      <c r="R625" s="4">
        <v>194915</v>
      </c>
      <c r="S625" s="4">
        <v>2235</v>
      </c>
      <c r="T625" s="4">
        <v>576042</v>
      </c>
      <c r="U625" s="4">
        <v>69019</v>
      </c>
      <c r="V625" s="4">
        <v>437913</v>
      </c>
      <c r="W625" s="4">
        <v>146983</v>
      </c>
      <c r="X625" s="4">
        <v>54913</v>
      </c>
      <c r="Y625" s="4">
        <v>52185</v>
      </c>
      <c r="Z625" s="4">
        <v>47403</v>
      </c>
      <c r="AA625" s="4">
        <v>0</v>
      </c>
      <c r="AB625" s="4">
        <v>40602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5ADC-02F2-4917-ADA5-B0B5166A6D33}">
  <dimension ref="A3:V59"/>
  <sheetViews>
    <sheetView workbookViewId="0">
      <selection activeCell="B64" sqref="B64"/>
    </sheetView>
  </sheetViews>
  <sheetFormatPr defaultRowHeight="14.4" x14ac:dyDescent="0.3"/>
  <cols>
    <col min="1" max="1" width="30.6640625" bestFit="1" customWidth="1"/>
    <col min="2" max="2" width="15.6640625" bestFit="1" customWidth="1"/>
    <col min="3" max="9" width="14.109375" bestFit="1" customWidth="1"/>
    <col min="10" max="10" width="15.109375" bestFit="1" customWidth="1"/>
    <col min="11" max="11" width="14.109375" bestFit="1" customWidth="1"/>
    <col min="12" max="20" width="15.109375" bestFit="1" customWidth="1"/>
    <col min="21" max="21" width="14.109375" bestFit="1" customWidth="1"/>
    <col min="22" max="22" width="16.6640625" bestFit="1" customWidth="1"/>
    <col min="23" max="23" width="25.88671875" bestFit="1" customWidth="1"/>
    <col min="24" max="24" width="20.21875" bestFit="1" customWidth="1"/>
    <col min="25" max="25" width="25.88671875" bestFit="1" customWidth="1"/>
    <col min="26" max="26" width="20.21875" bestFit="1" customWidth="1"/>
    <col min="27" max="27" width="25.88671875" bestFit="1" customWidth="1"/>
    <col min="28" max="28" width="20.21875" bestFit="1" customWidth="1"/>
    <col min="29" max="29" width="25.88671875" bestFit="1" customWidth="1"/>
    <col min="30" max="30" width="20.21875" bestFit="1" customWidth="1"/>
    <col min="31" max="31" width="25.88671875" bestFit="1" customWidth="1"/>
    <col min="32" max="32" width="20.21875" bestFit="1" customWidth="1"/>
    <col min="33" max="33" width="25.88671875" bestFit="1" customWidth="1"/>
    <col min="34" max="34" width="20.21875" bestFit="1" customWidth="1"/>
    <col min="35" max="35" width="25.88671875" bestFit="1" customWidth="1"/>
    <col min="36" max="36" width="20.21875" bestFit="1" customWidth="1"/>
    <col min="37" max="37" width="25.88671875" bestFit="1" customWidth="1"/>
    <col min="38" max="38" width="20.21875" bestFit="1" customWidth="1"/>
    <col min="39" max="39" width="25.88671875" bestFit="1" customWidth="1"/>
    <col min="40" max="40" width="20.21875" bestFit="1" customWidth="1"/>
    <col min="41" max="41" width="25.88671875" bestFit="1" customWidth="1"/>
    <col min="42" max="42" width="25" bestFit="1" customWidth="1"/>
    <col min="43" max="43" width="30.6640625" bestFit="1" customWidth="1"/>
  </cols>
  <sheetData>
    <row r="3" spans="1:22" x14ac:dyDescent="0.3">
      <c r="B3" s="5" t="s">
        <v>38</v>
      </c>
    </row>
    <row r="4" spans="1:22" x14ac:dyDescent="0.3"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  <c r="Q4" t="s">
        <v>54</v>
      </c>
      <c r="R4" t="s">
        <v>55</v>
      </c>
      <c r="S4" t="s">
        <v>56</v>
      </c>
      <c r="T4" t="s">
        <v>57</v>
      </c>
      <c r="U4" t="s">
        <v>58</v>
      </c>
      <c r="V4" t="s">
        <v>37</v>
      </c>
    </row>
    <row r="7" spans="1:22" x14ac:dyDescent="0.3">
      <c r="A7" s="5" t="s">
        <v>36</v>
      </c>
    </row>
    <row r="8" spans="1:22" x14ac:dyDescent="0.3">
      <c r="A8" s="6" t="s">
        <v>28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3">
      <c r="A9" s="21" t="s">
        <v>64</v>
      </c>
      <c r="B9" s="12">
        <v>1772242</v>
      </c>
      <c r="C9" s="12">
        <v>1827847</v>
      </c>
      <c r="D9" s="12">
        <v>1913173</v>
      </c>
      <c r="E9" s="12">
        <v>2037996</v>
      </c>
      <c r="F9" s="12">
        <v>2279675</v>
      </c>
      <c r="G9" s="12">
        <v>2423904</v>
      </c>
      <c r="H9" s="12">
        <v>2796136</v>
      </c>
      <c r="I9" s="12">
        <v>2946532</v>
      </c>
      <c r="J9" s="12">
        <v>3245900</v>
      </c>
      <c r="K9" s="12">
        <v>2797578</v>
      </c>
      <c r="L9" s="12">
        <v>2971374</v>
      </c>
      <c r="M9" s="12">
        <v>3838532</v>
      </c>
      <c r="N9" s="12">
        <v>4088560</v>
      </c>
      <c r="O9" s="12">
        <v>4293788</v>
      </c>
      <c r="P9" s="12">
        <v>4405030</v>
      </c>
      <c r="Q9" s="12">
        <v>4340971</v>
      </c>
      <c r="R9" s="12">
        <v>4390094</v>
      </c>
      <c r="S9" s="12">
        <v>4997077</v>
      </c>
      <c r="T9" s="12">
        <v>7572527</v>
      </c>
      <c r="U9" s="12">
        <v>3775398</v>
      </c>
      <c r="V9" s="12">
        <v>68714334</v>
      </c>
    </row>
    <row r="10" spans="1:22" x14ac:dyDescent="0.3">
      <c r="A10" s="21" t="s">
        <v>67</v>
      </c>
      <c r="B10" s="12">
        <v>248499</v>
      </c>
      <c r="C10" s="12">
        <v>231415</v>
      </c>
      <c r="D10" s="12">
        <v>219441</v>
      </c>
      <c r="E10" s="12">
        <v>218672</v>
      </c>
      <c r="F10" s="12">
        <v>204921</v>
      </c>
      <c r="G10" s="12">
        <v>196351</v>
      </c>
      <c r="H10" s="12">
        <v>209078</v>
      </c>
      <c r="I10" s="12">
        <v>196305</v>
      </c>
      <c r="J10" s="12">
        <v>184957</v>
      </c>
      <c r="K10" s="12">
        <v>176864</v>
      </c>
      <c r="L10" s="12">
        <v>188877</v>
      </c>
      <c r="M10" s="12">
        <v>211586</v>
      </c>
      <c r="N10" s="12">
        <v>208160</v>
      </c>
      <c r="O10" s="12">
        <v>221040</v>
      </c>
      <c r="P10" s="12">
        <v>249602</v>
      </c>
      <c r="Q10" s="12">
        <v>265164</v>
      </c>
      <c r="R10" s="12">
        <v>291356</v>
      </c>
      <c r="S10" s="12">
        <v>352015</v>
      </c>
      <c r="T10" s="12">
        <v>451333</v>
      </c>
      <c r="U10" s="12">
        <v>212451</v>
      </c>
      <c r="V10" s="12">
        <v>4738087</v>
      </c>
    </row>
    <row r="11" spans="1:22" x14ac:dyDescent="0.3">
      <c r="A11" s="6" t="s">
        <v>32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x14ac:dyDescent="0.3">
      <c r="A12" s="21" t="s">
        <v>64</v>
      </c>
      <c r="B12" s="12">
        <v>16874131</v>
      </c>
      <c r="C12" s="12">
        <v>18196601</v>
      </c>
      <c r="D12" s="12">
        <v>19183530</v>
      </c>
      <c r="E12" s="12">
        <v>18847340</v>
      </c>
      <c r="F12" s="12">
        <v>19028565</v>
      </c>
      <c r="G12" s="12">
        <v>21007890</v>
      </c>
      <c r="H12" s="12">
        <v>21677783</v>
      </c>
      <c r="I12" s="12">
        <v>22130659</v>
      </c>
      <c r="J12" s="12">
        <v>25750389</v>
      </c>
      <c r="K12" s="12">
        <v>21061094</v>
      </c>
      <c r="L12" s="12">
        <v>21999685</v>
      </c>
      <c r="M12" s="12">
        <v>25127666</v>
      </c>
      <c r="N12" s="12">
        <v>24783905</v>
      </c>
      <c r="O12" s="12">
        <v>24271912</v>
      </c>
      <c r="P12" s="12">
        <v>24802772</v>
      </c>
      <c r="Q12" s="12">
        <v>28993540</v>
      </c>
      <c r="R12" s="12">
        <v>35117352</v>
      </c>
      <c r="S12" s="12">
        <v>38163230</v>
      </c>
      <c r="T12" s="12">
        <v>41806470</v>
      </c>
      <c r="U12" s="12">
        <v>21066270</v>
      </c>
      <c r="V12" s="12">
        <v>489890784</v>
      </c>
    </row>
    <row r="13" spans="1:22" x14ac:dyDescent="0.3">
      <c r="A13" s="21" t="s">
        <v>67</v>
      </c>
      <c r="B13" s="12">
        <v>2415334</v>
      </c>
      <c r="C13" s="12">
        <v>2089174</v>
      </c>
      <c r="D13" s="12">
        <v>1654354</v>
      </c>
      <c r="E13" s="12">
        <v>1595373</v>
      </c>
      <c r="F13" s="12">
        <v>1609803</v>
      </c>
      <c r="G13" s="12">
        <v>1618294</v>
      </c>
      <c r="H13" s="12">
        <v>1577958</v>
      </c>
      <c r="I13" s="12">
        <v>1528780</v>
      </c>
      <c r="J13" s="12">
        <v>1476543</v>
      </c>
      <c r="K13" s="12">
        <v>1302726</v>
      </c>
      <c r="L13" s="12">
        <v>1438164</v>
      </c>
      <c r="M13" s="12">
        <v>1483044</v>
      </c>
      <c r="N13" s="12">
        <v>1377783</v>
      </c>
      <c r="O13" s="12">
        <v>1447837</v>
      </c>
      <c r="P13" s="12">
        <v>1426124</v>
      </c>
      <c r="Q13" s="12">
        <v>1391424</v>
      </c>
      <c r="R13" s="12">
        <v>1601027</v>
      </c>
      <c r="S13" s="12">
        <v>1757495</v>
      </c>
      <c r="T13" s="12">
        <v>1795011</v>
      </c>
      <c r="U13" s="12">
        <v>904929</v>
      </c>
      <c r="V13" s="12">
        <v>31491177</v>
      </c>
    </row>
    <row r="14" spans="1:22" x14ac:dyDescent="0.3">
      <c r="A14" s="6" t="s">
        <v>30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x14ac:dyDescent="0.3">
      <c r="A15" s="21" t="s">
        <v>64</v>
      </c>
      <c r="B15" s="12">
        <v>13861493</v>
      </c>
      <c r="C15" s="12">
        <v>14183170</v>
      </c>
      <c r="D15" s="12">
        <v>13445770</v>
      </c>
      <c r="E15" s="12">
        <v>15360197</v>
      </c>
      <c r="F15" s="12">
        <v>16767217</v>
      </c>
      <c r="G15" s="12">
        <v>17308865</v>
      </c>
      <c r="H15" s="12">
        <v>17308296</v>
      </c>
      <c r="I15" s="12">
        <v>18233956</v>
      </c>
      <c r="J15" s="12">
        <v>20916805</v>
      </c>
      <c r="K15" s="12">
        <v>18567436</v>
      </c>
      <c r="L15" s="12">
        <v>29277924</v>
      </c>
      <c r="M15" s="12">
        <v>33070900</v>
      </c>
      <c r="N15" s="12">
        <v>34268490</v>
      </c>
      <c r="O15" s="12">
        <v>33980512</v>
      </c>
      <c r="P15" s="12">
        <v>37501946</v>
      </c>
      <c r="Q15" s="12">
        <v>33756351</v>
      </c>
      <c r="R15" s="12">
        <v>32873182</v>
      </c>
      <c r="S15" s="12">
        <v>35326128</v>
      </c>
      <c r="T15" s="12">
        <v>39034093</v>
      </c>
      <c r="U15" s="12">
        <v>19972685</v>
      </c>
      <c r="V15" s="12">
        <v>495015416</v>
      </c>
    </row>
    <row r="16" spans="1:22" x14ac:dyDescent="0.3">
      <c r="A16" s="21" t="s">
        <v>67</v>
      </c>
      <c r="B16" s="12">
        <v>1660298</v>
      </c>
      <c r="C16" s="12">
        <v>1663398</v>
      </c>
      <c r="D16" s="12">
        <v>1348598</v>
      </c>
      <c r="E16" s="12">
        <v>1193262</v>
      </c>
      <c r="F16" s="12">
        <v>1208116</v>
      </c>
      <c r="G16" s="12">
        <v>1226472</v>
      </c>
      <c r="H16" s="12">
        <v>1190751</v>
      </c>
      <c r="I16" s="12">
        <v>1224160</v>
      </c>
      <c r="J16" s="12">
        <v>1201866</v>
      </c>
      <c r="K16" s="12">
        <v>1174798</v>
      </c>
      <c r="L16" s="12">
        <v>2136717</v>
      </c>
      <c r="M16" s="12">
        <v>2385730</v>
      </c>
      <c r="N16" s="12">
        <v>2389639</v>
      </c>
      <c r="O16" s="12">
        <v>2325734</v>
      </c>
      <c r="P16" s="12">
        <v>2458719</v>
      </c>
      <c r="Q16" s="12">
        <v>2537736</v>
      </c>
      <c r="R16" s="12">
        <v>2571987</v>
      </c>
      <c r="S16" s="12">
        <v>2712415</v>
      </c>
      <c r="T16" s="12">
        <v>2887932</v>
      </c>
      <c r="U16" s="12">
        <v>1491268</v>
      </c>
      <c r="V16" s="12">
        <v>36989596</v>
      </c>
    </row>
    <row r="17" spans="1:22" x14ac:dyDescent="0.3">
      <c r="A17" s="6" t="s">
        <v>33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3">
      <c r="A18" s="21" t="s">
        <v>64</v>
      </c>
      <c r="B18" s="12">
        <v>14597155</v>
      </c>
      <c r="C18" s="12">
        <v>14388444</v>
      </c>
      <c r="D18" s="12">
        <v>15204973</v>
      </c>
      <c r="E18" s="12">
        <v>16332694</v>
      </c>
      <c r="F18" s="12">
        <v>17327535</v>
      </c>
      <c r="G18" s="12">
        <v>18936929</v>
      </c>
      <c r="H18" s="12">
        <v>20243940</v>
      </c>
      <c r="I18" s="12">
        <v>21249971</v>
      </c>
      <c r="J18" s="12">
        <v>22978308</v>
      </c>
      <c r="K18" s="12">
        <v>19247746</v>
      </c>
      <c r="L18" s="12">
        <v>21664128</v>
      </c>
      <c r="M18" s="12">
        <v>24001597</v>
      </c>
      <c r="N18" s="12">
        <v>24835419</v>
      </c>
      <c r="O18" s="12">
        <v>25321753</v>
      </c>
      <c r="P18" s="12">
        <v>24947069</v>
      </c>
      <c r="Q18" s="12">
        <v>26792479</v>
      </c>
      <c r="R18" s="12">
        <v>27476034</v>
      </c>
      <c r="S18" s="12">
        <v>32232008</v>
      </c>
      <c r="T18" s="12">
        <v>35133026</v>
      </c>
      <c r="U18" s="12">
        <v>17157348</v>
      </c>
      <c r="V18" s="12">
        <v>440068556</v>
      </c>
    </row>
    <row r="19" spans="1:22" x14ac:dyDescent="0.3">
      <c r="A19" s="21" t="s">
        <v>67</v>
      </c>
      <c r="B19" s="12">
        <v>271287</v>
      </c>
      <c r="C19" s="12">
        <v>181776</v>
      </c>
      <c r="D19" s="12">
        <v>186489</v>
      </c>
      <c r="E19" s="12">
        <v>203652</v>
      </c>
      <c r="F19" s="12">
        <v>227026</v>
      </c>
      <c r="G19" s="12">
        <v>242782</v>
      </c>
      <c r="H19" s="12">
        <v>234622</v>
      </c>
      <c r="I19" s="12">
        <v>206219</v>
      </c>
      <c r="J19" s="12">
        <v>265121</v>
      </c>
      <c r="K19" s="12">
        <v>247361</v>
      </c>
      <c r="L19" s="12">
        <v>291788</v>
      </c>
      <c r="M19" s="12">
        <v>324376</v>
      </c>
      <c r="N19" s="12">
        <v>308734</v>
      </c>
      <c r="O19" s="12">
        <v>335951</v>
      </c>
      <c r="P19" s="12">
        <v>320371</v>
      </c>
      <c r="Q19" s="12">
        <v>286950</v>
      </c>
      <c r="R19" s="12">
        <v>280593</v>
      </c>
      <c r="S19" s="12">
        <v>309253</v>
      </c>
      <c r="T19" s="12">
        <v>360199</v>
      </c>
      <c r="U19" s="12">
        <v>199650</v>
      </c>
      <c r="V19" s="12">
        <v>5284200</v>
      </c>
    </row>
    <row r="20" spans="1:22" x14ac:dyDescent="0.3">
      <c r="A20" s="6" t="s">
        <v>34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3">
      <c r="A21" s="21" t="s">
        <v>64</v>
      </c>
      <c r="B21" s="12">
        <v>120083</v>
      </c>
      <c r="C21" s="12">
        <v>284925</v>
      </c>
      <c r="D21" s="12">
        <v>529688</v>
      </c>
      <c r="E21" s="12">
        <v>829199</v>
      </c>
      <c r="F21" s="12">
        <v>1152843</v>
      </c>
      <c r="G21" s="12">
        <v>1641354</v>
      </c>
      <c r="H21" s="12">
        <v>2246219</v>
      </c>
      <c r="I21" s="12">
        <v>2676970</v>
      </c>
      <c r="J21" s="12">
        <v>3305594</v>
      </c>
      <c r="K21" s="12">
        <v>3021427</v>
      </c>
      <c r="L21" s="12">
        <v>3436498</v>
      </c>
      <c r="M21" s="12">
        <v>4184987</v>
      </c>
      <c r="N21" s="12">
        <v>4622313</v>
      </c>
      <c r="O21" s="12">
        <v>5027298</v>
      </c>
      <c r="P21" s="12">
        <v>5308982</v>
      </c>
      <c r="Q21" s="12">
        <v>5452815</v>
      </c>
      <c r="R21" s="12">
        <v>5324317</v>
      </c>
      <c r="S21" s="12">
        <v>6021964</v>
      </c>
      <c r="T21" s="12">
        <v>7008072</v>
      </c>
      <c r="U21" s="12">
        <v>3643538</v>
      </c>
      <c r="V21" s="12">
        <v>65839086</v>
      </c>
    </row>
    <row r="22" spans="1:22" x14ac:dyDescent="0.3">
      <c r="A22" s="21" t="s">
        <v>67</v>
      </c>
      <c r="B22" s="12">
        <v>23237</v>
      </c>
      <c r="C22" s="12">
        <v>39942</v>
      </c>
      <c r="D22" s="12">
        <v>64086</v>
      </c>
      <c r="E22" s="12">
        <v>82237</v>
      </c>
      <c r="F22" s="12">
        <v>98799</v>
      </c>
      <c r="G22" s="12">
        <v>127440</v>
      </c>
      <c r="H22" s="12">
        <v>157777</v>
      </c>
      <c r="I22" s="12">
        <v>180522</v>
      </c>
      <c r="J22" s="12">
        <v>214597</v>
      </c>
      <c r="K22" s="12">
        <v>220945</v>
      </c>
      <c r="L22" s="12">
        <v>274359</v>
      </c>
      <c r="M22" s="12">
        <v>290530</v>
      </c>
      <c r="N22" s="12">
        <v>294539</v>
      </c>
      <c r="O22" s="12">
        <v>322751</v>
      </c>
      <c r="P22" s="12">
        <v>348261</v>
      </c>
      <c r="Q22" s="12">
        <v>420841</v>
      </c>
      <c r="R22" s="12">
        <v>405476</v>
      </c>
      <c r="S22" s="12">
        <v>409846</v>
      </c>
      <c r="T22" s="12">
        <v>456979</v>
      </c>
      <c r="U22" s="12">
        <v>221173</v>
      </c>
      <c r="V22" s="12">
        <v>4654337</v>
      </c>
    </row>
    <row r="23" spans="1:22" x14ac:dyDescent="0.3">
      <c r="A23" s="6" t="s">
        <v>27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3">
      <c r="A24" s="21" t="s">
        <v>64</v>
      </c>
      <c r="B24" s="12">
        <v>4629119</v>
      </c>
      <c r="C24" s="12">
        <v>4924056</v>
      </c>
      <c r="D24" s="12">
        <v>5104269</v>
      </c>
      <c r="E24" s="12">
        <v>5454620</v>
      </c>
      <c r="F24" s="12">
        <v>5976039</v>
      </c>
      <c r="G24" s="12">
        <v>6763757</v>
      </c>
      <c r="H24" s="12">
        <v>8152040</v>
      </c>
      <c r="I24" s="12">
        <v>9070574</v>
      </c>
      <c r="J24" s="12">
        <v>10574044</v>
      </c>
      <c r="K24" s="12">
        <v>10088296</v>
      </c>
      <c r="L24" s="12">
        <v>11115876</v>
      </c>
      <c r="M24" s="12">
        <v>13002568</v>
      </c>
      <c r="N24" s="12">
        <v>15780652</v>
      </c>
      <c r="O24" s="12">
        <v>16421183</v>
      </c>
      <c r="P24" s="12">
        <v>16379823</v>
      </c>
      <c r="Q24" s="12">
        <v>15757892</v>
      </c>
      <c r="R24" s="12">
        <v>16665125</v>
      </c>
      <c r="S24" s="12">
        <v>17655802</v>
      </c>
      <c r="T24" s="12">
        <v>18759381</v>
      </c>
      <c r="U24" s="12">
        <v>9585665</v>
      </c>
      <c r="V24" s="12">
        <v>221860781</v>
      </c>
    </row>
    <row r="25" spans="1:22" x14ac:dyDescent="0.3">
      <c r="A25" s="21" t="s">
        <v>67</v>
      </c>
      <c r="B25" s="12">
        <v>653755</v>
      </c>
      <c r="C25" s="12">
        <v>609269</v>
      </c>
      <c r="D25" s="12">
        <v>565091</v>
      </c>
      <c r="E25" s="12">
        <v>589271</v>
      </c>
      <c r="F25" s="12">
        <v>578909</v>
      </c>
      <c r="G25" s="12">
        <v>597704</v>
      </c>
      <c r="H25" s="12">
        <v>664733</v>
      </c>
      <c r="I25" s="12">
        <v>693192</v>
      </c>
      <c r="J25" s="12">
        <v>718031</v>
      </c>
      <c r="K25" s="12">
        <v>727645</v>
      </c>
      <c r="L25" s="12">
        <v>737197</v>
      </c>
      <c r="M25" s="12">
        <v>820766</v>
      </c>
      <c r="N25" s="12">
        <v>887719</v>
      </c>
      <c r="O25" s="12">
        <v>905194</v>
      </c>
      <c r="P25" s="12">
        <v>926988</v>
      </c>
      <c r="Q25" s="12">
        <v>982196</v>
      </c>
      <c r="R25" s="12">
        <v>1054797</v>
      </c>
      <c r="S25" s="12">
        <v>1140868</v>
      </c>
      <c r="T25" s="12">
        <v>1121574</v>
      </c>
      <c r="U25" s="12">
        <v>541990</v>
      </c>
      <c r="V25" s="12">
        <v>15516889</v>
      </c>
    </row>
    <row r="26" spans="1:22" x14ac:dyDescent="0.3">
      <c r="A26" s="6" t="s">
        <v>29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x14ac:dyDescent="0.3">
      <c r="A27" s="21" t="s">
        <v>64</v>
      </c>
      <c r="B27" s="12">
        <v>309965</v>
      </c>
      <c r="C27" s="12">
        <v>365299</v>
      </c>
      <c r="D27" s="12">
        <v>411266</v>
      </c>
      <c r="E27" s="12">
        <v>442785</v>
      </c>
      <c r="F27" s="12">
        <v>535729</v>
      </c>
      <c r="G27" s="12">
        <v>539298</v>
      </c>
      <c r="H27" s="12">
        <v>607199</v>
      </c>
      <c r="I27" s="12">
        <v>731765</v>
      </c>
      <c r="J27" s="12">
        <v>765180</v>
      </c>
      <c r="K27" s="12">
        <v>588629</v>
      </c>
      <c r="L27" s="12">
        <v>712391</v>
      </c>
      <c r="M27" s="12">
        <v>926803</v>
      </c>
      <c r="N27" s="12">
        <v>1144394</v>
      </c>
      <c r="O27" s="12">
        <v>1372095</v>
      </c>
      <c r="P27" s="12">
        <v>1576317</v>
      </c>
      <c r="Q27" s="12">
        <v>1673686</v>
      </c>
      <c r="R27" s="12">
        <v>1878296</v>
      </c>
      <c r="S27" s="12">
        <v>2259288</v>
      </c>
      <c r="T27" s="12">
        <v>2972121</v>
      </c>
      <c r="U27" s="12">
        <v>1617010</v>
      </c>
      <c r="V27" s="12">
        <v>21429516</v>
      </c>
    </row>
    <row r="28" spans="1:22" x14ac:dyDescent="0.3">
      <c r="A28" s="21" t="s">
        <v>67</v>
      </c>
      <c r="B28" s="12">
        <v>36983</v>
      </c>
      <c r="C28" s="12">
        <v>41768</v>
      </c>
      <c r="D28" s="12">
        <v>48711</v>
      </c>
      <c r="E28" s="12">
        <v>51453</v>
      </c>
      <c r="F28" s="12">
        <v>54995</v>
      </c>
      <c r="G28" s="12">
        <v>46105</v>
      </c>
      <c r="H28" s="12">
        <v>43571</v>
      </c>
      <c r="I28" s="12">
        <v>50529</v>
      </c>
      <c r="J28" s="12">
        <v>43280</v>
      </c>
      <c r="K28" s="12">
        <v>38502</v>
      </c>
      <c r="L28" s="12">
        <v>45333</v>
      </c>
      <c r="M28" s="12">
        <v>57348</v>
      </c>
      <c r="N28" s="12">
        <v>63973</v>
      </c>
      <c r="O28" s="12">
        <v>57752</v>
      </c>
      <c r="P28" s="12">
        <v>74824</v>
      </c>
      <c r="Q28" s="12">
        <v>88860</v>
      </c>
      <c r="R28" s="12">
        <v>96627</v>
      </c>
      <c r="S28" s="12">
        <v>114045</v>
      </c>
      <c r="T28" s="12">
        <v>137001</v>
      </c>
      <c r="U28" s="12">
        <v>76321</v>
      </c>
      <c r="V28" s="12">
        <v>1267981</v>
      </c>
    </row>
    <row r="29" spans="1:22" x14ac:dyDescent="0.3">
      <c r="A29" s="6" t="s">
        <v>31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3">
      <c r="A30" s="21" t="s">
        <v>64</v>
      </c>
      <c r="B30" s="12">
        <v>18590452</v>
      </c>
      <c r="C30" s="12">
        <v>19830469</v>
      </c>
      <c r="D30" s="12">
        <v>16937411</v>
      </c>
      <c r="E30" s="12">
        <v>14951478</v>
      </c>
      <c r="F30" s="12">
        <v>16867575</v>
      </c>
      <c r="G30" s="12">
        <v>17545500</v>
      </c>
      <c r="H30" s="12">
        <v>18883337</v>
      </c>
      <c r="I30" s="12">
        <v>19096724</v>
      </c>
      <c r="J30" s="12">
        <v>21983655</v>
      </c>
      <c r="K30" s="12">
        <v>16111096</v>
      </c>
      <c r="L30" s="12">
        <v>18413968</v>
      </c>
      <c r="M30" s="12">
        <v>20261244</v>
      </c>
      <c r="N30" s="12">
        <v>37111350</v>
      </c>
      <c r="O30" s="12">
        <v>37028055</v>
      </c>
      <c r="P30" s="12">
        <v>36524654</v>
      </c>
      <c r="Q30" s="12">
        <v>33941804</v>
      </c>
      <c r="R30" s="12">
        <v>32215185</v>
      </c>
      <c r="S30" s="12">
        <v>34236698</v>
      </c>
      <c r="T30" s="12">
        <v>38008935</v>
      </c>
      <c r="U30" s="12">
        <v>19022516</v>
      </c>
      <c r="V30" s="12">
        <v>487562106</v>
      </c>
    </row>
    <row r="31" spans="1:22" x14ac:dyDescent="0.3">
      <c r="A31" s="21" t="s">
        <v>67</v>
      </c>
      <c r="B31" s="12">
        <v>2583886</v>
      </c>
      <c r="C31" s="12">
        <v>2255045</v>
      </c>
      <c r="D31" s="12">
        <v>1634285</v>
      </c>
      <c r="E31" s="12">
        <v>1405598</v>
      </c>
      <c r="F31" s="12">
        <v>1528703</v>
      </c>
      <c r="G31" s="12">
        <v>1393219</v>
      </c>
      <c r="H31" s="12">
        <v>1304693</v>
      </c>
      <c r="I31" s="12">
        <v>1247837</v>
      </c>
      <c r="J31" s="12">
        <v>1180939</v>
      </c>
      <c r="K31" s="12">
        <v>901912</v>
      </c>
      <c r="L31" s="12">
        <v>1062983</v>
      </c>
      <c r="M31" s="12">
        <v>1031331</v>
      </c>
      <c r="N31" s="12">
        <v>1734467</v>
      </c>
      <c r="O31" s="12">
        <v>1632996</v>
      </c>
      <c r="P31" s="12">
        <v>1656058</v>
      </c>
      <c r="Q31" s="12">
        <v>1774121</v>
      </c>
      <c r="R31" s="12">
        <v>1800824</v>
      </c>
      <c r="S31" s="12">
        <v>1908479</v>
      </c>
      <c r="T31" s="12">
        <v>2153773</v>
      </c>
      <c r="U31" s="12">
        <v>1122025</v>
      </c>
      <c r="V31" s="12">
        <v>31313174</v>
      </c>
    </row>
    <row r="32" spans="1:22" x14ac:dyDescent="0.3">
      <c r="A32" s="6" t="s">
        <v>65</v>
      </c>
      <c r="B32" s="12">
        <v>70754640</v>
      </c>
      <c r="C32" s="12">
        <v>74000811</v>
      </c>
      <c r="D32" s="12">
        <v>72730080</v>
      </c>
      <c r="E32" s="12">
        <v>74256309</v>
      </c>
      <c r="F32" s="12">
        <v>79935178</v>
      </c>
      <c r="G32" s="12">
        <v>86167497</v>
      </c>
      <c r="H32" s="12">
        <v>91914950</v>
      </c>
      <c r="I32" s="12">
        <v>96137151</v>
      </c>
      <c r="J32" s="12">
        <v>109519875</v>
      </c>
      <c r="K32" s="12">
        <v>91483302</v>
      </c>
      <c r="L32" s="12">
        <v>109591844</v>
      </c>
      <c r="M32" s="12">
        <v>124414297</v>
      </c>
      <c r="N32" s="12">
        <v>146635083</v>
      </c>
      <c r="O32" s="12">
        <v>147716596</v>
      </c>
      <c r="P32" s="12">
        <v>151446593</v>
      </c>
      <c r="Q32" s="12">
        <v>150709538</v>
      </c>
      <c r="R32" s="12">
        <v>155939585</v>
      </c>
      <c r="S32" s="12">
        <v>170892195</v>
      </c>
      <c r="T32" s="12">
        <v>190294625</v>
      </c>
      <c r="U32" s="12">
        <v>95840430</v>
      </c>
      <c r="V32" s="12">
        <v>2290380579</v>
      </c>
    </row>
    <row r="33" spans="1:22" x14ac:dyDescent="0.3">
      <c r="A33" s="6" t="s">
        <v>66</v>
      </c>
      <c r="B33" s="12">
        <v>7893279</v>
      </c>
      <c r="C33" s="12">
        <v>7111787</v>
      </c>
      <c r="D33" s="12">
        <v>5721055</v>
      </c>
      <c r="E33" s="12">
        <v>5339518</v>
      </c>
      <c r="F33" s="12">
        <v>5511272</v>
      </c>
      <c r="G33" s="12">
        <v>5448367</v>
      </c>
      <c r="H33" s="12">
        <v>5383183</v>
      </c>
      <c r="I33" s="12">
        <v>5327544</v>
      </c>
      <c r="J33" s="12">
        <v>5285334</v>
      </c>
      <c r="K33" s="12">
        <v>4790753</v>
      </c>
      <c r="L33" s="12">
        <v>6175418</v>
      </c>
      <c r="M33" s="12">
        <v>6604711</v>
      </c>
      <c r="N33" s="12">
        <v>7265014</v>
      </c>
      <c r="O33" s="12">
        <v>7249255</v>
      </c>
      <c r="P33" s="12">
        <v>7460947</v>
      </c>
      <c r="Q33" s="12">
        <v>7747292</v>
      </c>
      <c r="R33" s="12">
        <v>8102687</v>
      </c>
      <c r="S33" s="12">
        <v>8704416</v>
      </c>
      <c r="T33" s="12">
        <v>9363802</v>
      </c>
      <c r="U33" s="12">
        <v>4769807</v>
      </c>
      <c r="V33" s="12">
        <v>131255441</v>
      </c>
    </row>
    <row r="43" spans="1:22" x14ac:dyDescent="0.3">
      <c r="A43" t="s">
        <v>69</v>
      </c>
      <c r="B43" s="9" t="s">
        <v>39</v>
      </c>
      <c r="C43" s="9" t="s">
        <v>40</v>
      </c>
      <c r="D43" s="9" t="s">
        <v>41</v>
      </c>
      <c r="E43" s="9" t="s">
        <v>42</v>
      </c>
      <c r="F43" s="9" t="s">
        <v>43</v>
      </c>
      <c r="G43" s="9" t="s">
        <v>44</v>
      </c>
      <c r="H43" s="9" t="s">
        <v>45</v>
      </c>
      <c r="I43" s="9" t="s">
        <v>46</v>
      </c>
      <c r="J43" s="9" t="s">
        <v>47</v>
      </c>
      <c r="K43" s="9" t="s">
        <v>48</v>
      </c>
      <c r="L43" s="9" t="s">
        <v>49</v>
      </c>
      <c r="M43" s="9" t="s">
        <v>50</v>
      </c>
      <c r="N43" s="9" t="s">
        <v>51</v>
      </c>
      <c r="O43" s="9" t="s">
        <v>52</v>
      </c>
      <c r="P43" s="9" t="s">
        <v>53</v>
      </c>
      <c r="Q43" s="9" t="s">
        <v>54</v>
      </c>
      <c r="R43" s="9" t="s">
        <v>55</v>
      </c>
      <c r="S43" s="9" t="s">
        <v>56</v>
      </c>
      <c r="T43" s="9" t="s">
        <v>57</v>
      </c>
      <c r="U43" s="9" t="s">
        <v>58</v>
      </c>
      <c r="V43" s="9" t="s">
        <v>37</v>
      </c>
    </row>
    <row r="44" spans="1:22" x14ac:dyDescent="0.3">
      <c r="A44" s="22" t="s">
        <v>28</v>
      </c>
      <c r="B44" s="13">
        <f t="shared" ref="B44:V44" si="0">B10/B9</f>
        <v>0.14021730666579396</v>
      </c>
      <c r="C44" s="13">
        <f t="shared" si="0"/>
        <v>0.12660523555855605</v>
      </c>
      <c r="D44" s="13">
        <f t="shared" si="0"/>
        <v>0.11470002974116821</v>
      </c>
      <c r="E44" s="13">
        <f t="shared" si="0"/>
        <v>0.10729756093731294</v>
      </c>
      <c r="F44" s="13">
        <f t="shared" si="0"/>
        <v>8.9890444909910411E-2</v>
      </c>
      <c r="G44" s="13">
        <f t="shared" si="0"/>
        <v>8.1006095950994755E-2</v>
      </c>
      <c r="H44" s="13">
        <f t="shared" si="0"/>
        <v>7.4773902270848056E-2</v>
      </c>
      <c r="I44" s="13">
        <f t="shared" si="0"/>
        <v>6.6622388625000514E-2</v>
      </c>
      <c r="J44" s="13">
        <f t="shared" si="0"/>
        <v>5.6981730798853936E-2</v>
      </c>
      <c r="K44" s="13">
        <f t="shared" si="0"/>
        <v>6.3220399931655166E-2</v>
      </c>
      <c r="L44" s="13">
        <f t="shared" si="0"/>
        <v>6.356554240563457E-2</v>
      </c>
      <c r="M44" s="13">
        <f t="shared" si="0"/>
        <v>5.5121593359127918E-2</v>
      </c>
      <c r="N44" s="13">
        <f t="shared" si="0"/>
        <v>5.0912790811434835E-2</v>
      </c>
      <c r="O44" s="13">
        <f t="shared" si="0"/>
        <v>5.1479020389455649E-2</v>
      </c>
      <c r="P44" s="13">
        <f t="shared" si="0"/>
        <v>5.6662951217131323E-2</v>
      </c>
      <c r="Q44" s="13">
        <f t="shared" si="0"/>
        <v>6.1084029356565615E-2</v>
      </c>
      <c r="R44" s="13">
        <f t="shared" si="0"/>
        <v>6.6366688275923028E-2</v>
      </c>
      <c r="S44" s="13">
        <f t="shared" si="0"/>
        <v>7.0444181668603459E-2</v>
      </c>
      <c r="T44" s="13">
        <f t="shared" si="0"/>
        <v>5.9601372170743003E-2</v>
      </c>
      <c r="U44" s="13">
        <f t="shared" si="0"/>
        <v>5.6272477762609401E-2</v>
      </c>
      <c r="V44" s="13">
        <f t="shared" si="0"/>
        <v>6.8953400610708093E-2</v>
      </c>
    </row>
    <row r="45" spans="1:22" x14ac:dyDescent="0.3">
      <c r="A45" s="22" t="s">
        <v>32</v>
      </c>
      <c r="B45" s="13">
        <f t="shared" ref="B45:V45" si="1">B13/B12</f>
        <v>0.14313827479471386</v>
      </c>
      <c r="C45" s="13">
        <f t="shared" si="1"/>
        <v>0.11481122216176527</v>
      </c>
      <c r="D45" s="13">
        <f t="shared" si="1"/>
        <v>8.6238247079656355E-2</v>
      </c>
      <c r="E45" s="13">
        <f t="shared" si="1"/>
        <v>8.4647117312045092E-2</v>
      </c>
      <c r="F45" s="13">
        <f t="shared" si="1"/>
        <v>8.4599285337596392E-2</v>
      </c>
      <c r="G45" s="13">
        <f t="shared" si="1"/>
        <v>7.7032676770489569E-2</v>
      </c>
      <c r="H45" s="13">
        <f t="shared" si="1"/>
        <v>7.2791484258330291E-2</v>
      </c>
      <c r="I45" s="13">
        <f t="shared" si="1"/>
        <v>6.9079732329706045E-2</v>
      </c>
      <c r="J45" s="13">
        <f t="shared" si="1"/>
        <v>5.7340609495258502E-2</v>
      </c>
      <c r="K45" s="13">
        <f t="shared" si="1"/>
        <v>6.1854621607025734E-2</v>
      </c>
      <c r="L45" s="13">
        <f t="shared" si="1"/>
        <v>6.5372026917658144E-2</v>
      </c>
      <c r="M45" s="13">
        <f t="shared" si="1"/>
        <v>5.9020364247121079E-2</v>
      </c>
      <c r="N45" s="13">
        <f t="shared" si="1"/>
        <v>5.559184478797833E-2</v>
      </c>
      <c r="O45" s="13">
        <f t="shared" si="1"/>
        <v>5.9650718905045468E-2</v>
      </c>
      <c r="P45" s="13">
        <f t="shared" si="1"/>
        <v>5.749857314335672E-2</v>
      </c>
      <c r="Q45" s="13">
        <f t="shared" si="1"/>
        <v>4.7990828301752733E-2</v>
      </c>
      <c r="R45" s="13">
        <f t="shared" si="1"/>
        <v>4.5590766638669109E-2</v>
      </c>
      <c r="S45" s="13">
        <f t="shared" si="1"/>
        <v>4.6052050625693897E-2</v>
      </c>
      <c r="T45" s="13">
        <f t="shared" si="1"/>
        <v>4.2936201023430105E-2</v>
      </c>
      <c r="U45" s="13">
        <f t="shared" si="1"/>
        <v>4.2956299335383058E-2</v>
      </c>
      <c r="V45" s="13">
        <f t="shared" si="1"/>
        <v>6.428203597314458E-2</v>
      </c>
    </row>
    <row r="46" spans="1:22" x14ac:dyDescent="0.3">
      <c r="A46" s="22" t="s">
        <v>30</v>
      </c>
      <c r="B46" s="13">
        <f t="shared" ref="B46:V46" si="2">B16/B15</f>
        <v>0.11977771802792095</v>
      </c>
      <c r="C46" s="13">
        <f t="shared" si="2"/>
        <v>0.11727970545371733</v>
      </c>
      <c r="D46" s="13">
        <f t="shared" si="2"/>
        <v>0.10029905315946948</v>
      </c>
      <c r="E46" s="13">
        <f t="shared" si="2"/>
        <v>7.7685331770158933E-2</v>
      </c>
      <c r="F46" s="13">
        <f t="shared" si="2"/>
        <v>7.2052267230751532E-2</v>
      </c>
      <c r="G46" s="13">
        <f t="shared" si="2"/>
        <v>7.0858025641773736E-2</v>
      </c>
      <c r="H46" s="13">
        <f t="shared" si="2"/>
        <v>6.8796547043105796E-2</v>
      </c>
      <c r="I46" s="13">
        <f t="shared" si="2"/>
        <v>6.7136281342348308E-2</v>
      </c>
      <c r="J46" s="13">
        <f t="shared" si="2"/>
        <v>5.7459349073627639E-2</v>
      </c>
      <c r="K46" s="13">
        <f t="shared" si="2"/>
        <v>6.3271956343352947E-2</v>
      </c>
      <c r="L46" s="13">
        <f t="shared" si="2"/>
        <v>7.2980481812849843E-2</v>
      </c>
      <c r="M46" s="13">
        <f t="shared" si="2"/>
        <v>7.2139857094908208E-2</v>
      </c>
      <c r="N46" s="13">
        <f t="shared" si="2"/>
        <v>6.9732836200252765E-2</v>
      </c>
      <c r="O46" s="13">
        <f t="shared" si="2"/>
        <v>6.8443171191770152E-2</v>
      </c>
      <c r="P46" s="13">
        <f t="shared" si="2"/>
        <v>6.5562437746563867E-2</v>
      </c>
      <c r="Q46" s="13">
        <f t="shared" si="2"/>
        <v>7.5178030942977217E-2</v>
      </c>
      <c r="R46" s="13">
        <f t="shared" si="2"/>
        <v>7.8239672691253315E-2</v>
      </c>
      <c r="S46" s="13">
        <f t="shared" si="2"/>
        <v>7.6782120021758396E-2</v>
      </c>
      <c r="T46" s="13">
        <f t="shared" si="2"/>
        <v>7.3984862412455693E-2</v>
      </c>
      <c r="U46" s="13">
        <f t="shared" si="2"/>
        <v>7.4665374234861262E-2</v>
      </c>
      <c r="V46" s="13">
        <f t="shared" si="2"/>
        <v>7.4724129399638739E-2</v>
      </c>
    </row>
    <row r="47" spans="1:22" x14ac:dyDescent="0.3">
      <c r="A47" s="22" t="s">
        <v>33</v>
      </c>
      <c r="B47" s="13">
        <f t="shared" ref="B47:V47" si="3">B19/B18</f>
        <v>1.8584922883945535E-2</v>
      </c>
      <c r="C47" s="13">
        <f t="shared" si="3"/>
        <v>1.2633471694368063E-2</v>
      </c>
      <c r="D47" s="13">
        <f t="shared" si="3"/>
        <v>1.2265000404801772E-2</v>
      </c>
      <c r="E47" s="13">
        <f t="shared" si="3"/>
        <v>1.2468977867337746E-2</v>
      </c>
      <c r="F47" s="13">
        <f t="shared" si="3"/>
        <v>1.3102036729402076E-2</v>
      </c>
      <c r="G47" s="13">
        <f t="shared" si="3"/>
        <v>1.2820558180262492E-2</v>
      </c>
      <c r="H47" s="13">
        <f t="shared" si="3"/>
        <v>1.1589739941928301E-2</v>
      </c>
      <c r="I47" s="13">
        <f t="shared" si="3"/>
        <v>9.704436773113714E-3</v>
      </c>
      <c r="J47" s="13">
        <f t="shared" si="3"/>
        <v>1.1537881727410042E-2</v>
      </c>
      <c r="K47" s="13">
        <f t="shared" si="3"/>
        <v>1.2851426863176602E-2</v>
      </c>
      <c r="L47" s="13">
        <f t="shared" si="3"/>
        <v>1.3468716580699671E-2</v>
      </c>
      <c r="M47" s="13">
        <f t="shared" si="3"/>
        <v>1.3514767371521153E-2</v>
      </c>
      <c r="N47" s="13">
        <f t="shared" si="3"/>
        <v>1.243119755700518E-2</v>
      </c>
      <c r="O47" s="13">
        <f t="shared" si="3"/>
        <v>1.3267288406138391E-2</v>
      </c>
      <c r="P47" s="13">
        <f t="shared" si="3"/>
        <v>1.2842029658874956E-2</v>
      </c>
      <c r="Q47" s="13">
        <f t="shared" si="3"/>
        <v>1.0710095172604222E-2</v>
      </c>
      <c r="R47" s="13">
        <f t="shared" si="3"/>
        <v>1.0212281728869604E-2</v>
      </c>
      <c r="S47" s="13">
        <f t="shared" si="3"/>
        <v>9.5945930517267186E-3</v>
      </c>
      <c r="T47" s="13">
        <f t="shared" si="3"/>
        <v>1.0252433137982478E-2</v>
      </c>
      <c r="U47" s="13">
        <f t="shared" si="3"/>
        <v>1.163641373946603E-2</v>
      </c>
      <c r="V47" s="13">
        <f t="shared" si="3"/>
        <v>1.2007674549689935E-2</v>
      </c>
    </row>
    <row r="48" spans="1:22" x14ac:dyDescent="0.3">
      <c r="A48" s="22" t="s">
        <v>34</v>
      </c>
      <c r="B48" s="13">
        <f t="shared" ref="B48:V48" si="4">B22/B21</f>
        <v>0.19350782375523595</v>
      </c>
      <c r="C48" s="13">
        <f t="shared" si="4"/>
        <v>0.14018425901553042</v>
      </c>
      <c r="D48" s="13">
        <f t="shared" si="4"/>
        <v>0.12098820437691622</v>
      </c>
      <c r="E48" s="13">
        <f t="shared" si="4"/>
        <v>9.9176434124980853E-2</v>
      </c>
      <c r="F48" s="13">
        <f t="shared" si="4"/>
        <v>8.5700307847642737E-2</v>
      </c>
      <c r="G48" s="13">
        <f t="shared" si="4"/>
        <v>7.7643214078133058E-2</v>
      </c>
      <c r="H48" s="13">
        <f t="shared" si="4"/>
        <v>7.024114745712684E-2</v>
      </c>
      <c r="I48" s="13">
        <f t="shared" si="4"/>
        <v>6.7435197256599813E-2</v>
      </c>
      <c r="J48" s="13">
        <f t="shared" si="4"/>
        <v>6.4919345811978113E-2</v>
      </c>
      <c r="K48" s="13">
        <f t="shared" si="4"/>
        <v>7.3126042760589621E-2</v>
      </c>
      <c r="L48" s="13">
        <f t="shared" si="4"/>
        <v>7.9836798973839065E-2</v>
      </c>
      <c r="M48" s="13">
        <f t="shared" si="4"/>
        <v>6.9421959972635519E-2</v>
      </c>
      <c r="N48" s="13">
        <f t="shared" si="4"/>
        <v>6.3721128361493476E-2</v>
      </c>
      <c r="O48" s="13">
        <f t="shared" si="4"/>
        <v>6.4199695343303706E-2</v>
      </c>
      <c r="P48" s="13">
        <f t="shared" si="4"/>
        <v>6.5598451831255025E-2</v>
      </c>
      <c r="Q48" s="13">
        <f t="shared" si="4"/>
        <v>7.7178668265840675E-2</v>
      </c>
      <c r="R48" s="13">
        <f t="shared" si="4"/>
        <v>7.6155495625072664E-2</v>
      </c>
      <c r="S48" s="13">
        <f t="shared" si="4"/>
        <v>6.8058527085183507E-2</v>
      </c>
      <c r="T48" s="13">
        <f t="shared" si="4"/>
        <v>6.5207520698988247E-2</v>
      </c>
      <c r="U48" s="13">
        <f t="shared" si="4"/>
        <v>6.0702811388271508E-2</v>
      </c>
      <c r="V48" s="13">
        <f t="shared" si="4"/>
        <v>7.0692612591857676E-2</v>
      </c>
    </row>
    <row r="49" spans="1:22" x14ac:dyDescent="0.3">
      <c r="A49" s="22" t="s">
        <v>27</v>
      </c>
      <c r="B49" s="13">
        <f t="shared" ref="B49:V49" si="5">B25/B24</f>
        <v>0.14122665673533127</v>
      </c>
      <c r="C49" s="13">
        <f t="shared" si="5"/>
        <v>0.12373315819316433</v>
      </c>
      <c r="D49" s="13">
        <f t="shared" si="5"/>
        <v>0.11070948651021331</v>
      </c>
      <c r="E49" s="13">
        <f t="shared" si="5"/>
        <v>0.10803154023561679</v>
      </c>
      <c r="F49" s="13">
        <f t="shared" si="5"/>
        <v>9.6871690429061796E-2</v>
      </c>
      <c r="G49" s="13">
        <f t="shared" si="5"/>
        <v>8.8368638908819463E-2</v>
      </c>
      <c r="H49" s="13">
        <f t="shared" si="5"/>
        <v>8.1541920795285591E-2</v>
      </c>
      <c r="I49" s="13">
        <f t="shared" si="5"/>
        <v>7.6422065461347874E-2</v>
      </c>
      <c r="J49" s="13">
        <f t="shared" si="5"/>
        <v>6.7905051274611675E-2</v>
      </c>
      <c r="K49" s="13">
        <f t="shared" si="5"/>
        <v>7.2127641774190607E-2</v>
      </c>
      <c r="L49" s="13">
        <f t="shared" si="5"/>
        <v>6.6319289635832571E-2</v>
      </c>
      <c r="M49" s="13">
        <f t="shared" si="5"/>
        <v>6.3123376859094291E-2</v>
      </c>
      <c r="N49" s="13">
        <f t="shared" si="5"/>
        <v>5.6253632612898376E-2</v>
      </c>
      <c r="O49" s="13">
        <f t="shared" si="5"/>
        <v>5.5123555958179138E-2</v>
      </c>
      <c r="P49" s="13">
        <f t="shared" si="5"/>
        <v>5.6593285531839996E-2</v>
      </c>
      <c r="Q49" s="13">
        <f t="shared" si="5"/>
        <v>6.2330418307220282E-2</v>
      </c>
      <c r="R49" s="13">
        <f t="shared" si="5"/>
        <v>6.3293674664906499E-2</v>
      </c>
      <c r="S49" s="13">
        <f t="shared" si="5"/>
        <v>6.4617172304039211E-2</v>
      </c>
      <c r="T49" s="13">
        <f t="shared" si="5"/>
        <v>5.9787367184450275E-2</v>
      </c>
      <c r="U49" s="13">
        <f t="shared" si="5"/>
        <v>5.6541721414215915E-2</v>
      </c>
      <c r="V49" s="13">
        <f t="shared" si="5"/>
        <v>6.9939756499820482E-2</v>
      </c>
    </row>
    <row r="50" spans="1:22" x14ac:dyDescent="0.3">
      <c r="A50" s="22" t="s">
        <v>29</v>
      </c>
      <c r="B50" s="13">
        <f t="shared" ref="B50:V50" si="6">B28/B27</f>
        <v>0.11931347087574404</v>
      </c>
      <c r="C50" s="13">
        <f t="shared" si="6"/>
        <v>0.11433921253548462</v>
      </c>
      <c r="D50" s="13">
        <f t="shared" si="6"/>
        <v>0.1184415925459435</v>
      </c>
      <c r="E50" s="13">
        <f t="shared" si="6"/>
        <v>0.1162031234120397</v>
      </c>
      <c r="F50" s="13">
        <f t="shared" si="6"/>
        <v>0.10265451375602216</v>
      </c>
      <c r="G50" s="13">
        <f t="shared" si="6"/>
        <v>8.5490767627545441E-2</v>
      </c>
      <c r="H50" s="13">
        <f t="shared" si="6"/>
        <v>7.1757364554289452E-2</v>
      </c>
      <c r="I50" s="13">
        <f t="shared" si="6"/>
        <v>6.9050856490813314E-2</v>
      </c>
      <c r="J50" s="13">
        <f t="shared" si="6"/>
        <v>5.6561854726992343E-2</v>
      </c>
      <c r="K50" s="13">
        <f t="shared" si="6"/>
        <v>6.5409621340436847E-2</v>
      </c>
      <c r="L50" s="13">
        <f t="shared" si="6"/>
        <v>6.3634998196215278E-2</v>
      </c>
      <c r="M50" s="13">
        <f t="shared" si="6"/>
        <v>6.187722741510332E-2</v>
      </c>
      <c r="N50" s="13">
        <f t="shared" si="6"/>
        <v>5.5901201858800376E-2</v>
      </c>
      <c r="O50" s="13">
        <f t="shared" si="6"/>
        <v>4.2090380039282997E-2</v>
      </c>
      <c r="P50" s="13">
        <f t="shared" si="6"/>
        <v>4.7467609624206299E-2</v>
      </c>
      <c r="Q50" s="13">
        <f t="shared" si="6"/>
        <v>5.3092396064733767E-2</v>
      </c>
      <c r="R50" s="13">
        <f t="shared" si="6"/>
        <v>5.1443968362813952E-2</v>
      </c>
      <c r="S50" s="13">
        <f t="shared" si="6"/>
        <v>5.0478292276150714E-2</v>
      </c>
      <c r="T50" s="13">
        <f t="shared" si="6"/>
        <v>4.609536421969361E-2</v>
      </c>
      <c r="U50" s="13">
        <f t="shared" si="6"/>
        <v>4.7198842307716093E-2</v>
      </c>
      <c r="V50" s="13">
        <f t="shared" si="6"/>
        <v>5.9169838460187342E-2</v>
      </c>
    </row>
    <row r="51" spans="1:22" x14ac:dyDescent="0.3">
      <c r="A51" s="22" t="s">
        <v>31</v>
      </c>
      <c r="B51" s="13">
        <f t="shared" ref="B51:V51" si="7">B31/B30</f>
        <v>0.13898995032503783</v>
      </c>
      <c r="C51" s="13">
        <f t="shared" si="7"/>
        <v>0.11371617080765967</v>
      </c>
      <c r="D51" s="13">
        <f t="shared" si="7"/>
        <v>9.6489658307282025E-2</v>
      </c>
      <c r="E51" s="13">
        <f t="shared" si="7"/>
        <v>9.4010638948202982E-2</v>
      </c>
      <c r="F51" s="13">
        <f t="shared" si="7"/>
        <v>9.0629684468573585E-2</v>
      </c>
      <c r="G51" s="13">
        <f t="shared" si="7"/>
        <v>7.9406058533527113E-2</v>
      </c>
      <c r="H51" s="13">
        <f t="shared" si="7"/>
        <v>6.9092290202732706E-2</v>
      </c>
      <c r="I51" s="13">
        <f t="shared" si="7"/>
        <v>6.5342987624474227E-2</v>
      </c>
      <c r="J51" s="13">
        <f t="shared" si="7"/>
        <v>5.3718956197229259E-2</v>
      </c>
      <c r="K51" s="13">
        <f t="shared" si="7"/>
        <v>5.5980797333713361E-2</v>
      </c>
      <c r="L51" s="13">
        <f t="shared" si="7"/>
        <v>5.7726992900172303E-2</v>
      </c>
      <c r="M51" s="13">
        <f t="shared" si="7"/>
        <v>5.0901662306618488E-2</v>
      </c>
      <c r="N51" s="13">
        <f t="shared" si="7"/>
        <v>4.6736833879662154E-2</v>
      </c>
      <c r="O51" s="13">
        <f t="shared" si="7"/>
        <v>4.4101587296443194E-2</v>
      </c>
      <c r="P51" s="13">
        <f t="shared" si="7"/>
        <v>4.5340826500368768E-2</v>
      </c>
      <c r="Q51" s="13">
        <f t="shared" si="7"/>
        <v>5.2269496341443726E-2</v>
      </c>
      <c r="R51" s="13">
        <f t="shared" si="7"/>
        <v>5.5899849713729723E-2</v>
      </c>
      <c r="S51" s="13">
        <f t="shared" si="7"/>
        <v>5.5743664298467104E-2</v>
      </c>
      <c r="T51" s="13">
        <f t="shared" si="7"/>
        <v>5.6664913131609713E-2</v>
      </c>
      <c r="U51" s="13">
        <f t="shared" si="7"/>
        <v>5.8984048166919663E-2</v>
      </c>
      <c r="V51" s="13">
        <f t="shared" si="7"/>
        <v>6.4223969858724014E-2</v>
      </c>
    </row>
    <row r="52" spans="1:22" x14ac:dyDescent="0.3">
      <c r="A52" s="24" t="s">
        <v>68</v>
      </c>
      <c r="B52" s="13">
        <f t="shared" ref="B52:V52" si="8">B33/B32</f>
        <v>0.11155846457560946</v>
      </c>
      <c r="C52" s="13">
        <f t="shared" si="8"/>
        <v>9.6104176479903713E-2</v>
      </c>
      <c r="D52" s="13">
        <f t="shared" si="8"/>
        <v>7.8661469917261195E-2</v>
      </c>
      <c r="E52" s="13">
        <f t="shared" si="8"/>
        <v>7.1906590455499214E-2</v>
      </c>
      <c r="F52" s="13">
        <f t="shared" si="8"/>
        <v>6.8946765840691565E-2</v>
      </c>
      <c r="G52" s="13">
        <f t="shared" si="8"/>
        <v>6.3229955490061412E-2</v>
      </c>
      <c r="H52" s="13">
        <f t="shared" si="8"/>
        <v>5.856700134200149E-2</v>
      </c>
      <c r="I52" s="13">
        <f t="shared" si="8"/>
        <v>5.5416079471712239E-2</v>
      </c>
      <c r="J52" s="13">
        <f t="shared" si="8"/>
        <v>4.8259131048131676E-2</v>
      </c>
      <c r="K52" s="13">
        <f t="shared" si="8"/>
        <v>5.2367512926020092E-2</v>
      </c>
      <c r="L52" s="13">
        <f t="shared" si="8"/>
        <v>5.6349248033457672E-2</v>
      </c>
      <c r="M52" s="13">
        <f t="shared" si="8"/>
        <v>5.3086431055427659E-2</v>
      </c>
      <c r="N52" s="13">
        <f t="shared" si="8"/>
        <v>4.9544855510464711E-2</v>
      </c>
      <c r="O52" s="13">
        <f t="shared" si="8"/>
        <v>4.9075426839649078E-2</v>
      </c>
      <c r="P52" s="13">
        <f t="shared" si="8"/>
        <v>4.9264541725280012E-2</v>
      </c>
      <c r="Q52" s="13">
        <f t="shared" si="8"/>
        <v>5.140545252019816E-2</v>
      </c>
      <c r="R52" s="13">
        <f t="shared" si="8"/>
        <v>5.1960424288675644E-2</v>
      </c>
      <c r="S52" s="13">
        <f t="shared" si="8"/>
        <v>5.0935129015108035E-2</v>
      </c>
      <c r="T52" s="13">
        <f t="shared" si="8"/>
        <v>4.9206865406734426E-2</v>
      </c>
      <c r="U52" s="13">
        <f t="shared" si="8"/>
        <v>4.9768213686019566E-2</v>
      </c>
      <c r="V52" s="13">
        <f t="shared" si="8"/>
        <v>5.7307262471334462E-2</v>
      </c>
    </row>
    <row r="53" spans="1:22" x14ac:dyDescent="0.3">
      <c r="A53" s="21"/>
    </row>
    <row r="54" spans="1:22" x14ac:dyDescent="0.3">
      <c r="A54" s="2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">
      <c r="A56" s="21"/>
    </row>
    <row r="57" spans="1:22" x14ac:dyDescent="0.3">
      <c r="A57" s="2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">
      <c r="A58" s="7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">
      <c r="A59" s="2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CAFB-7538-40C1-8BC4-A2843E552A7E}">
  <dimension ref="A3:E25"/>
  <sheetViews>
    <sheetView workbookViewId="0">
      <selection activeCell="D9" sqref="D9"/>
    </sheetView>
  </sheetViews>
  <sheetFormatPr defaultRowHeight="14.4" x14ac:dyDescent="0.3"/>
  <cols>
    <col min="1" max="1" width="21.44140625" bestFit="1" customWidth="1"/>
    <col min="2" max="2" width="16.6640625" bestFit="1" customWidth="1"/>
    <col min="3" max="3" width="14.109375" bestFit="1" customWidth="1"/>
    <col min="4" max="4" width="12.77734375" bestFit="1" customWidth="1"/>
    <col min="5" max="5" width="10.77734375" bestFit="1" customWidth="1"/>
    <col min="6" max="6" width="7" bestFit="1" customWidth="1"/>
    <col min="7" max="7" width="6.6640625" bestFit="1" customWidth="1"/>
    <col min="8" max="8" width="7.6640625" bestFit="1" customWidth="1"/>
    <col min="9" max="9" width="7" bestFit="1" customWidth="1"/>
    <col min="10" max="10" width="6.6640625" bestFit="1" customWidth="1"/>
    <col min="11" max="13" width="7" bestFit="1" customWidth="1"/>
    <col min="14" max="20" width="8" bestFit="1" customWidth="1"/>
    <col min="21" max="21" width="7" bestFit="1" customWidth="1"/>
    <col min="22" max="22" width="10.77734375" bestFit="1" customWidth="1"/>
  </cols>
  <sheetData>
    <row r="3" spans="1:5" x14ac:dyDescent="0.3">
      <c r="A3" s="5" t="s">
        <v>72</v>
      </c>
      <c r="B3" s="5" t="s">
        <v>38</v>
      </c>
    </row>
    <row r="4" spans="1:5" x14ac:dyDescent="0.3">
      <c r="A4" s="5" t="s">
        <v>36</v>
      </c>
      <c r="B4" t="s">
        <v>28</v>
      </c>
      <c r="C4" t="s">
        <v>34</v>
      </c>
      <c r="D4" t="s">
        <v>29</v>
      </c>
      <c r="E4" t="s">
        <v>37</v>
      </c>
    </row>
    <row r="5" spans="1:5" x14ac:dyDescent="0.3">
      <c r="A5" s="25">
        <v>36526</v>
      </c>
      <c r="B5" s="10">
        <v>-12375</v>
      </c>
      <c r="C5" s="10">
        <v>-14835</v>
      </c>
      <c r="D5" s="10">
        <v>2272</v>
      </c>
      <c r="E5" s="10">
        <v>-24938</v>
      </c>
    </row>
    <row r="6" spans="1:5" x14ac:dyDescent="0.3">
      <c r="A6" s="25">
        <v>36892</v>
      </c>
      <c r="B6" s="10">
        <v>-64784</v>
      </c>
      <c r="C6" s="10">
        <v>35490</v>
      </c>
      <c r="D6" s="10">
        <v>9891</v>
      </c>
      <c r="E6" s="10">
        <v>-19403</v>
      </c>
    </row>
    <row r="7" spans="1:5" x14ac:dyDescent="0.3">
      <c r="A7" s="25">
        <v>37257</v>
      </c>
      <c r="B7" s="10">
        <v>-80782</v>
      </c>
      <c r="C7" s="10">
        <v>105502</v>
      </c>
      <c r="D7" s="10">
        <v>-6923</v>
      </c>
      <c r="E7" s="10">
        <v>17797</v>
      </c>
    </row>
    <row r="8" spans="1:5" x14ac:dyDescent="0.3">
      <c r="A8" s="25">
        <v>37622</v>
      </c>
      <c r="B8" s="10">
        <v>-10620</v>
      </c>
      <c r="C8" s="10">
        <v>169151</v>
      </c>
      <c r="D8" s="10">
        <v>7280</v>
      </c>
      <c r="E8" s="10">
        <v>165811</v>
      </c>
    </row>
    <row r="9" spans="1:5" x14ac:dyDescent="0.3">
      <c r="A9" s="25">
        <v>37987</v>
      </c>
      <c r="B9" s="10">
        <v>-38288</v>
      </c>
      <c r="C9" s="10">
        <v>113129</v>
      </c>
      <c r="D9" s="10">
        <v>-52462</v>
      </c>
      <c r="E9" s="10">
        <v>22379</v>
      </c>
    </row>
    <row r="10" spans="1:5" x14ac:dyDescent="0.3">
      <c r="A10" s="25">
        <v>38353</v>
      </c>
      <c r="B10" s="10">
        <v>-7774</v>
      </c>
      <c r="C10" s="10">
        <v>61825</v>
      </c>
      <c r="D10" s="10">
        <v>-54848</v>
      </c>
      <c r="E10" s="10">
        <v>-797</v>
      </c>
    </row>
    <row r="11" spans="1:5" x14ac:dyDescent="0.3">
      <c r="A11" s="25">
        <v>38718</v>
      </c>
      <c r="B11" s="10">
        <v>-103629</v>
      </c>
      <c r="C11" s="10">
        <v>117040</v>
      </c>
      <c r="D11" s="10">
        <v>-66904</v>
      </c>
      <c r="E11" s="10">
        <v>-53493</v>
      </c>
    </row>
    <row r="12" spans="1:5" x14ac:dyDescent="0.3">
      <c r="A12" s="25">
        <v>39083</v>
      </c>
      <c r="B12" s="10">
        <v>123396</v>
      </c>
      <c r="C12" s="10">
        <v>166184</v>
      </c>
      <c r="D12" s="10">
        <v>30791</v>
      </c>
      <c r="E12" s="10">
        <v>320371</v>
      </c>
    </row>
    <row r="13" spans="1:5" x14ac:dyDescent="0.3">
      <c r="A13" s="25">
        <v>39448</v>
      </c>
      <c r="B13" s="10">
        <v>-24469</v>
      </c>
      <c r="C13" s="10">
        <v>84588</v>
      </c>
      <c r="D13" s="10">
        <v>23657</v>
      </c>
      <c r="E13" s="10">
        <v>83776</v>
      </c>
    </row>
    <row r="14" spans="1:5" x14ac:dyDescent="0.3">
      <c r="A14" s="25">
        <v>39814</v>
      </c>
      <c r="B14" s="10">
        <v>208421</v>
      </c>
      <c r="C14" s="10">
        <v>265986</v>
      </c>
      <c r="D14" s="10">
        <v>111409</v>
      </c>
      <c r="E14" s="10">
        <v>585816</v>
      </c>
    </row>
    <row r="15" spans="1:5" x14ac:dyDescent="0.3">
      <c r="A15" s="25">
        <v>40179</v>
      </c>
      <c r="B15" s="10">
        <v>455251</v>
      </c>
      <c r="C15" s="10">
        <v>344319</v>
      </c>
      <c r="D15" s="10">
        <v>66514</v>
      </c>
      <c r="E15" s="10">
        <v>866084</v>
      </c>
    </row>
    <row r="16" spans="1:5" x14ac:dyDescent="0.3">
      <c r="A16" s="25">
        <v>40544</v>
      </c>
      <c r="B16" s="10">
        <v>471070</v>
      </c>
      <c r="C16" s="10">
        <v>323912</v>
      </c>
      <c r="D16" s="10">
        <v>144383</v>
      </c>
      <c r="E16" s="10">
        <v>939365</v>
      </c>
    </row>
    <row r="17" spans="1:5" x14ac:dyDescent="0.3">
      <c r="A17" s="25">
        <v>40909</v>
      </c>
      <c r="B17" s="10">
        <v>561441</v>
      </c>
      <c r="C17" s="10">
        <v>359700</v>
      </c>
      <c r="D17" s="10">
        <v>173994</v>
      </c>
      <c r="E17" s="10">
        <v>1095135</v>
      </c>
    </row>
    <row r="18" spans="1:5" x14ac:dyDescent="0.3">
      <c r="A18" s="25">
        <v>41275</v>
      </c>
      <c r="B18" s="10">
        <v>857026</v>
      </c>
      <c r="C18" s="10">
        <v>414530</v>
      </c>
      <c r="D18" s="10">
        <v>282290</v>
      </c>
      <c r="E18" s="10">
        <v>1553846</v>
      </c>
    </row>
    <row r="19" spans="1:5" x14ac:dyDescent="0.3">
      <c r="A19" s="25">
        <v>41640</v>
      </c>
      <c r="B19" s="10">
        <v>958323</v>
      </c>
      <c r="C19" s="10">
        <v>507895</v>
      </c>
      <c r="D19" s="10">
        <v>355263</v>
      </c>
      <c r="E19" s="10">
        <v>1821481</v>
      </c>
    </row>
    <row r="20" spans="1:5" x14ac:dyDescent="0.3">
      <c r="A20" s="25">
        <v>42005</v>
      </c>
      <c r="B20" s="10">
        <v>1302857</v>
      </c>
      <c r="C20" s="10">
        <v>1340295</v>
      </c>
      <c r="D20" s="10">
        <v>524687</v>
      </c>
      <c r="E20" s="10">
        <v>3167839</v>
      </c>
    </row>
    <row r="21" spans="1:5" x14ac:dyDescent="0.3">
      <c r="A21" s="25">
        <v>42370</v>
      </c>
      <c r="B21" s="10">
        <v>1437759</v>
      </c>
      <c r="C21" s="10">
        <v>1308115</v>
      </c>
      <c r="D21" s="10">
        <v>443661</v>
      </c>
      <c r="E21" s="10">
        <v>3189535</v>
      </c>
    </row>
    <row r="22" spans="1:5" x14ac:dyDescent="0.3">
      <c r="A22" s="25">
        <v>42736</v>
      </c>
      <c r="B22" s="10">
        <v>1290775</v>
      </c>
      <c r="C22" s="10">
        <v>993363</v>
      </c>
      <c r="D22" s="10">
        <v>386259</v>
      </c>
      <c r="E22" s="10">
        <v>2670397</v>
      </c>
    </row>
    <row r="23" spans="1:5" x14ac:dyDescent="0.3">
      <c r="A23" s="25">
        <v>43101</v>
      </c>
      <c r="B23" s="10">
        <v>687280</v>
      </c>
      <c r="C23" s="10">
        <v>650380</v>
      </c>
      <c r="D23" s="10">
        <v>350914</v>
      </c>
      <c r="E23" s="10">
        <v>1688574</v>
      </c>
    </row>
    <row r="24" spans="1:5" x14ac:dyDescent="0.3">
      <c r="A24" s="25">
        <v>43466</v>
      </c>
      <c r="B24" s="10">
        <v>385985</v>
      </c>
      <c r="C24" s="10">
        <v>333166</v>
      </c>
      <c r="D24" s="10">
        <v>251742</v>
      </c>
      <c r="E24" s="10">
        <v>970893</v>
      </c>
    </row>
    <row r="25" spans="1:5" x14ac:dyDescent="0.3">
      <c r="A25" s="6" t="s">
        <v>37</v>
      </c>
      <c r="B25" s="10">
        <v>8396863</v>
      </c>
      <c r="C25" s="10">
        <v>7679735</v>
      </c>
      <c r="D25" s="10">
        <v>2983870</v>
      </c>
      <c r="E25" s="10">
        <v>19060468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FFAE-D7A1-4EAB-BD1B-D592384BD877}">
  <dimension ref="A2:V48"/>
  <sheetViews>
    <sheetView topLeftCell="G1" workbookViewId="0">
      <selection activeCell="S21" sqref="S21"/>
    </sheetView>
  </sheetViews>
  <sheetFormatPr defaultRowHeight="14.4" x14ac:dyDescent="0.3"/>
  <cols>
    <col min="1" max="1" width="24.21875" bestFit="1" customWidth="1"/>
    <col min="2" max="2" width="15.5546875" bestFit="1" customWidth="1"/>
    <col min="3" max="7" width="8.6640625" bestFit="1" customWidth="1"/>
    <col min="8" max="9" width="8" bestFit="1" customWidth="1"/>
    <col min="10" max="11" width="8.6640625" bestFit="1" customWidth="1"/>
    <col min="12" max="12" width="24.21875" bestFit="1" customWidth="1"/>
    <col min="13" max="13" width="15.77734375" bestFit="1" customWidth="1"/>
    <col min="14" max="14" width="15.6640625" bestFit="1" customWidth="1"/>
    <col min="15" max="15" width="13.109375" bestFit="1" customWidth="1"/>
    <col min="16" max="18" width="9" bestFit="1" customWidth="1"/>
    <col min="19" max="19" width="24.21875" bestFit="1" customWidth="1"/>
    <col min="20" max="20" width="13.109375" bestFit="1" customWidth="1"/>
    <col min="21" max="21" width="9" bestFit="1" customWidth="1"/>
    <col min="22" max="22" width="10.77734375" bestFit="1" customWidth="1"/>
    <col min="23" max="28" width="9" bestFit="1" customWidth="1"/>
    <col min="29" max="30" width="10" bestFit="1" customWidth="1"/>
    <col min="31" max="31" width="9" bestFit="1" customWidth="1"/>
    <col min="32" max="41" width="10" bestFit="1" customWidth="1"/>
    <col min="42" max="42" width="26.21875" bestFit="1" customWidth="1"/>
    <col min="43" max="43" width="24.21875" bestFit="1" customWidth="1"/>
  </cols>
  <sheetData>
    <row r="2" spans="1:20" x14ac:dyDescent="0.3">
      <c r="S2" s="16" t="s">
        <v>69</v>
      </c>
      <c r="T2" s="16" t="s">
        <v>79</v>
      </c>
    </row>
    <row r="3" spans="1:20" x14ac:dyDescent="0.3">
      <c r="A3" s="5" t="s">
        <v>36</v>
      </c>
      <c r="B3" t="s">
        <v>72</v>
      </c>
      <c r="C3" t="s">
        <v>59</v>
      </c>
      <c r="H3" s="16" t="s">
        <v>69</v>
      </c>
      <c r="I3" s="16" t="s">
        <v>74</v>
      </c>
      <c r="L3" s="16" t="s">
        <v>61</v>
      </c>
      <c r="M3" s="16" t="s">
        <v>78</v>
      </c>
      <c r="S3" s="14" t="s">
        <v>30</v>
      </c>
      <c r="T3" s="30">
        <v>1951143.5263157894</v>
      </c>
    </row>
    <row r="4" spans="1:20" x14ac:dyDescent="0.3">
      <c r="A4" s="6" t="s">
        <v>28</v>
      </c>
      <c r="B4" s="10">
        <v>8396863</v>
      </c>
      <c r="C4" s="10">
        <v>77111197</v>
      </c>
      <c r="D4" s="13">
        <f>B4/C4</f>
        <v>0.10889291473454886</v>
      </c>
      <c r="H4" s="15" t="s">
        <v>29</v>
      </c>
      <c r="I4" s="18">
        <v>0.12222268690348563</v>
      </c>
      <c r="L4" s="14" t="s">
        <v>30</v>
      </c>
      <c r="M4" s="30">
        <v>26953392.52631579</v>
      </c>
      <c r="S4" s="14" t="s">
        <v>33</v>
      </c>
      <c r="T4" s="30">
        <v>1528840.7368421052</v>
      </c>
    </row>
    <row r="5" spans="1:20" x14ac:dyDescent="0.3">
      <c r="A5" s="6" t="s">
        <v>32</v>
      </c>
      <c r="B5" s="10">
        <v>12980816</v>
      </c>
      <c r="C5" s="10">
        <v>502871597</v>
      </c>
      <c r="D5" s="13">
        <f t="shared" ref="D5:D11" si="0">B5/C5</f>
        <v>2.5813380746576547E-2</v>
      </c>
      <c r="H5" s="15" t="s">
        <v>27</v>
      </c>
      <c r="I5" s="18">
        <v>0.11284489267990168</v>
      </c>
      <c r="L5" s="14" t="s">
        <v>31</v>
      </c>
      <c r="M5" s="30">
        <v>25360517.052631579</v>
      </c>
      <c r="S5" s="14" t="s">
        <v>27</v>
      </c>
      <c r="T5" s="30">
        <v>1407757.6842105263</v>
      </c>
    </row>
    <row r="6" spans="1:20" x14ac:dyDescent="0.3">
      <c r="A6" s="6" t="s">
        <v>30</v>
      </c>
      <c r="B6" s="10">
        <v>40171978</v>
      </c>
      <c r="C6" s="10">
        <v>535187394</v>
      </c>
      <c r="D6" s="13">
        <f t="shared" si="0"/>
        <v>7.5061517611156592E-2</v>
      </c>
      <c r="H6" s="15" t="s">
        <v>28</v>
      </c>
      <c r="I6" s="18">
        <v>0.10889291473454886</v>
      </c>
      <c r="L6" s="14" t="s">
        <v>32</v>
      </c>
      <c r="M6" s="30">
        <v>25280677.052631579</v>
      </c>
      <c r="S6" s="14" t="s">
        <v>31</v>
      </c>
      <c r="T6" s="30">
        <v>700538.78947368416</v>
      </c>
    </row>
    <row r="7" spans="1:20" x14ac:dyDescent="0.3">
      <c r="A7" s="6" t="s">
        <v>33</v>
      </c>
      <c r="B7" s="10">
        <v>30198242</v>
      </c>
      <c r="C7" s="10">
        <v>470266798</v>
      </c>
      <c r="D7" s="13">
        <f t="shared" si="0"/>
        <v>6.4215126665182948E-2</v>
      </c>
      <c r="H7" s="15" t="s">
        <v>34</v>
      </c>
      <c r="I7" s="18">
        <v>0.10445943464875242</v>
      </c>
      <c r="L7" s="14" t="s">
        <v>33</v>
      </c>
      <c r="M7" s="30">
        <v>23787325.368421052</v>
      </c>
      <c r="S7" s="14" t="s">
        <v>32</v>
      </c>
      <c r="T7" s="30">
        <v>605702.73684210528</v>
      </c>
    </row>
    <row r="8" spans="1:20" x14ac:dyDescent="0.3">
      <c r="A8" s="6" t="s">
        <v>34</v>
      </c>
      <c r="B8" s="10">
        <v>7679735</v>
      </c>
      <c r="C8" s="10">
        <v>73518826</v>
      </c>
      <c r="D8" s="13">
        <f t="shared" si="0"/>
        <v>0.10445943464875242</v>
      </c>
      <c r="H8" s="15" t="s">
        <v>30</v>
      </c>
      <c r="I8" s="18">
        <v>7.5061517611156592E-2</v>
      </c>
      <c r="L8" s="14" t="s">
        <v>27</v>
      </c>
      <c r="M8" s="30">
        <v>12580132.210526315</v>
      </c>
      <c r="S8" s="14" t="s">
        <v>28</v>
      </c>
      <c r="T8" s="30">
        <v>421625.15789473685</v>
      </c>
    </row>
    <row r="9" spans="1:20" x14ac:dyDescent="0.3">
      <c r="A9" s="6" t="s">
        <v>27</v>
      </c>
      <c r="B9" s="10">
        <v>28220382</v>
      </c>
      <c r="C9" s="10">
        <v>250081163</v>
      </c>
      <c r="D9" s="13">
        <f t="shared" si="0"/>
        <v>0.11284489267990168</v>
      </c>
      <c r="H9" s="15" t="s">
        <v>33</v>
      </c>
      <c r="I9" s="18">
        <v>6.4215126665182948E-2</v>
      </c>
      <c r="L9" s="14" t="s">
        <v>28</v>
      </c>
      <c r="M9" s="30">
        <v>3839463.8947368423</v>
      </c>
      <c r="S9" s="14" t="s">
        <v>34</v>
      </c>
      <c r="T9" s="30">
        <v>386661.5263157895</v>
      </c>
    </row>
    <row r="10" spans="1:20" x14ac:dyDescent="0.3">
      <c r="A10" s="6" t="s">
        <v>29</v>
      </c>
      <c r="B10" s="10">
        <v>2983870</v>
      </c>
      <c r="C10" s="10">
        <v>24413389</v>
      </c>
      <c r="D10" s="13">
        <f t="shared" si="0"/>
        <v>0.12222268690348563</v>
      </c>
      <c r="H10" s="15" t="s">
        <v>31</v>
      </c>
      <c r="I10" s="18">
        <v>3.0384142899553355E-2</v>
      </c>
      <c r="L10" s="14" t="s">
        <v>34</v>
      </c>
      <c r="M10" s="30">
        <v>3660111.6842105263</v>
      </c>
      <c r="S10" s="14" t="s">
        <v>29</v>
      </c>
      <c r="T10" s="30">
        <v>143796.21052631579</v>
      </c>
    </row>
    <row r="11" spans="1:20" x14ac:dyDescent="0.3">
      <c r="A11" s="6" t="s">
        <v>31</v>
      </c>
      <c r="B11" s="10">
        <v>15278377</v>
      </c>
      <c r="C11" s="10">
        <v>502840480</v>
      </c>
      <c r="D11" s="13">
        <f t="shared" si="0"/>
        <v>3.0384142899553355E-2</v>
      </c>
      <c r="H11" s="15" t="s">
        <v>32</v>
      </c>
      <c r="I11" s="18">
        <v>2.5813380746576547E-2</v>
      </c>
      <c r="L11" s="14" t="s">
        <v>29</v>
      </c>
      <c r="M11" s="30">
        <v>1186559.8421052631</v>
      </c>
    </row>
    <row r="12" spans="1:20" x14ac:dyDescent="0.3">
      <c r="A12" s="6" t="s">
        <v>37</v>
      </c>
      <c r="B12" s="10">
        <v>145910263</v>
      </c>
      <c r="C12" s="10">
        <v>2436290844</v>
      </c>
    </row>
    <row r="15" spans="1:20" ht="57.6" x14ac:dyDescent="0.3">
      <c r="H15" s="16" t="s">
        <v>61</v>
      </c>
      <c r="I15" s="27" t="s">
        <v>73</v>
      </c>
      <c r="J15" s="27" t="s">
        <v>74</v>
      </c>
      <c r="L15" s="16" t="s">
        <v>61</v>
      </c>
      <c r="M15" s="16" t="s">
        <v>78</v>
      </c>
      <c r="N15" s="31" t="s">
        <v>79</v>
      </c>
      <c r="O15" s="26" t="s">
        <v>80</v>
      </c>
      <c r="P15" s="26" t="s">
        <v>74</v>
      </c>
    </row>
    <row r="16" spans="1:20" x14ac:dyDescent="0.3">
      <c r="H16" s="15" t="s">
        <v>30</v>
      </c>
      <c r="I16" s="18">
        <v>0.21967303095935289</v>
      </c>
      <c r="J16" s="18">
        <f>VLOOKUP(H16,$H$4:$I$11,2,FALSE)</f>
        <v>7.5061517611156592E-2</v>
      </c>
      <c r="L16" s="15" t="s">
        <v>30</v>
      </c>
      <c r="M16" s="30">
        <v>26953392.52631579</v>
      </c>
      <c r="N16" s="30">
        <f>VLOOKUP(L16,$S$3:$T$10,2,FALSE)</f>
        <v>1951143.5263157894</v>
      </c>
      <c r="O16" s="18">
        <v>0.21967303095935289</v>
      </c>
      <c r="P16" s="18">
        <f t="shared" ref="P16:P23" si="1">VLOOKUP(L16,$H$4:$I$11,2,FALSE)</f>
        <v>7.5061517611156592E-2</v>
      </c>
    </row>
    <row r="17" spans="1:22" x14ac:dyDescent="0.3">
      <c r="H17" s="15" t="s">
        <v>32</v>
      </c>
      <c r="I17" s="18">
        <v>0.20640868812459404</v>
      </c>
      <c r="J17" s="18">
        <f t="shared" ref="J17:J23" si="2">VLOOKUP(H17,$H$4:$I$11,2,FALSE)</f>
        <v>2.5813380746576547E-2</v>
      </c>
      <c r="L17" s="15" t="s">
        <v>32</v>
      </c>
      <c r="M17" s="30">
        <v>25280677.052631579</v>
      </c>
      <c r="N17" s="30">
        <f t="shared" ref="N17:N23" si="3">VLOOKUP(L17,$S$3:$T$10,2,FALSE)</f>
        <v>605702.73684210528</v>
      </c>
      <c r="O17" s="18">
        <v>0.20640868812459404</v>
      </c>
      <c r="P17" s="18">
        <f t="shared" si="1"/>
        <v>2.5813380746576547E-2</v>
      </c>
    </row>
    <row r="18" spans="1:22" x14ac:dyDescent="0.3">
      <c r="H18" s="15" t="s">
        <v>31</v>
      </c>
      <c r="I18" s="18">
        <v>0.20639591584000552</v>
      </c>
      <c r="J18" s="18">
        <f t="shared" si="2"/>
        <v>3.0384142899553355E-2</v>
      </c>
      <c r="L18" s="15" t="s">
        <v>31</v>
      </c>
      <c r="M18" s="30">
        <v>25360517.052631579</v>
      </c>
      <c r="N18" s="30">
        <f t="shared" si="3"/>
        <v>700538.78947368416</v>
      </c>
      <c r="O18" s="18">
        <v>0.20639591584000552</v>
      </c>
      <c r="P18" s="18">
        <f t="shared" si="1"/>
        <v>3.0384142899553355E-2</v>
      </c>
    </row>
    <row r="19" spans="1:22" x14ac:dyDescent="0.3">
      <c r="H19" s="15" t="s">
        <v>33</v>
      </c>
      <c r="I19" s="18">
        <v>0.19302572152177738</v>
      </c>
      <c r="J19" s="18">
        <f t="shared" si="2"/>
        <v>6.4215126665182948E-2</v>
      </c>
      <c r="L19" s="15" t="s">
        <v>33</v>
      </c>
      <c r="M19" s="30">
        <v>23787325.368421052</v>
      </c>
      <c r="N19" s="30">
        <f t="shared" si="3"/>
        <v>1528840.7368421052</v>
      </c>
      <c r="O19" s="18">
        <v>0.19302572152177738</v>
      </c>
      <c r="P19" s="18">
        <f t="shared" si="1"/>
        <v>6.4215126665182948E-2</v>
      </c>
    </row>
    <row r="20" spans="1:22" x14ac:dyDescent="0.3">
      <c r="H20" s="15" t="s">
        <v>27</v>
      </c>
      <c r="I20" s="18">
        <v>0.1026483203415101</v>
      </c>
      <c r="J20" s="18">
        <f t="shared" si="2"/>
        <v>0.11284489267990168</v>
      </c>
      <c r="L20" s="15" t="s">
        <v>27</v>
      </c>
      <c r="M20" s="30">
        <v>12580132.210526315</v>
      </c>
      <c r="N20" s="30">
        <f t="shared" si="3"/>
        <v>1407757.6842105263</v>
      </c>
      <c r="O20" s="18">
        <v>0.1026483203415101</v>
      </c>
      <c r="P20" s="18">
        <f t="shared" si="1"/>
        <v>0.11284489267990168</v>
      </c>
    </row>
    <row r="21" spans="1:22" x14ac:dyDescent="0.3">
      <c r="H21" s="15" t="s">
        <v>28</v>
      </c>
      <c r="I21" s="18">
        <v>3.1651063825120215E-2</v>
      </c>
      <c r="J21" s="18">
        <f t="shared" si="2"/>
        <v>0.10889291473454886</v>
      </c>
      <c r="L21" s="15" t="s">
        <v>28</v>
      </c>
      <c r="M21" s="30">
        <v>3839463.8947368423</v>
      </c>
      <c r="N21" s="30">
        <f t="shared" si="3"/>
        <v>421625.15789473685</v>
      </c>
      <c r="O21" s="18">
        <v>3.1651063825120215E-2</v>
      </c>
      <c r="P21" s="18">
        <f t="shared" si="1"/>
        <v>0.10889291473454886</v>
      </c>
    </row>
    <row r="22" spans="1:22" x14ac:dyDescent="0.3">
      <c r="H22" s="15" t="s">
        <v>34</v>
      </c>
      <c r="I22" s="18">
        <v>3.017653913573547E-2</v>
      </c>
      <c r="J22" s="18">
        <f t="shared" si="2"/>
        <v>0.10445943464875242</v>
      </c>
      <c r="L22" s="15" t="s">
        <v>34</v>
      </c>
      <c r="M22" s="30">
        <v>3660111.6842105263</v>
      </c>
      <c r="N22" s="30">
        <f t="shared" si="3"/>
        <v>386661.5263157895</v>
      </c>
      <c r="O22" s="18">
        <v>3.017653913573547E-2</v>
      </c>
      <c r="P22" s="18">
        <f t="shared" si="1"/>
        <v>0.10445943464875242</v>
      </c>
    </row>
    <row r="23" spans="1:22" x14ac:dyDescent="0.3">
      <c r="H23" s="15" t="s">
        <v>29</v>
      </c>
      <c r="I23" s="18">
        <v>1.0020720251904374E-2</v>
      </c>
      <c r="J23" s="18">
        <f t="shared" si="2"/>
        <v>0.12222268690348563</v>
      </c>
      <c r="L23" s="15" t="s">
        <v>29</v>
      </c>
      <c r="M23" s="30">
        <v>1186559.8421052631</v>
      </c>
      <c r="N23" s="30">
        <f t="shared" si="3"/>
        <v>143796.21052631579</v>
      </c>
      <c r="O23" s="18">
        <v>1.0020720251904374E-2</v>
      </c>
      <c r="P23" s="18">
        <f t="shared" si="1"/>
        <v>0.12222268690348563</v>
      </c>
    </row>
    <row r="29" spans="1:22" x14ac:dyDescent="0.3">
      <c r="A29" s="5" t="s">
        <v>72</v>
      </c>
      <c r="B29" s="5" t="s">
        <v>38</v>
      </c>
    </row>
    <row r="30" spans="1:22" x14ac:dyDescent="0.3">
      <c r="A30" s="5" t="s">
        <v>36</v>
      </c>
      <c r="B30" t="s">
        <v>39</v>
      </c>
      <c r="C30" t="s">
        <v>40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L30" t="s">
        <v>49</v>
      </c>
      <c r="M30" t="s">
        <v>50</v>
      </c>
      <c r="N30" t="s">
        <v>51</v>
      </c>
      <c r="O30" t="s">
        <v>52</v>
      </c>
      <c r="P30" t="s">
        <v>53</v>
      </c>
      <c r="Q30" t="s">
        <v>54</v>
      </c>
      <c r="R30" t="s">
        <v>55</v>
      </c>
      <c r="S30" t="s">
        <v>56</v>
      </c>
      <c r="T30" t="s">
        <v>57</v>
      </c>
      <c r="U30" t="s">
        <v>58</v>
      </c>
      <c r="V30" t="s">
        <v>37</v>
      </c>
    </row>
    <row r="31" spans="1:22" x14ac:dyDescent="0.3">
      <c r="A31" s="6" t="s">
        <v>28</v>
      </c>
      <c r="B31" s="10">
        <v>-12375</v>
      </c>
      <c r="C31" s="10">
        <v>-64784</v>
      </c>
      <c r="D31" s="10">
        <v>-80782</v>
      </c>
      <c r="E31" s="10">
        <v>-10620</v>
      </c>
      <c r="F31" s="10">
        <v>-38288</v>
      </c>
      <c r="G31" s="10">
        <v>-7774</v>
      </c>
      <c r="H31" s="10">
        <v>-103629</v>
      </c>
      <c r="I31" s="10">
        <v>123396</v>
      </c>
      <c r="J31" s="10">
        <v>-24469</v>
      </c>
      <c r="K31" s="10">
        <v>208421</v>
      </c>
      <c r="L31" s="10">
        <v>455251</v>
      </c>
      <c r="M31" s="10">
        <v>471070</v>
      </c>
      <c r="N31" s="10">
        <v>561441</v>
      </c>
      <c r="O31" s="10">
        <v>857026</v>
      </c>
      <c r="P31" s="10">
        <v>958323</v>
      </c>
      <c r="Q31" s="10">
        <v>1302857</v>
      </c>
      <c r="R31" s="10">
        <v>1437759</v>
      </c>
      <c r="S31" s="10">
        <v>1290775</v>
      </c>
      <c r="T31" s="10">
        <v>687280</v>
      </c>
      <c r="U31" s="10">
        <v>385985</v>
      </c>
      <c r="V31" s="10">
        <v>8396863</v>
      </c>
    </row>
    <row r="32" spans="1:22" x14ac:dyDescent="0.3">
      <c r="A32" s="6" t="s">
        <v>32</v>
      </c>
      <c r="B32" s="10">
        <v>1242993</v>
      </c>
      <c r="C32" s="10">
        <v>-2557807</v>
      </c>
      <c r="D32" s="10">
        <v>-3312914</v>
      </c>
      <c r="E32" s="10">
        <v>-1444016</v>
      </c>
      <c r="F32" s="10">
        <v>-421012</v>
      </c>
      <c r="G32" s="10">
        <v>-350743</v>
      </c>
      <c r="H32" s="10">
        <v>815564</v>
      </c>
      <c r="I32" s="10">
        <v>702098</v>
      </c>
      <c r="J32" s="10">
        <v>-2054289</v>
      </c>
      <c r="K32" s="10">
        <v>-1162849</v>
      </c>
      <c r="L32" s="10">
        <v>151255</v>
      </c>
      <c r="M32" s="10">
        <v>-1170101</v>
      </c>
      <c r="N32" s="10">
        <v>41162</v>
      </c>
      <c r="O32" s="10">
        <v>1488333</v>
      </c>
      <c r="P32" s="10">
        <v>2337619</v>
      </c>
      <c r="Q32" s="10">
        <v>5143442</v>
      </c>
      <c r="R32" s="10">
        <v>5304186</v>
      </c>
      <c r="S32" s="10">
        <v>4032086</v>
      </c>
      <c r="T32" s="10">
        <v>2723345</v>
      </c>
      <c r="U32" s="10">
        <v>1472464</v>
      </c>
      <c r="V32" s="10">
        <v>12980816</v>
      </c>
    </row>
    <row r="33" spans="1:22" x14ac:dyDescent="0.3">
      <c r="A33" s="6" t="s">
        <v>30</v>
      </c>
      <c r="B33" s="10">
        <v>1459357</v>
      </c>
      <c r="C33" s="10">
        <v>-971982</v>
      </c>
      <c r="D33" s="10">
        <v>-1035375</v>
      </c>
      <c r="E33" s="10">
        <v>-1157168</v>
      </c>
      <c r="F33" s="10">
        <v>-1612737</v>
      </c>
      <c r="G33" s="10">
        <v>-1197152</v>
      </c>
      <c r="H33" s="10">
        <v>30840</v>
      </c>
      <c r="I33" s="10">
        <v>1004844</v>
      </c>
      <c r="J33" s="10">
        <v>55785</v>
      </c>
      <c r="K33" s="10">
        <v>-520856</v>
      </c>
      <c r="L33" s="10">
        <v>2615778</v>
      </c>
      <c r="M33" s="10">
        <v>2244817</v>
      </c>
      <c r="N33" s="10">
        <v>2648477</v>
      </c>
      <c r="O33" s="10">
        <v>3837682</v>
      </c>
      <c r="P33" s="10">
        <v>2924508</v>
      </c>
      <c r="Q33" s="10">
        <v>8114842</v>
      </c>
      <c r="R33" s="10">
        <v>6976431</v>
      </c>
      <c r="S33" s="10">
        <v>6149732</v>
      </c>
      <c r="T33" s="10">
        <v>5503904</v>
      </c>
      <c r="U33" s="10">
        <v>3100251</v>
      </c>
      <c r="V33" s="10">
        <v>40171978</v>
      </c>
    </row>
    <row r="34" spans="1:22" x14ac:dyDescent="0.3">
      <c r="A34" s="6" t="s">
        <v>33</v>
      </c>
      <c r="B34" s="10">
        <v>999353</v>
      </c>
      <c r="C34" s="10">
        <v>778489</v>
      </c>
      <c r="D34" s="10">
        <v>736184</v>
      </c>
      <c r="E34" s="10">
        <v>473839</v>
      </c>
      <c r="F34" s="10">
        <v>1348000</v>
      </c>
      <c r="G34" s="10">
        <v>1596463</v>
      </c>
      <c r="H34" s="10">
        <v>1824351</v>
      </c>
      <c r="I34" s="10">
        <v>2000323</v>
      </c>
      <c r="J34" s="10">
        <v>1701603</v>
      </c>
      <c r="K34" s="10">
        <v>714809</v>
      </c>
      <c r="L34" s="10">
        <v>1245831</v>
      </c>
      <c r="M34" s="10">
        <v>1316756</v>
      </c>
      <c r="N34" s="10">
        <v>1096405</v>
      </c>
      <c r="O34" s="10">
        <v>822869</v>
      </c>
      <c r="P34" s="10">
        <v>1576040</v>
      </c>
      <c r="Q34" s="10">
        <v>3313543</v>
      </c>
      <c r="R34" s="10">
        <v>2712329</v>
      </c>
      <c r="S34" s="10">
        <v>2448410</v>
      </c>
      <c r="T34" s="10">
        <v>2342377</v>
      </c>
      <c r="U34" s="10">
        <v>1150268</v>
      </c>
      <c r="V34" s="10">
        <v>30198242</v>
      </c>
    </row>
    <row r="35" spans="1:22" x14ac:dyDescent="0.3">
      <c r="A35" s="6" t="s">
        <v>34</v>
      </c>
      <c r="B35" s="10">
        <v>-14835</v>
      </c>
      <c r="C35" s="10">
        <v>35490</v>
      </c>
      <c r="D35" s="10">
        <v>105502</v>
      </c>
      <c r="E35" s="10">
        <v>169151</v>
      </c>
      <c r="F35" s="10">
        <v>113129</v>
      </c>
      <c r="G35" s="10">
        <v>61825</v>
      </c>
      <c r="H35" s="10">
        <v>117040</v>
      </c>
      <c r="I35" s="10">
        <v>166184</v>
      </c>
      <c r="J35" s="10">
        <v>84588</v>
      </c>
      <c r="K35" s="10">
        <v>265986</v>
      </c>
      <c r="L35" s="10">
        <v>344319</v>
      </c>
      <c r="M35" s="10">
        <v>323912</v>
      </c>
      <c r="N35" s="10">
        <v>359700</v>
      </c>
      <c r="O35" s="10">
        <v>414530</v>
      </c>
      <c r="P35" s="10">
        <v>507895</v>
      </c>
      <c r="Q35" s="10">
        <v>1340295</v>
      </c>
      <c r="R35" s="10">
        <v>1308115</v>
      </c>
      <c r="S35" s="10">
        <v>993363</v>
      </c>
      <c r="T35" s="10">
        <v>650380</v>
      </c>
      <c r="U35" s="10">
        <v>333166</v>
      </c>
      <c r="V35" s="10">
        <v>7679735</v>
      </c>
    </row>
    <row r="36" spans="1:22" x14ac:dyDescent="0.3">
      <c r="A36" s="6" t="s">
        <v>27</v>
      </c>
      <c r="B36" s="10">
        <v>1020502</v>
      </c>
      <c r="C36" s="10">
        <v>631179</v>
      </c>
      <c r="D36" s="10">
        <v>417560</v>
      </c>
      <c r="E36" s="10">
        <v>482076</v>
      </c>
      <c r="F36" s="10">
        <v>553581</v>
      </c>
      <c r="G36" s="10">
        <v>820080</v>
      </c>
      <c r="H36" s="10">
        <v>934259</v>
      </c>
      <c r="I36" s="10">
        <v>790209</v>
      </c>
      <c r="J36" s="10">
        <v>449199</v>
      </c>
      <c r="K36" s="10">
        <v>262042</v>
      </c>
      <c r="L36" s="10">
        <v>987834</v>
      </c>
      <c r="M36" s="10">
        <v>652073</v>
      </c>
      <c r="N36" s="10">
        <v>629944</v>
      </c>
      <c r="O36" s="10">
        <v>1278251</v>
      </c>
      <c r="P36" s="10">
        <v>2225293</v>
      </c>
      <c r="Q36" s="10">
        <v>4132703</v>
      </c>
      <c r="R36" s="10">
        <v>3760085</v>
      </c>
      <c r="S36" s="10">
        <v>3514858</v>
      </c>
      <c r="T36" s="10">
        <v>3205668</v>
      </c>
      <c r="U36" s="10">
        <v>1472986</v>
      </c>
      <c r="V36" s="10">
        <v>28220382</v>
      </c>
    </row>
    <row r="37" spans="1:22" x14ac:dyDescent="0.3">
      <c r="A37" s="6" t="s">
        <v>29</v>
      </c>
      <c r="B37" s="10">
        <v>2272</v>
      </c>
      <c r="C37" s="10">
        <v>9891</v>
      </c>
      <c r="D37" s="10">
        <v>-6923</v>
      </c>
      <c r="E37" s="10">
        <v>7280</v>
      </c>
      <c r="F37" s="10">
        <v>-52462</v>
      </c>
      <c r="G37" s="10">
        <v>-54848</v>
      </c>
      <c r="H37" s="10">
        <v>-66904</v>
      </c>
      <c r="I37" s="10">
        <v>30791</v>
      </c>
      <c r="J37" s="10">
        <v>23657</v>
      </c>
      <c r="K37" s="10">
        <v>111409</v>
      </c>
      <c r="L37" s="10">
        <v>66514</v>
      </c>
      <c r="M37" s="10">
        <v>144383</v>
      </c>
      <c r="N37" s="10">
        <v>173994</v>
      </c>
      <c r="O37" s="10">
        <v>282290</v>
      </c>
      <c r="P37" s="10">
        <v>355263</v>
      </c>
      <c r="Q37" s="10">
        <v>524687</v>
      </c>
      <c r="R37" s="10">
        <v>443661</v>
      </c>
      <c r="S37" s="10">
        <v>386259</v>
      </c>
      <c r="T37" s="10">
        <v>350914</v>
      </c>
      <c r="U37" s="10">
        <v>251742</v>
      </c>
      <c r="V37" s="10">
        <v>2983870</v>
      </c>
    </row>
    <row r="38" spans="1:22" x14ac:dyDescent="0.3">
      <c r="A38" s="6" t="s">
        <v>31</v>
      </c>
      <c r="B38" s="10">
        <v>740828</v>
      </c>
      <c r="C38" s="10">
        <v>-3743100</v>
      </c>
      <c r="D38" s="10">
        <v>-3021810</v>
      </c>
      <c r="E38" s="10">
        <v>-1553749</v>
      </c>
      <c r="F38" s="10">
        <v>-1166406</v>
      </c>
      <c r="G38" s="10">
        <v>-241346</v>
      </c>
      <c r="H38" s="10">
        <v>450522</v>
      </c>
      <c r="I38" s="10">
        <v>952370</v>
      </c>
      <c r="J38" s="10">
        <v>-1746407</v>
      </c>
      <c r="K38" s="10">
        <v>248142</v>
      </c>
      <c r="L38" s="10">
        <v>1268352</v>
      </c>
      <c r="M38" s="10">
        <v>893975</v>
      </c>
      <c r="N38" s="10">
        <v>48818</v>
      </c>
      <c r="O38" s="10">
        <v>1259079</v>
      </c>
      <c r="P38" s="10">
        <v>2375865</v>
      </c>
      <c r="Q38" s="10">
        <v>5410500</v>
      </c>
      <c r="R38" s="10">
        <v>4340696</v>
      </c>
      <c r="S38" s="10">
        <v>3499612</v>
      </c>
      <c r="T38" s="10">
        <v>3294296</v>
      </c>
      <c r="U38" s="10">
        <v>1968140</v>
      </c>
      <c r="V38" s="10">
        <v>15278377</v>
      </c>
    </row>
    <row r="39" spans="1:22" x14ac:dyDescent="0.3">
      <c r="A39" s="6" t="s">
        <v>37</v>
      </c>
      <c r="B39" s="10">
        <v>5438095</v>
      </c>
      <c r="C39" s="10">
        <v>-5882624</v>
      </c>
      <c r="D39" s="10">
        <v>-6198558</v>
      </c>
      <c r="E39" s="10">
        <v>-3033207</v>
      </c>
      <c r="F39" s="10">
        <v>-1276195</v>
      </c>
      <c r="G39" s="10">
        <v>626505</v>
      </c>
      <c r="H39" s="10">
        <v>4002043</v>
      </c>
      <c r="I39" s="10">
        <v>5770215</v>
      </c>
      <c r="J39" s="10">
        <v>-1510333</v>
      </c>
      <c r="K39" s="10">
        <v>127104</v>
      </c>
      <c r="L39" s="10">
        <v>7135134</v>
      </c>
      <c r="M39" s="10">
        <v>4876885</v>
      </c>
      <c r="N39" s="10">
        <v>5559941</v>
      </c>
      <c r="O39" s="10">
        <v>10240060</v>
      </c>
      <c r="P39" s="10">
        <v>13260806</v>
      </c>
      <c r="Q39" s="10">
        <v>29282869</v>
      </c>
      <c r="R39" s="10">
        <v>26283262</v>
      </c>
      <c r="S39" s="10">
        <v>22315095</v>
      </c>
      <c r="T39" s="10">
        <v>18758164</v>
      </c>
      <c r="U39" s="10">
        <v>10135002</v>
      </c>
      <c r="V39" s="10">
        <v>145910263</v>
      </c>
    </row>
    <row r="41" spans="1:22" x14ac:dyDescent="0.3">
      <c r="B41" s="6" t="s">
        <v>28</v>
      </c>
      <c r="C41">
        <f>AVERAGE(B31:T31)</f>
        <v>421625.15789473685</v>
      </c>
    </row>
    <row r="42" spans="1:22" x14ac:dyDescent="0.3">
      <c r="B42" s="6" t="s">
        <v>32</v>
      </c>
      <c r="C42">
        <f t="shared" ref="C42:C47" si="4">AVERAGE(B32:T32)</f>
        <v>605702.73684210528</v>
      </c>
    </row>
    <row r="43" spans="1:22" x14ac:dyDescent="0.3">
      <c r="B43" s="6" t="s">
        <v>30</v>
      </c>
      <c r="C43">
        <f t="shared" si="4"/>
        <v>1951143.5263157894</v>
      </c>
    </row>
    <row r="44" spans="1:22" x14ac:dyDescent="0.3">
      <c r="B44" s="6" t="s">
        <v>33</v>
      </c>
      <c r="C44">
        <f t="shared" si="4"/>
        <v>1528840.7368421052</v>
      </c>
    </row>
    <row r="45" spans="1:22" x14ac:dyDescent="0.3">
      <c r="B45" s="6" t="s">
        <v>34</v>
      </c>
      <c r="C45">
        <f t="shared" si="4"/>
        <v>386661.5263157895</v>
      </c>
    </row>
    <row r="46" spans="1:22" x14ac:dyDescent="0.3">
      <c r="B46" s="6" t="s">
        <v>27</v>
      </c>
      <c r="C46">
        <f t="shared" si="4"/>
        <v>1407757.6842105263</v>
      </c>
    </row>
    <row r="47" spans="1:22" x14ac:dyDescent="0.3">
      <c r="B47" s="6" t="s">
        <v>29</v>
      </c>
      <c r="C47">
        <f t="shared" si="4"/>
        <v>143796.21052631579</v>
      </c>
    </row>
    <row r="48" spans="1:22" x14ac:dyDescent="0.3">
      <c r="B48" s="6" t="s">
        <v>31</v>
      </c>
      <c r="C48">
        <f>AVERAGE(B38:T38)</f>
        <v>700538.78947368416</v>
      </c>
    </row>
  </sheetData>
  <conditionalFormatting sqref="I4:I11">
    <cfRule type="colorScale" priority="7">
      <colorScale>
        <cfvo type="min"/>
        <cfvo type="max"/>
        <color rgb="FFFCFCFF"/>
        <color rgb="FF63BE7B"/>
      </colorScale>
    </cfRule>
  </conditionalFormatting>
  <conditionalFormatting sqref="I16:I23">
    <cfRule type="colorScale" priority="6">
      <colorScale>
        <cfvo type="min"/>
        <cfvo type="max"/>
        <color rgb="FFFCFCFF"/>
        <color rgb="FF63BE7B"/>
      </colorScale>
    </cfRule>
  </conditionalFormatting>
  <conditionalFormatting sqref="J16:J23">
    <cfRule type="colorScale" priority="5">
      <colorScale>
        <cfvo type="min"/>
        <cfvo type="max"/>
        <color rgb="FFFCFCFF"/>
        <color rgb="FF63BE7B"/>
      </colorScale>
    </cfRule>
  </conditionalFormatting>
  <conditionalFormatting sqref="O16:O23">
    <cfRule type="colorScale" priority="4">
      <colorScale>
        <cfvo type="min"/>
        <cfvo type="max"/>
        <color rgb="FFFCFCFF"/>
        <color rgb="FF63BE7B"/>
      </colorScale>
    </cfRule>
  </conditionalFormatting>
  <conditionalFormatting sqref="P16:P23">
    <cfRule type="colorScale" priority="3">
      <colorScale>
        <cfvo type="min"/>
        <cfvo type="max"/>
        <color rgb="FFFCFCFF"/>
        <color rgb="FF63BE7B"/>
      </colorScale>
    </cfRule>
  </conditionalFormatting>
  <conditionalFormatting sqref="M16:M23">
    <cfRule type="colorScale" priority="2">
      <colorScale>
        <cfvo type="min"/>
        <cfvo type="max"/>
        <color rgb="FFFCFCFF"/>
        <color rgb="FF63BE7B"/>
      </colorScale>
    </cfRule>
  </conditionalFormatting>
  <conditionalFormatting sqref="N16:N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040D-B128-4930-A54D-46CFA7F3932B}">
  <dimension ref="A3:AA47"/>
  <sheetViews>
    <sheetView workbookViewId="0">
      <selection activeCell="AA15" sqref="AA15"/>
    </sheetView>
  </sheetViews>
  <sheetFormatPr defaultRowHeight="14.4" x14ac:dyDescent="0.3"/>
  <cols>
    <col min="1" max="1" width="19.44140625" bestFit="1" customWidth="1"/>
    <col min="2" max="2" width="24.21875" bestFit="1" customWidth="1"/>
    <col min="3" max="3" width="15.5546875" bestFit="1" customWidth="1"/>
    <col min="4" max="9" width="9" bestFit="1" customWidth="1"/>
    <col min="10" max="11" width="10" bestFit="1" customWidth="1"/>
    <col min="12" max="12" width="9" bestFit="1" customWidth="1"/>
    <col min="13" max="22" width="10" bestFit="1" customWidth="1"/>
    <col min="23" max="23" width="11" bestFit="1" customWidth="1"/>
    <col min="26" max="26" width="24.21875" bestFit="1" customWidth="1"/>
    <col min="27" max="27" width="31.33203125" bestFit="1" customWidth="1"/>
  </cols>
  <sheetData>
    <row r="3" spans="1:27" x14ac:dyDescent="0.3">
      <c r="B3" s="5" t="s">
        <v>38</v>
      </c>
      <c r="Z3" s="16" t="s">
        <v>69</v>
      </c>
      <c r="AA3" s="16" t="s">
        <v>76</v>
      </c>
    </row>
    <row r="4" spans="1:27" x14ac:dyDescent="0.3">
      <c r="B4" s="8">
        <v>36526</v>
      </c>
      <c r="C4" s="8">
        <v>36892</v>
      </c>
      <c r="D4" s="8">
        <v>37257</v>
      </c>
      <c r="E4" s="8">
        <v>37622</v>
      </c>
      <c r="F4" s="8">
        <v>37987</v>
      </c>
      <c r="G4" s="8">
        <v>38353</v>
      </c>
      <c r="H4" s="8">
        <v>38718</v>
      </c>
      <c r="I4" s="8">
        <v>39083</v>
      </c>
      <c r="J4" s="8">
        <v>39448</v>
      </c>
      <c r="K4" s="8">
        <v>39814</v>
      </c>
      <c r="L4" s="8">
        <v>40179</v>
      </c>
      <c r="M4" s="8">
        <v>40544</v>
      </c>
      <c r="N4" s="8">
        <v>40909</v>
      </c>
      <c r="O4" s="8">
        <v>41275</v>
      </c>
      <c r="P4" s="8">
        <v>41640</v>
      </c>
      <c r="Q4" s="8">
        <v>42005</v>
      </c>
      <c r="R4" s="8">
        <v>42370</v>
      </c>
      <c r="S4" s="8">
        <v>42736</v>
      </c>
      <c r="T4" s="8">
        <v>43101</v>
      </c>
      <c r="U4" s="8">
        <v>43466</v>
      </c>
      <c r="V4" t="s">
        <v>37</v>
      </c>
      <c r="Z4" s="14" t="s">
        <v>34</v>
      </c>
      <c r="AA4" s="18">
        <v>0.32594569989538669</v>
      </c>
    </row>
    <row r="5" spans="1:27" x14ac:dyDescent="0.3">
      <c r="A5" t="s">
        <v>59</v>
      </c>
      <c r="B5" s="10">
        <v>76192735</v>
      </c>
      <c r="C5" s="10">
        <v>68118189</v>
      </c>
      <c r="D5" s="10">
        <v>66531523</v>
      </c>
      <c r="E5" s="10">
        <v>71223105</v>
      </c>
      <c r="F5" s="10">
        <v>78658982</v>
      </c>
      <c r="G5" s="10">
        <v>86794002</v>
      </c>
      <c r="H5" s="10">
        <v>95916991</v>
      </c>
      <c r="I5" s="10">
        <v>101907367</v>
      </c>
      <c r="J5" s="10">
        <v>108009543</v>
      </c>
      <c r="K5" s="10">
        <v>91610406</v>
      </c>
      <c r="L5" s="10">
        <v>116726977</v>
      </c>
      <c r="M5" s="10">
        <v>129291182</v>
      </c>
      <c r="N5" s="10">
        <v>152195024</v>
      </c>
      <c r="O5" s="10">
        <v>157956656</v>
      </c>
      <c r="P5" s="10">
        <v>164707401</v>
      </c>
      <c r="Q5" s="10">
        <v>179992406</v>
      </c>
      <c r="R5" s="10">
        <v>182222846</v>
      </c>
      <c r="S5" s="10">
        <v>193207290</v>
      </c>
      <c r="T5" s="10">
        <v>209052788</v>
      </c>
      <c r="U5" s="10">
        <v>105975431</v>
      </c>
      <c r="V5" s="10">
        <v>2436290844</v>
      </c>
      <c r="Z5" s="14" t="s">
        <v>29</v>
      </c>
      <c r="AA5" s="18">
        <v>0.1471128715657527</v>
      </c>
    </row>
    <row r="6" spans="1:27" x14ac:dyDescent="0.3">
      <c r="Z6" s="14" t="s">
        <v>28</v>
      </c>
      <c r="AA6" s="18">
        <v>9.2839835119826866E-2</v>
      </c>
    </row>
    <row r="7" spans="1:27" x14ac:dyDescent="0.3">
      <c r="Z7" s="14" t="s">
        <v>27</v>
      </c>
      <c r="AA7" s="18">
        <v>8.0722252516180398E-2</v>
      </c>
    </row>
    <row r="8" spans="1:27" x14ac:dyDescent="0.3">
      <c r="Z8" s="14" t="s">
        <v>30</v>
      </c>
      <c r="AA8" s="18">
        <v>7.3780132392715095E-2</v>
      </c>
    </row>
    <row r="9" spans="1:27" x14ac:dyDescent="0.3">
      <c r="B9" s="13">
        <f>(C5-B5)/B5</f>
        <v>-0.10597527441428635</v>
      </c>
      <c r="C9" s="13">
        <f t="shared" ref="C9:T9" si="0">(D5-C5)/C5</f>
        <v>-2.3292838862759548E-2</v>
      </c>
      <c r="D9" s="13">
        <f t="shared" si="0"/>
        <v>7.0516678236871258E-2</v>
      </c>
      <c r="E9" s="13">
        <f t="shared" si="0"/>
        <v>0.1044025951971625</v>
      </c>
      <c r="F9" s="13">
        <f t="shared" si="0"/>
        <v>0.10342137405236188</v>
      </c>
      <c r="G9" s="13">
        <f t="shared" si="0"/>
        <v>0.10511082321103249</v>
      </c>
      <c r="H9" s="13">
        <f t="shared" si="0"/>
        <v>6.2453752328406546E-2</v>
      </c>
      <c r="I9" s="13">
        <f t="shared" si="0"/>
        <v>5.9879635591016694E-2</v>
      </c>
      <c r="J9" s="13">
        <f t="shared" si="0"/>
        <v>-0.15183044520427236</v>
      </c>
      <c r="K9" s="13">
        <f t="shared" si="0"/>
        <v>0.27416722724708809</v>
      </c>
      <c r="L9" s="13">
        <f t="shared" si="0"/>
        <v>0.10763754294776262</v>
      </c>
      <c r="M9" s="13">
        <f t="shared" si="0"/>
        <v>0.17714929700310111</v>
      </c>
      <c r="N9" s="13">
        <f t="shared" si="0"/>
        <v>3.7856901287390318E-2</v>
      </c>
      <c r="O9" s="13">
        <f t="shared" si="0"/>
        <v>4.2737958443485914E-2</v>
      </c>
      <c r="P9" s="13">
        <f t="shared" si="0"/>
        <v>9.2800960413430361E-2</v>
      </c>
      <c r="Q9" s="13">
        <f t="shared" si="0"/>
        <v>1.2391856131974813E-2</v>
      </c>
      <c r="R9" s="13">
        <f t="shared" si="0"/>
        <v>6.0280279016166831E-2</v>
      </c>
      <c r="S9" s="13">
        <f t="shared" si="0"/>
        <v>8.2012940609021534E-2</v>
      </c>
      <c r="T9" s="13">
        <f t="shared" si="0"/>
        <v>-0.49306855931526727</v>
      </c>
      <c r="U9" s="13"/>
      <c r="Z9" s="14" t="s">
        <v>60</v>
      </c>
      <c r="AA9" s="18">
        <v>6.2E-2</v>
      </c>
    </row>
    <row r="10" spans="1:27" x14ac:dyDescent="0.3">
      <c r="Z10" s="14" t="s">
        <v>31</v>
      </c>
      <c r="AA10" s="18">
        <v>5.8570889372738216E-2</v>
      </c>
    </row>
    <row r="11" spans="1:27" x14ac:dyDescent="0.3">
      <c r="B11" s="28">
        <f>AVERAGE(B9:S9)</f>
        <v>6.1762292401941928E-2</v>
      </c>
      <c r="Z11" s="14" t="s">
        <v>32</v>
      </c>
      <c r="AA11" s="18">
        <v>5.5488388562572953E-2</v>
      </c>
    </row>
    <row r="12" spans="1:27" x14ac:dyDescent="0.3">
      <c r="Z12" s="14" t="s">
        <v>33</v>
      </c>
      <c r="AA12" s="18">
        <v>5.3001954210043084E-2</v>
      </c>
    </row>
    <row r="14" spans="1:27" x14ac:dyDescent="0.3">
      <c r="AA14" t="s">
        <v>77</v>
      </c>
    </row>
    <row r="16" spans="1:27" x14ac:dyDescent="0.3">
      <c r="A16" s="5" t="s">
        <v>59</v>
      </c>
      <c r="B16" s="5" t="s">
        <v>38</v>
      </c>
    </row>
    <row r="17" spans="1:22" x14ac:dyDescent="0.3">
      <c r="A17" s="5" t="s">
        <v>36</v>
      </c>
      <c r="B17" s="8">
        <v>36526</v>
      </c>
      <c r="C17" s="8">
        <v>36892</v>
      </c>
      <c r="D17" s="8">
        <v>37257</v>
      </c>
      <c r="E17" s="8">
        <v>37622</v>
      </c>
      <c r="F17" s="8">
        <v>37987</v>
      </c>
      <c r="G17" s="8">
        <v>38353</v>
      </c>
      <c r="H17" s="8">
        <v>38718</v>
      </c>
      <c r="I17" s="8">
        <v>39083</v>
      </c>
      <c r="J17" s="8">
        <v>39448</v>
      </c>
      <c r="K17" s="8">
        <v>39814</v>
      </c>
      <c r="L17" s="8">
        <v>40179</v>
      </c>
      <c r="M17" s="8">
        <v>40544</v>
      </c>
      <c r="N17" s="8">
        <v>40909</v>
      </c>
      <c r="O17" s="8">
        <v>41275</v>
      </c>
      <c r="P17" s="8">
        <v>41640</v>
      </c>
      <c r="Q17" s="8">
        <v>42005</v>
      </c>
      <c r="R17" s="8">
        <v>42370</v>
      </c>
      <c r="S17" s="8">
        <v>42736</v>
      </c>
      <c r="T17" s="8">
        <v>43101</v>
      </c>
      <c r="U17" s="8">
        <v>43466</v>
      </c>
      <c r="V17" t="s">
        <v>37</v>
      </c>
    </row>
    <row r="18" spans="1:22" x14ac:dyDescent="0.3">
      <c r="A18" s="6" t="s">
        <v>28</v>
      </c>
      <c r="B18" s="10">
        <v>1759867</v>
      </c>
      <c r="C18" s="10">
        <v>1763063</v>
      </c>
      <c r="D18" s="10">
        <v>1832391</v>
      </c>
      <c r="E18" s="10">
        <v>2027376</v>
      </c>
      <c r="F18" s="10">
        <v>2241387</v>
      </c>
      <c r="G18" s="10">
        <v>2416130</v>
      </c>
      <c r="H18" s="10">
        <v>2692507</v>
      </c>
      <c r="I18" s="10">
        <v>3069928</v>
      </c>
      <c r="J18" s="10">
        <v>3221431</v>
      </c>
      <c r="K18" s="10">
        <v>3005999</v>
      </c>
      <c r="L18" s="10">
        <v>3426625</v>
      </c>
      <c r="M18" s="10">
        <v>4309602</v>
      </c>
      <c r="N18" s="10">
        <v>4650001</v>
      </c>
      <c r="O18" s="10">
        <v>5150814</v>
      </c>
      <c r="P18" s="10">
        <v>5363353</v>
      </c>
      <c r="Q18" s="10">
        <v>5643828</v>
      </c>
      <c r="R18" s="10">
        <v>5827853</v>
      </c>
      <c r="S18" s="10">
        <v>6287852</v>
      </c>
      <c r="T18" s="10">
        <v>8259807</v>
      </c>
      <c r="U18" s="10">
        <v>4161383</v>
      </c>
      <c r="V18" s="10">
        <v>77111197</v>
      </c>
    </row>
    <row r="19" spans="1:22" x14ac:dyDescent="0.3">
      <c r="A19" s="6" t="s">
        <v>32</v>
      </c>
      <c r="B19" s="10">
        <v>18117124</v>
      </c>
      <c r="C19" s="10">
        <v>15638794</v>
      </c>
      <c r="D19" s="10">
        <v>15870616</v>
      </c>
      <c r="E19" s="10">
        <v>17403324</v>
      </c>
      <c r="F19" s="10">
        <v>18607553</v>
      </c>
      <c r="G19" s="10">
        <v>20657147</v>
      </c>
      <c r="H19" s="10">
        <v>22493347</v>
      </c>
      <c r="I19" s="10">
        <v>22832757</v>
      </c>
      <c r="J19" s="10">
        <v>23696100</v>
      </c>
      <c r="K19" s="10">
        <v>19898245</v>
      </c>
      <c r="L19" s="10">
        <v>22150940</v>
      </c>
      <c r="M19" s="10">
        <v>23957565</v>
      </c>
      <c r="N19" s="10">
        <v>24825067</v>
      </c>
      <c r="O19" s="10">
        <v>25760245</v>
      </c>
      <c r="P19" s="10">
        <v>27140391</v>
      </c>
      <c r="Q19" s="10">
        <v>34136982</v>
      </c>
      <c r="R19" s="10">
        <v>40421537</v>
      </c>
      <c r="S19" s="10">
        <v>42195316</v>
      </c>
      <c r="T19" s="10">
        <v>44529814</v>
      </c>
      <c r="U19" s="10">
        <v>22538733</v>
      </c>
      <c r="V19" s="10">
        <v>502871597</v>
      </c>
    </row>
    <row r="20" spans="1:22" x14ac:dyDescent="0.3">
      <c r="A20" s="6" t="s">
        <v>30</v>
      </c>
      <c r="B20" s="10">
        <v>15320850</v>
      </c>
      <c r="C20" s="10">
        <v>13211188</v>
      </c>
      <c r="D20" s="10">
        <v>12410395</v>
      </c>
      <c r="E20" s="10">
        <v>14203029</v>
      </c>
      <c r="F20" s="10">
        <v>15154480</v>
      </c>
      <c r="G20" s="10">
        <v>16111713</v>
      </c>
      <c r="H20" s="10">
        <v>17339136</v>
      </c>
      <c r="I20" s="10">
        <v>19238800</v>
      </c>
      <c r="J20" s="10">
        <v>20972590</v>
      </c>
      <c r="K20" s="10">
        <v>18046580</v>
      </c>
      <c r="L20" s="10">
        <v>31893702</v>
      </c>
      <c r="M20" s="10">
        <v>35315717</v>
      </c>
      <c r="N20" s="10">
        <v>36916967</v>
      </c>
      <c r="O20" s="10">
        <v>37818194</v>
      </c>
      <c r="P20" s="10">
        <v>40426454</v>
      </c>
      <c r="Q20" s="10">
        <v>41871193</v>
      </c>
      <c r="R20" s="10">
        <v>39849613</v>
      </c>
      <c r="S20" s="10">
        <v>41475860</v>
      </c>
      <c r="T20" s="10">
        <v>44537997</v>
      </c>
      <c r="U20" s="10">
        <v>23072936</v>
      </c>
      <c r="V20" s="10">
        <v>535187394</v>
      </c>
    </row>
    <row r="21" spans="1:22" x14ac:dyDescent="0.3">
      <c r="A21" s="6" t="s">
        <v>33</v>
      </c>
      <c r="B21" s="10">
        <v>15596508</v>
      </c>
      <c r="C21" s="10">
        <v>15166933</v>
      </c>
      <c r="D21" s="10">
        <v>15941157</v>
      </c>
      <c r="E21" s="10">
        <v>16806533</v>
      </c>
      <c r="F21" s="10">
        <v>18675535</v>
      </c>
      <c r="G21" s="10">
        <v>20533392</v>
      </c>
      <c r="H21" s="10">
        <v>22068291</v>
      </c>
      <c r="I21" s="10">
        <v>23250294</v>
      </c>
      <c r="J21" s="10">
        <v>24679911</v>
      </c>
      <c r="K21" s="10">
        <v>19962555</v>
      </c>
      <c r="L21" s="10">
        <v>22909959</v>
      </c>
      <c r="M21" s="10">
        <v>25318353</v>
      </c>
      <c r="N21" s="10">
        <v>25931824</v>
      </c>
      <c r="O21" s="10">
        <v>26144622</v>
      </c>
      <c r="P21" s="10">
        <v>26523109</v>
      </c>
      <c r="Q21" s="10">
        <v>30106022</v>
      </c>
      <c r="R21" s="10">
        <v>30188363</v>
      </c>
      <c r="S21" s="10">
        <v>34680418</v>
      </c>
      <c r="T21" s="10">
        <v>37475403</v>
      </c>
      <c r="U21" s="10">
        <v>18307616</v>
      </c>
      <c r="V21" s="10">
        <v>470266798</v>
      </c>
    </row>
    <row r="22" spans="1:22" x14ac:dyDescent="0.3">
      <c r="A22" s="6" t="s">
        <v>34</v>
      </c>
      <c r="B22" s="10">
        <v>105248</v>
      </c>
      <c r="C22" s="10">
        <v>320414</v>
      </c>
      <c r="D22" s="10">
        <v>635190</v>
      </c>
      <c r="E22" s="10">
        <v>998351</v>
      </c>
      <c r="F22" s="10">
        <v>1265972</v>
      </c>
      <c r="G22" s="10">
        <v>1703181</v>
      </c>
      <c r="H22" s="10">
        <v>2363258</v>
      </c>
      <c r="I22" s="10">
        <v>2843155</v>
      </c>
      <c r="J22" s="10">
        <v>3390183</v>
      </c>
      <c r="K22" s="10">
        <v>3287413</v>
      </c>
      <c r="L22" s="10">
        <v>3780816</v>
      </c>
      <c r="M22" s="10">
        <v>4508899</v>
      </c>
      <c r="N22" s="10">
        <v>4982014</v>
      </c>
      <c r="O22" s="10">
        <v>5441828</v>
      </c>
      <c r="P22" s="10">
        <v>5816879</v>
      </c>
      <c r="Q22" s="10">
        <v>6793111</v>
      </c>
      <c r="R22" s="10">
        <v>6632432</v>
      </c>
      <c r="S22" s="10">
        <v>7015326</v>
      </c>
      <c r="T22" s="10">
        <v>7658452</v>
      </c>
      <c r="U22" s="10">
        <v>3976704</v>
      </c>
      <c r="V22" s="10">
        <v>73518826</v>
      </c>
    </row>
    <row r="23" spans="1:22" x14ac:dyDescent="0.3">
      <c r="A23" s="6" t="s">
        <v>27</v>
      </c>
      <c r="B23" s="10">
        <v>5649621</v>
      </c>
      <c r="C23" s="10">
        <v>5555235</v>
      </c>
      <c r="D23" s="10">
        <v>5521829</v>
      </c>
      <c r="E23" s="10">
        <v>5936696</v>
      </c>
      <c r="F23" s="10">
        <v>6529620</v>
      </c>
      <c r="G23" s="10">
        <v>7583837</v>
      </c>
      <c r="H23" s="10">
        <v>9086299</v>
      </c>
      <c r="I23" s="10">
        <v>9860783</v>
      </c>
      <c r="J23" s="10">
        <v>11023243</v>
      </c>
      <c r="K23" s="10">
        <v>10350338</v>
      </c>
      <c r="L23" s="10">
        <v>12103710</v>
      </c>
      <c r="M23" s="10">
        <v>13654641</v>
      </c>
      <c r="N23" s="10">
        <v>16410596</v>
      </c>
      <c r="O23" s="10">
        <v>17699434</v>
      </c>
      <c r="P23" s="10">
        <v>18605116</v>
      </c>
      <c r="Q23" s="10">
        <v>19890595</v>
      </c>
      <c r="R23" s="10">
        <v>20425210</v>
      </c>
      <c r="S23" s="10">
        <v>21170660</v>
      </c>
      <c r="T23" s="10">
        <v>21965049</v>
      </c>
      <c r="U23" s="10">
        <v>11058651</v>
      </c>
      <c r="V23" s="10">
        <v>250081163</v>
      </c>
    </row>
    <row r="24" spans="1:22" x14ac:dyDescent="0.3">
      <c r="A24" s="6" t="s">
        <v>29</v>
      </c>
      <c r="B24" s="10">
        <v>312237</v>
      </c>
      <c r="C24" s="10">
        <v>375193</v>
      </c>
      <c r="D24" s="10">
        <v>404344</v>
      </c>
      <c r="E24" s="10">
        <v>450067</v>
      </c>
      <c r="F24" s="10">
        <v>483266</v>
      </c>
      <c r="G24" s="10">
        <v>484448</v>
      </c>
      <c r="H24" s="10">
        <v>540294</v>
      </c>
      <c r="I24" s="10">
        <v>762556</v>
      </c>
      <c r="J24" s="10">
        <v>788837</v>
      </c>
      <c r="K24" s="10">
        <v>700038</v>
      </c>
      <c r="L24" s="10">
        <v>778905</v>
      </c>
      <c r="M24" s="10">
        <v>1071187</v>
      </c>
      <c r="N24" s="10">
        <v>1318388</v>
      </c>
      <c r="O24" s="10">
        <v>1654385</v>
      </c>
      <c r="P24" s="10">
        <v>1931580</v>
      </c>
      <c r="Q24" s="10">
        <v>2198372</v>
      </c>
      <c r="R24" s="10">
        <v>2321957</v>
      </c>
      <c r="S24" s="10">
        <v>2645548</v>
      </c>
      <c r="T24" s="10">
        <v>3323035</v>
      </c>
      <c r="U24" s="10">
        <v>1868752</v>
      </c>
      <c r="V24" s="10">
        <v>24413389</v>
      </c>
    </row>
    <row r="25" spans="1:22" x14ac:dyDescent="0.3">
      <c r="A25" s="6" t="s">
        <v>31</v>
      </c>
      <c r="B25" s="10">
        <v>19331280</v>
      </c>
      <c r="C25" s="10">
        <v>16087369</v>
      </c>
      <c r="D25" s="10">
        <v>13915601</v>
      </c>
      <c r="E25" s="10">
        <v>13397729</v>
      </c>
      <c r="F25" s="10">
        <v>15701169</v>
      </c>
      <c r="G25" s="10">
        <v>17304154</v>
      </c>
      <c r="H25" s="10">
        <v>19333859</v>
      </c>
      <c r="I25" s="10">
        <v>20049094</v>
      </c>
      <c r="J25" s="10">
        <v>20237248</v>
      </c>
      <c r="K25" s="10">
        <v>16359238</v>
      </c>
      <c r="L25" s="10">
        <v>19682320</v>
      </c>
      <c r="M25" s="10">
        <v>21155218</v>
      </c>
      <c r="N25" s="10">
        <v>37160167</v>
      </c>
      <c r="O25" s="10">
        <v>38287134</v>
      </c>
      <c r="P25" s="10">
        <v>38900519</v>
      </c>
      <c r="Q25" s="10">
        <v>39352303</v>
      </c>
      <c r="R25" s="10">
        <v>36555881</v>
      </c>
      <c r="S25" s="10">
        <v>37736310</v>
      </c>
      <c r="T25" s="10">
        <v>41303231</v>
      </c>
      <c r="U25" s="10">
        <v>20990656</v>
      </c>
      <c r="V25" s="10">
        <v>502840480</v>
      </c>
    </row>
    <row r="26" spans="1:22" x14ac:dyDescent="0.3">
      <c r="A26" s="6" t="s">
        <v>37</v>
      </c>
      <c r="B26" s="10">
        <v>76192735</v>
      </c>
      <c r="C26" s="10">
        <v>68118189</v>
      </c>
      <c r="D26" s="10">
        <v>66531523</v>
      </c>
      <c r="E26" s="10">
        <v>71223105</v>
      </c>
      <c r="F26" s="10">
        <v>78658982</v>
      </c>
      <c r="G26" s="10">
        <v>86794002</v>
      </c>
      <c r="H26" s="10">
        <v>95916991</v>
      </c>
      <c r="I26" s="10">
        <v>101907367</v>
      </c>
      <c r="J26" s="10">
        <v>108009543</v>
      </c>
      <c r="K26" s="10">
        <v>91610406</v>
      </c>
      <c r="L26" s="10">
        <v>116726977</v>
      </c>
      <c r="M26" s="10">
        <v>129291182</v>
      </c>
      <c r="N26" s="10">
        <v>152195024</v>
      </c>
      <c r="O26" s="10">
        <v>157956656</v>
      </c>
      <c r="P26" s="10">
        <v>164707401</v>
      </c>
      <c r="Q26" s="10">
        <v>179992406</v>
      </c>
      <c r="R26" s="10">
        <v>182222846</v>
      </c>
      <c r="S26" s="10">
        <v>193207290</v>
      </c>
      <c r="T26" s="10">
        <v>209052788</v>
      </c>
      <c r="U26" s="10">
        <v>105975431</v>
      </c>
      <c r="V26" s="10">
        <v>2436290844</v>
      </c>
    </row>
    <row r="29" spans="1:22" x14ac:dyDescent="0.3">
      <c r="A29" s="6" t="s">
        <v>28</v>
      </c>
      <c r="B29" s="13">
        <f>(C18-B18)/B18</f>
        <v>1.8160463262280615E-3</v>
      </c>
      <c r="C29" s="13">
        <f t="shared" ref="C29:S29" si="1">(D18-C18)/C18</f>
        <v>3.9322474579751264E-2</v>
      </c>
      <c r="D29" s="13">
        <f t="shared" si="1"/>
        <v>0.10641014936222673</v>
      </c>
      <c r="E29" s="13">
        <f t="shared" si="1"/>
        <v>0.10556058668939555</v>
      </c>
      <c r="F29" s="13">
        <f t="shared" si="1"/>
        <v>7.7961994068851112E-2</v>
      </c>
      <c r="G29" s="13">
        <f t="shared" si="1"/>
        <v>0.11438829864287103</v>
      </c>
      <c r="H29" s="13">
        <f t="shared" si="1"/>
        <v>0.14017456593427613</v>
      </c>
      <c r="I29" s="13">
        <f t="shared" si="1"/>
        <v>4.935066881047373E-2</v>
      </c>
      <c r="J29" s="13">
        <f t="shared" si="1"/>
        <v>-6.6874628076777062E-2</v>
      </c>
      <c r="K29" s="13">
        <f t="shared" si="1"/>
        <v>0.13992885559842169</v>
      </c>
      <c r="L29" s="13">
        <f t="shared" si="1"/>
        <v>0.2576812461241017</v>
      </c>
      <c r="M29" s="13">
        <f t="shared" si="1"/>
        <v>7.898618016234446E-2</v>
      </c>
      <c r="N29" s="13">
        <f t="shared" si="1"/>
        <v>0.1077016972684522</v>
      </c>
      <c r="O29" s="13">
        <f t="shared" si="1"/>
        <v>4.1263186750676688E-2</v>
      </c>
      <c r="P29" s="13">
        <f t="shared" si="1"/>
        <v>5.2294711908763045E-2</v>
      </c>
      <c r="Q29" s="13">
        <f t="shared" si="1"/>
        <v>3.2606415362055684E-2</v>
      </c>
      <c r="R29" s="13">
        <f t="shared" si="1"/>
        <v>7.8931126093949172E-2</v>
      </c>
      <c r="S29" s="13">
        <f t="shared" si="1"/>
        <v>0.31361345655082212</v>
      </c>
      <c r="T29" s="13"/>
    </row>
    <row r="30" spans="1:22" x14ac:dyDescent="0.3">
      <c r="A30" s="6" t="s">
        <v>32</v>
      </c>
      <c r="B30" s="13">
        <f t="shared" ref="B30:S30" si="2">(C19-B19)/B19</f>
        <v>-0.13679489084470581</v>
      </c>
      <c r="C30" s="13">
        <f t="shared" si="2"/>
        <v>1.4823521557992259E-2</v>
      </c>
      <c r="D30" s="13">
        <f t="shared" si="2"/>
        <v>9.65752053984546E-2</v>
      </c>
      <c r="E30" s="13">
        <f t="shared" si="2"/>
        <v>6.919534452154083E-2</v>
      </c>
      <c r="F30" s="13">
        <f t="shared" si="2"/>
        <v>0.11014849722583082</v>
      </c>
      <c r="G30" s="13">
        <f t="shared" si="2"/>
        <v>8.8889332103799235E-2</v>
      </c>
      <c r="H30" s="13">
        <f t="shared" si="2"/>
        <v>1.508935064221434E-2</v>
      </c>
      <c r="I30" s="13">
        <f t="shared" si="2"/>
        <v>3.7811596733587624E-2</v>
      </c>
      <c r="J30" s="13">
        <f t="shared" si="2"/>
        <v>-0.16027342052067639</v>
      </c>
      <c r="K30" s="13">
        <f t="shared" si="2"/>
        <v>0.11321073793191309</v>
      </c>
      <c r="L30" s="13">
        <f t="shared" si="2"/>
        <v>8.1559744191442893E-2</v>
      </c>
      <c r="M30" s="13">
        <f t="shared" si="2"/>
        <v>3.6209940367478918E-2</v>
      </c>
      <c r="N30" s="13">
        <f t="shared" si="2"/>
        <v>3.7670714040771776E-2</v>
      </c>
      <c r="O30" s="13">
        <f t="shared" si="2"/>
        <v>5.3576586713363947E-2</v>
      </c>
      <c r="P30" s="13">
        <f t="shared" si="2"/>
        <v>0.25779256459496108</v>
      </c>
      <c r="Q30" s="13">
        <f t="shared" si="2"/>
        <v>0.18409814318090567</v>
      </c>
      <c r="R30" s="13">
        <f t="shared" si="2"/>
        <v>4.3882027543880875E-2</v>
      </c>
      <c r="S30" s="13">
        <f t="shared" si="2"/>
        <v>5.5325998743557224E-2</v>
      </c>
      <c r="T30" s="13"/>
    </row>
    <row r="31" spans="1:22" x14ac:dyDescent="0.3">
      <c r="A31" s="6" t="s">
        <v>30</v>
      </c>
      <c r="B31" s="13">
        <f t="shared" ref="B31:S31" si="3">(C20-B20)/B20</f>
        <v>-0.1376987569227556</v>
      </c>
      <c r="C31" s="13">
        <f t="shared" si="3"/>
        <v>-6.0614760761863354E-2</v>
      </c>
      <c r="D31" s="13">
        <f t="shared" si="3"/>
        <v>0.14444616791004639</v>
      </c>
      <c r="E31" s="13">
        <f t="shared" si="3"/>
        <v>6.6989302070706191E-2</v>
      </c>
      <c r="F31" s="13">
        <f t="shared" si="3"/>
        <v>6.3165017869303342E-2</v>
      </c>
      <c r="G31" s="13">
        <f t="shared" si="3"/>
        <v>7.6182029806514062E-2</v>
      </c>
      <c r="H31" s="13">
        <f t="shared" si="3"/>
        <v>0.1095593229097459</v>
      </c>
      <c r="I31" s="13">
        <f t="shared" si="3"/>
        <v>9.0119446119300575E-2</v>
      </c>
      <c r="J31" s="13">
        <f t="shared" si="3"/>
        <v>-0.13951591100574606</v>
      </c>
      <c r="K31" s="13">
        <f t="shared" si="3"/>
        <v>0.76729895636735601</v>
      </c>
      <c r="L31" s="13">
        <f t="shared" si="3"/>
        <v>0.10729438056453905</v>
      </c>
      <c r="M31" s="13">
        <f t="shared" si="3"/>
        <v>4.5341002137943287E-2</v>
      </c>
      <c r="N31" s="13">
        <f t="shared" si="3"/>
        <v>2.4412270921389614E-2</v>
      </c>
      <c r="O31" s="13">
        <f t="shared" si="3"/>
        <v>6.8968391245758584E-2</v>
      </c>
      <c r="P31" s="13">
        <f t="shared" si="3"/>
        <v>3.5737465373539813E-2</v>
      </c>
      <c r="Q31" s="13">
        <f t="shared" si="3"/>
        <v>-4.8280926698219463E-2</v>
      </c>
      <c r="R31" s="13">
        <f t="shared" si="3"/>
        <v>4.0809605854892496E-2</v>
      </c>
      <c r="S31" s="13">
        <f t="shared" si="3"/>
        <v>7.3829379306420653E-2</v>
      </c>
      <c r="T31" s="13"/>
    </row>
    <row r="32" spans="1:22" x14ac:dyDescent="0.3">
      <c r="A32" s="6" t="s">
        <v>33</v>
      </c>
      <c r="B32" s="13">
        <f t="shared" ref="B32:S32" si="4">(C21-B21)/B21</f>
        <v>-2.7543024374430482E-2</v>
      </c>
      <c r="C32" s="13">
        <f t="shared" si="4"/>
        <v>5.1046839858790174E-2</v>
      </c>
      <c r="D32" s="13">
        <f t="shared" si="4"/>
        <v>5.4285645640401135E-2</v>
      </c>
      <c r="E32" s="13">
        <f t="shared" si="4"/>
        <v>0.11120687413638494</v>
      </c>
      <c r="F32" s="13">
        <f t="shared" si="4"/>
        <v>9.9480791313341227E-2</v>
      </c>
      <c r="G32" s="13">
        <f t="shared" si="4"/>
        <v>7.4751361100007241E-2</v>
      </c>
      <c r="H32" s="13">
        <f t="shared" si="4"/>
        <v>5.3561147983774544E-2</v>
      </c>
      <c r="I32" s="13">
        <f t="shared" si="4"/>
        <v>6.1488125698539557E-2</v>
      </c>
      <c r="J32" s="13">
        <f t="shared" si="4"/>
        <v>-0.19114153207440659</v>
      </c>
      <c r="K32" s="13">
        <f t="shared" si="4"/>
        <v>0.14764663140564924</v>
      </c>
      <c r="L32" s="13">
        <f t="shared" si="4"/>
        <v>0.10512432606273979</v>
      </c>
      <c r="M32" s="13">
        <f t="shared" si="4"/>
        <v>2.4230288597366503E-2</v>
      </c>
      <c r="N32" s="13">
        <f t="shared" si="4"/>
        <v>8.2060560028480826E-3</v>
      </c>
      <c r="O32" s="13">
        <f t="shared" si="4"/>
        <v>1.4476667515024697E-2</v>
      </c>
      <c r="P32" s="13">
        <f t="shared" si="4"/>
        <v>0.13508646365703206</v>
      </c>
      <c r="Q32" s="13">
        <f t="shared" si="4"/>
        <v>2.735034206777634E-3</v>
      </c>
      <c r="R32" s="13">
        <f t="shared" si="4"/>
        <v>0.14880088065722544</v>
      </c>
      <c r="S32" s="13">
        <f t="shared" si="4"/>
        <v>8.0592598393710246E-2</v>
      </c>
      <c r="T32" s="13"/>
    </row>
    <row r="33" spans="1:20" x14ac:dyDescent="0.3">
      <c r="A33" s="6" t="s">
        <v>34</v>
      </c>
      <c r="B33" s="13">
        <f t="shared" ref="B33:S33" si="5">(C22-B22)/B22</f>
        <v>2.044371389480085</v>
      </c>
      <c r="C33" s="13">
        <f t="shared" si="5"/>
        <v>0.98240401480584494</v>
      </c>
      <c r="D33" s="13">
        <f t="shared" si="5"/>
        <v>0.57173601599521406</v>
      </c>
      <c r="E33" s="13">
        <f t="shared" si="5"/>
        <v>0.2680630359462754</v>
      </c>
      <c r="F33" s="13">
        <f t="shared" si="5"/>
        <v>0.34535439962337239</v>
      </c>
      <c r="G33" s="13">
        <f t="shared" si="5"/>
        <v>0.38755540368287339</v>
      </c>
      <c r="H33" s="13">
        <f t="shared" si="5"/>
        <v>0.20306585231066604</v>
      </c>
      <c r="I33" s="13">
        <f t="shared" si="5"/>
        <v>0.19240175087183076</v>
      </c>
      <c r="J33" s="13">
        <f t="shared" si="5"/>
        <v>-3.0313997798938876E-2</v>
      </c>
      <c r="K33" s="13">
        <f t="shared" si="5"/>
        <v>0.15008853466236216</v>
      </c>
      <c r="L33" s="13">
        <f t="shared" si="5"/>
        <v>0.19257297895480763</v>
      </c>
      <c r="M33" s="13">
        <f t="shared" si="5"/>
        <v>0.10492916341661235</v>
      </c>
      <c r="N33" s="13">
        <f t="shared" si="5"/>
        <v>9.2294802864865494E-2</v>
      </c>
      <c r="O33" s="13">
        <f t="shared" si="5"/>
        <v>6.8920039369123762E-2</v>
      </c>
      <c r="P33" s="13">
        <f t="shared" si="5"/>
        <v>0.16782745523845347</v>
      </c>
      <c r="Q33" s="13">
        <f t="shared" si="5"/>
        <v>-2.3653227512401901E-2</v>
      </c>
      <c r="R33" s="13">
        <f t="shared" si="5"/>
        <v>5.7730557961242573E-2</v>
      </c>
      <c r="S33" s="13">
        <f t="shared" si="5"/>
        <v>9.1674428244674588E-2</v>
      </c>
      <c r="T33" s="13"/>
    </row>
    <row r="34" spans="1:20" x14ac:dyDescent="0.3">
      <c r="A34" s="6" t="s">
        <v>27</v>
      </c>
      <c r="B34" s="13">
        <f t="shared" ref="B34:S34" si="6">(C23-B23)/B23</f>
        <v>-1.6706607398974196E-2</v>
      </c>
      <c r="C34" s="13">
        <f t="shared" si="6"/>
        <v>-6.0134269747364423E-3</v>
      </c>
      <c r="D34" s="13">
        <f t="shared" si="6"/>
        <v>7.5132170880336926E-2</v>
      </c>
      <c r="E34" s="13">
        <f t="shared" si="6"/>
        <v>9.9874408256713829E-2</v>
      </c>
      <c r="F34" s="13">
        <f t="shared" si="6"/>
        <v>0.16145150866359759</v>
      </c>
      <c r="G34" s="13">
        <f t="shared" si="6"/>
        <v>0.19811369890993175</v>
      </c>
      <c r="H34" s="13">
        <f t="shared" si="6"/>
        <v>8.5236464263392611E-2</v>
      </c>
      <c r="I34" s="13">
        <f t="shared" si="6"/>
        <v>0.11788719009433632</v>
      </c>
      <c r="J34" s="13">
        <f t="shared" si="6"/>
        <v>-6.1044195433231398E-2</v>
      </c>
      <c r="K34" s="13">
        <f t="shared" si="6"/>
        <v>0.16940239053062808</v>
      </c>
      <c r="L34" s="13">
        <f t="shared" si="6"/>
        <v>0.12813682746860261</v>
      </c>
      <c r="M34" s="13">
        <f t="shared" si="6"/>
        <v>0.20183284203517324</v>
      </c>
      <c r="N34" s="13">
        <f t="shared" si="6"/>
        <v>7.8536940401189567E-2</v>
      </c>
      <c r="O34" s="13">
        <f t="shared" si="6"/>
        <v>5.1170110863432129E-2</v>
      </c>
      <c r="P34" s="13">
        <f t="shared" si="6"/>
        <v>6.9092769967142365E-2</v>
      </c>
      <c r="Q34" s="13">
        <f t="shared" si="6"/>
        <v>2.6877778166012632E-2</v>
      </c>
      <c r="R34" s="13">
        <f t="shared" si="6"/>
        <v>3.6496564784401241E-2</v>
      </c>
      <c r="S34" s="13">
        <f t="shared" si="6"/>
        <v>3.7523109813298212E-2</v>
      </c>
      <c r="T34" s="13"/>
    </row>
    <row r="35" spans="1:20" x14ac:dyDescent="0.3">
      <c r="A35" s="6" t="s">
        <v>29</v>
      </c>
      <c r="B35" s="13">
        <f t="shared" ref="B35:S36" si="7">(C24-B24)/B24</f>
        <v>0.20162889087456004</v>
      </c>
      <c r="C35" s="13">
        <f t="shared" si="7"/>
        <v>7.7696012452257907E-2</v>
      </c>
      <c r="D35" s="13">
        <f t="shared" si="7"/>
        <v>0.11307945709593811</v>
      </c>
      <c r="E35" s="13">
        <f t="shared" si="7"/>
        <v>7.3764572830267494E-2</v>
      </c>
      <c r="F35" s="13">
        <f t="shared" si="7"/>
        <v>2.4458579746971646E-3</v>
      </c>
      <c r="G35" s="13">
        <f t="shared" si="7"/>
        <v>0.11527759429288592</v>
      </c>
      <c r="H35" s="13">
        <f t="shared" si="7"/>
        <v>0.41137232691830744</v>
      </c>
      <c r="I35" s="13">
        <f t="shared" si="7"/>
        <v>3.4464354093338721E-2</v>
      </c>
      <c r="J35" s="13">
        <f t="shared" si="7"/>
        <v>-0.11256951689639304</v>
      </c>
      <c r="K35" s="13">
        <f t="shared" si="7"/>
        <v>0.11266102697282147</v>
      </c>
      <c r="L35" s="13">
        <f t="shared" si="7"/>
        <v>0.37524730230259146</v>
      </c>
      <c r="M35" s="13">
        <f t="shared" si="7"/>
        <v>0.23077296494449615</v>
      </c>
      <c r="N35" s="13">
        <f t="shared" si="7"/>
        <v>0.25485441311662427</v>
      </c>
      <c r="O35" s="13">
        <f t="shared" si="7"/>
        <v>0.16755168839175888</v>
      </c>
      <c r="P35" s="13">
        <f t="shared" si="7"/>
        <v>0.13812112363971463</v>
      </c>
      <c r="Q35" s="13">
        <f t="shared" si="7"/>
        <v>5.6216600284210314E-2</v>
      </c>
      <c r="R35" s="13">
        <f t="shared" si="7"/>
        <v>0.13936132322863859</v>
      </c>
      <c r="S35" s="13">
        <f t="shared" si="7"/>
        <v>0.25608569566683348</v>
      </c>
      <c r="T35" s="13"/>
    </row>
    <row r="36" spans="1:20" x14ac:dyDescent="0.3">
      <c r="A36" s="6" t="s">
        <v>31</v>
      </c>
      <c r="B36" s="13">
        <f>(C25-B25)/B25</f>
        <v>-0.16780632218870142</v>
      </c>
      <c r="C36" s="13">
        <f t="shared" si="7"/>
        <v>-0.13499833316436019</v>
      </c>
      <c r="D36" s="13">
        <f t="shared" si="7"/>
        <v>-3.7215209030497499E-2</v>
      </c>
      <c r="E36" s="13">
        <f t="shared" si="7"/>
        <v>0.17192764534944691</v>
      </c>
      <c r="F36" s="13">
        <f t="shared" si="7"/>
        <v>0.10209335368595804</v>
      </c>
      <c r="G36" s="13">
        <f t="shared" si="7"/>
        <v>0.11729582388136398</v>
      </c>
      <c r="H36" s="13">
        <f t="shared" si="7"/>
        <v>3.6993907941503042E-2</v>
      </c>
      <c r="I36" s="13">
        <f t="shared" si="7"/>
        <v>9.3846634665885643E-3</v>
      </c>
      <c r="J36" s="13">
        <f t="shared" si="7"/>
        <v>-0.19162733984383648</v>
      </c>
      <c r="K36" s="13">
        <f t="shared" si="7"/>
        <v>0.20313183291299999</v>
      </c>
      <c r="L36" s="13">
        <f t="shared" si="7"/>
        <v>7.4833556206788637E-2</v>
      </c>
      <c r="M36" s="13">
        <f t="shared" si="7"/>
        <v>0.7565485262312116</v>
      </c>
      <c r="N36" s="13">
        <f t="shared" si="7"/>
        <v>3.0327285665858284E-2</v>
      </c>
      <c r="O36" s="13">
        <f t="shared" si="7"/>
        <v>1.6020655920602467E-2</v>
      </c>
      <c r="P36" s="13">
        <f t="shared" si="7"/>
        <v>1.1613829625255128E-2</v>
      </c>
      <c r="Q36" s="13">
        <f t="shared" si="7"/>
        <v>-7.1061203203278855E-2</v>
      </c>
      <c r="R36" s="13">
        <f t="shared" si="7"/>
        <v>3.2291083341692679E-2</v>
      </c>
      <c r="S36" s="13">
        <f t="shared" si="7"/>
        <v>9.4522251910692912E-2</v>
      </c>
      <c r="T36" s="13"/>
    </row>
    <row r="38" spans="1:20" x14ac:dyDescent="0.3">
      <c r="A38" s="6" t="s">
        <v>69</v>
      </c>
      <c r="B38" t="s">
        <v>75</v>
      </c>
    </row>
    <row r="39" spans="1:20" x14ac:dyDescent="0.3">
      <c r="A39" s="6" t="s">
        <v>28</v>
      </c>
      <c r="B39" s="28">
        <f>AVERAGE(B29:S29)</f>
        <v>9.2839835119826866E-2</v>
      </c>
    </row>
    <row r="40" spans="1:20" x14ac:dyDescent="0.3">
      <c r="A40" s="6" t="s">
        <v>32</v>
      </c>
      <c r="B40" s="28">
        <f t="shared" ref="B40:B46" si="8">AVERAGE(B30:S30)</f>
        <v>5.5488388562572953E-2</v>
      </c>
    </row>
    <row r="41" spans="1:20" x14ac:dyDescent="0.3">
      <c r="A41" s="6" t="s">
        <v>30</v>
      </c>
      <c r="B41" s="28">
        <f t="shared" si="8"/>
        <v>7.3780132392715095E-2</v>
      </c>
    </row>
    <row r="42" spans="1:20" x14ac:dyDescent="0.3">
      <c r="A42" s="6" t="s">
        <v>33</v>
      </c>
      <c r="B42" s="28">
        <f t="shared" si="8"/>
        <v>5.3001954210043084E-2</v>
      </c>
    </row>
    <row r="43" spans="1:20" x14ac:dyDescent="0.3">
      <c r="A43" s="6" t="s">
        <v>34</v>
      </c>
      <c r="B43" s="28">
        <f t="shared" si="8"/>
        <v>0.32594569989538669</v>
      </c>
    </row>
    <row r="44" spans="1:20" x14ac:dyDescent="0.3">
      <c r="A44" s="6" t="s">
        <v>27</v>
      </c>
      <c r="B44" s="28">
        <f t="shared" si="8"/>
        <v>8.0722252516180398E-2</v>
      </c>
    </row>
    <row r="45" spans="1:20" x14ac:dyDescent="0.3">
      <c r="A45" s="6" t="s">
        <v>29</v>
      </c>
      <c r="B45" s="28">
        <f t="shared" si="8"/>
        <v>0.1471128715657527</v>
      </c>
    </row>
    <row r="46" spans="1:20" x14ac:dyDescent="0.3">
      <c r="A46" s="6" t="s">
        <v>31</v>
      </c>
      <c r="B46" s="28">
        <f t="shared" si="8"/>
        <v>5.8570889372738216E-2</v>
      </c>
    </row>
    <row r="47" spans="1:20" x14ac:dyDescent="0.3">
      <c r="A47" s="6" t="s">
        <v>60</v>
      </c>
      <c r="B47" s="29">
        <v>6.2E-2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11AC-1FE6-4019-86AF-FFD2B36E97A0}">
  <dimension ref="A3:C26"/>
  <sheetViews>
    <sheetView workbookViewId="0">
      <selection activeCell="H20" sqref="H20"/>
    </sheetView>
  </sheetViews>
  <sheetFormatPr defaultRowHeight="14.4" x14ac:dyDescent="0.3"/>
  <cols>
    <col min="1" max="1" width="12.5546875" bestFit="1" customWidth="1"/>
    <col min="2" max="2" width="19.44140625" bestFit="1" customWidth="1"/>
    <col min="3" max="3" width="21.44140625" bestFit="1" customWidth="1"/>
  </cols>
  <sheetData>
    <row r="3" spans="1:3" x14ac:dyDescent="0.3">
      <c r="A3" s="5" t="s">
        <v>36</v>
      </c>
      <c r="B3" t="s">
        <v>59</v>
      </c>
      <c r="C3" t="s">
        <v>72</v>
      </c>
    </row>
    <row r="4" spans="1:3" x14ac:dyDescent="0.3">
      <c r="A4" s="6">
        <v>1</v>
      </c>
      <c r="B4" s="10">
        <v>585635489</v>
      </c>
      <c r="C4" s="10">
        <v>19816954</v>
      </c>
    </row>
    <row r="5" spans="1:3" x14ac:dyDescent="0.3">
      <c r="A5" s="6">
        <v>2</v>
      </c>
      <c r="B5" s="10">
        <v>654514379</v>
      </c>
      <c r="C5" s="10">
        <v>56324553</v>
      </c>
    </row>
    <row r="6" spans="1:3" x14ac:dyDescent="0.3">
      <c r="A6" s="6">
        <v>3</v>
      </c>
      <c r="B6" s="10">
        <v>620240392</v>
      </c>
      <c r="C6" s="10">
        <v>47034570</v>
      </c>
    </row>
    <row r="7" spans="1:3" x14ac:dyDescent="0.3">
      <c r="A7" s="6">
        <v>4</v>
      </c>
      <c r="B7" s="10">
        <v>575900584</v>
      </c>
      <c r="C7" s="10">
        <v>22734186</v>
      </c>
    </row>
    <row r="8" spans="1:3" x14ac:dyDescent="0.3">
      <c r="A8" s="6" t="s">
        <v>37</v>
      </c>
      <c r="B8" s="10">
        <v>2436290844</v>
      </c>
      <c r="C8" s="10">
        <v>145910263</v>
      </c>
    </row>
    <row r="10" spans="1:3" x14ac:dyDescent="0.3">
      <c r="B10">
        <f>B4/$B$8</f>
        <v>0.24037995727902509</v>
      </c>
      <c r="C10">
        <f>C4/$C$8</f>
        <v>0.13581603920486388</v>
      </c>
    </row>
    <row r="11" spans="1:3" x14ac:dyDescent="0.3">
      <c r="B11">
        <f t="shared" ref="B11" si="0">B5/$B$8</f>
        <v>0.26865198816960295</v>
      </c>
      <c r="C11">
        <f t="shared" ref="C11:C13" si="1">C5/$C$8</f>
        <v>0.38602187290965267</v>
      </c>
    </row>
    <row r="12" spans="1:3" x14ac:dyDescent="0.3">
      <c r="B12">
        <f t="shared" ref="B12" si="2">B6/$B$8</f>
        <v>0.25458388661908055</v>
      </c>
      <c r="C12">
        <f t="shared" si="1"/>
        <v>0.32235271894479417</v>
      </c>
    </row>
    <row r="13" spans="1:3" x14ac:dyDescent="0.3">
      <c r="B13">
        <f t="shared" ref="B13" si="3">B7/$B$8</f>
        <v>0.23638416793229142</v>
      </c>
      <c r="C13">
        <f t="shared" si="1"/>
        <v>0.15580936894068925</v>
      </c>
    </row>
    <row r="15" spans="1:3" x14ac:dyDescent="0.3">
      <c r="A15" s="16" t="s">
        <v>83</v>
      </c>
      <c r="B15" s="16" t="s">
        <v>81</v>
      </c>
      <c r="C15" s="16" t="s">
        <v>82</v>
      </c>
    </row>
    <row r="16" spans="1:3" x14ac:dyDescent="0.3">
      <c r="A16" s="15">
        <v>1</v>
      </c>
      <c r="B16" s="17">
        <v>0.24037995727902509</v>
      </c>
      <c r="C16" s="17">
        <v>0.13581603920486388</v>
      </c>
    </row>
    <row r="17" spans="1:3" x14ac:dyDescent="0.3">
      <c r="A17" s="15">
        <v>2</v>
      </c>
      <c r="B17" s="17">
        <v>0.26865198816960295</v>
      </c>
      <c r="C17" s="17">
        <v>0.38602187290965267</v>
      </c>
    </row>
    <row r="18" spans="1:3" x14ac:dyDescent="0.3">
      <c r="A18" s="15">
        <v>3</v>
      </c>
      <c r="B18" s="17">
        <v>0.25458388661908055</v>
      </c>
      <c r="C18" s="17">
        <v>0.32235271894479417</v>
      </c>
    </row>
    <row r="19" spans="1:3" x14ac:dyDescent="0.3">
      <c r="A19" s="15">
        <v>4</v>
      </c>
      <c r="B19" s="17">
        <v>0.23638416793229142</v>
      </c>
      <c r="C19" s="17">
        <v>0.15580936894068925</v>
      </c>
    </row>
    <row r="22" spans="1:3" x14ac:dyDescent="0.3">
      <c r="B22" s="16" t="s">
        <v>83</v>
      </c>
      <c r="C22" s="16" t="s">
        <v>84</v>
      </c>
    </row>
    <row r="23" spans="1:3" x14ac:dyDescent="0.3">
      <c r="B23" s="15">
        <v>1</v>
      </c>
      <c r="C23" s="17">
        <v>0.13581603920486388</v>
      </c>
    </row>
    <row r="24" spans="1:3" x14ac:dyDescent="0.3">
      <c r="B24" s="15">
        <v>2</v>
      </c>
      <c r="C24" s="17">
        <v>0.38602187290965267</v>
      </c>
    </row>
    <row r="25" spans="1:3" x14ac:dyDescent="0.3">
      <c r="B25" s="15">
        <v>3</v>
      </c>
      <c r="C25" s="17">
        <v>0.32235271894479417</v>
      </c>
    </row>
    <row r="26" spans="1:3" x14ac:dyDescent="0.3">
      <c r="B26" s="15">
        <v>4</v>
      </c>
      <c r="C26" s="17">
        <v>0.15580936894068925</v>
      </c>
    </row>
  </sheetData>
  <conditionalFormatting sqref="C23:C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39CB-7B45-449A-BA75-D89A58F86C6E}">
  <dimension ref="A3:M47"/>
  <sheetViews>
    <sheetView topLeftCell="A29" workbookViewId="0">
      <selection activeCell="G49" sqref="G49"/>
    </sheetView>
  </sheetViews>
  <sheetFormatPr defaultRowHeight="14.4" x14ac:dyDescent="0.3"/>
  <cols>
    <col min="1" max="1" width="25.109375" bestFit="1" customWidth="1"/>
    <col min="2" max="2" width="19.88671875" bestFit="1" customWidth="1"/>
    <col min="3" max="3" width="14.77734375" bestFit="1" customWidth="1"/>
    <col min="4" max="4" width="25" bestFit="1" customWidth="1"/>
    <col min="5" max="5" width="20.6640625" bestFit="1" customWidth="1"/>
    <col min="6" max="6" width="22" bestFit="1" customWidth="1"/>
    <col min="7" max="7" width="26.44140625" bestFit="1" customWidth="1"/>
    <col min="8" max="8" width="24.6640625" bestFit="1" customWidth="1"/>
    <col min="9" max="9" width="22.33203125" bestFit="1" customWidth="1"/>
    <col min="10" max="10" width="23.77734375" bestFit="1" customWidth="1"/>
    <col min="11" max="11" width="23.6640625" bestFit="1" customWidth="1"/>
    <col min="12" max="12" width="23.5546875" bestFit="1" customWidth="1"/>
    <col min="13" max="13" width="23.33203125" bestFit="1" customWidth="1"/>
  </cols>
  <sheetData>
    <row r="3" spans="1:13" x14ac:dyDescent="0.3">
      <c r="A3" s="5" t="s">
        <v>96</v>
      </c>
      <c r="D3" s="5" t="s">
        <v>96</v>
      </c>
      <c r="G3" s="5"/>
      <c r="H3" s="5"/>
      <c r="I3" s="5"/>
      <c r="J3" s="5"/>
      <c r="K3" s="5"/>
      <c r="L3" s="5"/>
      <c r="M3" s="5"/>
    </row>
    <row r="4" spans="1:13" x14ac:dyDescent="0.3">
      <c r="A4" s="6" t="s">
        <v>85</v>
      </c>
      <c r="B4" s="10">
        <v>6217221</v>
      </c>
      <c r="D4" s="6" t="s">
        <v>97</v>
      </c>
      <c r="E4" s="10">
        <v>322879027</v>
      </c>
    </row>
    <row r="5" spans="1:13" x14ac:dyDescent="0.3">
      <c r="A5" s="6" t="s">
        <v>86</v>
      </c>
      <c r="B5" s="10">
        <v>1742146</v>
      </c>
      <c r="D5" s="6" t="s">
        <v>98</v>
      </c>
      <c r="E5" s="10">
        <v>740056006</v>
      </c>
    </row>
    <row r="6" spans="1:13" x14ac:dyDescent="0.3">
      <c r="A6" s="6" t="s">
        <v>87</v>
      </c>
      <c r="B6" s="10">
        <v>7348142</v>
      </c>
      <c r="D6" s="6" t="s">
        <v>99</v>
      </c>
      <c r="E6" s="10">
        <v>172037931</v>
      </c>
    </row>
    <row r="7" spans="1:13" x14ac:dyDescent="0.3">
      <c r="A7" s="6" t="s">
        <v>88</v>
      </c>
      <c r="B7" s="10">
        <v>55910976</v>
      </c>
      <c r="D7" s="6" t="s">
        <v>100</v>
      </c>
      <c r="E7" s="10">
        <v>116474919</v>
      </c>
    </row>
    <row r="8" spans="1:13" x14ac:dyDescent="0.3">
      <c r="A8" s="6" t="s">
        <v>89</v>
      </c>
      <c r="B8" s="10">
        <v>32778375</v>
      </c>
      <c r="D8" s="6" t="s">
        <v>101</v>
      </c>
      <c r="E8" s="10">
        <v>212107977</v>
      </c>
    </row>
    <row r="9" spans="1:13" x14ac:dyDescent="0.3">
      <c r="A9" s="6" t="s">
        <v>90</v>
      </c>
      <c r="B9" s="10">
        <v>282334469</v>
      </c>
      <c r="D9" s="6" t="s">
        <v>102</v>
      </c>
      <c r="E9" s="10">
        <v>153638308</v>
      </c>
    </row>
    <row r="10" spans="1:13" x14ac:dyDescent="0.3">
      <c r="A10" s="6" t="s">
        <v>91</v>
      </c>
      <c r="B10" s="10">
        <v>203790</v>
      </c>
      <c r="D10" s="6" t="s">
        <v>103</v>
      </c>
      <c r="E10" s="10">
        <v>441931000</v>
      </c>
    </row>
    <row r="11" spans="1:13" x14ac:dyDescent="0.3">
      <c r="A11" s="6" t="s">
        <v>92</v>
      </c>
      <c r="B11" s="10">
        <v>28002419</v>
      </c>
      <c r="D11" s="6" t="s">
        <v>67</v>
      </c>
      <c r="E11" s="10">
        <v>131255441</v>
      </c>
    </row>
    <row r="12" spans="1:13" x14ac:dyDescent="0.3">
      <c r="A12" s="6" t="s">
        <v>93</v>
      </c>
      <c r="B12" s="10">
        <v>7959367</v>
      </c>
    </row>
    <row r="13" spans="1:13" x14ac:dyDescent="0.3">
      <c r="A13" s="6" t="s">
        <v>94</v>
      </c>
      <c r="B13" s="10">
        <v>83913398</v>
      </c>
    </row>
    <row r="14" spans="1:13" x14ac:dyDescent="0.3">
      <c r="A14" s="6" t="s">
        <v>95</v>
      </c>
      <c r="B14" s="10">
        <v>315112839</v>
      </c>
    </row>
    <row r="15" spans="1:13" x14ac:dyDescent="0.3">
      <c r="A15" s="6" t="s">
        <v>70</v>
      </c>
      <c r="B15" s="10">
        <v>533709514</v>
      </c>
    </row>
    <row r="16" spans="1:13" x14ac:dyDescent="0.3">
      <c r="A16" s="6" t="s">
        <v>71</v>
      </c>
      <c r="B16" s="10">
        <v>1488043838</v>
      </c>
    </row>
    <row r="19" spans="1:11" x14ac:dyDescent="0.3">
      <c r="A19" s="6" t="s">
        <v>85</v>
      </c>
      <c r="B19">
        <f>B4/SUM($B$4:$B$16)</f>
        <v>2.186639608606422E-3</v>
      </c>
      <c r="D19" s="6" t="s">
        <v>97</v>
      </c>
      <c r="E19">
        <f>E4/SUM($E$4:$E$11)</f>
        <v>0.14097177811026429</v>
      </c>
    </row>
    <row r="20" spans="1:11" x14ac:dyDescent="0.3">
      <c r="A20" s="6" t="s">
        <v>86</v>
      </c>
      <c r="B20">
        <f t="shared" ref="B20:B31" si="0">B5/SUM($B$4:$B$16)</f>
        <v>6.1272479256813356E-4</v>
      </c>
      <c r="D20" s="6" t="s">
        <v>98</v>
      </c>
      <c r="E20">
        <f t="shared" ref="E20:E26" si="1">E5/SUM($E$4:$E$11)</f>
        <v>0.32311485833051778</v>
      </c>
    </row>
    <row r="21" spans="1:11" x14ac:dyDescent="0.3">
      <c r="A21" s="6" t="s">
        <v>87</v>
      </c>
      <c r="B21">
        <f t="shared" si="0"/>
        <v>2.584392342955866E-3</v>
      </c>
      <c r="D21" s="6" t="s">
        <v>99</v>
      </c>
      <c r="E21">
        <f t="shared" si="1"/>
        <v>7.5113249878199617E-2</v>
      </c>
    </row>
    <row r="22" spans="1:11" x14ac:dyDescent="0.3">
      <c r="A22" s="6" t="s">
        <v>88</v>
      </c>
      <c r="B22">
        <f t="shared" si="0"/>
        <v>1.9664276801072869E-2</v>
      </c>
      <c r="D22" s="6" t="s">
        <v>100</v>
      </c>
      <c r="E22">
        <f t="shared" si="1"/>
        <v>5.0853957871593213E-2</v>
      </c>
    </row>
    <row r="23" spans="1:11" x14ac:dyDescent="0.3">
      <c r="A23" s="6" t="s">
        <v>89</v>
      </c>
      <c r="B23">
        <f t="shared" si="0"/>
        <v>1.1528381101581322E-2</v>
      </c>
      <c r="D23" s="6" t="s">
        <v>101</v>
      </c>
      <c r="E23">
        <f t="shared" si="1"/>
        <v>9.2608178818195719E-2</v>
      </c>
    </row>
    <row r="24" spans="1:11" x14ac:dyDescent="0.3">
      <c r="A24" s="6" t="s">
        <v>90</v>
      </c>
      <c r="B24">
        <f t="shared" si="0"/>
        <v>9.9298984673419521E-2</v>
      </c>
      <c r="D24" s="6" t="s">
        <v>102</v>
      </c>
      <c r="E24">
        <f t="shared" si="1"/>
        <v>6.7079815204635268E-2</v>
      </c>
    </row>
    <row r="25" spans="1:11" x14ac:dyDescent="0.3">
      <c r="A25" s="6" t="s">
        <v>91</v>
      </c>
      <c r="B25">
        <f t="shared" si="0"/>
        <v>7.1674351907050231E-5</v>
      </c>
      <c r="D25" s="6" t="s">
        <v>103</v>
      </c>
      <c r="E25">
        <f t="shared" si="1"/>
        <v>0.19295090006588508</v>
      </c>
    </row>
    <row r="26" spans="1:11" x14ac:dyDescent="0.3">
      <c r="A26" s="6" t="s">
        <v>92</v>
      </c>
      <c r="B26">
        <f t="shared" si="0"/>
        <v>9.8486443576950283E-3</v>
      </c>
      <c r="D26" s="6" t="s">
        <v>67</v>
      </c>
      <c r="E26">
        <f t="shared" si="1"/>
        <v>5.730726172070906E-2</v>
      </c>
    </row>
    <row r="27" spans="1:11" x14ac:dyDescent="0.3">
      <c r="A27" s="6" t="s">
        <v>93</v>
      </c>
      <c r="B27">
        <f t="shared" si="0"/>
        <v>2.7993644011745557E-3</v>
      </c>
    </row>
    <row r="28" spans="1:11" x14ac:dyDescent="0.3">
      <c r="A28" s="6" t="s">
        <v>94</v>
      </c>
      <c r="B28">
        <f t="shared" si="0"/>
        <v>2.9512922213888636E-2</v>
      </c>
    </row>
    <row r="29" spans="1:11" x14ac:dyDescent="0.3">
      <c r="A29" s="6" t="s">
        <v>95</v>
      </c>
      <c r="B29">
        <f t="shared" si="0"/>
        <v>0.11082736401646628</v>
      </c>
    </row>
    <row r="30" spans="1:11" x14ac:dyDescent="0.3">
      <c r="A30" s="6" t="s">
        <v>70</v>
      </c>
      <c r="B30">
        <f t="shared" si="0"/>
        <v>0.18770932588731906</v>
      </c>
    </row>
    <row r="31" spans="1:11" x14ac:dyDescent="0.3">
      <c r="A31" s="6" t="s">
        <v>71</v>
      </c>
      <c r="B31">
        <f t="shared" si="0"/>
        <v>0.52335530545134523</v>
      </c>
    </row>
    <row r="32" spans="1:11" x14ac:dyDescent="0.3">
      <c r="G32" s="32" t="s">
        <v>106</v>
      </c>
      <c r="H32" s="16" t="s">
        <v>104</v>
      </c>
      <c r="J32" s="16" t="s">
        <v>107</v>
      </c>
      <c r="K32" s="16" t="s">
        <v>105</v>
      </c>
    </row>
    <row r="33" spans="1:11" x14ac:dyDescent="0.3">
      <c r="A33" s="32" t="s">
        <v>106</v>
      </c>
      <c r="B33" s="16" t="s">
        <v>104</v>
      </c>
      <c r="D33" s="16" t="s">
        <v>107</v>
      </c>
      <c r="E33" s="16" t="s">
        <v>105</v>
      </c>
      <c r="G33" s="14" t="s">
        <v>71</v>
      </c>
      <c r="H33" s="18">
        <v>0.52335530545134523</v>
      </c>
      <c r="I33" s="33"/>
      <c r="J33" s="14" t="s">
        <v>98</v>
      </c>
      <c r="K33" s="18">
        <v>0.32311485833051778</v>
      </c>
    </row>
    <row r="34" spans="1:11" x14ac:dyDescent="0.3">
      <c r="A34" s="14" t="s">
        <v>71</v>
      </c>
      <c r="B34" s="18">
        <v>0.52335530545134523</v>
      </c>
      <c r="D34" s="14" t="s">
        <v>98</v>
      </c>
      <c r="E34" s="18">
        <v>0.32311485833051778</v>
      </c>
      <c r="G34" s="14" t="s">
        <v>70</v>
      </c>
      <c r="H34" s="18">
        <v>0.18770932588731906</v>
      </c>
      <c r="I34" s="33"/>
      <c r="J34" s="14" t="s">
        <v>103</v>
      </c>
      <c r="K34" s="18">
        <v>0.19295090006588508</v>
      </c>
    </row>
    <row r="35" spans="1:11" x14ac:dyDescent="0.3">
      <c r="A35" s="14" t="s">
        <v>70</v>
      </c>
      <c r="B35" s="18">
        <v>0.18770932588731906</v>
      </c>
      <c r="D35" s="14" t="s">
        <v>103</v>
      </c>
      <c r="E35" s="18">
        <v>0.19295090006588508</v>
      </c>
      <c r="G35" s="14" t="s">
        <v>95</v>
      </c>
      <c r="H35" s="18">
        <v>0.11082736401646628</v>
      </c>
      <c r="I35" s="33"/>
      <c r="J35" s="14" t="s">
        <v>97</v>
      </c>
      <c r="K35" s="18">
        <v>0.14097177811026429</v>
      </c>
    </row>
    <row r="36" spans="1:11" x14ac:dyDescent="0.3">
      <c r="A36" s="14" t="s">
        <v>95</v>
      </c>
      <c r="B36" s="18">
        <v>0.11082736401646628</v>
      </c>
      <c r="D36" s="14" t="s">
        <v>97</v>
      </c>
      <c r="E36" s="18">
        <v>0.14097177811026429</v>
      </c>
      <c r="G36" s="14" t="s">
        <v>90</v>
      </c>
      <c r="H36" s="18">
        <v>9.9298984673419521E-2</v>
      </c>
      <c r="I36" s="33"/>
      <c r="J36" s="14" t="s">
        <v>101</v>
      </c>
      <c r="K36" s="18">
        <v>9.2608178818195719E-2</v>
      </c>
    </row>
    <row r="37" spans="1:11" x14ac:dyDescent="0.3">
      <c r="A37" s="14" t="s">
        <v>90</v>
      </c>
      <c r="B37" s="18">
        <v>9.9298984673419521E-2</v>
      </c>
      <c r="D37" s="14" t="s">
        <v>101</v>
      </c>
      <c r="E37" s="18">
        <v>9.2608178818195719E-2</v>
      </c>
      <c r="G37" s="14" t="s">
        <v>94</v>
      </c>
      <c r="H37" s="18">
        <v>2.9512922213888636E-2</v>
      </c>
      <c r="I37" s="33"/>
      <c r="J37" s="14" t="s">
        <v>99</v>
      </c>
      <c r="K37" s="18">
        <v>7.5113249878199617E-2</v>
      </c>
    </row>
    <row r="38" spans="1:11" x14ac:dyDescent="0.3">
      <c r="A38" s="14" t="s">
        <v>94</v>
      </c>
      <c r="B38" s="18">
        <v>2.9512922213888636E-2</v>
      </c>
      <c r="D38" s="14" t="s">
        <v>99</v>
      </c>
      <c r="E38" s="18">
        <v>7.5113249878199617E-2</v>
      </c>
      <c r="G38" s="14" t="s">
        <v>88</v>
      </c>
      <c r="H38" s="18">
        <v>1.9664276801072869E-2</v>
      </c>
      <c r="I38" s="33"/>
      <c r="J38" s="14" t="s">
        <v>102</v>
      </c>
      <c r="K38" s="18">
        <v>6.7079815204635268E-2</v>
      </c>
    </row>
    <row r="39" spans="1:11" x14ac:dyDescent="0.3">
      <c r="A39" s="14" t="s">
        <v>88</v>
      </c>
      <c r="B39" s="18">
        <v>1.9664276801072869E-2</v>
      </c>
      <c r="D39" s="14" t="s">
        <v>102</v>
      </c>
      <c r="E39" s="18">
        <v>6.7079815204635268E-2</v>
      </c>
      <c r="G39" s="14" t="s">
        <v>89</v>
      </c>
      <c r="H39" s="18">
        <v>1.1528381101581322E-2</v>
      </c>
      <c r="I39" s="33"/>
      <c r="J39" s="14" t="s">
        <v>67</v>
      </c>
      <c r="K39" s="18">
        <v>5.730726172070906E-2</v>
      </c>
    </row>
    <row r="40" spans="1:11" x14ac:dyDescent="0.3">
      <c r="A40" s="14" t="s">
        <v>89</v>
      </c>
      <c r="B40" s="18">
        <v>1.1528381101581322E-2</v>
      </c>
      <c r="D40" s="14" t="s">
        <v>67</v>
      </c>
      <c r="E40" s="18">
        <v>5.730726172070906E-2</v>
      </c>
      <c r="G40" s="14" t="s">
        <v>92</v>
      </c>
      <c r="H40" s="18">
        <v>9.8486443576950283E-3</v>
      </c>
      <c r="I40" s="33"/>
      <c r="J40" s="14" t="s">
        <v>100</v>
      </c>
      <c r="K40" s="18">
        <v>5.0853957871593213E-2</v>
      </c>
    </row>
    <row r="41" spans="1:11" x14ac:dyDescent="0.3">
      <c r="A41" s="14" t="s">
        <v>92</v>
      </c>
      <c r="B41" s="18">
        <v>9.8486443576950283E-3</v>
      </c>
      <c r="D41" s="14" t="s">
        <v>100</v>
      </c>
      <c r="E41" s="18">
        <v>5.0853957871593213E-2</v>
      </c>
      <c r="G41" s="14" t="s">
        <v>93</v>
      </c>
      <c r="H41" s="18">
        <v>2.7993644011745557E-3</v>
      </c>
      <c r="I41" s="33"/>
      <c r="J41" s="33"/>
    </row>
    <row r="42" spans="1:11" x14ac:dyDescent="0.3">
      <c r="A42" s="14" t="s">
        <v>93</v>
      </c>
      <c r="B42" s="18">
        <v>2.7993644011745557E-3</v>
      </c>
      <c r="G42" s="14" t="s">
        <v>87</v>
      </c>
      <c r="H42" s="18">
        <v>2.584392342955866E-3</v>
      </c>
      <c r="I42" s="33"/>
      <c r="J42" s="33"/>
      <c r="K42" s="34"/>
    </row>
    <row r="43" spans="1:11" x14ac:dyDescent="0.3">
      <c r="A43" s="14" t="s">
        <v>87</v>
      </c>
      <c r="B43" s="18">
        <v>2.584392342955866E-3</v>
      </c>
      <c r="G43" s="14" t="s">
        <v>85</v>
      </c>
      <c r="H43" s="18">
        <v>2.186639608606422E-3</v>
      </c>
      <c r="I43" s="33"/>
      <c r="J43" s="33"/>
      <c r="K43" s="34"/>
    </row>
    <row r="44" spans="1:11" x14ac:dyDescent="0.3">
      <c r="A44" s="14" t="s">
        <v>85</v>
      </c>
      <c r="B44" s="18">
        <v>2.186639608606422E-3</v>
      </c>
      <c r="G44" s="14" t="s">
        <v>86</v>
      </c>
      <c r="H44" s="18">
        <v>6.1272479256813356E-4</v>
      </c>
      <c r="I44" s="33"/>
      <c r="J44" s="33"/>
      <c r="K44" s="34"/>
    </row>
    <row r="45" spans="1:11" x14ac:dyDescent="0.3">
      <c r="A45" s="14" t="s">
        <v>86</v>
      </c>
      <c r="B45" s="18">
        <v>6.1272479256813356E-4</v>
      </c>
      <c r="G45" s="14" t="s">
        <v>91</v>
      </c>
      <c r="H45" s="18">
        <v>7.1674351907050231E-5</v>
      </c>
      <c r="I45" s="33"/>
      <c r="J45" s="33"/>
      <c r="K45" s="34"/>
    </row>
    <row r="46" spans="1:11" x14ac:dyDescent="0.3">
      <c r="A46" s="14" t="s">
        <v>91</v>
      </c>
      <c r="B46" s="18">
        <v>7.1674351907050231E-5</v>
      </c>
      <c r="G46" s="33"/>
      <c r="H46" s="33"/>
      <c r="I46" s="33"/>
      <c r="J46" s="33"/>
      <c r="K46" s="34"/>
    </row>
    <row r="47" spans="1:11" x14ac:dyDescent="0.3">
      <c r="K47" s="34"/>
    </row>
  </sheetData>
  <conditionalFormatting sqref="B34:B46">
    <cfRule type="colorScale" priority="4">
      <colorScale>
        <cfvo type="min"/>
        <cfvo type="max"/>
        <color rgb="FFFCFCFF"/>
        <color rgb="FF63BE7B"/>
      </colorScale>
    </cfRule>
  </conditionalFormatting>
  <conditionalFormatting sqref="E34:E41">
    <cfRule type="colorScale" priority="3">
      <colorScale>
        <cfvo type="min"/>
        <cfvo type="max"/>
        <color rgb="FFFCFCFF"/>
        <color rgb="FFF8696B"/>
      </colorScale>
    </cfRule>
  </conditionalFormatting>
  <conditionalFormatting sqref="H33:H45">
    <cfRule type="colorScale" priority="2">
      <colorScale>
        <cfvo type="min"/>
        <cfvo type="max"/>
        <color rgb="FFFCFCFF"/>
        <color rgb="FF63BE7B"/>
      </colorScale>
    </cfRule>
  </conditionalFormatting>
  <conditionalFormatting sqref="K33:K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BE06-4513-427D-A254-D406D8095173}">
  <dimension ref="A3:O31"/>
  <sheetViews>
    <sheetView workbookViewId="0">
      <selection activeCell="F7" sqref="F7"/>
    </sheetView>
  </sheetViews>
  <sheetFormatPr defaultRowHeight="14.4" x14ac:dyDescent="0.3"/>
  <cols>
    <col min="1" max="1" width="30.6640625" bestFit="1" customWidth="1"/>
    <col min="2" max="2" width="15.5546875" bestFit="1" customWidth="1"/>
    <col min="3" max="4" width="11.44140625" bestFit="1" customWidth="1"/>
    <col min="5" max="5" width="10.44140625" bestFit="1" customWidth="1"/>
    <col min="6" max="6" width="10.77734375" bestFit="1" customWidth="1"/>
    <col min="7" max="9" width="10.44140625" bestFit="1" customWidth="1"/>
    <col min="10" max="10" width="11.44140625" bestFit="1" customWidth="1"/>
    <col min="11" max="11" width="26.44140625" bestFit="1" customWidth="1"/>
    <col min="12" max="12" width="23.33203125" bestFit="1" customWidth="1"/>
    <col min="13" max="13" width="23.5546875" bestFit="1" customWidth="1"/>
    <col min="14" max="14" width="23.6640625" bestFit="1" customWidth="1"/>
    <col min="15" max="15" width="23.77734375" bestFit="1" customWidth="1"/>
    <col min="16" max="16" width="22.33203125" bestFit="1" customWidth="1"/>
    <col min="17" max="17" width="23.33203125" bestFit="1" customWidth="1"/>
    <col min="18" max="18" width="23.5546875" bestFit="1" customWidth="1"/>
    <col min="19" max="19" width="23.6640625" bestFit="1" customWidth="1"/>
    <col min="20" max="20" width="23.77734375" bestFit="1" customWidth="1"/>
    <col min="21" max="21" width="22.33203125" bestFit="1" customWidth="1"/>
    <col min="22" max="22" width="23.33203125" bestFit="1" customWidth="1"/>
    <col min="23" max="23" width="23.5546875" bestFit="1" customWidth="1"/>
    <col min="24" max="24" width="23.6640625" bestFit="1" customWidth="1"/>
    <col min="25" max="25" width="23.77734375" bestFit="1" customWidth="1"/>
    <col min="26" max="26" width="22.33203125" bestFit="1" customWidth="1"/>
    <col min="27" max="27" width="23.33203125" bestFit="1" customWidth="1"/>
    <col min="28" max="28" width="23.5546875" bestFit="1" customWidth="1"/>
    <col min="29" max="29" width="23.6640625" bestFit="1" customWidth="1"/>
    <col min="30" max="30" width="23.77734375" bestFit="1" customWidth="1"/>
    <col min="31" max="31" width="22.33203125" bestFit="1" customWidth="1"/>
    <col min="32" max="32" width="23.33203125" bestFit="1" customWidth="1"/>
    <col min="33" max="33" width="23.5546875" bestFit="1" customWidth="1"/>
    <col min="34" max="34" width="23.6640625" bestFit="1" customWidth="1"/>
    <col min="35" max="35" width="23.77734375" bestFit="1" customWidth="1"/>
    <col min="36" max="36" width="22.33203125" bestFit="1" customWidth="1"/>
    <col min="37" max="37" width="23.33203125" bestFit="1" customWidth="1"/>
    <col min="38" max="38" width="23.5546875" bestFit="1" customWidth="1"/>
    <col min="39" max="39" width="23.6640625" bestFit="1" customWidth="1"/>
    <col min="40" max="40" width="23.77734375" bestFit="1" customWidth="1"/>
    <col min="41" max="41" width="22.33203125" bestFit="1" customWidth="1"/>
    <col min="42" max="42" width="28.109375" bestFit="1" customWidth="1"/>
    <col min="43" max="43" width="28.33203125" bestFit="1" customWidth="1"/>
    <col min="44" max="44" width="28.44140625" bestFit="1" customWidth="1"/>
    <col min="45" max="45" width="28.5546875" bestFit="1" customWidth="1"/>
    <col min="46" max="46" width="27.109375" bestFit="1" customWidth="1"/>
    <col min="47" max="49" width="2" bestFit="1" customWidth="1"/>
    <col min="50" max="50" width="10.77734375" bestFit="1" customWidth="1"/>
    <col min="51" max="53" width="2" bestFit="1" customWidth="1"/>
    <col min="54" max="54" width="10.77734375" bestFit="1" customWidth="1"/>
    <col min="55" max="57" width="2" bestFit="1" customWidth="1"/>
    <col min="58" max="58" width="10.77734375" bestFit="1" customWidth="1"/>
    <col min="59" max="61" width="2" bestFit="1" customWidth="1"/>
    <col min="62" max="62" width="10.77734375" bestFit="1" customWidth="1"/>
    <col min="63" max="65" width="2" bestFit="1" customWidth="1"/>
    <col min="66" max="66" width="10.77734375" bestFit="1" customWidth="1"/>
    <col min="67" max="69" width="2" bestFit="1" customWidth="1"/>
    <col min="70" max="70" width="10.77734375" bestFit="1" customWidth="1"/>
    <col min="71" max="73" width="2" bestFit="1" customWidth="1"/>
    <col min="74" max="74" width="10.77734375" bestFit="1" customWidth="1"/>
    <col min="75" max="77" width="2" bestFit="1" customWidth="1"/>
    <col min="78" max="78" width="10.77734375" bestFit="1" customWidth="1"/>
    <col min="79" max="79" width="2" bestFit="1" customWidth="1"/>
    <col min="80" max="80" width="10.77734375" bestFit="1" customWidth="1"/>
  </cols>
  <sheetData>
    <row r="3" spans="1:15" x14ac:dyDescent="0.3">
      <c r="B3" s="5" t="s">
        <v>38</v>
      </c>
    </row>
    <row r="4" spans="1:15" x14ac:dyDescent="0.3">
      <c r="A4" s="5" t="s">
        <v>36</v>
      </c>
      <c r="B4" s="8">
        <v>40544</v>
      </c>
      <c r="C4" s="8">
        <v>40909</v>
      </c>
      <c r="D4" t="s">
        <v>37</v>
      </c>
    </row>
    <row r="5" spans="1:15" x14ac:dyDescent="0.3">
      <c r="A5" s="6" t="s">
        <v>31</v>
      </c>
      <c r="B5" s="10"/>
      <c r="C5" s="10"/>
      <c r="D5" s="10"/>
      <c r="K5" s="16" t="s">
        <v>121</v>
      </c>
      <c r="L5" s="16" t="s">
        <v>120</v>
      </c>
      <c r="M5" s="16" t="s">
        <v>123</v>
      </c>
      <c r="N5" s="36" t="s">
        <v>122</v>
      </c>
      <c r="O5" s="16" t="s">
        <v>120</v>
      </c>
    </row>
    <row r="6" spans="1:15" x14ac:dyDescent="0.3">
      <c r="A6" s="21" t="s">
        <v>71</v>
      </c>
      <c r="B6" s="12">
        <v>14159398</v>
      </c>
      <c r="C6" s="12">
        <v>25666235</v>
      </c>
      <c r="D6" s="12">
        <v>39825633</v>
      </c>
      <c r="K6" s="35" t="s">
        <v>71</v>
      </c>
      <c r="L6" s="18">
        <f>(C6-B6)/B6</f>
        <v>0.8126642813486844</v>
      </c>
      <c r="M6" s="38">
        <f>C6-B6</f>
        <v>11506837</v>
      </c>
      <c r="N6" s="37" t="s">
        <v>98</v>
      </c>
      <c r="O6" s="18">
        <v>0.96951998370271575</v>
      </c>
    </row>
    <row r="7" spans="1:15" x14ac:dyDescent="0.3">
      <c r="A7" s="21" t="s">
        <v>70</v>
      </c>
      <c r="B7" s="12">
        <v>5528006</v>
      </c>
      <c r="C7" s="12">
        <v>9001538</v>
      </c>
      <c r="D7" s="12">
        <v>14529544</v>
      </c>
      <c r="K7" s="35" t="s">
        <v>70</v>
      </c>
      <c r="L7" s="18">
        <f t="shared" ref="L7:L18" si="0">(C7-B7)/B7</f>
        <v>0.62835170584112965</v>
      </c>
      <c r="M7" s="38">
        <f t="shared" ref="M7:M18" si="1">C7-B7</f>
        <v>3473532</v>
      </c>
      <c r="N7" s="37" t="s">
        <v>97</v>
      </c>
      <c r="O7" s="18">
        <v>0.97514588771711475</v>
      </c>
    </row>
    <row r="8" spans="1:15" x14ac:dyDescent="0.3">
      <c r="A8" s="21" t="s">
        <v>95</v>
      </c>
      <c r="B8" s="12">
        <v>1000975</v>
      </c>
      <c r="C8" s="12">
        <v>1522540</v>
      </c>
      <c r="D8" s="12">
        <v>2523515</v>
      </c>
      <c r="K8" s="35" t="s">
        <v>95</v>
      </c>
      <c r="L8" s="18">
        <f t="shared" si="0"/>
        <v>0.52105696945478164</v>
      </c>
      <c r="M8" s="38">
        <f t="shared" si="1"/>
        <v>521565</v>
      </c>
      <c r="N8" s="37" t="s">
        <v>103</v>
      </c>
      <c r="O8" s="18">
        <v>0.70705968684732334</v>
      </c>
    </row>
    <row r="9" spans="1:15" x14ac:dyDescent="0.3">
      <c r="A9" s="21" t="s">
        <v>94</v>
      </c>
      <c r="B9" s="12">
        <v>373816</v>
      </c>
      <c r="C9" s="12">
        <v>702124</v>
      </c>
      <c r="D9" s="12">
        <v>1075940</v>
      </c>
      <c r="K9" s="35" t="s">
        <v>94</v>
      </c>
      <c r="L9" s="18">
        <f t="shared" si="0"/>
        <v>0.87826096261262221</v>
      </c>
      <c r="M9" s="38">
        <f t="shared" si="1"/>
        <v>328308</v>
      </c>
      <c r="N9" s="37" t="s">
        <v>67</v>
      </c>
      <c r="O9" s="18">
        <v>0.68177529813415871</v>
      </c>
    </row>
    <row r="10" spans="1:15" x14ac:dyDescent="0.3">
      <c r="A10" s="21" t="s">
        <v>93</v>
      </c>
      <c r="B10" s="12">
        <v>20748</v>
      </c>
      <c r="C10" s="12">
        <v>137681</v>
      </c>
      <c r="D10" s="12">
        <v>158429</v>
      </c>
      <c r="K10" s="35" t="s">
        <v>93</v>
      </c>
      <c r="L10" s="18">
        <f t="shared" si="0"/>
        <v>5.6358685174474648</v>
      </c>
      <c r="M10" s="38">
        <f t="shared" si="1"/>
        <v>116933</v>
      </c>
      <c r="N10" s="37" t="s">
        <v>102</v>
      </c>
      <c r="O10" s="18">
        <v>0.91967049360718744</v>
      </c>
    </row>
    <row r="11" spans="1:15" x14ac:dyDescent="0.3">
      <c r="A11" s="21" t="s">
        <v>98</v>
      </c>
      <c r="B11" s="12">
        <v>6887037</v>
      </c>
      <c r="C11" s="12">
        <v>13564157</v>
      </c>
      <c r="D11" s="12">
        <v>20451194</v>
      </c>
      <c r="K11" s="35" t="s">
        <v>98</v>
      </c>
      <c r="L11" s="18">
        <f t="shared" si="0"/>
        <v>0.96951998370271575</v>
      </c>
      <c r="M11" s="38">
        <f t="shared" si="1"/>
        <v>6677120</v>
      </c>
      <c r="N11" s="37" t="s">
        <v>100</v>
      </c>
      <c r="O11" s="18">
        <v>0.59142711745537591</v>
      </c>
    </row>
    <row r="12" spans="1:15" x14ac:dyDescent="0.3">
      <c r="A12" s="21" t="s">
        <v>97</v>
      </c>
      <c r="B12" s="12">
        <v>2359006</v>
      </c>
      <c r="C12" s="12">
        <v>4659381</v>
      </c>
      <c r="D12" s="12">
        <v>7018387</v>
      </c>
      <c r="K12" s="35" t="s">
        <v>97</v>
      </c>
      <c r="L12" s="18">
        <f t="shared" si="0"/>
        <v>0.97514588771711475</v>
      </c>
      <c r="M12" s="38">
        <f t="shared" si="1"/>
        <v>2300375</v>
      </c>
      <c r="N12" s="37" t="s">
        <v>99</v>
      </c>
      <c r="O12" s="18">
        <v>1.0480659520553368</v>
      </c>
    </row>
    <row r="13" spans="1:15" x14ac:dyDescent="0.3">
      <c r="A13" s="21" t="s">
        <v>103</v>
      </c>
      <c r="B13" s="12">
        <v>4163145</v>
      </c>
      <c r="C13" s="12">
        <v>7106737</v>
      </c>
      <c r="D13" s="12">
        <v>11269882</v>
      </c>
      <c r="K13" s="35" t="s">
        <v>103</v>
      </c>
      <c r="L13" s="18">
        <f t="shared" si="0"/>
        <v>0.70705968684732334</v>
      </c>
      <c r="M13" s="38">
        <f t="shared" si="1"/>
        <v>2943592</v>
      </c>
      <c r="N13" s="37" t="s">
        <v>101</v>
      </c>
      <c r="O13" s="18">
        <v>0.45135610687273892</v>
      </c>
    </row>
    <row r="14" spans="1:15" x14ac:dyDescent="0.3">
      <c r="A14" s="21" t="s">
        <v>67</v>
      </c>
      <c r="B14" s="12">
        <v>1031331</v>
      </c>
      <c r="C14" s="12">
        <v>1734467</v>
      </c>
      <c r="D14" s="12">
        <v>2765798</v>
      </c>
      <c r="K14" s="35" t="s">
        <v>67</v>
      </c>
      <c r="L14" s="18">
        <f t="shared" si="0"/>
        <v>0.68177529813415871</v>
      </c>
      <c r="M14" s="38">
        <f t="shared" si="1"/>
        <v>703136</v>
      </c>
    </row>
    <row r="15" spans="1:15" x14ac:dyDescent="0.3">
      <c r="A15" s="21" t="s">
        <v>102</v>
      </c>
      <c r="B15" s="12">
        <v>1379518</v>
      </c>
      <c r="C15" s="12">
        <v>2648220</v>
      </c>
      <c r="D15" s="12">
        <v>4027738</v>
      </c>
      <c r="K15" s="35" t="s">
        <v>102</v>
      </c>
      <c r="L15" s="18">
        <f t="shared" si="0"/>
        <v>0.91967049360718744</v>
      </c>
      <c r="M15" s="38">
        <f t="shared" si="1"/>
        <v>1268702</v>
      </c>
    </row>
    <row r="16" spans="1:15" x14ac:dyDescent="0.3">
      <c r="A16" s="21" t="s">
        <v>100</v>
      </c>
      <c r="B16" s="12">
        <v>935368</v>
      </c>
      <c r="C16" s="12">
        <v>1488570</v>
      </c>
      <c r="D16" s="12">
        <v>2423938</v>
      </c>
      <c r="K16" s="35" t="s">
        <v>100</v>
      </c>
      <c r="L16" s="18">
        <f t="shared" si="0"/>
        <v>0.59142711745537591</v>
      </c>
      <c r="M16" s="38">
        <f t="shared" si="1"/>
        <v>553202</v>
      </c>
    </row>
    <row r="17" spans="1:13" x14ac:dyDescent="0.3">
      <c r="A17" s="21" t="s">
        <v>99</v>
      </c>
      <c r="B17" s="12">
        <v>1376879</v>
      </c>
      <c r="C17" s="12">
        <v>2819939</v>
      </c>
      <c r="D17" s="12">
        <v>4196818</v>
      </c>
      <c r="K17" s="35" t="s">
        <v>99</v>
      </c>
      <c r="L17" s="18">
        <f t="shared" si="0"/>
        <v>1.0480659520553368</v>
      </c>
      <c r="M17" s="38">
        <f t="shared" si="1"/>
        <v>1443060</v>
      </c>
    </row>
    <row r="18" spans="1:13" x14ac:dyDescent="0.3">
      <c r="A18" s="21" t="s">
        <v>101</v>
      </c>
      <c r="B18" s="12">
        <v>2128962</v>
      </c>
      <c r="C18" s="12">
        <v>3089882</v>
      </c>
      <c r="D18" s="12">
        <v>5218844</v>
      </c>
      <c r="K18" s="35" t="s">
        <v>101</v>
      </c>
      <c r="L18" s="18">
        <f t="shared" si="0"/>
        <v>0.45135610687273892</v>
      </c>
      <c r="M18" s="38">
        <f t="shared" si="1"/>
        <v>960920</v>
      </c>
    </row>
    <row r="19" spans="1:13" x14ac:dyDescent="0.3">
      <c r="A19" s="6" t="s">
        <v>108</v>
      </c>
      <c r="B19" s="12">
        <v>14159398</v>
      </c>
      <c r="C19" s="12">
        <v>25666235</v>
      </c>
      <c r="D19" s="12">
        <v>39825633</v>
      </c>
    </row>
    <row r="20" spans="1:13" x14ac:dyDescent="0.3">
      <c r="A20" s="6" t="s">
        <v>109</v>
      </c>
      <c r="B20" s="12">
        <v>5528006</v>
      </c>
      <c r="C20" s="12">
        <v>9001538</v>
      </c>
      <c r="D20" s="12">
        <v>14529544</v>
      </c>
    </row>
    <row r="21" spans="1:13" x14ac:dyDescent="0.3">
      <c r="A21" s="6" t="s">
        <v>110</v>
      </c>
      <c r="B21" s="12">
        <v>1000975</v>
      </c>
      <c r="C21" s="12">
        <v>1522540</v>
      </c>
      <c r="D21" s="12">
        <v>2523515</v>
      </c>
    </row>
    <row r="22" spans="1:13" x14ac:dyDescent="0.3">
      <c r="A22" s="6" t="s">
        <v>111</v>
      </c>
      <c r="B22" s="12">
        <v>373816</v>
      </c>
      <c r="C22" s="12">
        <v>702124</v>
      </c>
      <c r="D22" s="12">
        <v>1075940</v>
      </c>
    </row>
    <row r="23" spans="1:13" x14ac:dyDescent="0.3">
      <c r="A23" s="6" t="s">
        <v>112</v>
      </c>
      <c r="B23" s="12">
        <v>20748</v>
      </c>
      <c r="C23" s="12">
        <v>137681</v>
      </c>
      <c r="D23" s="12">
        <v>158429</v>
      </c>
    </row>
    <row r="24" spans="1:13" x14ac:dyDescent="0.3">
      <c r="A24" s="6" t="s">
        <v>113</v>
      </c>
      <c r="B24" s="12">
        <v>6887037</v>
      </c>
      <c r="C24" s="12">
        <v>13564157</v>
      </c>
      <c r="D24" s="12">
        <v>20451194</v>
      </c>
    </row>
    <row r="25" spans="1:13" x14ac:dyDescent="0.3">
      <c r="A25" s="6" t="s">
        <v>114</v>
      </c>
      <c r="B25" s="12">
        <v>2359006</v>
      </c>
      <c r="C25" s="12">
        <v>4659381</v>
      </c>
      <c r="D25" s="12">
        <v>7018387</v>
      </c>
    </row>
    <row r="26" spans="1:13" x14ac:dyDescent="0.3">
      <c r="A26" s="6" t="s">
        <v>115</v>
      </c>
      <c r="B26" s="12">
        <v>4163145</v>
      </c>
      <c r="C26" s="12">
        <v>7106737</v>
      </c>
      <c r="D26" s="12">
        <v>11269882</v>
      </c>
    </row>
    <row r="27" spans="1:13" x14ac:dyDescent="0.3">
      <c r="A27" s="6" t="s">
        <v>66</v>
      </c>
      <c r="B27" s="12">
        <v>1031331</v>
      </c>
      <c r="C27" s="12">
        <v>1734467</v>
      </c>
      <c r="D27" s="12">
        <v>2765798</v>
      </c>
    </row>
    <row r="28" spans="1:13" x14ac:dyDescent="0.3">
      <c r="A28" s="6" t="s">
        <v>116</v>
      </c>
      <c r="B28" s="12">
        <v>1379518</v>
      </c>
      <c r="C28" s="12">
        <v>2648220</v>
      </c>
      <c r="D28" s="12">
        <v>4027738</v>
      </c>
    </row>
    <row r="29" spans="1:13" x14ac:dyDescent="0.3">
      <c r="A29" s="6" t="s">
        <v>117</v>
      </c>
      <c r="B29" s="12">
        <v>935368</v>
      </c>
      <c r="C29" s="12">
        <v>1488570</v>
      </c>
      <c r="D29" s="12">
        <v>2423938</v>
      </c>
    </row>
    <row r="30" spans="1:13" x14ac:dyDescent="0.3">
      <c r="A30" s="6" t="s">
        <v>118</v>
      </c>
      <c r="B30" s="12">
        <v>1376879</v>
      </c>
      <c r="C30" s="12">
        <v>2819939</v>
      </c>
      <c r="D30" s="12">
        <v>4196818</v>
      </c>
    </row>
    <row r="31" spans="1:13" x14ac:dyDescent="0.3">
      <c r="A31" s="6" t="s">
        <v>119</v>
      </c>
      <c r="B31" s="12">
        <v>2128962</v>
      </c>
      <c r="C31" s="12">
        <v>3089882</v>
      </c>
      <c r="D31" s="12">
        <v>5218844</v>
      </c>
    </row>
  </sheetData>
  <conditionalFormatting sqref="L6:L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B7A8-A2AA-4183-80B1-34CFE8D944D1}">
  <dimension ref="A3:V17"/>
  <sheetViews>
    <sheetView topLeftCell="A25" workbookViewId="0">
      <selection activeCell="C8" sqref="C8"/>
    </sheetView>
  </sheetViews>
  <sheetFormatPr defaultRowHeight="14.4" x14ac:dyDescent="0.3"/>
  <cols>
    <col min="1" max="1" width="29.5546875" bestFit="1" customWidth="1"/>
    <col min="2" max="2" width="15.5546875" bestFit="1" customWidth="1"/>
    <col min="3" max="6" width="10.44140625" bestFit="1" customWidth="1"/>
    <col min="7" max="21" width="11.44140625" bestFit="1" customWidth="1"/>
    <col min="22" max="22" width="12.44140625" bestFit="1" customWidth="1"/>
    <col min="23" max="23" width="23.6640625" bestFit="1" customWidth="1"/>
    <col min="24" max="24" width="23.77734375" bestFit="1" customWidth="1"/>
    <col min="25" max="25" width="22.33203125" bestFit="1" customWidth="1"/>
    <col min="26" max="26" width="23.5546875" bestFit="1" customWidth="1"/>
    <col min="27" max="27" width="23.6640625" bestFit="1" customWidth="1"/>
    <col min="28" max="28" width="23.77734375" bestFit="1" customWidth="1"/>
    <col min="29" max="29" width="22.33203125" bestFit="1" customWidth="1"/>
    <col min="30" max="30" width="23.5546875" bestFit="1" customWidth="1"/>
    <col min="31" max="31" width="23.6640625" bestFit="1" customWidth="1"/>
    <col min="32" max="32" width="23.77734375" bestFit="1" customWidth="1"/>
    <col min="33" max="33" width="22.33203125" bestFit="1" customWidth="1"/>
    <col min="34" max="34" width="23.5546875" bestFit="1" customWidth="1"/>
    <col min="35" max="35" width="23.6640625" bestFit="1" customWidth="1"/>
    <col min="36" max="36" width="23.77734375" bestFit="1" customWidth="1"/>
    <col min="37" max="37" width="22.33203125" bestFit="1" customWidth="1"/>
    <col min="38" max="38" width="23.5546875" bestFit="1" customWidth="1"/>
    <col min="39" max="39" width="23.6640625" bestFit="1" customWidth="1"/>
    <col min="40" max="40" width="23.77734375" bestFit="1" customWidth="1"/>
    <col min="41" max="41" width="22.33203125" bestFit="1" customWidth="1"/>
    <col min="42" max="42" width="23.5546875" bestFit="1" customWidth="1"/>
    <col min="43" max="43" width="23.6640625" bestFit="1" customWidth="1"/>
    <col min="44" max="44" width="23.77734375" bestFit="1" customWidth="1"/>
    <col min="45" max="45" width="22.33203125" bestFit="1" customWidth="1"/>
    <col min="46" max="46" width="23.5546875" bestFit="1" customWidth="1"/>
    <col min="47" max="47" width="23.6640625" bestFit="1" customWidth="1"/>
    <col min="48" max="48" width="23.77734375" bestFit="1" customWidth="1"/>
    <col min="49" max="49" width="22.33203125" bestFit="1" customWidth="1"/>
    <col min="50" max="50" width="23.5546875" bestFit="1" customWidth="1"/>
    <col min="51" max="51" width="23.6640625" bestFit="1" customWidth="1"/>
    <col min="52" max="52" width="23.77734375" bestFit="1" customWidth="1"/>
    <col min="53" max="53" width="22.33203125" bestFit="1" customWidth="1"/>
    <col min="54" max="54" width="23.5546875" bestFit="1" customWidth="1"/>
    <col min="55" max="55" width="23.6640625" bestFit="1" customWidth="1"/>
    <col min="56" max="56" width="23.77734375" bestFit="1" customWidth="1"/>
    <col min="57" max="57" width="22.33203125" bestFit="1" customWidth="1"/>
    <col min="58" max="58" width="23.5546875" bestFit="1" customWidth="1"/>
    <col min="59" max="59" width="23.6640625" bestFit="1" customWidth="1"/>
    <col min="60" max="60" width="23.77734375" bestFit="1" customWidth="1"/>
    <col min="61" max="61" width="22.33203125" bestFit="1" customWidth="1"/>
    <col min="62" max="62" width="23.5546875" bestFit="1" customWidth="1"/>
    <col min="63" max="63" width="23.6640625" bestFit="1" customWidth="1"/>
    <col min="64" max="64" width="23.77734375" bestFit="1" customWidth="1"/>
    <col min="65" max="65" width="22.33203125" bestFit="1" customWidth="1"/>
    <col min="66" max="66" width="23.5546875" bestFit="1" customWidth="1"/>
    <col min="67" max="67" width="23.6640625" bestFit="1" customWidth="1"/>
    <col min="68" max="68" width="23.77734375" bestFit="1" customWidth="1"/>
    <col min="69" max="69" width="22.33203125" bestFit="1" customWidth="1"/>
    <col min="70" max="70" width="23.5546875" bestFit="1" customWidth="1"/>
    <col min="71" max="71" width="23.6640625" bestFit="1" customWidth="1"/>
    <col min="72" max="72" width="23.77734375" bestFit="1" customWidth="1"/>
    <col min="73" max="73" width="22.33203125" bestFit="1" customWidth="1"/>
    <col min="74" max="74" width="23.5546875" bestFit="1" customWidth="1"/>
    <col min="75" max="75" width="23.6640625" bestFit="1" customWidth="1"/>
    <col min="76" max="76" width="23.77734375" bestFit="1" customWidth="1"/>
    <col min="77" max="77" width="22.33203125" bestFit="1" customWidth="1"/>
    <col min="78" max="78" width="23.5546875" bestFit="1" customWidth="1"/>
    <col min="79" max="79" width="23.6640625" bestFit="1" customWidth="1"/>
    <col min="80" max="80" width="23.77734375" bestFit="1" customWidth="1"/>
    <col min="81" max="81" width="22.33203125" bestFit="1" customWidth="1"/>
    <col min="82" max="82" width="28.33203125" bestFit="1" customWidth="1"/>
    <col min="83" max="83" width="28.44140625" bestFit="1" customWidth="1"/>
    <col min="84" max="84" width="28.5546875" bestFit="1" customWidth="1"/>
    <col min="85" max="85" width="27.109375" bestFit="1" customWidth="1"/>
  </cols>
  <sheetData>
    <row r="3" spans="1:22" x14ac:dyDescent="0.3">
      <c r="B3" s="5" t="s">
        <v>38</v>
      </c>
    </row>
    <row r="4" spans="1:22" x14ac:dyDescent="0.3">
      <c r="A4" s="5" t="s">
        <v>36</v>
      </c>
      <c r="B4" s="8">
        <v>36526</v>
      </c>
      <c r="C4" s="8">
        <v>36892</v>
      </c>
      <c r="D4" s="8">
        <v>37257</v>
      </c>
      <c r="E4" s="8">
        <v>37622</v>
      </c>
      <c r="F4" s="8">
        <v>37987</v>
      </c>
      <c r="G4" s="8">
        <v>38353</v>
      </c>
      <c r="H4" s="8">
        <v>38718</v>
      </c>
      <c r="I4" s="8">
        <v>39083</v>
      </c>
      <c r="J4" s="8">
        <v>39448</v>
      </c>
      <c r="K4" s="8">
        <v>39814</v>
      </c>
      <c r="L4" s="8">
        <v>40179</v>
      </c>
      <c r="M4" s="8">
        <v>40544</v>
      </c>
      <c r="N4" s="8">
        <v>40909</v>
      </c>
      <c r="O4" s="8">
        <v>41275</v>
      </c>
      <c r="P4" s="8">
        <v>41640</v>
      </c>
      <c r="Q4" s="8">
        <v>42005</v>
      </c>
      <c r="R4" s="8">
        <v>42370</v>
      </c>
      <c r="S4" s="8">
        <v>42736</v>
      </c>
      <c r="T4" s="8">
        <v>43101</v>
      </c>
      <c r="U4" s="8">
        <v>43466</v>
      </c>
      <c r="V4" t="s">
        <v>37</v>
      </c>
    </row>
    <row r="5" spans="1:22" x14ac:dyDescent="0.3">
      <c r="A5" s="6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3">
      <c r="A6" s="21" t="s">
        <v>70</v>
      </c>
      <c r="B6" s="12">
        <v>8227499</v>
      </c>
      <c r="C6" s="12">
        <v>7684827</v>
      </c>
      <c r="D6" s="12">
        <v>7542369</v>
      </c>
      <c r="E6" s="12">
        <v>7909001</v>
      </c>
      <c r="F6" s="12">
        <v>8474542</v>
      </c>
      <c r="G6" s="12">
        <v>8708460</v>
      </c>
      <c r="H6" s="12">
        <v>9131187</v>
      </c>
      <c r="I6" s="12">
        <v>9761994</v>
      </c>
      <c r="J6" s="12">
        <v>10124765</v>
      </c>
      <c r="K6" s="12">
        <v>8880475</v>
      </c>
      <c r="L6" s="12">
        <v>9593985</v>
      </c>
      <c r="M6" s="12">
        <v>10461977</v>
      </c>
      <c r="N6" s="12">
        <v>11100778</v>
      </c>
      <c r="O6" s="12">
        <v>11276725</v>
      </c>
      <c r="P6" s="12">
        <v>11480978</v>
      </c>
      <c r="Q6" s="12">
        <v>14217056</v>
      </c>
      <c r="R6" s="12">
        <v>16796572</v>
      </c>
      <c r="S6" s="12">
        <v>20079258</v>
      </c>
      <c r="T6" s="12">
        <v>21559003</v>
      </c>
      <c r="U6" s="12">
        <v>10560224</v>
      </c>
      <c r="V6" s="12">
        <v>223571675</v>
      </c>
    </row>
    <row r="7" spans="1:22" x14ac:dyDescent="0.3">
      <c r="A7" s="21" t="s">
        <v>95</v>
      </c>
      <c r="B7" s="12">
        <v>6615548</v>
      </c>
      <c r="C7" s="12">
        <v>6816239</v>
      </c>
      <c r="D7" s="12">
        <v>7728308</v>
      </c>
      <c r="E7" s="12">
        <v>8340433</v>
      </c>
      <c r="F7" s="12">
        <v>9939402</v>
      </c>
      <c r="G7" s="12">
        <v>11644306</v>
      </c>
      <c r="H7" s="12">
        <v>12781332</v>
      </c>
      <c r="I7" s="12">
        <v>13311349</v>
      </c>
      <c r="J7" s="12">
        <v>14309100</v>
      </c>
      <c r="K7" s="12">
        <v>10949067</v>
      </c>
      <c r="L7" s="12">
        <v>13154220</v>
      </c>
      <c r="M7" s="12">
        <v>14698838</v>
      </c>
      <c r="N7" s="12">
        <v>14660471</v>
      </c>
      <c r="O7" s="12">
        <v>14744057</v>
      </c>
      <c r="P7" s="12">
        <v>14927901</v>
      </c>
      <c r="Q7" s="12">
        <v>15762011</v>
      </c>
      <c r="R7" s="12">
        <v>13276694</v>
      </c>
      <c r="S7" s="12">
        <v>14378687</v>
      </c>
      <c r="T7" s="12">
        <v>15605608</v>
      </c>
      <c r="U7" s="12">
        <v>7626616</v>
      </c>
      <c r="V7" s="12">
        <v>241270187</v>
      </c>
    </row>
    <row r="8" spans="1:22" x14ac:dyDescent="0.3">
      <c r="A8" s="21" t="s">
        <v>98</v>
      </c>
      <c r="B8" s="12">
        <v>2477689</v>
      </c>
      <c r="C8" s="12">
        <v>2541991</v>
      </c>
      <c r="D8" s="12">
        <v>2753004</v>
      </c>
      <c r="E8" s="12">
        <v>2916625</v>
      </c>
      <c r="F8" s="12">
        <v>3420822</v>
      </c>
      <c r="G8" s="12">
        <v>4242611</v>
      </c>
      <c r="H8" s="12">
        <v>4846510</v>
      </c>
      <c r="I8" s="12">
        <v>4986286</v>
      </c>
      <c r="J8" s="12">
        <v>6052490</v>
      </c>
      <c r="K8" s="12">
        <v>3996335</v>
      </c>
      <c r="L8" s="12">
        <v>4798675</v>
      </c>
      <c r="M8" s="12">
        <v>5809577</v>
      </c>
      <c r="N8" s="12">
        <v>5821417</v>
      </c>
      <c r="O8" s="12">
        <v>5565725</v>
      </c>
      <c r="P8" s="12">
        <v>5370104</v>
      </c>
      <c r="Q8" s="12">
        <v>4651904</v>
      </c>
      <c r="R8" s="12">
        <v>3752661</v>
      </c>
      <c r="S8" s="12">
        <v>4169095</v>
      </c>
      <c r="T8" s="12">
        <v>4945403</v>
      </c>
      <c r="U8" s="12">
        <v>2403826</v>
      </c>
      <c r="V8" s="12">
        <v>85522750</v>
      </c>
    </row>
    <row r="9" spans="1:22" x14ac:dyDescent="0.3">
      <c r="A9" s="21" t="s">
        <v>97</v>
      </c>
      <c r="B9" s="12">
        <v>1426784</v>
      </c>
      <c r="C9" s="12">
        <v>1509390</v>
      </c>
      <c r="D9" s="12">
        <v>1614169</v>
      </c>
      <c r="E9" s="12">
        <v>1738439</v>
      </c>
      <c r="F9" s="12">
        <v>1935590</v>
      </c>
      <c r="G9" s="12">
        <v>2273835</v>
      </c>
      <c r="H9" s="12">
        <v>2233954</v>
      </c>
      <c r="I9" s="12">
        <v>2227872</v>
      </c>
      <c r="J9" s="12">
        <v>2364639</v>
      </c>
      <c r="K9" s="12">
        <v>2192315</v>
      </c>
      <c r="L9" s="12">
        <v>2403068</v>
      </c>
      <c r="M9" s="12">
        <v>2672038</v>
      </c>
      <c r="N9" s="12">
        <v>2957508</v>
      </c>
      <c r="O9" s="12">
        <v>3328322</v>
      </c>
      <c r="P9" s="12">
        <v>3247392</v>
      </c>
      <c r="Q9" s="12">
        <v>3374480</v>
      </c>
      <c r="R9" s="12">
        <v>3026137</v>
      </c>
      <c r="S9" s="12">
        <v>3239998</v>
      </c>
      <c r="T9" s="12">
        <v>3533223</v>
      </c>
      <c r="U9" s="12">
        <v>1774121</v>
      </c>
      <c r="V9" s="12">
        <v>49073274</v>
      </c>
    </row>
    <row r="10" spans="1:22" x14ac:dyDescent="0.3">
      <c r="A10" s="21" t="s">
        <v>103</v>
      </c>
      <c r="B10" s="12">
        <v>7666815</v>
      </c>
      <c r="C10" s="12">
        <v>7269570</v>
      </c>
      <c r="D10" s="12">
        <v>7228351</v>
      </c>
      <c r="E10" s="12">
        <v>7684839</v>
      </c>
      <c r="F10" s="12">
        <v>7879904</v>
      </c>
      <c r="G10" s="12">
        <v>8097824</v>
      </c>
      <c r="H10" s="12">
        <v>8400261</v>
      </c>
      <c r="I10" s="12">
        <v>8976262</v>
      </c>
      <c r="J10" s="12">
        <v>9489905</v>
      </c>
      <c r="K10" s="12">
        <v>8599302</v>
      </c>
      <c r="L10" s="12">
        <v>9194767</v>
      </c>
      <c r="M10" s="12">
        <v>9714397</v>
      </c>
      <c r="N10" s="12">
        <v>10192210</v>
      </c>
      <c r="O10" s="12">
        <v>10406310</v>
      </c>
      <c r="P10" s="12">
        <v>10407489</v>
      </c>
      <c r="Q10" s="12">
        <v>12215325</v>
      </c>
      <c r="R10" s="12">
        <v>15043629</v>
      </c>
      <c r="S10" s="12">
        <v>18624687</v>
      </c>
      <c r="T10" s="12">
        <v>19820619</v>
      </c>
      <c r="U10" s="12">
        <v>9626839</v>
      </c>
      <c r="V10" s="12">
        <v>206539305</v>
      </c>
    </row>
    <row r="11" spans="1:22" x14ac:dyDescent="0.3">
      <c r="A11" s="21" t="s">
        <v>101</v>
      </c>
      <c r="B11" s="10">
        <v>1220750</v>
      </c>
      <c r="C11" s="10">
        <v>1311566</v>
      </c>
      <c r="D11" s="10">
        <v>1562633</v>
      </c>
      <c r="E11" s="10">
        <v>1635398</v>
      </c>
      <c r="F11" s="10">
        <v>1851917</v>
      </c>
      <c r="G11" s="10">
        <v>1990799</v>
      </c>
      <c r="H11" s="10">
        <v>2144582</v>
      </c>
      <c r="I11" s="10">
        <v>2161249</v>
      </c>
      <c r="J11" s="10">
        <v>1930754</v>
      </c>
      <c r="K11" s="10">
        <v>1545654</v>
      </c>
      <c r="L11" s="10">
        <v>2022670</v>
      </c>
      <c r="M11" s="10">
        <v>2290722</v>
      </c>
      <c r="N11" s="10">
        <v>2171100</v>
      </c>
      <c r="O11" s="10">
        <v>2006329</v>
      </c>
      <c r="P11" s="10">
        <v>2210044</v>
      </c>
      <c r="Q11" s="10">
        <v>2514648</v>
      </c>
      <c r="R11" s="10">
        <v>2166499</v>
      </c>
      <c r="S11" s="10">
        <v>2390094</v>
      </c>
      <c r="T11" s="10">
        <v>2580685</v>
      </c>
      <c r="U11" s="10">
        <v>1246643</v>
      </c>
      <c r="V11" s="10">
        <v>38954736</v>
      </c>
    </row>
    <row r="12" spans="1:22" x14ac:dyDescent="0.3">
      <c r="A12" s="6" t="s">
        <v>109</v>
      </c>
      <c r="B12" s="12">
        <v>8227499</v>
      </c>
      <c r="C12" s="12">
        <v>7684827</v>
      </c>
      <c r="D12" s="12">
        <v>7542369</v>
      </c>
      <c r="E12" s="12">
        <v>7909001</v>
      </c>
      <c r="F12" s="12">
        <v>8474542</v>
      </c>
      <c r="G12" s="12">
        <v>8708460</v>
      </c>
      <c r="H12" s="12">
        <v>9131187</v>
      </c>
      <c r="I12" s="12">
        <v>9761994</v>
      </c>
      <c r="J12" s="12">
        <v>10124765</v>
      </c>
      <c r="K12" s="12">
        <v>8880475</v>
      </c>
      <c r="L12" s="12">
        <v>9593985</v>
      </c>
      <c r="M12" s="12">
        <v>10461977</v>
      </c>
      <c r="N12" s="12">
        <v>11100778</v>
      </c>
      <c r="O12" s="12">
        <v>11276725</v>
      </c>
      <c r="P12" s="12">
        <v>11480978</v>
      </c>
      <c r="Q12" s="12">
        <v>14217056</v>
      </c>
      <c r="R12" s="12">
        <v>16796572</v>
      </c>
      <c r="S12" s="12">
        <v>20079258</v>
      </c>
      <c r="T12" s="12">
        <v>21559003</v>
      </c>
      <c r="U12" s="12">
        <v>10560224</v>
      </c>
      <c r="V12" s="12">
        <v>223571675</v>
      </c>
    </row>
    <row r="13" spans="1:22" x14ac:dyDescent="0.3">
      <c r="A13" s="6" t="s">
        <v>110</v>
      </c>
      <c r="B13" s="12">
        <v>6615548</v>
      </c>
      <c r="C13" s="12">
        <v>6816239</v>
      </c>
      <c r="D13" s="12">
        <v>7728308</v>
      </c>
      <c r="E13" s="12">
        <v>8340433</v>
      </c>
      <c r="F13" s="12">
        <v>9939402</v>
      </c>
      <c r="G13" s="12">
        <v>11644306</v>
      </c>
      <c r="H13" s="12">
        <v>12781332</v>
      </c>
      <c r="I13" s="12">
        <v>13311349</v>
      </c>
      <c r="J13" s="12">
        <v>14309100</v>
      </c>
      <c r="K13" s="12">
        <v>10949067</v>
      </c>
      <c r="L13" s="12">
        <v>13154220</v>
      </c>
      <c r="M13" s="12">
        <v>14698838</v>
      </c>
      <c r="N13" s="12">
        <v>14660471</v>
      </c>
      <c r="O13" s="12">
        <v>14744057</v>
      </c>
      <c r="P13" s="12">
        <v>14927901</v>
      </c>
      <c r="Q13" s="12">
        <v>15762011</v>
      </c>
      <c r="R13" s="12">
        <v>13276694</v>
      </c>
      <c r="S13" s="12">
        <v>14378687</v>
      </c>
      <c r="T13" s="12">
        <v>15605608</v>
      </c>
      <c r="U13" s="12">
        <v>7626616</v>
      </c>
      <c r="V13" s="12">
        <v>241270187</v>
      </c>
    </row>
    <row r="14" spans="1:22" x14ac:dyDescent="0.3">
      <c r="A14" s="6" t="s">
        <v>113</v>
      </c>
      <c r="B14" s="12">
        <v>2477689</v>
      </c>
      <c r="C14" s="12">
        <v>2541991</v>
      </c>
      <c r="D14" s="12">
        <v>2753004</v>
      </c>
      <c r="E14" s="12">
        <v>2916625</v>
      </c>
      <c r="F14" s="12">
        <v>3420822</v>
      </c>
      <c r="G14" s="12">
        <v>4242611</v>
      </c>
      <c r="H14" s="12">
        <v>4846510</v>
      </c>
      <c r="I14" s="12">
        <v>4986286</v>
      </c>
      <c r="J14" s="12">
        <v>6052490</v>
      </c>
      <c r="K14" s="12">
        <v>3996335</v>
      </c>
      <c r="L14" s="12">
        <v>4798675</v>
      </c>
      <c r="M14" s="12">
        <v>5809577</v>
      </c>
      <c r="N14" s="12">
        <v>5821417</v>
      </c>
      <c r="O14" s="12">
        <v>5565725</v>
      </c>
      <c r="P14" s="12">
        <v>5370104</v>
      </c>
      <c r="Q14" s="12">
        <v>4651904</v>
      </c>
      <c r="R14" s="12">
        <v>3752661</v>
      </c>
      <c r="S14" s="12">
        <v>4169095</v>
      </c>
      <c r="T14" s="12">
        <v>4945403</v>
      </c>
      <c r="U14" s="12">
        <v>2403826</v>
      </c>
      <c r="V14" s="12">
        <v>85522750</v>
      </c>
    </row>
    <row r="15" spans="1:22" x14ac:dyDescent="0.3">
      <c r="A15" s="6" t="s">
        <v>114</v>
      </c>
      <c r="B15" s="12">
        <v>1426784</v>
      </c>
      <c r="C15" s="12">
        <v>1509390</v>
      </c>
      <c r="D15" s="12">
        <v>1614169</v>
      </c>
      <c r="E15" s="12">
        <v>1738439</v>
      </c>
      <c r="F15" s="12">
        <v>1935590</v>
      </c>
      <c r="G15" s="12">
        <v>2273835</v>
      </c>
      <c r="H15" s="12">
        <v>2233954</v>
      </c>
      <c r="I15" s="12">
        <v>2227872</v>
      </c>
      <c r="J15" s="12">
        <v>2364639</v>
      </c>
      <c r="K15" s="12">
        <v>2192315</v>
      </c>
      <c r="L15" s="12">
        <v>2403068</v>
      </c>
      <c r="M15" s="12">
        <v>2672038</v>
      </c>
      <c r="N15" s="12">
        <v>2957508</v>
      </c>
      <c r="O15" s="12">
        <v>3328322</v>
      </c>
      <c r="P15" s="12">
        <v>3247392</v>
      </c>
      <c r="Q15" s="12">
        <v>3374480</v>
      </c>
      <c r="R15" s="12">
        <v>3026137</v>
      </c>
      <c r="S15" s="12">
        <v>3239998</v>
      </c>
      <c r="T15" s="12">
        <v>3533223</v>
      </c>
      <c r="U15" s="12">
        <v>1774121</v>
      </c>
      <c r="V15" s="12">
        <v>49073274</v>
      </c>
    </row>
    <row r="16" spans="1:22" x14ac:dyDescent="0.3">
      <c r="A16" s="6" t="s">
        <v>115</v>
      </c>
      <c r="B16" s="12">
        <v>7666815</v>
      </c>
      <c r="C16" s="12">
        <v>7269570</v>
      </c>
      <c r="D16" s="12">
        <v>7228351</v>
      </c>
      <c r="E16" s="12">
        <v>7684839</v>
      </c>
      <c r="F16" s="12">
        <v>7879904</v>
      </c>
      <c r="G16" s="12">
        <v>8097824</v>
      </c>
      <c r="H16" s="12">
        <v>8400261</v>
      </c>
      <c r="I16" s="12">
        <v>8976262</v>
      </c>
      <c r="J16" s="12">
        <v>9489905</v>
      </c>
      <c r="K16" s="12">
        <v>8599302</v>
      </c>
      <c r="L16" s="12">
        <v>9194767</v>
      </c>
      <c r="M16" s="12">
        <v>9714397</v>
      </c>
      <c r="N16" s="12">
        <v>10192210</v>
      </c>
      <c r="O16" s="12">
        <v>10406310</v>
      </c>
      <c r="P16" s="12">
        <v>10407489</v>
      </c>
      <c r="Q16" s="12">
        <v>12215325</v>
      </c>
      <c r="R16" s="12">
        <v>15043629</v>
      </c>
      <c r="S16" s="12">
        <v>18624687</v>
      </c>
      <c r="T16" s="12">
        <v>19820619</v>
      </c>
      <c r="U16" s="12">
        <v>9626839</v>
      </c>
      <c r="V16" s="12">
        <v>206539305</v>
      </c>
    </row>
    <row r="17" spans="1:22" x14ac:dyDescent="0.3">
      <c r="A17" s="6" t="s">
        <v>119</v>
      </c>
      <c r="B17" s="10">
        <v>1220750</v>
      </c>
      <c r="C17" s="10">
        <v>1311566</v>
      </c>
      <c r="D17" s="10">
        <v>1562633</v>
      </c>
      <c r="E17" s="10">
        <v>1635398</v>
      </c>
      <c r="F17" s="10">
        <v>1851917</v>
      </c>
      <c r="G17" s="10">
        <v>1990799</v>
      </c>
      <c r="H17" s="10">
        <v>2144582</v>
      </c>
      <c r="I17" s="10">
        <v>2161249</v>
      </c>
      <c r="J17" s="10">
        <v>1930754</v>
      </c>
      <c r="K17" s="10">
        <v>1545654</v>
      </c>
      <c r="L17" s="10">
        <v>2022670</v>
      </c>
      <c r="M17" s="10">
        <v>2290722</v>
      </c>
      <c r="N17" s="10">
        <v>2171100</v>
      </c>
      <c r="O17" s="10">
        <v>2006329</v>
      </c>
      <c r="P17" s="10">
        <v>2210044</v>
      </c>
      <c r="Q17" s="10">
        <v>2514648</v>
      </c>
      <c r="R17" s="10">
        <v>2166499</v>
      </c>
      <c r="S17" s="10">
        <v>2390094</v>
      </c>
      <c r="T17" s="10">
        <v>2580685</v>
      </c>
      <c r="U17" s="10">
        <v>1246643</v>
      </c>
      <c r="V17" s="10">
        <v>38954736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Market Shares</vt:lpstr>
      <vt:lpstr>Promotion_Exp_over_total</vt:lpstr>
      <vt:lpstr>Profit_Loss_Small_Companies_YoY</vt:lpstr>
      <vt:lpstr>Market Share and Profitability</vt:lpstr>
      <vt:lpstr>Average %age Revenue Growth YoY</vt:lpstr>
      <vt:lpstr>Quarterly %age of Total Prof</vt:lpstr>
      <vt:lpstr>Rev &amp; Exp Sources</vt:lpstr>
      <vt:lpstr>United Deep Dive 2012</vt:lpstr>
      <vt:lpstr>Delta trend</vt:lpstr>
      <vt:lpstr>Quarterly Deep Dive</vt:lpstr>
      <vt:lpstr>FedEx Q4</vt:lpstr>
      <vt:lpstr>United Q4</vt:lpstr>
      <vt:lpstr>American Q4</vt:lpstr>
      <vt:lpstr>Alaska Q1&amp;4</vt:lpstr>
      <vt:lpstr>Quaterly of 3 airlines</vt:lpstr>
      <vt:lpstr>Rev_ExpBreakdown_3_Airlines</vt:lpstr>
      <vt:lpstr>SQL Cleaned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Javed</dc:creator>
  <cp:lastModifiedBy>Hamza Javed</cp:lastModifiedBy>
  <dcterms:created xsi:type="dcterms:W3CDTF">2023-02-27T08:41:21Z</dcterms:created>
  <dcterms:modified xsi:type="dcterms:W3CDTF">2023-03-03T15:43:27Z</dcterms:modified>
</cp:coreProperties>
</file>