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6AEF1B0F-8CE5-3C43-8F6A-8D15A9201FC8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AA25" i="1" s="1"/>
  <c r="E24" i="1"/>
  <c r="R24" i="1" s="1"/>
  <c r="E25" i="1"/>
  <c r="E26" i="1"/>
  <c r="R26" i="1" s="1"/>
  <c r="S26" i="1" s="1"/>
  <c r="E27" i="1"/>
  <c r="R27" i="1" s="1"/>
  <c r="S27" i="1" s="1"/>
  <c r="E28" i="1"/>
  <c r="R28" i="1" s="1"/>
  <c r="R23" i="1"/>
  <c r="AA23" i="1" s="1"/>
  <c r="R21" i="1"/>
  <c r="R17" i="1"/>
  <c r="E22" i="1"/>
  <c r="R22" i="1" s="1"/>
  <c r="S22" i="1" s="1"/>
  <c r="E23" i="1"/>
  <c r="S17" i="1"/>
  <c r="J17" i="1" s="1"/>
  <c r="S21" i="1"/>
  <c r="J21" i="1" s="1"/>
  <c r="E17" i="1"/>
  <c r="E18" i="1"/>
  <c r="R18" i="1" s="1"/>
  <c r="E19" i="1"/>
  <c r="R19" i="1" s="1"/>
  <c r="E20" i="1"/>
  <c r="R20" i="1" s="1"/>
  <c r="E21" i="1"/>
  <c r="J5" i="1"/>
  <c r="J16" i="1"/>
  <c r="Q10" i="1"/>
  <c r="W10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AA11" i="1" s="1"/>
  <c r="E11" i="1"/>
  <c r="V10" i="1"/>
  <c r="E10" i="1"/>
  <c r="R10" i="1" s="1"/>
  <c r="S10" i="1" s="1"/>
  <c r="U10" i="1" s="1"/>
  <c r="V9" i="1"/>
  <c r="E9" i="1"/>
  <c r="R9" i="1" s="1"/>
  <c r="V8" i="1"/>
  <c r="E8" i="1"/>
  <c r="R8" i="1" s="1"/>
  <c r="AA8" i="1" s="1"/>
  <c r="V7" i="1"/>
  <c r="E7" i="1"/>
  <c r="R7" i="1" s="1"/>
  <c r="S7" i="1" s="1"/>
  <c r="U7" i="1" s="1"/>
  <c r="Q7" i="1" s="1"/>
  <c r="V6" i="1"/>
  <c r="R6" i="1"/>
  <c r="S6" i="1" s="1"/>
  <c r="U6" i="1" s="1"/>
  <c r="Q6" i="1" s="1"/>
  <c r="E6" i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AA3" i="1" s="1"/>
  <c r="V2" i="1"/>
  <c r="E2" i="1"/>
  <c r="R2" i="1" s="1"/>
  <c r="S2" i="1" s="1"/>
  <c r="U14" i="1" l="1"/>
  <c r="Q14" i="1" s="1"/>
  <c r="W14" i="1"/>
  <c r="J14" i="1"/>
  <c r="AA20" i="1"/>
  <c r="S20" i="1"/>
  <c r="AA19" i="1"/>
  <c r="S19" i="1"/>
  <c r="W26" i="1"/>
  <c r="J26" i="1"/>
  <c r="U26" i="1"/>
  <c r="Q26" i="1" s="1"/>
  <c r="U2" i="1"/>
  <c r="Q2" i="1" s="1"/>
  <c r="J2" i="1"/>
  <c r="W2" i="1"/>
  <c r="S18" i="1"/>
  <c r="AA18" i="1"/>
  <c r="U22" i="1"/>
  <c r="Q22" i="1" s="1"/>
  <c r="J22" i="1"/>
  <c r="W22" i="1"/>
  <c r="S28" i="1"/>
  <c r="AA28" i="1"/>
  <c r="S24" i="1"/>
  <c r="AA24" i="1"/>
  <c r="W27" i="1"/>
  <c r="U27" i="1"/>
  <c r="Q27" i="1" s="1"/>
  <c r="J27" i="1"/>
  <c r="W13" i="1"/>
  <c r="W5" i="1"/>
  <c r="S23" i="1"/>
  <c r="W21" i="1"/>
  <c r="W17" i="1"/>
  <c r="S25" i="1"/>
  <c r="W6" i="1"/>
  <c r="U17" i="1"/>
  <c r="Q17" i="1" s="1"/>
  <c r="U21" i="1"/>
  <c r="Q21" i="1" s="1"/>
  <c r="J13" i="1"/>
  <c r="W7" i="1"/>
  <c r="J6" i="1"/>
  <c r="J7" i="1"/>
  <c r="J10" i="1"/>
  <c r="AA12" i="1"/>
  <c r="S12" i="1"/>
  <c r="AA4" i="1"/>
  <c r="S4" i="1"/>
  <c r="AA9" i="1"/>
  <c r="S9" i="1"/>
  <c r="S15" i="1"/>
  <c r="AA15" i="1"/>
  <c r="AA2" i="1"/>
  <c r="S3" i="1"/>
  <c r="S8" i="1"/>
  <c r="S11" i="1"/>
  <c r="W23" i="1" l="1"/>
  <c r="J23" i="1"/>
  <c r="U23" i="1"/>
  <c r="Q23" i="1" s="1"/>
  <c r="U4" i="1"/>
  <c r="Q4" i="1" s="1"/>
  <c r="W4" i="1"/>
  <c r="J4" i="1"/>
  <c r="U25" i="1"/>
  <c r="Q25" i="1" s="1"/>
  <c r="J25" i="1"/>
  <c r="W25" i="1"/>
  <c r="J28" i="1"/>
  <c r="U28" i="1"/>
  <c r="Q28" i="1" s="1"/>
  <c r="W28" i="1"/>
  <c r="W19" i="1"/>
  <c r="U19" i="1"/>
  <c r="Q19" i="1" s="1"/>
  <c r="J19" i="1"/>
  <c r="U11" i="1"/>
  <c r="Q11" i="1" s="1"/>
  <c r="W11" i="1"/>
  <c r="J11" i="1"/>
  <c r="U8" i="1"/>
  <c r="Q8" i="1" s="1"/>
  <c r="W8" i="1"/>
  <c r="J8" i="1"/>
  <c r="U15" i="1"/>
  <c r="Q15" i="1" s="1"/>
  <c r="W15" i="1"/>
  <c r="J15" i="1"/>
  <c r="U18" i="1"/>
  <c r="Q18" i="1" s="1"/>
  <c r="J18" i="1"/>
  <c r="W18" i="1"/>
  <c r="U3" i="1"/>
  <c r="Q3" i="1" s="1"/>
  <c r="W3" i="1"/>
  <c r="J3" i="1"/>
  <c r="U9" i="1"/>
  <c r="Q9" i="1" s="1"/>
  <c r="J9" i="1"/>
  <c r="W9" i="1"/>
  <c r="U12" i="1"/>
  <c r="Q12" i="1" s="1"/>
  <c r="J12" i="1"/>
  <c r="W12" i="1"/>
  <c r="U24" i="1"/>
  <c r="Q24" i="1" s="1"/>
  <c r="W24" i="1"/>
  <c r="J24" i="1"/>
  <c r="J20" i="1"/>
  <c r="W20" i="1"/>
  <c r="U20" i="1"/>
  <c r="Q20" i="1" s="1"/>
</calcChain>
</file>

<file path=xl/sharedStrings.xml><?xml version="1.0" encoding="utf-8"?>
<sst xmlns="http://schemas.openxmlformats.org/spreadsheetml/2006/main" count="671" uniqueCount="105">
  <si>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</si>
  <si>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</si>
  <si>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</si>
  <si>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</si>
  <si>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</si>
  <si>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</si>
  <si>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</si>
  <si>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</si>
  <si>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</si>
  <si>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</si>
  <si>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</si>
  <si>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</si>
  <si>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</si>
  <si>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</si>
  <si>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</si>
  <si>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</si>
  <si>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</si>
  <si>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</si>
  <si>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</si>
  <si>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</si>
  <si>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</si>
  <si>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</si>
  <si>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</si>
  <si>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</si>
  <si>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</si>
  <si>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</si>
  <si>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</si>
  <si>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</si>
  <si>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</si>
  <si>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</si>
  <si>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</si>
  <si>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</si>
  <si>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</si>
  <si>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</si>
  <si>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</si>
  <si>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</si>
  <si>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</si>
  <si>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</si>
  <si>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</si>
  <si>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</si>
  <si>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</si>
  <si>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P1ML1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</si>
  <si>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</si>
  <si>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</si>
  <si>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</si>
  <si>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</si>
  <si>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</si>
  <si>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</si>
  <si>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</si>
  <si>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</si>
  <si>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</si>
  <si>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</si>
  <si>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</si>
  <si>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</si>
  <si>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</si>
  <si>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</si>
  <si>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</si>
  <si>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</si>
  <si>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</si>
  <si>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</si>
  <si>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</si>
  <si>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YC_EA_AAA</t>
  </si>
  <si>
    <t>4 years mortgage with variable rate</t>
  </si>
  <si>
    <t>P6ML1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</si>
  <si>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</si>
  <si>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</si>
  <si>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</si>
  <si>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</si>
  <si>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</si>
  <si>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P3ML1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</si>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</sst>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topLeftCell="V1" zoomScale="106" workbookViewId="0">
      <selection activeCell="AD2" sqref="AD2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16406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98</v>
      </c>
      <c r="J2" s="3">
        <f>DATE(YEAR(S2)+1,MONTH(S2),DAY(S2))</f>
        <v>44927</v>
      </c>
      <c r="K2" t="s">
        <v>60</v>
      </c>
      <c r="L2">
        <v>0.03</v>
      </c>
      <c r="M2" s="2" t="s">
        <v>42</v>
      </c>
      <c r="N2" t="s">
        <v>37</v>
      </c>
      <c r="O2" t="s">
        <v>43</v>
      </c>
      <c r="P2" t="s">
        <v>44</v>
      </c>
      <c r="Q2" s="1">
        <f t="shared" ref="Q2:Q16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>
        <f ca="1">RANDBETWEEN(500000, 3000000)</f>
        <v>2808053</v>
      </c>
      <c r="W2" s="1">
        <f>DATE(YEAR(S2)+1,MONTH(S2),DAY(S2))</f>
        <v>44927</v>
      </c>
      <c r="X2" t="s">
        <v>60</v>
      </c>
      <c r="Y2" t="s">
        <v>37</v>
      </c>
      <c r="Z2" t="s">
        <v>37</v>
      </c>
      <c r="AA2" s="1">
        <f>R2</f>
        <v>44561</v>
      </c>
      <c r="AB2" t="s">
        <v>60</v>
      </c>
      <c r="AC2" t="s">
        <v>37</v>
      </c>
      <c r="AD2" t="s">
        <v>61</v>
      </c>
      <c r="AE2" t="s">
        <v>45</v>
      </c>
      <c r="AF2">
        <v>1</v>
      </c>
      <c r="AG2" t="s">
        <v>62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46</v>
      </c>
      <c r="I3" t="s">
        <v>98</v>
      </c>
      <c r="J3" s="3">
        <f>DATE(YEAR(S3),MONTH(S3)+6,DAY(S3))</f>
        <v>44743</v>
      </c>
      <c r="K3" t="s">
        <v>63</v>
      </c>
      <c r="L3">
        <v>0.03</v>
      </c>
      <c r="M3" s="2" t="s">
        <v>42</v>
      </c>
      <c r="N3" t="s">
        <v>37</v>
      </c>
      <c r="O3" t="s">
        <v>43</v>
      </c>
      <c r="P3" t="s">
        <v>44</v>
      </c>
      <c r="Q3" s="1">
        <f t="shared" si="0"/>
        <v>46753</v>
      </c>
      <c r="R3" s="1">
        <f t="shared" ref="R3:R16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>
        <f t="shared" ref="V3:V16" ca="1" si="4">RANDBETWEEN(500000, 3000000)</f>
        <v>1923641</v>
      </c>
      <c r="W3" s="1">
        <f t="shared" ref="W3:W16" si="5">DATE(YEAR(S3)+1,MONTH(S3),DAY(S3))</f>
        <v>44927</v>
      </c>
      <c r="X3" t="s">
        <v>60</v>
      </c>
      <c r="Y3" t="s">
        <v>37</v>
      </c>
      <c r="Z3" t="s">
        <v>37</v>
      </c>
      <c r="AA3" s="1">
        <f t="shared" ref="AA3:AA15" si="6">R3</f>
        <v>44561</v>
      </c>
      <c r="AB3" t="s">
        <v>63</v>
      </c>
      <c r="AC3" t="s">
        <v>37</v>
      </c>
      <c r="AD3" t="s">
        <v>61</v>
      </c>
      <c r="AE3" t="s">
        <v>45</v>
      </c>
      <c r="AF3">
        <v>1</v>
      </c>
      <c r="AG3" t="s">
        <v>64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47</v>
      </c>
      <c r="I4" t="s">
        <v>98</v>
      </c>
      <c r="J4" s="3">
        <f t="shared" ref="J4:J21" si="7">DATE(YEAR(S4)+1,MONTH(S4),DAY(S4))</f>
        <v>44927</v>
      </c>
      <c r="K4" t="s">
        <v>60</v>
      </c>
      <c r="L4">
        <v>0.04</v>
      </c>
      <c r="M4" s="2" t="s">
        <v>42</v>
      </c>
      <c r="N4" t="s">
        <v>37</v>
      </c>
      <c r="O4" t="s">
        <v>43</v>
      </c>
      <c r="P4" t="s">
        <v>44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>
        <f t="shared" ca="1" si="4"/>
        <v>1539561</v>
      </c>
      <c r="W4" s="1">
        <f t="shared" si="5"/>
        <v>44927</v>
      </c>
      <c r="X4" t="s">
        <v>60</v>
      </c>
      <c r="Y4" t="s">
        <v>37</v>
      </c>
      <c r="Z4" t="s">
        <v>37</v>
      </c>
      <c r="AA4" s="1">
        <f t="shared" si="6"/>
        <v>44561</v>
      </c>
      <c r="AB4" t="s">
        <v>60</v>
      </c>
      <c r="AC4" t="s">
        <v>37</v>
      </c>
      <c r="AD4" t="s">
        <v>61</v>
      </c>
      <c r="AE4" t="s">
        <v>45</v>
      </c>
      <c r="AF4">
        <v>1</v>
      </c>
      <c r="AG4" t="s">
        <v>65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48</v>
      </c>
      <c r="I5" t="s">
        <v>98</v>
      </c>
      <c r="J5" s="3">
        <f t="shared" si="7"/>
        <v>44927</v>
      </c>
      <c r="K5" t="s">
        <v>60</v>
      </c>
      <c r="L5">
        <v>0.04</v>
      </c>
      <c r="M5" s="2" t="s">
        <v>42</v>
      </c>
      <c r="N5" t="s">
        <v>37</v>
      </c>
      <c r="O5" t="s">
        <v>43</v>
      </c>
      <c r="P5" t="s">
        <v>44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>
        <f t="shared" ca="1" si="4"/>
        <v>2981112</v>
      </c>
      <c r="W5" s="1">
        <f t="shared" si="5"/>
        <v>44927</v>
      </c>
      <c r="X5" t="s">
        <v>60</v>
      </c>
      <c r="Y5" t="s">
        <v>37</v>
      </c>
      <c r="Z5" t="s">
        <v>37</v>
      </c>
      <c r="AA5" s="1" t="s">
        <v>37</v>
      </c>
      <c r="AB5" t="s">
        <v>37</v>
      </c>
      <c r="AC5" t="s">
        <v>37</v>
      </c>
      <c r="AE5" t="s">
        <v>45</v>
      </c>
      <c r="AF5">
        <v>1</v>
      </c>
      <c r="AG5" t="s">
        <v>66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49</v>
      </c>
      <c r="I6" t="s">
        <v>98</v>
      </c>
      <c r="J6" s="3">
        <f t="shared" si="7"/>
        <v>44927</v>
      </c>
      <c r="K6" t="s">
        <v>60</v>
      </c>
      <c r="L6">
        <v>0.03</v>
      </c>
      <c r="M6" s="2" t="s">
        <v>42</v>
      </c>
      <c r="N6" t="s">
        <v>37</v>
      </c>
      <c r="O6" t="s">
        <v>43</v>
      </c>
      <c r="P6" t="s">
        <v>44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>
        <f t="shared" ca="1" si="4"/>
        <v>2297536</v>
      </c>
      <c r="W6" s="1">
        <f t="shared" si="5"/>
        <v>44927</v>
      </c>
      <c r="X6" t="s">
        <v>60</v>
      </c>
      <c r="Y6" t="s">
        <v>37</v>
      </c>
      <c r="Z6" t="s">
        <v>37</v>
      </c>
      <c r="AA6" s="1" t="s">
        <v>37</v>
      </c>
      <c r="AB6" t="s">
        <v>37</v>
      </c>
      <c r="AC6" t="s">
        <v>37</v>
      </c>
      <c r="AE6" t="s">
        <v>45</v>
      </c>
      <c r="AF6">
        <v>1</v>
      </c>
      <c r="AG6" t="s">
        <v>67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50</v>
      </c>
      <c r="I7" t="s">
        <v>98</v>
      </c>
      <c r="J7" s="3">
        <f>DATE(YEAR(S7),MONTH(S7)+3,DAY(S7))</f>
        <v>44652</v>
      </c>
      <c r="K7" t="s">
        <v>69</v>
      </c>
      <c r="L7">
        <v>0.02</v>
      </c>
      <c r="M7" s="2" t="s">
        <v>42</v>
      </c>
      <c r="N7" t="s">
        <v>37</v>
      </c>
      <c r="O7" t="s">
        <v>43</v>
      </c>
      <c r="P7" t="s">
        <v>44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>
        <f t="shared" ca="1" si="4"/>
        <v>1729008</v>
      </c>
      <c r="W7" s="1">
        <f t="shared" si="5"/>
        <v>44927</v>
      </c>
      <c r="X7" t="s">
        <v>60</v>
      </c>
      <c r="Y7" t="s">
        <v>37</v>
      </c>
      <c r="Z7" t="s">
        <v>37</v>
      </c>
      <c r="AA7" s="1" t="s">
        <v>37</v>
      </c>
      <c r="AB7" t="s">
        <v>37</v>
      </c>
      <c r="AC7" t="s">
        <v>37</v>
      </c>
      <c r="AE7" t="s">
        <v>45</v>
      </c>
      <c r="AF7">
        <v>1</v>
      </c>
      <c r="AG7" t="s">
        <v>68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51</v>
      </c>
      <c r="I8" t="s">
        <v>98</v>
      </c>
      <c r="J8" s="3">
        <f>DATE(YEAR(S8),MONTH(S8)+6,DAY(S8))</f>
        <v>44743</v>
      </c>
      <c r="K8" t="s">
        <v>63</v>
      </c>
      <c r="L8">
        <v>0.02</v>
      </c>
      <c r="M8" s="2" t="s">
        <v>42</v>
      </c>
      <c r="N8" t="s">
        <v>37</v>
      </c>
      <c r="O8" t="s">
        <v>43</v>
      </c>
      <c r="P8" t="s">
        <v>44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>
        <f t="shared" ca="1" si="4"/>
        <v>992005</v>
      </c>
      <c r="W8" s="1">
        <f t="shared" si="5"/>
        <v>44927</v>
      </c>
      <c r="X8" t="s">
        <v>60</v>
      </c>
      <c r="Y8" t="s">
        <v>37</v>
      </c>
      <c r="Z8" t="s">
        <v>37</v>
      </c>
      <c r="AA8" s="1">
        <f t="shared" si="6"/>
        <v>44561</v>
      </c>
      <c r="AB8" t="s">
        <v>69</v>
      </c>
      <c r="AC8">
        <v>0.04</v>
      </c>
      <c r="AD8" t="s">
        <v>61</v>
      </c>
      <c r="AE8" t="s">
        <v>45</v>
      </c>
      <c r="AF8">
        <v>1</v>
      </c>
      <c r="AG8" t="s">
        <v>70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52</v>
      </c>
      <c r="I9" t="s">
        <v>98</v>
      </c>
      <c r="J9" s="3">
        <f>DATE(YEAR(S9),MONTH(S9)+1,DAY(S9))</f>
        <v>44593</v>
      </c>
      <c r="K9" t="s">
        <v>41</v>
      </c>
      <c r="L9">
        <v>0.03</v>
      </c>
      <c r="M9" s="2" t="s">
        <v>42</v>
      </c>
      <c r="N9" t="s">
        <v>37</v>
      </c>
      <c r="O9" t="s">
        <v>43</v>
      </c>
      <c r="P9" t="s">
        <v>44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>
        <f t="shared" ca="1" si="4"/>
        <v>2707766</v>
      </c>
      <c r="W9" s="1">
        <f t="shared" si="5"/>
        <v>44927</v>
      </c>
      <c r="X9" t="s">
        <v>60</v>
      </c>
      <c r="Y9" t="s">
        <v>37</v>
      </c>
      <c r="Z9" t="s">
        <v>37</v>
      </c>
      <c r="AA9" s="1">
        <f t="shared" si="6"/>
        <v>44561</v>
      </c>
      <c r="AB9" t="s">
        <v>41</v>
      </c>
      <c r="AC9">
        <v>0.04</v>
      </c>
      <c r="AD9" t="s">
        <v>61</v>
      </c>
      <c r="AE9" t="s">
        <v>45</v>
      </c>
      <c r="AF9">
        <v>1</v>
      </c>
      <c r="AG9" t="s">
        <v>71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53</v>
      </c>
      <c r="I10" t="s">
        <v>98</v>
      </c>
      <c r="J10" s="3">
        <f t="shared" ref="J10:J14" si="8">DATE(YEAR(S10),MONTH(S10)+1,DAY(S10))</f>
        <v>44593</v>
      </c>
      <c r="K10" t="s">
        <v>41</v>
      </c>
      <c r="L10">
        <v>0.04</v>
      </c>
      <c r="M10" s="2" t="s">
        <v>42</v>
      </c>
      <c r="N10" t="s">
        <v>37</v>
      </c>
      <c r="O10" t="s">
        <v>43</v>
      </c>
      <c r="P10" t="s">
        <v>44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>
        <f t="shared" ca="1" si="4"/>
        <v>2487277</v>
      </c>
      <c r="W10" s="1">
        <f t="shared" si="5"/>
        <v>44927</v>
      </c>
      <c r="X10" t="s">
        <v>60</v>
      </c>
      <c r="Y10" t="s">
        <v>37</v>
      </c>
      <c r="Z10" t="s">
        <v>37</v>
      </c>
      <c r="AA10" s="1" t="s">
        <v>37</v>
      </c>
      <c r="AB10" t="s">
        <v>37</v>
      </c>
      <c r="AC10">
        <v>0.04</v>
      </c>
      <c r="AE10" t="s">
        <v>45</v>
      </c>
      <c r="AF10">
        <v>1</v>
      </c>
      <c r="AG10" t="s">
        <v>72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54</v>
      </c>
      <c r="I11" t="s">
        <v>98</v>
      </c>
      <c r="J11" s="3">
        <f t="shared" si="8"/>
        <v>44593</v>
      </c>
      <c r="K11" t="s">
        <v>41</v>
      </c>
      <c r="L11">
        <v>0.03</v>
      </c>
      <c r="M11" s="2" t="s">
        <v>42</v>
      </c>
      <c r="N11" t="s">
        <v>37</v>
      </c>
      <c r="O11" t="s">
        <v>43</v>
      </c>
      <c r="P11" t="s">
        <v>44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>
        <f t="shared" ca="1" si="4"/>
        <v>2210409</v>
      </c>
      <c r="W11" s="1">
        <f t="shared" si="5"/>
        <v>44927</v>
      </c>
      <c r="X11" t="s">
        <v>60</v>
      </c>
      <c r="Y11" t="s">
        <v>37</v>
      </c>
      <c r="Z11" t="s">
        <v>37</v>
      </c>
      <c r="AA11" s="1">
        <f t="shared" si="6"/>
        <v>44561</v>
      </c>
      <c r="AB11" t="s">
        <v>60</v>
      </c>
      <c r="AC11">
        <v>0.05</v>
      </c>
      <c r="AD11" t="s">
        <v>61</v>
      </c>
      <c r="AE11" t="s">
        <v>45</v>
      </c>
      <c r="AF11">
        <v>1</v>
      </c>
      <c r="AG11" t="s">
        <v>73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55</v>
      </c>
      <c r="I12" t="s">
        <v>98</v>
      </c>
      <c r="J12" s="3">
        <f t="shared" si="7"/>
        <v>44927</v>
      </c>
      <c r="K12" t="s">
        <v>60</v>
      </c>
      <c r="L12">
        <v>0.03</v>
      </c>
      <c r="M12" s="2" t="s">
        <v>42</v>
      </c>
      <c r="N12" t="s">
        <v>37</v>
      </c>
      <c r="O12" t="s">
        <v>43</v>
      </c>
      <c r="P12" t="s">
        <v>44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>
        <f t="shared" ca="1" si="4"/>
        <v>2953374</v>
      </c>
      <c r="W12" s="1">
        <f t="shared" si="5"/>
        <v>44927</v>
      </c>
      <c r="X12" t="s">
        <v>60</v>
      </c>
      <c r="Y12" t="s">
        <v>37</v>
      </c>
      <c r="Z12" t="s">
        <v>37</v>
      </c>
      <c r="AA12" s="1">
        <f t="shared" si="6"/>
        <v>44561</v>
      </c>
      <c r="AB12" t="s">
        <v>69</v>
      </c>
      <c r="AC12">
        <v>0.06</v>
      </c>
      <c r="AD12" t="s">
        <v>61</v>
      </c>
      <c r="AE12" t="s">
        <v>45</v>
      </c>
      <c r="AF12">
        <v>1</v>
      </c>
      <c r="AG12" t="s">
        <v>74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56</v>
      </c>
      <c r="I13" t="s">
        <v>98</v>
      </c>
      <c r="J13" s="3">
        <f t="shared" si="8"/>
        <v>44593</v>
      </c>
      <c r="K13" t="s">
        <v>41</v>
      </c>
      <c r="L13">
        <v>0.02</v>
      </c>
      <c r="M13" s="2" t="s">
        <v>42</v>
      </c>
      <c r="N13" t="s">
        <v>37</v>
      </c>
      <c r="O13" t="s">
        <v>43</v>
      </c>
      <c r="P13" t="s">
        <v>44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>
        <f t="shared" ca="1" si="4"/>
        <v>899707</v>
      </c>
      <c r="W13" s="1">
        <f t="shared" si="5"/>
        <v>44927</v>
      </c>
      <c r="X13" t="s">
        <v>60</v>
      </c>
      <c r="Y13" t="s">
        <v>37</v>
      </c>
      <c r="Z13" t="s">
        <v>37</v>
      </c>
      <c r="AA13" s="1" t="s">
        <v>37</v>
      </c>
      <c r="AB13" t="s">
        <v>37</v>
      </c>
      <c r="AC13">
        <v>0.05</v>
      </c>
      <c r="AE13" t="s">
        <v>45</v>
      </c>
      <c r="AF13">
        <v>1</v>
      </c>
      <c r="AG13" t="s">
        <v>75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57</v>
      </c>
      <c r="I14" t="s">
        <v>98</v>
      </c>
      <c r="J14" s="3">
        <f t="shared" si="8"/>
        <v>44593</v>
      </c>
      <c r="K14" t="s">
        <v>41</v>
      </c>
      <c r="L14">
        <v>0.04</v>
      </c>
      <c r="M14" s="2" t="s">
        <v>42</v>
      </c>
      <c r="N14" t="s">
        <v>37</v>
      </c>
      <c r="O14" t="s">
        <v>43</v>
      </c>
      <c r="P14" t="s">
        <v>44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>
        <f t="shared" ca="1" si="4"/>
        <v>648554</v>
      </c>
      <c r="W14" s="1">
        <f t="shared" si="5"/>
        <v>44927</v>
      </c>
      <c r="X14" t="s">
        <v>60</v>
      </c>
      <c r="Y14" t="s">
        <v>37</v>
      </c>
      <c r="Z14" t="s">
        <v>37</v>
      </c>
      <c r="AA14" s="1" t="s">
        <v>37</v>
      </c>
      <c r="AB14" t="s">
        <v>37</v>
      </c>
      <c r="AC14">
        <v>0.06</v>
      </c>
      <c r="AE14" t="s">
        <v>45</v>
      </c>
      <c r="AF14">
        <v>1</v>
      </c>
      <c r="AG14" t="s">
        <v>76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58</v>
      </c>
      <c r="I15" t="s">
        <v>98</v>
      </c>
      <c r="J15" s="3">
        <f t="shared" si="7"/>
        <v>44927</v>
      </c>
      <c r="K15" t="s">
        <v>60</v>
      </c>
      <c r="L15">
        <v>0.04</v>
      </c>
      <c r="M15" s="2" t="s">
        <v>42</v>
      </c>
      <c r="N15" t="s">
        <v>37</v>
      </c>
      <c r="O15" t="s">
        <v>43</v>
      </c>
      <c r="P15" t="s">
        <v>44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>
        <f t="shared" ca="1" si="4"/>
        <v>2117564</v>
      </c>
      <c r="W15" s="1">
        <f t="shared" si="5"/>
        <v>44927</v>
      </c>
      <c r="X15" t="s">
        <v>60</v>
      </c>
      <c r="Y15" t="s">
        <v>37</v>
      </c>
      <c r="Z15" t="s">
        <v>37</v>
      </c>
      <c r="AA15" s="1">
        <f t="shared" si="6"/>
        <v>44561</v>
      </c>
      <c r="AB15" t="s">
        <v>60</v>
      </c>
      <c r="AC15" t="s">
        <v>37</v>
      </c>
      <c r="AD15" t="s">
        <v>61</v>
      </c>
      <c r="AE15" t="s">
        <v>45</v>
      </c>
      <c r="AF15">
        <v>1</v>
      </c>
      <c r="AG15" t="s">
        <v>77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59</v>
      </c>
      <c r="I16" t="s">
        <v>98</v>
      </c>
      <c r="J16" s="3">
        <f t="shared" si="7"/>
        <v>44927</v>
      </c>
      <c r="K16" t="s">
        <v>60</v>
      </c>
      <c r="L16">
        <v>0.03</v>
      </c>
      <c r="M16" s="2" t="s">
        <v>42</v>
      </c>
      <c r="N16" t="s">
        <v>37</v>
      </c>
      <c r="O16" t="s">
        <v>43</v>
      </c>
      <c r="P16" t="s">
        <v>44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>
        <f t="shared" ca="1" si="4"/>
        <v>665165</v>
      </c>
      <c r="W16" s="1">
        <f t="shared" si="5"/>
        <v>44927</v>
      </c>
      <c r="X16" t="s">
        <v>60</v>
      </c>
      <c r="Y16" t="s">
        <v>37</v>
      </c>
      <c r="Z16" t="s">
        <v>37</v>
      </c>
      <c r="AA16" s="1" t="s">
        <v>37</v>
      </c>
      <c r="AB16" t="s">
        <v>37</v>
      </c>
      <c r="AC16" t="s">
        <v>37</v>
      </c>
      <c r="AE16" t="s">
        <v>45</v>
      </c>
      <c r="AF16">
        <v>1</v>
      </c>
      <c r="AG16" t="s">
        <v>78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79</v>
      </c>
      <c r="I17" t="s">
        <v>98</v>
      </c>
      <c r="J17" s="3">
        <f t="shared" si="7"/>
        <v>44927</v>
      </c>
      <c r="K17" t="s">
        <v>41</v>
      </c>
      <c r="L17">
        <v>0.02</v>
      </c>
      <c r="M17" s="2" t="s">
        <v>42</v>
      </c>
      <c r="N17" t="s">
        <v>37</v>
      </c>
      <c r="O17" t="s">
        <v>43</v>
      </c>
      <c r="P17" t="s">
        <v>44</v>
      </c>
      <c r="Q17" s="1">
        <f t="shared" ref="Q17:Q28" si="9">U17</f>
        <v>45292</v>
      </c>
      <c r="R17" s="1">
        <f t="shared" ref="R17:R23" si="10"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4">
        <v>351822</v>
      </c>
      <c r="W17" s="1">
        <f>DATE(YEAR(S17)+1,MONTH(S17),DAY(S17))</f>
        <v>44927</v>
      </c>
      <c r="X17" t="s">
        <v>60</v>
      </c>
      <c r="Y17" t="s">
        <v>37</v>
      </c>
      <c r="Z17" t="s">
        <v>37</v>
      </c>
      <c r="AA17" s="1" t="s">
        <v>37</v>
      </c>
      <c r="AB17" t="s">
        <v>37</v>
      </c>
      <c r="AC17" t="s">
        <v>37</v>
      </c>
      <c r="AE17" t="s">
        <v>45</v>
      </c>
      <c r="AF17">
        <v>1</v>
      </c>
      <c r="AG17" t="s">
        <v>86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80</v>
      </c>
      <c r="I18" t="s">
        <v>98</v>
      </c>
      <c r="J18" s="3">
        <f t="shared" si="7"/>
        <v>44927</v>
      </c>
      <c r="K18" t="s">
        <v>41</v>
      </c>
      <c r="L18">
        <v>0.03</v>
      </c>
      <c r="M18" s="2" t="s">
        <v>42</v>
      </c>
      <c r="N18" t="s">
        <v>37</v>
      </c>
      <c r="O18" t="s">
        <v>43</v>
      </c>
      <c r="P18" t="s">
        <v>44</v>
      </c>
      <c r="Q18" s="1">
        <f t="shared" si="9"/>
        <v>46388</v>
      </c>
      <c r="R18" s="1">
        <f t="shared" si="10"/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>
        <v>550000</v>
      </c>
      <c r="W18" s="1">
        <f t="shared" ref="W18:W23" si="11">DATE(YEAR(S18)+1,MONTH(S18),DAY(S18))</f>
        <v>44927</v>
      </c>
      <c r="X18" t="s">
        <v>60</v>
      </c>
      <c r="Y18" t="s">
        <v>37</v>
      </c>
      <c r="Z18" t="s">
        <v>37</v>
      </c>
      <c r="AA18" s="1">
        <f t="shared" ref="AA18:AA20" si="12">R18</f>
        <v>44561</v>
      </c>
      <c r="AB18" t="s">
        <v>60</v>
      </c>
      <c r="AC18" t="s">
        <v>37</v>
      </c>
      <c r="AD18" t="s">
        <v>61</v>
      </c>
      <c r="AE18" t="s">
        <v>45</v>
      </c>
      <c r="AF18">
        <v>1</v>
      </c>
      <c r="AG18" t="s">
        <v>87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81</v>
      </c>
      <c r="I19" t="s">
        <v>98</v>
      </c>
      <c r="J19" s="3">
        <f t="shared" si="7"/>
        <v>44927</v>
      </c>
      <c r="K19" t="s">
        <v>41</v>
      </c>
      <c r="L19">
        <v>0.03</v>
      </c>
      <c r="M19" s="2" t="s">
        <v>42</v>
      </c>
      <c r="N19" t="s">
        <v>37</v>
      </c>
      <c r="O19" t="s">
        <v>43</v>
      </c>
      <c r="P19" t="s">
        <v>44</v>
      </c>
      <c r="Q19" s="1">
        <f t="shared" si="9"/>
        <v>46023</v>
      </c>
      <c r="R19" s="1">
        <f t="shared" si="10"/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>
        <v>725000</v>
      </c>
      <c r="W19" s="1">
        <f t="shared" si="11"/>
        <v>44927</v>
      </c>
      <c r="X19" t="s">
        <v>60</v>
      </c>
      <c r="Y19" t="s">
        <v>37</v>
      </c>
      <c r="Z19" t="s">
        <v>37</v>
      </c>
      <c r="AA19" s="1">
        <f t="shared" si="12"/>
        <v>44561</v>
      </c>
      <c r="AB19" t="s">
        <v>63</v>
      </c>
      <c r="AC19">
        <v>0.02</v>
      </c>
      <c r="AD19" t="s">
        <v>61</v>
      </c>
      <c r="AE19" t="s">
        <v>45</v>
      </c>
      <c r="AF19">
        <v>1</v>
      </c>
      <c r="AG19" t="s">
        <v>88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82</v>
      </c>
      <c r="I20" t="s">
        <v>98</v>
      </c>
      <c r="J20" s="3">
        <f t="shared" si="7"/>
        <v>44927</v>
      </c>
      <c r="K20" t="s">
        <v>41</v>
      </c>
      <c r="L20">
        <v>0.03</v>
      </c>
      <c r="M20" s="2" t="s">
        <v>42</v>
      </c>
      <c r="N20" t="s">
        <v>37</v>
      </c>
      <c r="O20" t="s">
        <v>43</v>
      </c>
      <c r="P20" t="s">
        <v>44</v>
      </c>
      <c r="Q20" s="1">
        <f t="shared" si="9"/>
        <v>47119</v>
      </c>
      <c r="R20" s="1">
        <f t="shared" si="10"/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>
        <v>225000</v>
      </c>
      <c r="W20" s="1">
        <f t="shared" si="11"/>
        <v>44927</v>
      </c>
      <c r="X20" t="s">
        <v>60</v>
      </c>
      <c r="Y20" t="s">
        <v>37</v>
      </c>
      <c r="Z20" t="s">
        <v>37</v>
      </c>
      <c r="AA20" s="1">
        <f t="shared" si="12"/>
        <v>44561</v>
      </c>
      <c r="AB20" t="s">
        <v>60</v>
      </c>
      <c r="AC20">
        <v>0.03</v>
      </c>
      <c r="AD20" t="s">
        <v>61</v>
      </c>
      <c r="AE20" t="s">
        <v>45</v>
      </c>
      <c r="AF20">
        <v>1</v>
      </c>
      <c r="AG20" t="s">
        <v>89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83</v>
      </c>
      <c r="I21" t="s">
        <v>98</v>
      </c>
      <c r="J21" s="3">
        <f t="shared" si="7"/>
        <v>44927</v>
      </c>
      <c r="K21" t="s">
        <v>41</v>
      </c>
      <c r="L21">
        <v>0.03</v>
      </c>
      <c r="M21" s="2" t="s">
        <v>42</v>
      </c>
      <c r="N21" t="s">
        <v>37</v>
      </c>
      <c r="O21" t="s">
        <v>43</v>
      </c>
      <c r="P21" t="s">
        <v>44</v>
      </c>
      <c r="Q21" s="1">
        <f t="shared" si="9"/>
        <v>46753</v>
      </c>
      <c r="R21" s="1">
        <f t="shared" si="10"/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>
        <v>500000</v>
      </c>
      <c r="W21" s="1">
        <f t="shared" si="11"/>
        <v>44927</v>
      </c>
      <c r="X21" t="s">
        <v>60</v>
      </c>
      <c r="Y21" t="s">
        <v>37</v>
      </c>
      <c r="Z21" t="s">
        <v>37</v>
      </c>
      <c r="AA21" s="1" t="s">
        <v>37</v>
      </c>
      <c r="AB21" t="s">
        <v>37</v>
      </c>
      <c r="AC21" t="s">
        <v>37</v>
      </c>
      <c r="AE21" t="s">
        <v>45</v>
      </c>
      <c r="AF21">
        <v>1</v>
      </c>
      <c r="AG21" t="s">
        <v>90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84</v>
      </c>
      <c r="I22" t="s">
        <v>98</v>
      </c>
      <c r="J22" s="3">
        <f t="shared" ref="J22:J28" si="13">DATE(YEAR(S22)+1,MONTH(S22),DAY(S22))</f>
        <v>44927</v>
      </c>
      <c r="K22" t="s">
        <v>41</v>
      </c>
      <c r="L22">
        <v>0.04</v>
      </c>
      <c r="M22" s="2" t="s">
        <v>42</v>
      </c>
      <c r="N22" t="s">
        <v>37</v>
      </c>
      <c r="O22" t="s">
        <v>43</v>
      </c>
      <c r="P22" t="s">
        <v>44</v>
      </c>
      <c r="Q22" s="1">
        <f t="shared" si="9"/>
        <v>48214</v>
      </c>
      <c r="R22" s="1">
        <f t="shared" si="10"/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>
        <v>1450000</v>
      </c>
      <c r="W22" s="1">
        <f t="shared" si="11"/>
        <v>44927</v>
      </c>
      <c r="X22" t="s">
        <v>60</v>
      </c>
      <c r="Y22" t="s">
        <v>37</v>
      </c>
      <c r="Z22" t="s">
        <v>37</v>
      </c>
      <c r="AA22" s="1" t="s">
        <v>37</v>
      </c>
      <c r="AB22" t="s">
        <v>37</v>
      </c>
      <c r="AC22" t="s">
        <v>37</v>
      </c>
      <c r="AE22" t="s">
        <v>45</v>
      </c>
      <c r="AF22">
        <v>1</v>
      </c>
      <c r="AG22" t="s">
        <v>91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85</v>
      </c>
      <c r="I23" t="s">
        <v>98</v>
      </c>
      <c r="J23" s="3">
        <f t="shared" si="13"/>
        <v>44927</v>
      </c>
      <c r="K23" t="s">
        <v>41</v>
      </c>
      <c r="L23">
        <v>0.04</v>
      </c>
      <c r="M23" s="2" t="s">
        <v>42</v>
      </c>
      <c r="N23" t="s">
        <v>37</v>
      </c>
      <c r="O23" t="s">
        <v>43</v>
      </c>
      <c r="P23" t="s">
        <v>44</v>
      </c>
      <c r="Q23" s="1">
        <f t="shared" si="9"/>
        <v>47484</v>
      </c>
      <c r="R23" s="1">
        <f t="shared" si="10"/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>
        <v>550000</v>
      </c>
      <c r="W23" s="1">
        <f t="shared" si="11"/>
        <v>44927</v>
      </c>
      <c r="X23" t="s">
        <v>60</v>
      </c>
      <c r="Y23" t="s">
        <v>37</v>
      </c>
      <c r="Z23" t="s">
        <v>37</v>
      </c>
      <c r="AA23" s="1">
        <f t="shared" ref="AA23:AA25" si="14">R23</f>
        <v>44561</v>
      </c>
      <c r="AB23" t="s">
        <v>60</v>
      </c>
      <c r="AC23">
        <v>0.01</v>
      </c>
      <c r="AD23" t="s">
        <v>61</v>
      </c>
      <c r="AE23" t="s">
        <v>45</v>
      </c>
      <c r="AF23">
        <v>1</v>
      </c>
      <c r="AG23" t="s">
        <v>92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99</v>
      </c>
      <c r="G24" t="s">
        <v>37</v>
      </c>
      <c r="H24" t="s">
        <v>93</v>
      </c>
      <c r="I24" t="s">
        <v>98</v>
      </c>
      <c r="J24" s="3">
        <f t="shared" si="13"/>
        <v>44927</v>
      </c>
      <c r="K24" t="s">
        <v>41</v>
      </c>
      <c r="L24">
        <v>0.03</v>
      </c>
      <c r="M24" s="2" t="s">
        <v>42</v>
      </c>
      <c r="N24" t="s">
        <v>37</v>
      </c>
      <c r="O24" t="s">
        <v>43</v>
      </c>
      <c r="P24" t="s">
        <v>44</v>
      </c>
      <c r="Q24" s="1">
        <f t="shared" si="9"/>
        <v>46388</v>
      </c>
      <c r="R24" s="1">
        <f t="shared" ref="R24:R28" si="15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>
        <v>1500000</v>
      </c>
      <c r="W24" s="1">
        <f t="shared" ref="W24:W28" si="16">DATE(YEAR(S24)+1,MONTH(S24),DAY(S24))</f>
        <v>44927</v>
      </c>
      <c r="X24" t="s">
        <v>60</v>
      </c>
      <c r="Y24" t="s">
        <v>37</v>
      </c>
      <c r="Z24" t="s">
        <v>37</v>
      </c>
      <c r="AA24" s="1">
        <f t="shared" si="14"/>
        <v>44561</v>
      </c>
      <c r="AB24" t="s">
        <v>63</v>
      </c>
      <c r="AC24">
        <v>0.02</v>
      </c>
      <c r="AD24" t="s">
        <v>61</v>
      </c>
      <c r="AE24" t="s">
        <v>45</v>
      </c>
      <c r="AF24">
        <v>1</v>
      </c>
      <c r="AG24" t="s">
        <v>100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99</v>
      </c>
      <c r="G25" t="s">
        <v>37</v>
      </c>
      <c r="H25" t="s">
        <v>94</v>
      </c>
      <c r="I25" t="s">
        <v>98</v>
      </c>
      <c r="J25" s="3">
        <f t="shared" si="13"/>
        <v>44927</v>
      </c>
      <c r="K25" t="s">
        <v>41</v>
      </c>
      <c r="L25">
        <v>0.04</v>
      </c>
      <c r="M25" s="2" t="s">
        <v>42</v>
      </c>
      <c r="N25" t="s">
        <v>37</v>
      </c>
      <c r="O25" t="s">
        <v>43</v>
      </c>
      <c r="P25" t="s">
        <v>44</v>
      </c>
      <c r="Q25" s="1">
        <f t="shared" si="9"/>
        <v>48214</v>
      </c>
      <c r="R25" s="1">
        <f t="shared" si="15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4">
        <v>3500000</v>
      </c>
      <c r="W25" s="1">
        <f t="shared" si="16"/>
        <v>44927</v>
      </c>
      <c r="X25" t="s">
        <v>60</v>
      </c>
      <c r="Y25" t="s">
        <v>37</v>
      </c>
      <c r="Z25" t="s">
        <v>37</v>
      </c>
      <c r="AA25" s="1">
        <f t="shared" si="14"/>
        <v>44561</v>
      </c>
      <c r="AB25" t="s">
        <v>60</v>
      </c>
      <c r="AC25">
        <v>0.03</v>
      </c>
      <c r="AD25" t="s">
        <v>61</v>
      </c>
      <c r="AE25" t="s">
        <v>45</v>
      </c>
      <c r="AF25">
        <v>1</v>
      </c>
      <c r="AG25" t="s">
        <v>101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99</v>
      </c>
      <c r="G26" t="s">
        <v>37</v>
      </c>
      <c r="H26" t="s">
        <v>95</v>
      </c>
      <c r="I26" t="s">
        <v>98</v>
      </c>
      <c r="J26" s="3">
        <f t="shared" si="13"/>
        <v>44927</v>
      </c>
      <c r="K26" t="s">
        <v>41</v>
      </c>
      <c r="L26">
        <v>0.03</v>
      </c>
      <c r="M26" s="2" t="s">
        <v>42</v>
      </c>
      <c r="N26" t="s">
        <v>37</v>
      </c>
      <c r="O26" t="s">
        <v>43</v>
      </c>
      <c r="P26" t="s">
        <v>44</v>
      </c>
      <c r="Q26" s="1">
        <f t="shared" si="9"/>
        <v>47119</v>
      </c>
      <c r="R26" s="1">
        <f t="shared" si="15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>
        <v>2000000</v>
      </c>
      <c r="W26" s="1">
        <f t="shared" si="16"/>
        <v>44927</v>
      </c>
      <c r="X26" t="s">
        <v>60</v>
      </c>
      <c r="Y26" t="s">
        <v>37</v>
      </c>
      <c r="Z26" t="s">
        <v>37</v>
      </c>
      <c r="AA26" s="1" t="s">
        <v>37</v>
      </c>
      <c r="AB26" t="s">
        <v>37</v>
      </c>
      <c r="AC26" t="s">
        <v>37</v>
      </c>
      <c r="AE26" t="s">
        <v>45</v>
      </c>
      <c r="AF26">
        <v>1</v>
      </c>
      <c r="AG26" t="s">
        <v>102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99</v>
      </c>
      <c r="G27" t="s">
        <v>37</v>
      </c>
      <c r="H27" t="s">
        <v>96</v>
      </c>
      <c r="I27" t="s">
        <v>98</v>
      </c>
      <c r="J27" s="3">
        <f t="shared" si="13"/>
        <v>44927</v>
      </c>
      <c r="K27" t="s">
        <v>41</v>
      </c>
      <c r="L27">
        <v>0.02</v>
      </c>
      <c r="M27" s="2" t="s">
        <v>42</v>
      </c>
      <c r="N27" t="s">
        <v>37</v>
      </c>
      <c r="O27" t="s">
        <v>43</v>
      </c>
      <c r="P27" t="s">
        <v>44</v>
      </c>
      <c r="Q27" s="1">
        <f t="shared" si="9"/>
        <v>45292</v>
      </c>
      <c r="R27" s="1">
        <f t="shared" si="15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>
        <v>1250000</v>
      </c>
      <c r="W27" s="1">
        <f t="shared" si="16"/>
        <v>44927</v>
      </c>
      <c r="X27" t="s">
        <v>60</v>
      </c>
      <c r="Y27" t="s">
        <v>37</v>
      </c>
      <c r="Z27" t="s">
        <v>37</v>
      </c>
      <c r="AA27" s="1" t="s">
        <v>37</v>
      </c>
      <c r="AB27" t="s">
        <v>37</v>
      </c>
      <c r="AC27" t="s">
        <v>37</v>
      </c>
      <c r="AE27" t="s">
        <v>45</v>
      </c>
      <c r="AF27">
        <v>1</v>
      </c>
      <c r="AG27" t="s">
        <v>103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99</v>
      </c>
      <c r="G28" t="s">
        <v>37</v>
      </c>
      <c r="H28" t="s">
        <v>97</v>
      </c>
      <c r="I28" t="s">
        <v>98</v>
      </c>
      <c r="J28" s="3">
        <f t="shared" si="13"/>
        <v>44927</v>
      </c>
      <c r="K28" t="s">
        <v>41</v>
      </c>
      <c r="L28">
        <v>0.02</v>
      </c>
      <c r="M28" s="2" t="s">
        <v>42</v>
      </c>
      <c r="N28" t="s">
        <v>37</v>
      </c>
      <c r="O28" t="s">
        <v>43</v>
      </c>
      <c r="P28" t="s">
        <v>44</v>
      </c>
      <c r="Q28" s="1">
        <f t="shared" si="9"/>
        <v>45658</v>
      </c>
      <c r="R28" s="1">
        <f t="shared" si="15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>
        <v>1750000</v>
      </c>
      <c r="W28" s="1">
        <f t="shared" si="16"/>
        <v>44927</v>
      </c>
      <c r="X28" t="s">
        <v>60</v>
      </c>
      <c r="Y28" t="s">
        <v>37</v>
      </c>
      <c r="Z28" t="s">
        <v>37</v>
      </c>
      <c r="AA28" s="1">
        <f t="shared" ref="AA28" si="17">R28</f>
        <v>44561</v>
      </c>
      <c r="AB28" t="s">
        <v>60</v>
      </c>
      <c r="AC28">
        <v>0.01</v>
      </c>
      <c r="AD28" t="s">
        <v>61</v>
      </c>
      <c r="AE28" t="s">
        <v>45</v>
      </c>
      <c r="AF28">
        <v>1</v>
      </c>
      <c r="AG28" t="s">
        <v>104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2022-11-14T13:40:59Z</dcterms:modified>
</cp:coreProperties>
</file>