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65E3EA38-D8BF-754D-83A2-DF1A405445F5}" xr6:coauthVersionLast="47" xr6:coauthVersionMax="47" xr10:uidLastSave="{00000000-0000-0000-0000-000000000000}"/>
  <bookViews>
    <workbookView xWindow="0" yWindow="500" windowWidth="33600" windowHeight="20500" xr2:uid="{EB6AEAA4-A44D-D74E-B6F0-4D027B99E743}"/>
  </bookViews>
  <sheets>
    <sheet name="PrincipalsAtMatu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Y5" i="1" s="1"/>
  <c r="Z5" i="1" s="1"/>
  <c r="AB5" i="1" s="1"/>
  <c r="J5" i="1"/>
  <c r="E4" i="1"/>
  <c r="Y4" i="1" s="1"/>
  <c r="Z4" i="1" s="1"/>
  <c r="AB4" i="1" s="1"/>
  <c r="E3" i="1"/>
  <c r="Y3" i="1" s="1"/>
  <c r="Z3" i="1" s="1"/>
  <c r="AB3" i="1" s="1"/>
  <c r="J2" i="1"/>
  <c r="E2" i="1"/>
  <c r="Y2" i="1" s="1"/>
  <c r="Z2" i="1" s="1"/>
  <c r="AB2" i="1" s="1"/>
</calcChain>
</file>

<file path=xl/sharedStrings.xml><?xml version="1.0" encoding="utf-8"?>
<sst xmlns="http://schemas.openxmlformats.org/spreadsheetml/2006/main" count="246" uniqueCount="81">
  <si>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</si>
  <si>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</si>
  <si>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</si>
  <si>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</si>
  <si>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</si>
  <si>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</si>
  <si>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</si>
  <si>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</si>
  <si>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</si>
  <si>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</si>
  <si>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</si>
  <si>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arrayCycleAnchorDateOfInterestPayment</t>
  </si>
  <si>
    <t>arrayCycleOfInterestPayment</t>
  </si>
  <si>
    <t>nominalInterestRate</t>
  </si>
  <si>
    <t>dayCountConvention</t>
  </si>
  <si>
    <t>accruedInterest</t>
  </si>
  <si>
    <t>capitalizationEndDate</t>
  </si>
  <si>
    <t>cycleAnchorDateOfInterestCalculationBase</t>
  </si>
  <si>
    <t>cycleOfInterestCalculationBase</t>
  </si>
  <si>
    <t>interestCalculationBase</t>
  </si>
  <si>
    <t>interestCalculationBaseAmount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</si>
  <si>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</si>
  <si>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</si>
  <si>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</si>
  <si>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</si>
  <si>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</si>
  <si>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</si>
  <si>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</si>
  <si>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</si>
  <si>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</si>
  <si>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</si>
  <si>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</si>
  <si>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arrayCycleAnchorDateOfPrincipalRedemption</t>
  </si>
  <si>
    <t>arrayCycleOfPrincipalRedemption</t>
  </si>
  <si>
    <t>arrayNextPrincipalRedemptionPayment</t>
  </si>
  <si>
    <t>arrayIncreaseDecrease</t>
  </si>
  <si>
    <t>purchaseDate</t>
  </si>
  <si>
    <t>priceAtPurchaseDate</t>
  </si>
  <si>
    <t>terminationDate</t>
  </si>
  <si>
    <t>priceAtTerminationDate</t>
  </si>
  <si>
    <t>marketObjectCodeOfScalingIndex</t>
  </si>
  <si>
    <t>scalingIndexAtStatusDate</t>
  </si>
  <si>
    <t>cycleAnchorDateOfScalingIndex</t>
  </si>
  <si>
    <t>cycleOfScalingIndex</t>
  </si>
  <si>
    <t>scalingEffect</t>
  </si>
  <si>
    <t>cycleAnchorDateOfRateReset</t>
  </si>
  <si>
    <t>cycleOfRateReset</t>
  </si>
  <si>
    <t>rateSpread</t>
  </si>
  <si>
    <t>arrayCycleAnchorDateOfRateReset</t>
  </si>
  <si>
    <t>arrayCycleOfRateReset</t>
  </si>
  <si>
    <t>arrayRate</t>
  </si>
  <si>
    <t>arrayFixedVariable</t>
  </si>
  <si>
    <t>marketObjectCodeOfRateReset</t>
  </si>
  <si>
    <t>cyclePointOfRateReset</t>
  </si>
  <si>
    <t>fixingDays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</si>
  <si>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</si>
  <si>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</si>
  <si>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</si>
  <si>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</si>
  <si>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</si>
  <si>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</si>
  <si>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</si>
  <si>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SD</t>
  </si>
  <si>
    <t>PAM</t>
  </si>
  <si>
    <t>RPA</t>
  </si>
  <si>
    <t>ASL0001</t>
  </si>
  <si>
    <t>TEST_BANK</t>
  </si>
  <si>
    <t>30E360</t>
  </si>
  <si>
    <t>E</t>
  </si>
  <si>
    <t>CHF</t>
  </si>
  <si>
    <t>B</t>
  </si>
  <si>
    <t>Long position of 10-year Coupon Bond with 1% coupon rate representing the Liquid Assets</t>
  </si>
  <si>
    <t>P1YL0</t>
  </si>
  <si>
    <t>ASL0002</t>
  </si>
  <si>
    <t>RPL</t>
  </si>
  <si>
    <t>LSD0001</t>
  </si>
  <si>
    <t>Short position of 10-year Zero Coupon Bond representing Client Savings</t>
  </si>
  <si>
    <t>Long position of 10-year Zero Coupon Bond representing the Liquid Assets</t>
  </si>
  <si>
    <t>30E361</t>
  </si>
  <si>
    <t>LSD0002</t>
  </si>
  <si>
    <t>Short position of 10-year Coupon Bond with 3% coupon rate representing Client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</si>
</sst>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D00-6807-F443-9469-E95E09AFC35B}">
  <dimension ref="A1:BH5"/>
  <sheetViews>
    <sheetView tabSelected="1" zoomScale="90" workbookViewId="0"/>
  </sheetViews>
  <sheetFormatPr baseColWidth="10" defaultRowHeight="16" x14ac:dyDescent="0.2"/>
  <cols>
    <col min="1" max="1" width="12.6640625" bestFit="1" customWidth="1"/>
    <col min="2" max="2" width="20.33203125" bestFit="1" customWidth="1"/>
    <col min="3" max="3" width="20.6640625" bestFit="1" customWidth="1"/>
    <col min="4" max="4" width="11.6640625" bestFit="1" customWidth="1"/>
    <col min="5" max="5" width="11.33203125" bestFit="1" customWidth="1"/>
    <col min="6" max="6" width="11.5" bestFit="1" customWidth="1"/>
    <col min="7" max="7" width="23.5" bestFit="1" customWidth="1"/>
    <col min="8" max="8" width="9.5" bestFit="1" customWidth="1"/>
    <col min="9" max="9" width="22.33203125" bestFit="1" customWidth="1"/>
    <col min="10" max="10" width="30.6640625" bestFit="1" customWidth="1"/>
    <col min="11" max="11" width="20.83203125" bestFit="1" customWidth="1"/>
    <col min="12" max="12" width="35.1640625" bestFit="1" customWidth="1"/>
    <col min="13" max="13" width="25.33203125" bestFit="1" customWidth="1"/>
    <col min="14" max="14" width="18.1640625" bestFit="1" customWidth="1"/>
    <col min="15" max="15" width="17.83203125" bestFit="1" customWidth="1"/>
    <col min="16" max="16" width="13.83203125" bestFit="1" customWidth="1"/>
    <col min="17" max="17" width="19.1640625" bestFit="1" customWidth="1"/>
    <col min="18" max="18" width="36.6640625" bestFit="1" customWidth="1"/>
    <col min="19" max="19" width="27" bestFit="1" customWidth="1"/>
    <col min="20" max="20" width="20.6640625" bestFit="1" customWidth="1"/>
    <col min="21" max="21" width="27.5" bestFit="1" customWidth="1"/>
    <col min="22" max="22" width="25.1640625" bestFit="1" customWidth="1"/>
    <col min="23" max="23" width="8" bestFit="1" customWidth="1"/>
    <col min="24" max="24" width="15.5" bestFit="1" customWidth="1"/>
    <col min="25" max="25" width="15.33203125" bestFit="1" customWidth="1"/>
    <col min="26" max="26" width="17.5" bestFit="1" customWidth="1"/>
    <col min="27" max="27" width="20.33203125" bestFit="1" customWidth="1"/>
    <col min="28" max="28" width="12" bestFit="1" customWidth="1"/>
    <col min="29" max="29" width="14.83203125" bestFit="1" customWidth="1"/>
    <col min="30" max="30" width="34.33203125" bestFit="1" customWidth="1"/>
    <col min="31" max="31" width="24.5" bestFit="1" customWidth="1"/>
    <col min="32" max="32" width="29.33203125" bestFit="1" customWidth="1"/>
    <col min="33" max="33" width="38.83203125" bestFit="1" customWidth="1"/>
    <col min="34" max="34" width="29" bestFit="1" customWidth="1"/>
    <col min="35" max="35" width="34" bestFit="1" customWidth="1"/>
    <col min="36" max="36" width="19.83203125" bestFit="1" customWidth="1"/>
    <col min="37" max="37" width="12.33203125" bestFit="1" customWidth="1"/>
    <col min="38" max="38" width="18.33203125" bestFit="1" customWidth="1"/>
    <col min="39" max="39" width="14.6640625" bestFit="1" customWidth="1"/>
    <col min="40" max="40" width="21" bestFit="1" customWidth="1"/>
    <col min="41" max="41" width="29" bestFit="1" customWidth="1"/>
    <col min="42" max="42" width="22.33203125" bestFit="1" customWidth="1"/>
    <col min="43" max="43" width="27.33203125" bestFit="1" customWidth="1"/>
    <col min="44" max="44" width="17.5" bestFit="1" customWidth="1"/>
    <col min="45" max="45" width="11.6640625" bestFit="1" customWidth="1"/>
    <col min="46" max="46" width="25.5" bestFit="1" customWidth="1"/>
    <col min="47" max="47" width="15.6640625" bestFit="1" customWidth="1"/>
    <col min="48" max="48" width="10.1640625" bestFit="1" customWidth="1"/>
    <col min="49" max="49" width="30" bestFit="1" customWidth="1"/>
    <col min="50" max="50" width="20.1640625" bestFit="1" customWidth="1"/>
    <col min="51" max="51" width="9.1640625" bestFit="1" customWidth="1"/>
    <col min="52" max="52" width="16.6640625" bestFit="1" customWidth="1"/>
    <col min="53" max="53" width="27.33203125" bestFit="1" customWidth="1"/>
    <col min="54" max="54" width="20" bestFit="1" customWidth="1"/>
    <col min="55" max="55" width="9.5" bestFit="1" customWidth="1"/>
    <col min="56" max="56" width="12.5" bestFit="1" customWidth="1"/>
    <col min="57" max="57" width="78.33203125" bestFit="1" customWidth="1"/>
    <col min="58" max="58" width="28.5" bestFit="1" customWidth="1"/>
    <col min="59" max="59" width="22" bestFit="1" customWidth="1"/>
    <col min="60" max="60" width="22.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t="s">
        <v>60</v>
      </c>
      <c r="B2" t="s">
        <v>61</v>
      </c>
      <c r="C2" t="s">
        <v>62</v>
      </c>
      <c r="D2" t="s">
        <v>63</v>
      </c>
      <c r="E2" s="1">
        <f>DATE(2021,12,31)</f>
        <v>44561</v>
      </c>
      <c r="F2" t="s">
        <v>64</v>
      </c>
      <c r="G2" t="s">
        <v>61</v>
      </c>
      <c r="H2" t="s">
        <v>65</v>
      </c>
      <c r="I2" t="s">
        <v>66</v>
      </c>
      <c r="J2" s="1">
        <f>DATE(2023,1,1)</f>
        <v>44927</v>
      </c>
      <c r="K2" t="s">
        <v>72</v>
      </c>
      <c r="L2" t="s">
        <v>61</v>
      </c>
      <c r="M2" t="s">
        <v>61</v>
      </c>
      <c r="N2">
        <v>0.01</v>
      </c>
      <c r="O2" s="2" t="s">
        <v>67</v>
      </c>
      <c r="P2">
        <v>0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68</v>
      </c>
      <c r="W2" t="s">
        <v>69</v>
      </c>
      <c r="X2" t="s">
        <v>61</v>
      </c>
      <c r="Y2" s="1">
        <f>E2</f>
        <v>44561</v>
      </c>
      <c r="Z2" s="1">
        <f>Y2+1</f>
        <v>44562</v>
      </c>
      <c r="AA2">
        <v>0</v>
      </c>
      <c r="AB2" s="3">
        <f>DATE(YEAR(Z2)+10,MONTH(Z2),DAY(Z2))</f>
        <v>48214</v>
      </c>
      <c r="AC2">
        <v>5000000</v>
      </c>
      <c r="AD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L2">
        <v>-999999999</v>
      </c>
      <c r="AM2" t="s">
        <v>61</v>
      </c>
      <c r="AN2">
        <v>-999999999</v>
      </c>
      <c r="AO2" t="s">
        <v>61</v>
      </c>
      <c r="AP2">
        <v>-999999999</v>
      </c>
      <c r="AQ2" t="s">
        <v>61</v>
      </c>
      <c r="AR2" t="s">
        <v>61</v>
      </c>
      <c r="AS2" t="s">
        <v>61</v>
      </c>
      <c r="AT2" t="s">
        <v>61</v>
      </c>
      <c r="AU2" t="s">
        <v>61</v>
      </c>
      <c r="AV2">
        <v>0</v>
      </c>
      <c r="AW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70</v>
      </c>
      <c r="BC2" t="s">
        <v>61</v>
      </c>
      <c r="BD2">
        <v>1</v>
      </c>
      <c r="BE2" t="s">
        <v>71</v>
      </c>
      <c r="BF2" t="s">
        <v>61</v>
      </c>
      <c r="BG2" t="s">
        <v>61</v>
      </c>
      <c r="BH2" t="s">
        <v>61</v>
      </c>
    </row>
    <row r="3" spans="1:60" x14ac:dyDescent="0.2">
      <c r="A3" t="s">
        <v>60</v>
      </c>
      <c r="B3" t="s">
        <v>61</v>
      </c>
      <c r="C3" t="s">
        <v>62</v>
      </c>
      <c r="D3" t="s">
        <v>63</v>
      </c>
      <c r="E3" s="1">
        <f>DATE(2021,12,31)</f>
        <v>44561</v>
      </c>
      <c r="F3" t="s">
        <v>64</v>
      </c>
      <c r="G3" t="s">
        <v>61</v>
      </c>
      <c r="H3" t="s">
        <v>73</v>
      </c>
      <c r="I3" t="s">
        <v>66</v>
      </c>
      <c r="J3" s="1" t="s">
        <v>61</v>
      </c>
      <c r="K3" t="s">
        <v>61</v>
      </c>
      <c r="L3" t="s">
        <v>61</v>
      </c>
      <c r="M3" t="s">
        <v>61</v>
      </c>
      <c r="N3">
        <v>0</v>
      </c>
      <c r="O3" s="2" t="s">
        <v>67</v>
      </c>
      <c r="P3">
        <v>0</v>
      </c>
      <c r="Q3" t="s">
        <v>61</v>
      </c>
      <c r="R3" t="s">
        <v>61</v>
      </c>
      <c r="S3" t="s">
        <v>61</v>
      </c>
      <c r="T3" t="s">
        <v>61</v>
      </c>
      <c r="U3" t="s">
        <v>61</v>
      </c>
      <c r="V3" t="s">
        <v>68</v>
      </c>
      <c r="W3" t="s">
        <v>69</v>
      </c>
      <c r="X3" t="s">
        <v>61</v>
      </c>
      <c r="Y3" s="1">
        <f>E3</f>
        <v>44561</v>
      </c>
      <c r="Z3" s="1">
        <f>Y3+1</f>
        <v>44562</v>
      </c>
      <c r="AA3">
        <v>0</v>
      </c>
      <c r="AB3" s="3">
        <f>DATE(YEAR(Z3)+10,MONTH(Z3),DAY(Z3))</f>
        <v>48214</v>
      </c>
      <c r="AC3">
        <v>2500000</v>
      </c>
      <c r="AD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L3">
        <v>-999999999</v>
      </c>
      <c r="AM3" t="s">
        <v>61</v>
      </c>
      <c r="AN3">
        <v>-999999999</v>
      </c>
      <c r="AO3" t="s">
        <v>61</v>
      </c>
      <c r="AP3">
        <v>-999999999</v>
      </c>
      <c r="AQ3" t="s">
        <v>61</v>
      </c>
      <c r="AR3" t="s">
        <v>61</v>
      </c>
      <c r="AS3" t="s">
        <v>61</v>
      </c>
      <c r="AT3" t="s">
        <v>61</v>
      </c>
      <c r="AU3" t="s">
        <v>61</v>
      </c>
      <c r="AV3">
        <v>0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70</v>
      </c>
      <c r="BC3" t="s">
        <v>61</v>
      </c>
      <c r="BD3">
        <v>1</v>
      </c>
      <c r="BE3" t="s">
        <v>77</v>
      </c>
      <c r="BF3" t="s">
        <v>61</v>
      </c>
      <c r="BG3" t="s">
        <v>61</v>
      </c>
      <c r="BH3" t="s">
        <v>61</v>
      </c>
    </row>
    <row r="4" spans="1:60" x14ac:dyDescent="0.2">
      <c r="A4" t="s">
        <v>60</v>
      </c>
      <c r="B4" t="s">
        <v>61</v>
      </c>
      <c r="C4" t="s">
        <v>62</v>
      </c>
      <c r="D4" t="s">
        <v>63</v>
      </c>
      <c r="E4" s="1">
        <f>DATE(2021,12,31)</f>
        <v>44561</v>
      </c>
      <c r="F4" t="s">
        <v>74</v>
      </c>
      <c r="G4" t="s">
        <v>61</v>
      </c>
      <c r="H4" t="s">
        <v>75</v>
      </c>
      <c r="I4" t="s">
        <v>66</v>
      </c>
      <c r="J4" s="1" t="s">
        <v>61</v>
      </c>
      <c r="K4" t="s">
        <v>61</v>
      </c>
      <c r="L4" t="s">
        <v>61</v>
      </c>
      <c r="M4" t="s">
        <v>61</v>
      </c>
      <c r="N4">
        <v>0</v>
      </c>
      <c r="O4" s="2" t="s">
        <v>67</v>
      </c>
      <c r="P4">
        <v>0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68</v>
      </c>
      <c r="W4" t="s">
        <v>69</v>
      </c>
      <c r="X4" t="s">
        <v>61</v>
      </c>
      <c r="Y4" s="1">
        <f>E4</f>
        <v>44561</v>
      </c>
      <c r="Z4" s="1">
        <f>Y4+1</f>
        <v>44562</v>
      </c>
      <c r="AA4">
        <v>0</v>
      </c>
      <c r="AB4" s="3">
        <f>DATE(YEAR(Z4)+10,MONTH(Z4),DAY(Z4))</f>
        <v>48214</v>
      </c>
      <c r="AC4">
        <v>10000000</v>
      </c>
      <c r="AD4" t="s">
        <v>61</v>
      </c>
      <c r="AE4" t="s">
        <v>61</v>
      </c>
      <c r="AF4" t="s">
        <v>61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>
        <v>-999999999</v>
      </c>
      <c r="AM4" t="s">
        <v>61</v>
      </c>
      <c r="AN4">
        <v>-999999999</v>
      </c>
      <c r="AO4" t="s">
        <v>61</v>
      </c>
      <c r="AP4">
        <v>-999999999</v>
      </c>
      <c r="AQ4" t="s">
        <v>61</v>
      </c>
      <c r="AR4" t="s">
        <v>61</v>
      </c>
      <c r="AS4" t="s">
        <v>61</v>
      </c>
      <c r="AT4" t="s">
        <v>61</v>
      </c>
      <c r="AU4" t="s">
        <v>61</v>
      </c>
      <c r="AV4">
        <v>0</v>
      </c>
      <c r="AW4" t="s">
        <v>61</v>
      </c>
      <c r="AX4" t="s">
        <v>61</v>
      </c>
      <c r="AY4" t="s">
        <v>61</v>
      </c>
      <c r="AZ4" t="s">
        <v>61</v>
      </c>
      <c r="BA4" t="s">
        <v>61</v>
      </c>
      <c r="BB4" t="s">
        <v>70</v>
      </c>
      <c r="BC4" t="s">
        <v>61</v>
      </c>
      <c r="BD4">
        <v>1</v>
      </c>
      <c r="BE4" t="s">
        <v>76</v>
      </c>
      <c r="BF4" t="s">
        <v>61</v>
      </c>
      <c r="BG4" t="s">
        <v>61</v>
      </c>
      <c r="BH4" t="s">
        <v>61</v>
      </c>
    </row>
    <row r="5" spans="1:60" x14ac:dyDescent="0.2">
      <c r="A5" t="s">
        <v>60</v>
      </c>
      <c r="B5" t="s">
        <v>61</v>
      </c>
      <c r="C5" t="s">
        <v>62</v>
      </c>
      <c r="D5" t="s">
        <v>63</v>
      </c>
      <c r="E5" s="1">
        <f>DATE(2021,12,31)</f>
        <v>44561</v>
      </c>
      <c r="F5" t="s">
        <v>74</v>
      </c>
      <c r="G5" t="s">
        <v>61</v>
      </c>
      <c r="H5" t="s">
        <v>79</v>
      </c>
      <c r="I5" t="s">
        <v>66</v>
      </c>
      <c r="J5" s="1">
        <f>DATE(2023,1,1)</f>
        <v>44927</v>
      </c>
      <c r="K5" t="s">
        <v>72</v>
      </c>
      <c r="L5" t="s">
        <v>61</v>
      </c>
      <c r="M5" t="s">
        <v>61</v>
      </c>
      <c r="N5">
        <v>0.03</v>
      </c>
      <c r="O5" s="2" t="s">
        <v>78</v>
      </c>
      <c r="P5">
        <v>1</v>
      </c>
      <c r="Q5" t="s">
        <v>61</v>
      </c>
      <c r="R5" t="s">
        <v>61</v>
      </c>
      <c r="S5" t="s">
        <v>61</v>
      </c>
      <c r="T5" t="s">
        <v>61</v>
      </c>
      <c r="U5" t="s">
        <v>61</v>
      </c>
      <c r="V5" t="s">
        <v>68</v>
      </c>
      <c r="W5" t="s">
        <v>69</v>
      </c>
      <c r="X5" t="s">
        <v>61</v>
      </c>
      <c r="Y5" s="1">
        <f>E5</f>
        <v>44561</v>
      </c>
      <c r="Z5" s="1">
        <f>Y5+1</f>
        <v>44562</v>
      </c>
      <c r="AA5">
        <v>0</v>
      </c>
      <c r="AB5" s="3">
        <f>DATE(YEAR(Z5)+10,MONTH(Z5),DAY(Z5))</f>
        <v>48214</v>
      </c>
      <c r="AC5">
        <v>20000000</v>
      </c>
      <c r="AD5" t="s">
        <v>61</v>
      </c>
      <c r="AE5" t="s">
        <v>61</v>
      </c>
      <c r="AF5" t="s">
        <v>61</v>
      </c>
      <c r="AG5" t="s">
        <v>61</v>
      </c>
      <c r="AH5" t="s">
        <v>61</v>
      </c>
      <c r="AI5" t="s">
        <v>61</v>
      </c>
      <c r="AJ5" t="s">
        <v>61</v>
      </c>
      <c r="AK5" t="s">
        <v>61</v>
      </c>
      <c r="AL5">
        <v>-999999999</v>
      </c>
      <c r="AM5" t="s">
        <v>61</v>
      </c>
      <c r="AN5">
        <v>-999999999</v>
      </c>
      <c r="AO5" t="s">
        <v>61</v>
      </c>
      <c r="AP5">
        <v>-999999999</v>
      </c>
      <c r="AQ5" t="s">
        <v>61</v>
      </c>
      <c r="AR5" t="s">
        <v>61</v>
      </c>
      <c r="AS5" t="s">
        <v>61</v>
      </c>
      <c r="AT5" t="s">
        <v>61</v>
      </c>
      <c r="AU5" t="s">
        <v>61</v>
      </c>
      <c r="AV5">
        <v>0</v>
      </c>
      <c r="AW5" t="s">
        <v>61</v>
      </c>
      <c r="AX5" t="s">
        <v>61</v>
      </c>
      <c r="AY5" t="s">
        <v>61</v>
      </c>
      <c r="AZ5" t="s">
        <v>61</v>
      </c>
      <c r="BA5" t="s">
        <v>61</v>
      </c>
      <c r="BB5" t="s">
        <v>70</v>
      </c>
      <c r="BC5" t="s">
        <v>61</v>
      </c>
      <c r="BD5">
        <v>1</v>
      </c>
      <c r="BE5" t="s">
        <v>80</v>
      </c>
      <c r="BF5" t="s">
        <v>61</v>
      </c>
      <c r="BG5" t="s">
        <v>61</v>
      </c>
      <c r="BH5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PrincipalsAtMaturity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2022-11-13T14:54:17Z</dcterms:created>
  <dcterms:modified xsi:type="dcterms:W3CDTF">2022-11-14T11:01:23Z</dcterms:modified>
</cp:coreProperties>
</file>