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3" i="1" l="1"/>
  <c r="G16" i="1" s="1"/>
  <c r="G15" i="1"/>
  <c r="H4" i="1"/>
  <c r="H5" i="1"/>
  <c r="H6" i="1"/>
  <c r="H7" i="1"/>
  <c r="H8" i="1"/>
  <c r="H9" i="1"/>
  <c r="H10" i="1"/>
  <c r="H11" i="1"/>
  <c r="H12" i="1"/>
  <c r="H13" i="1"/>
  <c r="H14" i="1"/>
  <c r="G4" i="1" l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<sst xmlns="http://schemas.openxmlformats.org/spreadsheetml/2006/main" count="48" uniqueCount="38">
  <si>
    <t>Фамилия</t>
  </si>
  <si>
    <t>Имя</t>
  </si>
  <si>
    <t>Ср. Балл</t>
  </si>
  <si>
    <t>Дата рождения</t>
  </si>
  <si>
    <t>Пол</t>
  </si>
  <si>
    <t>Ивановв</t>
  </si>
  <si>
    <t>Алексей</t>
  </si>
  <si>
    <t>м</t>
  </si>
  <si>
    <t>Петрова</t>
  </si>
  <si>
    <t>Елена</t>
  </si>
  <si>
    <t>ж</t>
  </si>
  <si>
    <t>Сидрова</t>
  </si>
  <si>
    <t>Светлана</t>
  </si>
  <si>
    <t>Семенков</t>
  </si>
  <si>
    <t>Роман</t>
  </si>
  <si>
    <t>Мащенко</t>
  </si>
  <si>
    <t>Кристина</t>
  </si>
  <si>
    <t>Сидоренко</t>
  </si>
  <si>
    <t>Петр</t>
  </si>
  <si>
    <t>Породнов</t>
  </si>
  <si>
    <t>Михаил</t>
  </si>
  <si>
    <t>Ошуркова</t>
  </si>
  <si>
    <t>Ирина</t>
  </si>
  <si>
    <t>Золотых</t>
  </si>
  <si>
    <t>Инга</t>
  </si>
  <si>
    <t>Дорошенко</t>
  </si>
  <si>
    <t>Денис</t>
  </si>
  <si>
    <t>Светлаков</t>
  </si>
  <si>
    <t>Александр</t>
  </si>
  <si>
    <t>Серова</t>
  </si>
  <si>
    <t>Наталья</t>
  </si>
  <si>
    <t>Сведения об учащихся класса</t>
  </si>
  <si>
    <t>Возраст</t>
  </si>
  <si>
    <t>Отличница</t>
  </si>
  <si>
    <t>Средний бал деввочек</t>
  </si>
  <si>
    <t>Доля отличниц среди девочек</t>
  </si>
  <si>
    <t>Разница среднего балла учащихся разного возраста</t>
  </si>
  <si>
    <t>№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</si>
</sst>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70" formatCode="_-* #,##0_р_._-;\-* #,##0_р_._-;_-* &quot;-&quot;??_р_.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70" fontId="0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/>
    <xf numFmtId="0" fontId="0" fillId="4" borderId="1" xfId="0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19</xdr:row>
      <xdr:rowOff>85725</xdr:rowOff>
    </xdr:from>
    <xdr:to>
      <xdr:col>5</xdr:col>
      <xdr:colOff>552450</xdr:colOff>
      <xdr:row>27</xdr:row>
      <xdr:rowOff>95250</xdr:rowOff>
    </xdr:to>
    <xdr:sp macro="" textlink="">
      <xdr:nvSpPr>
        <xdr:cNvPr id="2" name="Штриховая стрелка вправо 1"/>
        <xdr:cNvSpPr/>
      </xdr:nvSpPr>
      <xdr:spPr>
        <a:xfrm rot="10800000">
          <a:off x="2438400" y="3914775"/>
          <a:ext cx="2085975" cy="1533525"/>
        </a:xfrm>
        <a:prstGeom prst="stripedRightArrow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190500</xdr:colOff>
      <xdr:row>19</xdr:row>
      <xdr:rowOff>85725</xdr:rowOff>
    </xdr:from>
    <xdr:to>
      <xdr:col>3</xdr:col>
      <xdr:colOff>38100</xdr:colOff>
      <xdr:row>27</xdr:row>
      <xdr:rowOff>95250</xdr:rowOff>
    </xdr:to>
    <xdr:sp macro="" textlink="">
      <xdr:nvSpPr>
        <xdr:cNvPr id="3" name="Штриховая стрелка вправо 2"/>
        <xdr:cNvSpPr/>
      </xdr:nvSpPr>
      <xdr:spPr>
        <a:xfrm>
          <a:off x="190500" y="3914775"/>
          <a:ext cx="2085975" cy="1533525"/>
        </a:xfrm>
        <a:prstGeom prst="stripedRightArrow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323850</xdr:colOff>
      <xdr:row>31</xdr:row>
      <xdr:rowOff>180975</xdr:rowOff>
    </xdr:from>
    <xdr:to>
      <xdr:col>3</xdr:col>
      <xdr:colOff>171450</xdr:colOff>
      <xdr:row>35</xdr:row>
      <xdr:rowOff>123825</xdr:rowOff>
    </xdr:to>
    <xdr:sp macro="" textlink="">
      <xdr:nvSpPr>
        <xdr:cNvPr id="4" name="Нашивка 3"/>
        <xdr:cNvSpPr/>
      </xdr:nvSpPr>
      <xdr:spPr>
        <a:xfrm>
          <a:off x="885825" y="6296025"/>
          <a:ext cx="1524000" cy="704850"/>
        </a:xfrm>
        <a:prstGeom prst="chevron">
          <a:avLst/>
        </a:prstGeom>
        <a:pattFill prst="lgCheck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723900</xdr:colOff>
      <xdr:row>29</xdr:row>
      <xdr:rowOff>76199</xdr:rowOff>
    </xdr:from>
    <xdr:to>
      <xdr:col>4</xdr:col>
      <xdr:colOff>485775</xdr:colOff>
      <xdr:row>33</xdr:row>
      <xdr:rowOff>9524</xdr:rowOff>
    </xdr:to>
    <xdr:sp macro="" textlink="">
      <xdr:nvSpPr>
        <xdr:cNvPr id="5" name="Нашивка 4"/>
        <xdr:cNvSpPr/>
      </xdr:nvSpPr>
      <xdr:spPr>
        <a:xfrm rot="10800000">
          <a:off x="2133600" y="5810249"/>
          <a:ext cx="1562100" cy="695325"/>
        </a:xfrm>
        <a:prstGeom prst="chevron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723900</xdr:colOff>
      <xdr:row>34</xdr:row>
      <xdr:rowOff>85724</xdr:rowOff>
    </xdr:from>
    <xdr:to>
      <xdr:col>4</xdr:col>
      <xdr:colOff>476250</xdr:colOff>
      <xdr:row>38</xdr:row>
      <xdr:rowOff>19049</xdr:rowOff>
    </xdr:to>
    <xdr:sp macro="" textlink="">
      <xdr:nvSpPr>
        <xdr:cNvPr id="6" name="Нашивка 5"/>
        <xdr:cNvSpPr/>
      </xdr:nvSpPr>
      <xdr:spPr>
        <a:xfrm rot="10800000">
          <a:off x="2133600" y="6772274"/>
          <a:ext cx="1552575" cy="695325"/>
        </a:xfrm>
        <a:prstGeom prst="chevron">
          <a:avLst/>
        </a:prstGeom>
        <a:pattFill prst="wdUp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J3" sqref="J3"/>
    </sheetView>
  </sheetViews>
  <sheetFormatPr defaultRowHeight="15" x14ac:dyDescent="0.25"/>
  <cols>
    <col min="1" max="1" width="8.42578125" customWidth="1"/>
    <col min="2" max="2" width="12.7109375" customWidth="1"/>
    <col min="3" max="3" width="12.42578125" customWidth="1"/>
    <col min="4" max="4" width="14.5703125" customWidth="1"/>
    <col min="5" max="5" width="11.42578125" customWidth="1"/>
    <col min="7" max="7" width="12.7109375" customWidth="1"/>
    <col min="8" max="8" width="14.28515625" customWidth="1"/>
  </cols>
  <sheetData>
    <row r="1" spans="1:8" x14ac:dyDescent="0.25">
      <c r="A1" s="1" t="s">
        <v>31</v>
      </c>
      <c r="B1" s="1"/>
      <c r="C1" s="1"/>
      <c r="D1" s="1"/>
      <c r="E1" s="1"/>
      <c r="F1" s="1"/>
      <c r="G1" s="1"/>
    </row>
    <row r="2" spans="1:8" ht="30" x14ac:dyDescent="0.25">
      <c r="A2" s="2" t="s">
        <v>37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32</v>
      </c>
      <c r="H2" s="3" t="s">
        <v>33</v>
      </c>
    </row>
    <row r="3" spans="1:8" x14ac:dyDescent="0.25">
      <c r="A3" s="6">
        <v>1</v>
      </c>
      <c r="B3" s="4" t="s">
        <v>5</v>
      </c>
      <c r="C3" s="4" t="s">
        <v>6</v>
      </c>
      <c r="D3" s="4">
        <v>3</v>
      </c>
      <c r="E3" s="5">
        <v>35442</v>
      </c>
      <c r="F3" s="4" t="s">
        <v>7</v>
      </c>
      <c r="G3" s="10">
        <f ca="1">(TODAY()-E3)/365</f>
        <v>22.328767123287673</v>
      </c>
      <c r="H3" s="11">
        <f t="shared" ref="H3:H14" si="0">IF(AND(D3&gt;=4,F3="ж"),1,0)</f>
        <v>0</v>
      </c>
    </row>
    <row r="4" spans="1:8" x14ac:dyDescent="0.25">
      <c r="A4" s="6">
        <v>2</v>
      </c>
      <c r="B4" s="4" t="s">
        <v>8</v>
      </c>
      <c r="C4" s="4" t="s">
        <v>9</v>
      </c>
      <c r="D4" s="4">
        <v>3.7</v>
      </c>
      <c r="E4" s="5">
        <v>35200</v>
      </c>
      <c r="F4" s="4" t="s">
        <v>10</v>
      </c>
      <c r="G4" s="10">
        <f ca="1">(TODAY()-E4)/365</f>
        <v>22.991780821917807</v>
      </c>
      <c r="H4" s="11">
        <f t="shared" si="0"/>
        <v>0</v>
      </c>
    </row>
    <row r="5" spans="1:8" x14ac:dyDescent="0.25">
      <c r="A5" s="6">
        <v>3</v>
      </c>
      <c r="B5" s="4" t="s">
        <v>11</v>
      </c>
      <c r="C5" s="4" t="s">
        <v>12</v>
      </c>
      <c r="D5" s="4">
        <v>4.4000000000000004</v>
      </c>
      <c r="E5" s="5">
        <v>35124</v>
      </c>
      <c r="F5" s="4" t="s">
        <v>10</v>
      </c>
      <c r="G5" s="10">
        <f t="shared" ref="G4:G14" ca="1" si="1">(TODAY()-E5)/365</f>
        <v>23.2</v>
      </c>
      <c r="H5" s="11">
        <f t="shared" si="0"/>
        <v>1</v>
      </c>
    </row>
    <row r="6" spans="1:8" x14ac:dyDescent="0.25">
      <c r="A6" s="6">
        <v>4</v>
      </c>
      <c r="B6" s="4" t="s">
        <v>13</v>
      </c>
      <c r="C6" s="4" t="s">
        <v>14</v>
      </c>
      <c r="D6" s="4">
        <v>4.2</v>
      </c>
      <c r="E6" s="5">
        <v>35068</v>
      </c>
      <c r="F6" s="4" t="s">
        <v>7</v>
      </c>
      <c r="G6" s="10">
        <f t="shared" ca="1" si="1"/>
        <v>23.353424657534248</v>
      </c>
      <c r="H6" s="11">
        <f t="shared" si="0"/>
        <v>0</v>
      </c>
    </row>
    <row r="7" spans="1:8" x14ac:dyDescent="0.25">
      <c r="A7" s="6">
        <v>5</v>
      </c>
      <c r="B7" s="4" t="s">
        <v>15</v>
      </c>
      <c r="C7" s="4" t="s">
        <v>16</v>
      </c>
      <c r="D7" s="4">
        <v>3.9</v>
      </c>
      <c r="E7" s="5">
        <v>35754</v>
      </c>
      <c r="F7" s="4" t="s">
        <v>10</v>
      </c>
      <c r="G7" s="10">
        <f t="shared" ca="1" si="1"/>
        <v>21.473972602739725</v>
      </c>
      <c r="H7" s="11">
        <f t="shared" si="0"/>
        <v>0</v>
      </c>
    </row>
    <row r="8" spans="1:8" x14ac:dyDescent="0.25">
      <c r="A8" s="6">
        <v>6</v>
      </c>
      <c r="B8" s="4" t="s">
        <v>17</v>
      </c>
      <c r="C8" s="4" t="s">
        <v>18</v>
      </c>
      <c r="D8" s="4">
        <v>4</v>
      </c>
      <c r="E8" s="5">
        <v>35587</v>
      </c>
      <c r="F8" s="4" t="s">
        <v>7</v>
      </c>
      <c r="G8" s="10">
        <f t="shared" ca="1" si="1"/>
        <v>21.931506849315067</v>
      </c>
      <c r="H8" s="11">
        <f t="shared" si="0"/>
        <v>0</v>
      </c>
    </row>
    <row r="9" spans="1:8" x14ac:dyDescent="0.25">
      <c r="A9" s="6">
        <v>7</v>
      </c>
      <c r="B9" s="4" t="s">
        <v>19</v>
      </c>
      <c r="C9" s="4" t="s">
        <v>20</v>
      </c>
      <c r="D9" s="4">
        <v>4.9000000000000004</v>
      </c>
      <c r="E9" s="5">
        <v>34841</v>
      </c>
      <c r="F9" s="4" t="s">
        <v>7</v>
      </c>
      <c r="G9" s="10">
        <f t="shared" ca="1" si="1"/>
        <v>23.975342465753425</v>
      </c>
      <c r="H9" s="11">
        <f t="shared" si="0"/>
        <v>0</v>
      </c>
    </row>
    <row r="10" spans="1:8" x14ac:dyDescent="0.25">
      <c r="A10" s="6">
        <v>8</v>
      </c>
      <c r="B10" s="4" t="s">
        <v>21</v>
      </c>
      <c r="C10" s="4" t="s">
        <v>22</v>
      </c>
      <c r="D10" s="4">
        <v>4.3</v>
      </c>
      <c r="E10" s="5">
        <v>35541</v>
      </c>
      <c r="F10" s="4" t="s">
        <v>10</v>
      </c>
      <c r="G10" s="10">
        <f t="shared" ca="1" si="1"/>
        <v>22.057534246575344</v>
      </c>
      <c r="H10" s="11">
        <f t="shared" si="0"/>
        <v>1</v>
      </c>
    </row>
    <row r="11" spans="1:8" x14ac:dyDescent="0.25">
      <c r="A11" s="6">
        <v>9</v>
      </c>
      <c r="B11" s="4" t="s">
        <v>23</v>
      </c>
      <c r="C11" s="4" t="s">
        <v>24</v>
      </c>
      <c r="D11" s="4">
        <v>5</v>
      </c>
      <c r="E11" s="5">
        <v>35251</v>
      </c>
      <c r="F11" s="4" t="s">
        <v>10</v>
      </c>
      <c r="G11" s="10">
        <f t="shared" ca="1" si="1"/>
        <v>22.852054794520548</v>
      </c>
      <c r="H11" s="11">
        <f t="shared" si="0"/>
        <v>1</v>
      </c>
    </row>
    <row r="12" spans="1:8" x14ac:dyDescent="0.25">
      <c r="A12" s="6">
        <v>10</v>
      </c>
      <c r="B12" s="4" t="s">
        <v>25</v>
      </c>
      <c r="C12" s="4" t="s">
        <v>26</v>
      </c>
      <c r="D12" s="4">
        <v>3.6</v>
      </c>
      <c r="E12" s="5">
        <v>34793</v>
      </c>
      <c r="F12" s="4" t="s">
        <v>10</v>
      </c>
      <c r="G12" s="10">
        <f t="shared" ca="1" si="1"/>
        <v>24.106849315068494</v>
      </c>
      <c r="H12" s="11">
        <f t="shared" si="0"/>
        <v>0</v>
      </c>
    </row>
    <row r="13" spans="1:8" x14ac:dyDescent="0.25">
      <c r="A13" s="6">
        <v>11</v>
      </c>
      <c r="B13" s="4" t="s">
        <v>27</v>
      </c>
      <c r="C13" s="4" t="s">
        <v>28</v>
      </c>
      <c r="D13" s="4">
        <v>3.1</v>
      </c>
      <c r="E13" s="5">
        <v>34763</v>
      </c>
      <c r="F13" s="4" t="s">
        <v>10</v>
      </c>
      <c r="G13" s="10">
        <f t="shared" ca="1" si="1"/>
        <v>24.18904109589041</v>
      </c>
      <c r="H13" s="11">
        <f t="shared" si="0"/>
        <v>0</v>
      </c>
    </row>
    <row r="14" spans="1:8" x14ac:dyDescent="0.25">
      <c r="A14" s="6">
        <v>12</v>
      </c>
      <c r="B14" s="4" t="s">
        <v>29</v>
      </c>
      <c r="C14" s="4" t="s">
        <v>30</v>
      </c>
      <c r="D14" s="4">
        <v>5</v>
      </c>
      <c r="E14" s="5">
        <v>35476</v>
      </c>
      <c r="F14" s="4" t="s">
        <v>10</v>
      </c>
      <c r="G14" s="10">
        <f t="shared" ca="1" si="1"/>
        <v>22.235616438356164</v>
      </c>
      <c r="H14" s="11">
        <f t="shared" si="0"/>
        <v>1</v>
      </c>
    </row>
    <row r="15" spans="1:8" ht="15.75" x14ac:dyDescent="0.25">
      <c r="C15" s="7" t="s">
        <v>34</v>
      </c>
      <c r="D15" s="8"/>
      <c r="E15" s="8"/>
      <c r="F15" s="9"/>
      <c r="G15" s="12">
        <f>(SUMIF(F3:F14,"ж",D3:D14))/COUNTIF(F3:F14,"ж")</f>
        <v>4.125</v>
      </c>
    </row>
    <row r="16" spans="1:8" ht="15.75" x14ac:dyDescent="0.25">
      <c r="C16" s="7" t="s">
        <v>35</v>
      </c>
      <c r="D16" s="8"/>
      <c r="E16" s="8"/>
      <c r="F16" s="9"/>
      <c r="G16" s="12">
        <f>SUM(H3:H14)/COUNTIF(F3:F14,"ж")</f>
        <v>0.5</v>
      </c>
    </row>
    <row r="17" spans="1:8" x14ac:dyDescent="0.25">
      <c r="C17" s="7" t="s">
        <v>36</v>
      </c>
      <c r="D17" s="8"/>
      <c r="E17" s="8"/>
      <c r="F17" s="9"/>
      <c r="G17" s="13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</sheetData>
  <mergeCells count="5">
    <mergeCell ref="C17:F17"/>
    <mergeCell ref="A20:H42"/>
    <mergeCell ref="A1:G1"/>
    <mergeCell ref="C15:F15"/>
    <mergeCell ref="C16:F1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2019-05-06T23:03:43Z</dcterms:modified>
</cp:coreProperties>
</file>