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6261\Desktop\"/>
    </mc:Choice>
  </mc:AlternateContent>
  <xr:revisionPtr revIDLastSave="0" documentId="13_ncr:1_{F169D327-E011-4567-B4CD-AD869768BA61}" xr6:coauthVersionLast="47" xr6:coauthVersionMax="47" xr10:uidLastSave="{00000000-0000-0000-0000-000000000000}"/>
  <bookViews>
    <workbookView xWindow="-120" yWindow="-120" windowWidth="29040" windowHeight="15720" xr2:uid="{7825BC0F-8792-4518-9E47-96D5ADE64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E6" i="1"/>
  <c r="B11" i="1"/>
  <c r="D3" i="1" s="1"/>
  <c r="C11" i="1"/>
  <c r="D6" i="1" l="1"/>
  <c r="F4" i="1"/>
  <c r="F6" i="1"/>
  <c r="D4" i="1"/>
  <c r="B12" i="1" s="1"/>
  <c r="E5" i="1"/>
  <c r="E4" i="1"/>
  <c r="F3" i="1"/>
  <c r="F5" i="1"/>
  <c r="D5" i="1"/>
  <c r="E3" i="1"/>
  <c r="C12" i="1" s="1"/>
  <c r="F11" i="1" l="1"/>
  <c r="F12" i="1" s="1"/>
  <c r="B14" i="1" s="1"/>
  <c r="B15" i="1" s="1"/>
</calcChain>
</file>

<file path=xl/sharedStrings.xml><?xml version="1.0" encoding="utf-8"?>
<sst xmlns="http://schemas.openxmlformats.org/spreadsheetml/2006/main" count="12" uniqueCount="12">
  <si>
    <t>x</t>
    <phoneticPr fontId="1"/>
  </si>
  <si>
    <t>y</t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</si>
  <si>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</si>
  <si>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</si>
  <si>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x偏差×y偏差</t>
    <rPh sb="1" eb="3">
      <t>ヘンサ</t>
    </rPh>
    <rPh sb="5" eb="7">
      <t>ヘンサ</t>
    </rPh>
    <phoneticPr fontId="1"/>
  </si>
  <si>
    <t>共分散</t>
    <rPh sb="0" eb="3">
      <t>キョウブンサン</t>
    </rPh>
    <phoneticPr fontId="1"/>
  </si>
  <si>
    <t>相関係数</t>
    <rPh sb="0" eb="4">
      <t>ソウカンケイスウ</t>
    </rPh>
    <phoneticPr fontId="1"/>
  </si>
  <si>
    <t>傾き</t>
    <rPh sb="0" eb="1">
      <t>カタム</t>
    </rPh>
    <phoneticPr fontId="1"/>
  </si>
  <si>
    <t>切片</t>
    <rPh sb="0" eb="2">
      <t>セッペン</t>
    </rPh>
    <phoneticPr fontId="1"/>
  </si>
  <si>
    <t>https://qiita.com/maskot1977/items/31046a66c4bdb6b2ec82</t>
    <phoneticPr fontId="1"/>
  </si>
  <si>
    <t>(y平均からの差)^2
=y偏差^2</t>
    <rPh sb="2" eb="4">
      <t>ヘイキン</t>
    </rPh>
    <rPh sb="7" eb="8">
      <t>サ</t>
    </rPh>
    <rPh sb="14" eb="16">
      <t>ヘンサ</t>
    </rPh>
    <phoneticPr fontId="1"/>
  </si>
  <si>
    <t>(x平均からの差)^2
=x偏差^2</t>
    <rPh sb="2" eb="4">
      <t>ヘイキン</t>
    </rPh>
    <rPh sb="7" eb="8">
      <t>サ</t>
    </rPh>
    <rPh sb="14" eb="16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</si>
</sst>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0" xfId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iita.com/maskot1977/items/31046a66c4bdb6b2ec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C43A-45DE-42E4-A544-83F9528C8062}">
  <dimension ref="A1:J15"/>
  <sheetViews>
    <sheetView tabSelected="1" workbookViewId="0">
      <selection activeCell="B11" sqref="B11"/>
    </sheetView>
  </sheetViews>
  <sheetFormatPr defaultRowHeight="18.75" x14ac:dyDescent="0.4"/>
  <cols>
    <col min="2" max="2" width="9.25" bestFit="1" customWidth="1"/>
    <col min="4" max="4" width="19.75" customWidth="1"/>
    <col min="5" max="5" width="18.75" customWidth="1"/>
    <col min="6" max="6" width="13.75" bestFit="1" customWidth="1"/>
  </cols>
  <sheetData>
    <row r="1" spans="1:10" x14ac:dyDescent="0.4">
      <c r="A1" s="3" t="s">
        <v>9</v>
      </c>
    </row>
    <row r="2" spans="1:10" ht="37.5" x14ac:dyDescent="0.4">
      <c r="B2" s="1" t="s">
        <v>0</v>
      </c>
      <c r="C2" s="1" t="s">
        <v>1</v>
      </c>
      <c r="D2" s="2" t="s">
        <v>11</v>
      </c>
      <c r="E2" s="2" t="s">
        <v>10</v>
      </c>
      <c r="F2" s="1" t="s">
        <v>4</v>
      </c>
    </row>
    <row r="3" spans="1:10" x14ac:dyDescent="0.4">
      <c r="B3" s="4">
        <v>45413</v>
      </c>
      <c r="C3" s="1">
        <v>134</v>
      </c>
      <c r="D3" s="1">
        <f>(B3-$B$11)^2</f>
        <v>2116</v>
      </c>
      <c r="E3" s="1">
        <f>(C3-$C$11)^2</f>
        <v>637.5625</v>
      </c>
      <c r="F3" s="1">
        <f>(B3-$B$11)*(C3-$C$11)</f>
        <v>-1161.5</v>
      </c>
      <c r="J3" s="5">
        <v>45413</v>
      </c>
    </row>
    <row r="4" spans="1:10" x14ac:dyDescent="0.4">
      <c r="B4" s="4">
        <v>45444</v>
      </c>
      <c r="C4" s="1">
        <v>160</v>
      </c>
      <c r="D4" s="1">
        <f t="shared" ref="D4:D9" si="0">(B4-$B$11)^2</f>
        <v>225</v>
      </c>
      <c r="E4" s="1">
        <f t="shared" ref="E4:E9" si="1">(C4-$C$11)^2</f>
        <v>2626.5625</v>
      </c>
      <c r="F4" s="1">
        <f t="shared" ref="F4:F9" si="2">(B4-$B$11)*(C4-$C$11)</f>
        <v>-768.75</v>
      </c>
      <c r="J4" s="5">
        <v>45444</v>
      </c>
    </row>
    <row r="5" spans="1:10" x14ac:dyDescent="0.4">
      <c r="B5" s="4">
        <v>45474</v>
      </c>
      <c r="C5" s="1">
        <v>116</v>
      </c>
      <c r="D5" s="1">
        <f t="shared" si="0"/>
        <v>225</v>
      </c>
      <c r="E5" s="1">
        <f t="shared" si="1"/>
        <v>52.5625</v>
      </c>
      <c r="F5" s="1">
        <f t="shared" si="2"/>
        <v>108.75</v>
      </c>
      <c r="J5" s="5">
        <v>45474</v>
      </c>
    </row>
    <row r="6" spans="1:10" x14ac:dyDescent="0.4">
      <c r="B6" s="4">
        <v>45505</v>
      </c>
      <c r="C6" s="1">
        <v>25</v>
      </c>
      <c r="D6" s="1">
        <f t="shared" si="0"/>
        <v>2116</v>
      </c>
      <c r="E6" s="1">
        <f t="shared" si="1"/>
        <v>7014.0625</v>
      </c>
      <c r="F6" s="1">
        <f t="shared" si="2"/>
        <v>-3852.5</v>
      </c>
      <c r="J6" s="5">
        <v>45505</v>
      </c>
    </row>
    <row r="7" spans="1:10" x14ac:dyDescent="0.4">
      <c r="B7" s="1"/>
      <c r="C7" s="1"/>
      <c r="D7" s="1"/>
      <c r="E7" s="1"/>
      <c r="F7" s="1"/>
    </row>
    <row r="8" spans="1:10" x14ac:dyDescent="0.4">
      <c r="B8" s="1"/>
      <c r="C8" s="1"/>
      <c r="D8" s="1"/>
      <c r="E8" s="1"/>
      <c r="F8" s="1"/>
    </row>
    <row r="9" spans="1:10" x14ac:dyDescent="0.4">
      <c r="B9" s="1"/>
      <c r="C9" s="1"/>
      <c r="D9" s="1"/>
      <c r="E9" s="1"/>
      <c r="F9" s="1"/>
    </row>
    <row r="11" spans="1:10" x14ac:dyDescent="0.4">
      <c r="A11" s="1" t="s">
        <v>2</v>
      </c>
      <c r="B11" s="1">
        <f>AVERAGE(B3:B9)</f>
        <v>45459</v>
      </c>
      <c r="C11" s="1">
        <f>AVERAGE(C3:C9)</f>
        <v>108.75</v>
      </c>
      <c r="E11" s="1" t="s">
        <v>5</v>
      </c>
      <c r="F11" s="1">
        <f>AVERAGE(F3:F9)</f>
        <v>-1418.5</v>
      </c>
    </row>
    <row r="12" spans="1:10" x14ac:dyDescent="0.4">
      <c r="A12" s="1" t="s">
        <v>3</v>
      </c>
      <c r="B12" s="1">
        <f>SQRT(AVERAGE(D3:D9))</f>
        <v>34.212570789112007</v>
      </c>
      <c r="C12" s="1">
        <f>SQRT(AVERAGE(E3:E9))</f>
        <v>50.820148563340503</v>
      </c>
      <c r="E12" s="1" t="s">
        <v>6</v>
      </c>
      <c r="F12" s="1">
        <f>F11/(B12*C12)</f>
        <v>-0.81584508371612863</v>
      </c>
    </row>
    <row r="14" spans="1:10" x14ac:dyDescent="0.4">
      <c r="A14" s="1" t="s">
        <v>7</v>
      </c>
      <c r="B14" s="1">
        <f>F12*C12/B12</f>
        <v>-1.2118752669799229</v>
      </c>
      <c r="C14">
        <f>SLOPE(C3:C6,B3:B6)</f>
        <v>-1.2118752669799231</v>
      </c>
    </row>
    <row r="15" spans="1:10" x14ac:dyDescent="0.4">
      <c r="A15" s="1" t="s">
        <v>8</v>
      </c>
      <c r="B15" s="1">
        <f>C11-B14*B11</f>
        <v>55199.387761640312</v>
      </c>
    </row>
  </sheetData>
  <phoneticPr fontId="1"/>
  <hyperlinks>
    <hyperlink ref="A1" r:id="rId1" xr:uid="{70DCE8FD-4DD8-44F7-9156-0F82C214CD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英 達夫</dc:creator>
  <cp:lastModifiedBy>英 達夫</cp:lastModifiedBy>
  <dcterms:created xsi:type="dcterms:W3CDTF">2024-10-23T05:49:06Z</dcterms:created>
  <dcterms:modified xsi:type="dcterms:W3CDTF">2024-11-12T05:02:37Z</dcterms:modified>
</cp:coreProperties>
</file>