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03"/>
  <workbookPr/>
  <xr:revisionPtr revIDLastSave="0" documentId="8_{C6ECC23D-E4AD-48B2-AAEA-9033276CC19C}" xr6:coauthVersionLast="47" xr6:coauthVersionMax="47" xr10:uidLastSave="{00000000-0000-0000-0000-000000000000}"/>
  <bookViews>
    <workbookView xWindow="240" yWindow="105" windowWidth="14805" windowHeight="8010" xr2:uid="{00000000-000D-0000-FFFF-FFFF00000000}"/>
  </bookViews>
  <sheets>
    <sheet name="Sheet1" sheetId="1" r:id="rId1"/>
  </sheets>
  <definedNames>
    <definedName name="_xlnm._FilterDatabase" localSheetId="0" hidden="1">Sheet1!$A$1:$W$4527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C52" i="1"/>
  <c r="F2927" i="1"/>
  <c r="F2925" i="1"/>
  <c r="F2921" i="1"/>
  <c r="F2919" i="1"/>
  <c r="F2915" i="1"/>
  <c r="F2913" i="1"/>
  <c r="F2912" i="1"/>
  <c r="F2910" i="1"/>
  <c r="F2905" i="1"/>
  <c r="F2896" i="1"/>
  <c r="F2892" i="1"/>
  <c r="F2891" i="1"/>
  <c r="F2886" i="1"/>
  <c r="F2885" i="1"/>
  <c r="F2884" i="1"/>
  <c r="F2880" i="1"/>
  <c r="F2871" i="1"/>
  <c r="F2868" i="1"/>
  <c r="F2866" i="1"/>
  <c r="F2863" i="1"/>
  <c r="F2862" i="1"/>
  <c r="F2856" i="1"/>
  <c r="F2854" i="1"/>
  <c r="F2851" i="1"/>
  <c r="F2849" i="1"/>
  <c r="F2848" i="1"/>
  <c r="F2847" i="1"/>
  <c r="F2844" i="1"/>
  <c r="F2843" i="1"/>
  <c r="F2842" i="1"/>
  <c r="F2839" i="1"/>
  <c r="F2834" i="1"/>
  <c r="F2831" i="1"/>
  <c r="F2829" i="1"/>
  <c r="F2826" i="1"/>
  <c r="F2824" i="1"/>
  <c r="F2822" i="1"/>
  <c r="F2821" i="1"/>
  <c r="F2816" i="1"/>
  <c r="F2813" i="1"/>
  <c r="F2811" i="1"/>
  <c r="F2802" i="1"/>
  <c r="F2794" i="1"/>
  <c r="F2792" i="1"/>
  <c r="F2790" i="1"/>
  <c r="F2783" i="1"/>
  <c r="F2776" i="1"/>
  <c r="F2774" i="1"/>
  <c r="F2771" i="1"/>
  <c r="F2770" i="1"/>
  <c r="F2767" i="1"/>
  <c r="F2765" i="1"/>
  <c r="F2763" i="1"/>
  <c r="F2762" i="1"/>
  <c r="F2756" i="1"/>
  <c r="F2754" i="1"/>
  <c r="F2752" i="1"/>
  <c r="F2750" i="1"/>
  <c r="F2748" i="1"/>
  <c r="F2746" i="1"/>
  <c r="F2745" i="1"/>
  <c r="F2742" i="1"/>
  <c r="F2741" i="1"/>
  <c r="F2740" i="1"/>
  <c r="F2738" i="1"/>
  <c r="F2732" i="1"/>
  <c r="F2731" i="1"/>
  <c r="F2730" i="1"/>
  <c r="F2729" i="1"/>
  <c r="F2725" i="1"/>
  <c r="F2724" i="1"/>
  <c r="F2719" i="1"/>
  <c r="F2718" i="1"/>
  <c r="F2716" i="1"/>
  <c r="F2715" i="1"/>
  <c r="F2713" i="1"/>
  <c r="F2712" i="1"/>
  <c r="F2710" i="1"/>
  <c r="F2707" i="1"/>
  <c r="F2706" i="1"/>
  <c r="F2703" i="1"/>
  <c r="F2702" i="1"/>
  <c r="F2701" i="1"/>
  <c r="F2700" i="1"/>
  <c r="F2699" i="1"/>
  <c r="F2697" i="1"/>
  <c r="F2696" i="1"/>
  <c r="F2692" i="1"/>
  <c r="F2690" i="1"/>
  <c r="F2686" i="1"/>
  <c r="F2684" i="1"/>
  <c r="F2683" i="1"/>
  <c r="F2681" i="1"/>
  <c r="F2680" i="1"/>
  <c r="F2679" i="1"/>
  <c r="F2675" i="1"/>
  <c r="F2670" i="1"/>
  <c r="F2669" i="1"/>
  <c r="F2668" i="1"/>
  <c r="F2666" i="1"/>
  <c r="F2664" i="1"/>
  <c r="F2661" i="1"/>
  <c r="F2658" i="1"/>
  <c r="F2656" i="1"/>
  <c r="F2654" i="1"/>
  <c r="F2653" i="1"/>
  <c r="F2651" i="1"/>
  <c r="F2650" i="1"/>
  <c r="F2648" i="1"/>
  <c r="F2647" i="1"/>
  <c r="F2645" i="1"/>
  <c r="F2640" i="1"/>
  <c r="F2639" i="1"/>
  <c r="F2637" i="1"/>
  <c r="F2635" i="1"/>
  <c r="F2634" i="1"/>
  <c r="F2631" i="1"/>
  <c r="F2629" i="1"/>
  <c r="F2626" i="1"/>
  <c r="F2625" i="1"/>
  <c r="F2614" i="1"/>
  <c r="F2610" i="1"/>
  <c r="F2609" i="1"/>
  <c r="F2606" i="1"/>
  <c r="F2603" i="1"/>
  <c r="F2599" i="1"/>
  <c r="F2598" i="1"/>
  <c r="F2596" i="1"/>
  <c r="F2595" i="1"/>
  <c r="F2592" i="1"/>
  <c r="F2590" i="1"/>
  <c r="F2589" i="1"/>
  <c r="F2584" i="1"/>
  <c r="F2576" i="1"/>
  <c r="F2572" i="1"/>
  <c r="F2570" i="1"/>
  <c r="F2569" i="1"/>
  <c r="F2567" i="1"/>
  <c r="F2566" i="1"/>
  <c r="F2565" i="1"/>
  <c r="F2563" i="1"/>
  <c r="F2553" i="1"/>
  <c r="F2551" i="1"/>
  <c r="F2549" i="1"/>
  <c r="F2548" i="1"/>
  <c r="F2547" i="1"/>
  <c r="F2545" i="1"/>
  <c r="F2543" i="1"/>
  <c r="F2541" i="1"/>
  <c r="F2535" i="1"/>
  <c r="F2531" i="1"/>
  <c r="F2530" i="1"/>
  <c r="F2523" i="1"/>
  <c r="F2521" i="1"/>
  <c r="F2519" i="1"/>
  <c r="F2518" i="1"/>
  <c r="F2517" i="1"/>
  <c r="F2514" i="1"/>
  <c r="F2513" i="1"/>
  <c r="F2507" i="1"/>
  <c r="F2506" i="1"/>
  <c r="F2500" i="1"/>
  <c r="F2497" i="1"/>
  <c r="F2495" i="1"/>
  <c r="F2493" i="1"/>
  <c r="F2490" i="1"/>
  <c r="F2487" i="1"/>
  <c r="F2486" i="1"/>
  <c r="F2482" i="1"/>
  <c r="F2481" i="1"/>
  <c r="F2475" i="1"/>
  <c r="F2474" i="1"/>
  <c r="F2472" i="1"/>
  <c r="F2468" i="1"/>
  <c r="F2466" i="1"/>
  <c r="F2461" i="1"/>
  <c r="F2455" i="1"/>
  <c r="F2452" i="1"/>
  <c r="F2450" i="1"/>
  <c r="F2447" i="1"/>
  <c r="F2446" i="1"/>
  <c r="F2445" i="1"/>
  <c r="F2444" i="1"/>
  <c r="F2440" i="1"/>
  <c r="F2439" i="1"/>
  <c r="F2438" i="1"/>
  <c r="F2436" i="1"/>
  <c r="F2435" i="1"/>
  <c r="F2434" i="1"/>
  <c r="F2433" i="1"/>
  <c r="F2431" i="1"/>
  <c r="F2430" i="1"/>
  <c r="F2426" i="1"/>
  <c r="F2424" i="1"/>
  <c r="F2423" i="1"/>
  <c r="F2422" i="1"/>
  <c r="F2419" i="1"/>
  <c r="F2418" i="1"/>
  <c r="F2417" i="1"/>
  <c r="F2413" i="1"/>
  <c r="F2412" i="1"/>
  <c r="F2411" i="1"/>
  <c r="F2407" i="1"/>
  <c r="F2406" i="1"/>
  <c r="F2398" i="1"/>
  <c r="F2396" i="1"/>
  <c r="F2393" i="1"/>
  <c r="F2392" i="1"/>
  <c r="F2391" i="1"/>
  <c r="F2389" i="1"/>
  <c r="F2385" i="1"/>
  <c r="F2384" i="1"/>
  <c r="F2380" i="1"/>
  <c r="F2376" i="1"/>
  <c r="F2372" i="1"/>
  <c r="F2368" i="1"/>
  <c r="F2365" i="1"/>
  <c r="F2364" i="1"/>
  <c r="F2363" i="1"/>
  <c r="F2360" i="1"/>
  <c r="F2358" i="1"/>
  <c r="F2355" i="1"/>
  <c r="F2352" i="1"/>
  <c r="F2351" i="1"/>
  <c r="F2348" i="1"/>
  <c r="F2347" i="1"/>
  <c r="F2346" i="1"/>
  <c r="F2342" i="1"/>
  <c r="F2341" i="1"/>
  <c r="F2339" i="1"/>
  <c r="F2333" i="1"/>
  <c r="F2330" i="1"/>
  <c r="F2329" i="1"/>
  <c r="F2327" i="1"/>
  <c r="F2326" i="1"/>
  <c r="F2322" i="1"/>
  <c r="F2319" i="1"/>
  <c r="F2313" i="1"/>
  <c r="F2312" i="1"/>
  <c r="F2309" i="1"/>
  <c r="F2308" i="1"/>
  <c r="F2301" i="1"/>
  <c r="F2299" i="1"/>
  <c r="F2297" i="1"/>
  <c r="F2296" i="1"/>
  <c r="F2288" i="1"/>
  <c r="F2287" i="1"/>
  <c r="F2286" i="1"/>
  <c r="F2284" i="1"/>
  <c r="F2283" i="1"/>
  <c r="F2279" i="1"/>
  <c r="F2277" i="1"/>
  <c r="F2275" i="1"/>
  <c r="F2274" i="1"/>
  <c r="F2272" i="1"/>
  <c r="F2271" i="1"/>
  <c r="F2266" i="1"/>
  <c r="F2265" i="1"/>
  <c r="F2264" i="1"/>
  <c r="F2259" i="1"/>
  <c r="F2256" i="1"/>
  <c r="F2250" i="1"/>
  <c r="F2244" i="1"/>
  <c r="F2241" i="1"/>
  <c r="F2237" i="1"/>
  <c r="F2231" i="1"/>
  <c r="F2230" i="1"/>
  <c r="F2228" i="1"/>
  <c r="F2226" i="1"/>
  <c r="F2225" i="1"/>
  <c r="F2223" i="1"/>
  <c r="F2222" i="1"/>
  <c r="F2221" i="1"/>
  <c r="F2220" i="1"/>
  <c r="F2217" i="1"/>
  <c r="F2216" i="1"/>
  <c r="F2215" i="1"/>
  <c r="F2214" i="1"/>
  <c r="F2211" i="1"/>
  <c r="F2210" i="1"/>
  <c r="F2208" i="1"/>
  <c r="F2207" i="1"/>
  <c r="F2206" i="1"/>
  <c r="F2205" i="1"/>
  <c r="F2204" i="1"/>
  <c r="F2203" i="1"/>
  <c r="F2200" i="1"/>
  <c r="F2199" i="1"/>
  <c r="F2197" i="1"/>
  <c r="F2196" i="1"/>
  <c r="F2195" i="1"/>
  <c r="F2194" i="1"/>
  <c r="F2193" i="1"/>
  <c r="F2192" i="1"/>
  <c r="F2191" i="1"/>
  <c r="F2190" i="1"/>
  <c r="F2189" i="1"/>
  <c r="F2188" i="1"/>
  <c r="F2187" i="1"/>
  <c r="F2186" i="1"/>
  <c r="F2185" i="1"/>
  <c r="F2184" i="1"/>
  <c r="F2182" i="1"/>
  <c r="F2180" i="1"/>
  <c r="F2179" i="1"/>
  <c r="F2177" i="1"/>
  <c r="F2176" i="1"/>
  <c r="F2175" i="1"/>
  <c r="F2174" i="1"/>
  <c r="F2172" i="1"/>
  <c r="F2171" i="1"/>
  <c r="F2170" i="1"/>
  <c r="F2169" i="1"/>
  <c r="F2166" i="1"/>
  <c r="F2164" i="1"/>
  <c r="F2163" i="1"/>
  <c r="F2162" i="1"/>
  <c r="F2161" i="1"/>
  <c r="F2159" i="1"/>
  <c r="F2158" i="1"/>
  <c r="F2157" i="1"/>
  <c r="F2156" i="1"/>
  <c r="F2155" i="1"/>
  <c r="F2152" i="1"/>
  <c r="F2151" i="1"/>
  <c r="F2150" i="1"/>
  <c r="F2147" i="1"/>
  <c r="F2146" i="1"/>
  <c r="F2144" i="1"/>
  <c r="F2143" i="1"/>
  <c r="F2141" i="1"/>
  <c r="F2140" i="1"/>
  <c r="F2139" i="1"/>
  <c r="F2138" i="1"/>
  <c r="F2137" i="1"/>
  <c r="F2136" i="1"/>
  <c r="F2135" i="1"/>
  <c r="F2134" i="1"/>
  <c r="F2132" i="1"/>
  <c r="F2131" i="1"/>
  <c r="F2130" i="1"/>
  <c r="F2129" i="1"/>
  <c r="F2127" i="1"/>
  <c r="F2126" i="1"/>
  <c r="F2124" i="1"/>
  <c r="F2123" i="1"/>
  <c r="F2122" i="1"/>
  <c r="F2121" i="1"/>
  <c r="F2120" i="1"/>
  <c r="F2118" i="1"/>
  <c r="F2116" i="1"/>
  <c r="F2115" i="1"/>
  <c r="F2114" i="1"/>
  <c r="F2113" i="1"/>
  <c r="F2107" i="1"/>
  <c r="F2105" i="1"/>
  <c r="F2103" i="1"/>
  <c r="F2102" i="1"/>
  <c r="F2101" i="1"/>
  <c r="F2099" i="1"/>
  <c r="F2098" i="1"/>
  <c r="F2097" i="1"/>
  <c r="F2096" i="1"/>
  <c r="F2095" i="1"/>
  <c r="F2094" i="1"/>
  <c r="F2093" i="1"/>
  <c r="F2092" i="1"/>
  <c r="F2089" i="1"/>
  <c r="F2088" i="1"/>
  <c r="F2087" i="1"/>
  <c r="F2086" i="1"/>
  <c r="F2085" i="1"/>
  <c r="F2084" i="1"/>
  <c r="F2082" i="1"/>
  <c r="F2081" i="1"/>
  <c r="F2080" i="1"/>
  <c r="F2079" i="1"/>
  <c r="F2077" i="1"/>
  <c r="F2075" i="1"/>
  <c r="F2073" i="1"/>
  <c r="F2072" i="1"/>
  <c r="F2071" i="1"/>
  <c r="F2070" i="1"/>
  <c r="F2069" i="1"/>
  <c r="F2067" i="1"/>
  <c r="F2066" i="1"/>
  <c r="F2065" i="1"/>
  <c r="F2063" i="1"/>
  <c r="F2061" i="1"/>
  <c r="F2058" i="1"/>
  <c r="F2057" i="1"/>
  <c r="F2056" i="1"/>
  <c r="F2054" i="1"/>
  <c r="F2049" i="1"/>
  <c r="F2048" i="1"/>
  <c r="F2047" i="1"/>
  <c r="F2046" i="1"/>
  <c r="F2045" i="1"/>
  <c r="F2043" i="1"/>
  <c r="F2041" i="1"/>
  <c r="F2039" i="1"/>
  <c r="F2038" i="1"/>
  <c r="F2024" i="1"/>
  <c r="F2014" i="1"/>
  <c r="F2012" i="1"/>
  <c r="F2010" i="1"/>
  <c r="F2008" i="1"/>
  <c r="F2004" i="1"/>
  <c r="F2003" i="1"/>
  <c r="F2001" i="1"/>
  <c r="F2000" i="1"/>
  <c r="F1996" i="1"/>
  <c r="F1992" i="1"/>
  <c r="F1991" i="1"/>
  <c r="F1987" i="1"/>
  <c r="F1986" i="1"/>
  <c r="F1983" i="1"/>
  <c r="F1982" i="1"/>
  <c r="F1981" i="1"/>
  <c r="F1971" i="1"/>
  <c r="F1969" i="1"/>
  <c r="F1967" i="1"/>
  <c r="F1966" i="1"/>
  <c r="F1962" i="1"/>
  <c r="F1957" i="1"/>
  <c r="F1956" i="1"/>
  <c r="F1955" i="1"/>
  <c r="F1953" i="1"/>
  <c r="F1949" i="1"/>
  <c r="F1947" i="1"/>
  <c r="F1946" i="1"/>
  <c r="F1942" i="1"/>
  <c r="F1939" i="1"/>
  <c r="F1937" i="1"/>
  <c r="F1935" i="1"/>
  <c r="F1928" i="1"/>
  <c r="F1926" i="1"/>
  <c r="F1925" i="1"/>
  <c r="F1924" i="1"/>
  <c r="F1922" i="1"/>
  <c r="F1921" i="1"/>
  <c r="F1920" i="1"/>
  <c r="F1918" i="1"/>
  <c r="F1917" i="1"/>
  <c r="F1912" i="1"/>
  <c r="F1911" i="1"/>
  <c r="F1910" i="1"/>
  <c r="F1909" i="1"/>
  <c r="F1905" i="1"/>
  <c r="F1898" i="1"/>
  <c r="F1897" i="1"/>
  <c r="F1896" i="1"/>
  <c r="F1895" i="1"/>
  <c r="F1894" i="1"/>
  <c r="F1893" i="1"/>
  <c r="F1888" i="1"/>
  <c r="F1887" i="1"/>
  <c r="F1880" i="1"/>
  <c r="F1875" i="1"/>
  <c r="F1874" i="1"/>
  <c r="F1872" i="1"/>
  <c r="F1867" i="1"/>
  <c r="F1863" i="1"/>
  <c r="F1861" i="1"/>
  <c r="F1857" i="1"/>
  <c r="F1855" i="1"/>
  <c r="F1850" i="1"/>
  <c r="F1848" i="1"/>
  <c r="F1844" i="1"/>
  <c r="F1843" i="1"/>
  <c r="F1839" i="1"/>
  <c r="F1834" i="1"/>
  <c r="F1828" i="1"/>
  <c r="F1825" i="1"/>
  <c r="F1818" i="1"/>
  <c r="F1816" i="1"/>
  <c r="F1815" i="1"/>
  <c r="F1811" i="1"/>
  <c r="F1807" i="1"/>
  <c r="F1805" i="1"/>
  <c r="F1803" i="1"/>
  <c r="F1797" i="1"/>
  <c r="F1796" i="1"/>
  <c r="F1789" i="1"/>
  <c r="F1788" i="1"/>
  <c r="F1785" i="1"/>
  <c r="F1783" i="1"/>
  <c r="F1779" i="1"/>
  <c r="F1778" i="1"/>
  <c r="F1777" i="1"/>
  <c r="F1773" i="1"/>
  <c r="F1770" i="1"/>
  <c r="F1767" i="1"/>
  <c r="F1766" i="1"/>
  <c r="F1765" i="1"/>
  <c r="F1763" i="1"/>
  <c r="F1761" i="1"/>
  <c r="F1759" i="1"/>
  <c r="F1753" i="1"/>
  <c r="F1749" i="1"/>
  <c r="F1746" i="1"/>
  <c r="F1743" i="1"/>
  <c r="F1731" i="1"/>
  <c r="F1729" i="1"/>
  <c r="F1726" i="1"/>
  <c r="F1725" i="1"/>
  <c r="F1724" i="1"/>
  <c r="F1722" i="1"/>
  <c r="F1717" i="1"/>
  <c r="F1714" i="1"/>
  <c r="F1706" i="1"/>
  <c r="F1702" i="1"/>
  <c r="F1701" i="1"/>
  <c r="F1697" i="1"/>
  <c r="F1692" i="1"/>
  <c r="F1687" i="1"/>
  <c r="F1685" i="1"/>
  <c r="F1683" i="1"/>
  <c r="F1672" i="1"/>
  <c r="F1670" i="1"/>
  <c r="F1668" i="1"/>
  <c r="F1667" i="1"/>
  <c r="F1656" i="1"/>
  <c r="F1652" i="1"/>
  <c r="F1646" i="1"/>
  <c r="F1645" i="1"/>
  <c r="F1642" i="1"/>
  <c r="F1639" i="1"/>
  <c r="F1636" i="1"/>
  <c r="F1632" i="1"/>
  <c r="F1630" i="1"/>
  <c r="F1627" i="1"/>
  <c r="F1626" i="1"/>
  <c r="F1624" i="1"/>
  <c r="F1621" i="1"/>
  <c r="F1620" i="1"/>
  <c r="F1619" i="1"/>
  <c r="F1617" i="1"/>
  <c r="F1616" i="1"/>
  <c r="F1615" i="1"/>
  <c r="F1614" i="1"/>
  <c r="F1613" i="1"/>
  <c r="F1611" i="1"/>
  <c r="F1610" i="1"/>
  <c r="F1607" i="1"/>
  <c r="F1589" i="1"/>
  <c r="F1585" i="1"/>
  <c r="F1584" i="1"/>
  <c r="F1580" i="1"/>
  <c r="F1575" i="1"/>
  <c r="F1569" i="1"/>
  <c r="F1566" i="1"/>
  <c r="F1565" i="1"/>
  <c r="F1562" i="1"/>
  <c r="F1561" i="1"/>
  <c r="F1560" i="1"/>
  <c r="F1557" i="1"/>
  <c r="F1555" i="1"/>
  <c r="F1554" i="1"/>
  <c r="F1553" i="1"/>
  <c r="F1550" i="1"/>
  <c r="F1548" i="1"/>
  <c r="F1547" i="1"/>
  <c r="F1546" i="1"/>
  <c r="F1544" i="1"/>
  <c r="F1543" i="1"/>
  <c r="F1541" i="1"/>
  <c r="F1540" i="1"/>
  <c r="F1538" i="1"/>
  <c r="F1535" i="1"/>
  <c r="F1534" i="1"/>
  <c r="F1533" i="1"/>
  <c r="F1531" i="1"/>
  <c r="F1530" i="1"/>
  <c r="F1529" i="1"/>
  <c r="F1528" i="1"/>
  <c r="F1527" i="1"/>
  <c r="F1526" i="1"/>
  <c r="F1525" i="1"/>
  <c r="F1524" i="1"/>
  <c r="F1523" i="1"/>
  <c r="F1519" i="1"/>
  <c r="F1518" i="1"/>
  <c r="F1517" i="1"/>
  <c r="F1515" i="1"/>
  <c r="F1514" i="1"/>
  <c r="F1513" i="1"/>
  <c r="F1512" i="1"/>
  <c r="F1510" i="1"/>
  <c r="F1509" i="1"/>
  <c r="F1507" i="1"/>
  <c r="F1505" i="1"/>
  <c r="F1504" i="1"/>
  <c r="F1502" i="1"/>
  <c r="F1501" i="1"/>
  <c r="F1500" i="1"/>
  <c r="F1499" i="1"/>
  <c r="F1498" i="1"/>
  <c r="F1496" i="1"/>
  <c r="F1494" i="1"/>
  <c r="F1493" i="1"/>
  <c r="F1492" i="1"/>
  <c r="F1491" i="1"/>
  <c r="F1487" i="1"/>
  <c r="F1486" i="1"/>
  <c r="F1482" i="1"/>
  <c r="F1481" i="1"/>
  <c r="F1480" i="1"/>
  <c r="F1478" i="1"/>
  <c r="F1477" i="1"/>
  <c r="F1476" i="1"/>
  <c r="F1474" i="1"/>
  <c r="F1473" i="1"/>
  <c r="F1469" i="1"/>
  <c r="F1468" i="1"/>
  <c r="F1466" i="1"/>
  <c r="F1463" i="1"/>
  <c r="F1462" i="1"/>
  <c r="F1461" i="1"/>
  <c r="F1460" i="1"/>
  <c r="F1457" i="1"/>
  <c r="F1456" i="1"/>
  <c r="F1455" i="1"/>
  <c r="F1454" i="1"/>
  <c r="F1451" i="1"/>
  <c r="F1450" i="1"/>
  <c r="F1449" i="1"/>
  <c r="F1448" i="1"/>
  <c r="F1447" i="1"/>
  <c r="F1445" i="1"/>
  <c r="F1444" i="1"/>
  <c r="F1443" i="1"/>
  <c r="F1442" i="1"/>
  <c r="F1441" i="1"/>
  <c r="F1440" i="1"/>
  <c r="F1437" i="1"/>
  <c r="F1436" i="1"/>
  <c r="F1435" i="1"/>
  <c r="F1434" i="1"/>
  <c r="F1431" i="1"/>
  <c r="F1430" i="1"/>
  <c r="F1429" i="1"/>
  <c r="F1428" i="1"/>
  <c r="F1427" i="1"/>
  <c r="F1424" i="1"/>
  <c r="F1423" i="1"/>
  <c r="F1422" i="1"/>
  <c r="F1421" i="1"/>
  <c r="F1420" i="1"/>
  <c r="F1419" i="1"/>
  <c r="F1417" i="1"/>
  <c r="F1415" i="1"/>
  <c r="F1414" i="1"/>
  <c r="F1413" i="1"/>
  <c r="F1412" i="1"/>
  <c r="F1408" i="1"/>
  <c r="F1406" i="1"/>
  <c r="F1405" i="1"/>
  <c r="F1403" i="1"/>
  <c r="F1400" i="1"/>
  <c r="F1399" i="1"/>
  <c r="F1398" i="1"/>
  <c r="F1397" i="1"/>
  <c r="F1396" i="1"/>
  <c r="F1393" i="1"/>
  <c r="F1391" i="1"/>
  <c r="F1390" i="1"/>
  <c r="F1389" i="1"/>
  <c r="F1388" i="1"/>
  <c r="F1384" i="1"/>
  <c r="F1383" i="1"/>
  <c r="F1382" i="1"/>
  <c r="F1381" i="1"/>
  <c r="F1379" i="1"/>
  <c r="F1377" i="1"/>
  <c r="F1376" i="1"/>
  <c r="F1374" i="1"/>
  <c r="F1373" i="1"/>
  <c r="F1371" i="1"/>
  <c r="F1370" i="1"/>
  <c r="F1368" i="1"/>
  <c r="F1366" i="1"/>
  <c r="F1365" i="1"/>
  <c r="F1364" i="1"/>
  <c r="F1363" i="1"/>
  <c r="F1359" i="1"/>
  <c r="F1358" i="1"/>
  <c r="F1357" i="1"/>
  <c r="F1356" i="1"/>
  <c r="F1355" i="1"/>
  <c r="F1354" i="1"/>
  <c r="F1352" i="1"/>
  <c r="F1351" i="1"/>
  <c r="F1350" i="1"/>
  <c r="F1349" i="1"/>
  <c r="F1348" i="1"/>
  <c r="F1347" i="1"/>
  <c r="F1346" i="1"/>
  <c r="F1345" i="1"/>
  <c r="F1344" i="1"/>
  <c r="F1343" i="1"/>
  <c r="F1341" i="1"/>
  <c r="F1340" i="1"/>
  <c r="F1338" i="1"/>
  <c r="F1336" i="1"/>
  <c r="F1335" i="1"/>
  <c r="F1334" i="1"/>
  <c r="F1333" i="1"/>
  <c r="F1332" i="1"/>
  <c r="F1329" i="1"/>
  <c r="F1328" i="1"/>
  <c r="F1327" i="1"/>
  <c r="F1326" i="1"/>
  <c r="F1325" i="1"/>
  <c r="F1324" i="1"/>
  <c r="F1323" i="1"/>
  <c r="F1322" i="1"/>
  <c r="F1320" i="1"/>
  <c r="F1318" i="1"/>
  <c r="F1317" i="1"/>
  <c r="F1316" i="1"/>
  <c r="F1315" i="1"/>
  <c r="F1314" i="1"/>
  <c r="F1309" i="1"/>
  <c r="F1308" i="1"/>
  <c r="F1307" i="1"/>
  <c r="F1305" i="1"/>
  <c r="F1303" i="1"/>
  <c r="F1302" i="1"/>
  <c r="F1301" i="1"/>
  <c r="F1300" i="1"/>
  <c r="F1296" i="1"/>
  <c r="F1295" i="1"/>
  <c r="F1294" i="1"/>
  <c r="F1292" i="1"/>
  <c r="F1291" i="1"/>
  <c r="F1290" i="1"/>
  <c r="F1289" i="1"/>
  <c r="F1288" i="1"/>
  <c r="F1287" i="1"/>
  <c r="F1286" i="1"/>
  <c r="F1281" i="1"/>
  <c r="F1280" i="1"/>
  <c r="F1278" i="1"/>
  <c r="F1277" i="1"/>
  <c r="F1275" i="1"/>
  <c r="F1271" i="1"/>
  <c r="F1270" i="1"/>
  <c r="F1269" i="1"/>
  <c r="F1266" i="1"/>
  <c r="F1264" i="1"/>
  <c r="F1262" i="1"/>
  <c r="F1261" i="1"/>
  <c r="F1260" i="1"/>
  <c r="F1256" i="1"/>
  <c r="F1255" i="1"/>
  <c r="F1254" i="1"/>
  <c r="F1251" i="1"/>
  <c r="F1250" i="1"/>
  <c r="F1249" i="1"/>
  <c r="F1248" i="1"/>
  <c r="F1247" i="1"/>
  <c r="F1243" i="1"/>
  <c r="F1242" i="1"/>
  <c r="F1240" i="1"/>
  <c r="F1239" i="1"/>
  <c r="F1238" i="1"/>
  <c r="F1237" i="1"/>
  <c r="F1236" i="1"/>
  <c r="F1235" i="1"/>
  <c r="F1234" i="1"/>
  <c r="F1233" i="1"/>
  <c r="F1232" i="1"/>
  <c r="F1231" i="1"/>
  <c r="F1230" i="1"/>
  <c r="F1227" i="1"/>
  <c r="F1226" i="1"/>
  <c r="F1225" i="1"/>
  <c r="F1224" i="1"/>
  <c r="F1223" i="1"/>
  <c r="F1221" i="1"/>
  <c r="F1219" i="1"/>
  <c r="F1217" i="1"/>
  <c r="F1214" i="1"/>
  <c r="F1212" i="1"/>
  <c r="F1210" i="1"/>
  <c r="F1208" i="1"/>
  <c r="F1207" i="1"/>
  <c r="F1206" i="1"/>
  <c r="F1205" i="1"/>
  <c r="F1204" i="1"/>
  <c r="F1201" i="1"/>
  <c r="F1200" i="1"/>
  <c r="F1199" i="1"/>
  <c r="F1197" i="1"/>
  <c r="F1195" i="1"/>
  <c r="F1193" i="1"/>
  <c r="F1189" i="1"/>
  <c r="F1188" i="1"/>
  <c r="F1186" i="1"/>
  <c r="F1185" i="1"/>
  <c r="F1184" i="1"/>
  <c r="F1183" i="1"/>
  <c r="F1181" i="1"/>
  <c r="F1180" i="1"/>
  <c r="F1176" i="1"/>
  <c r="F1175" i="1"/>
  <c r="F1174" i="1"/>
  <c r="F1173" i="1"/>
  <c r="F1172" i="1"/>
  <c r="F1171" i="1"/>
  <c r="F1170" i="1"/>
  <c r="F1169" i="1"/>
  <c r="F1168" i="1"/>
  <c r="F1166" i="1"/>
  <c r="F1165" i="1"/>
  <c r="F1163" i="1"/>
  <c r="F1161" i="1"/>
  <c r="F1160" i="1"/>
  <c r="F1157" i="1"/>
  <c r="F1156" i="1"/>
  <c r="F1155" i="1"/>
  <c r="F1153" i="1"/>
  <c r="F1152" i="1"/>
  <c r="F1151" i="1"/>
  <c r="F1149" i="1"/>
  <c r="F1147" i="1"/>
  <c r="F1145" i="1"/>
  <c r="F1144" i="1"/>
  <c r="F1143" i="1"/>
  <c r="F1140" i="1"/>
  <c r="F1138" i="1"/>
  <c r="F1137" i="1"/>
  <c r="F1136" i="1"/>
  <c r="F1134" i="1"/>
  <c r="F1003" i="1"/>
  <c r="F983" i="1"/>
  <c r="F980" i="1"/>
  <c r="F978" i="1"/>
  <c r="F976" i="1"/>
  <c r="F975" i="1"/>
  <c r="F973" i="1"/>
  <c r="F972" i="1"/>
  <c r="F970" i="1"/>
  <c r="F957" i="1"/>
  <c r="F956" i="1"/>
  <c r="F952" i="1"/>
  <c r="F950" i="1"/>
  <c r="F949" i="1"/>
  <c r="F938" i="1"/>
  <c r="F936" i="1"/>
  <c r="F934" i="1"/>
  <c r="F928" i="1"/>
  <c r="F927" i="1"/>
  <c r="F923" i="1"/>
  <c r="F921" i="1"/>
  <c r="F919" i="1"/>
  <c r="F918" i="1"/>
  <c r="F915" i="1"/>
  <c r="F905" i="1"/>
  <c r="F902" i="1"/>
  <c r="F900" i="1"/>
  <c r="F899" i="1"/>
  <c r="F892" i="1"/>
  <c r="F890" i="1"/>
  <c r="F879" i="1"/>
  <c r="F876" i="1"/>
  <c r="F873" i="1"/>
  <c r="F870" i="1"/>
  <c r="F869" i="1"/>
  <c r="F864" i="1"/>
  <c r="F863" i="1"/>
  <c r="F856" i="1"/>
  <c r="F855" i="1"/>
  <c r="F852" i="1"/>
  <c r="F849" i="1"/>
  <c r="F848" i="1"/>
  <c r="F842" i="1"/>
  <c r="F836" i="1"/>
  <c r="F833" i="1"/>
  <c r="F832" i="1"/>
  <c r="F831" i="1"/>
  <c r="F828" i="1"/>
  <c r="F825" i="1"/>
  <c r="F822" i="1"/>
  <c r="F819" i="1"/>
  <c r="F818" i="1"/>
  <c r="F816" i="1"/>
  <c r="F814" i="1"/>
  <c r="F808" i="1"/>
  <c r="F805" i="1"/>
  <c r="F803" i="1"/>
  <c r="F800" i="1"/>
  <c r="F796" i="1"/>
  <c r="F789" i="1"/>
  <c r="F788" i="1"/>
  <c r="F786" i="1"/>
  <c r="F780" i="1"/>
  <c r="F773" i="1"/>
  <c r="F769" i="1"/>
  <c r="F767" i="1"/>
  <c r="F763" i="1"/>
  <c r="F761" i="1"/>
  <c r="F754" i="1"/>
  <c r="F751" i="1"/>
  <c r="F750" i="1"/>
  <c r="F747" i="1"/>
  <c r="F741" i="1"/>
  <c r="F739" i="1"/>
  <c r="F738" i="1"/>
  <c r="F731" i="1"/>
  <c r="F730" i="1"/>
  <c r="F724" i="1"/>
  <c r="F720" i="1"/>
  <c r="F715" i="1"/>
  <c r="F706" i="1"/>
  <c r="F705" i="1"/>
  <c r="F703" i="1"/>
  <c r="F702" i="1"/>
  <c r="F701" i="1"/>
  <c r="F698" i="1"/>
  <c r="F694" i="1"/>
  <c r="F691" i="1"/>
  <c r="F690" i="1"/>
  <c r="F675" i="1"/>
  <c r="F669" i="1"/>
  <c r="F664" i="1"/>
  <c r="F661" i="1"/>
  <c r="F655" i="1"/>
  <c r="F648" i="1"/>
  <c r="F646" i="1"/>
  <c r="F645" i="1"/>
  <c r="F644" i="1"/>
  <c r="F638" i="1"/>
  <c r="F637" i="1"/>
  <c r="F632" i="1"/>
  <c r="F630" i="1"/>
  <c r="F624" i="1"/>
  <c r="F620" i="1"/>
  <c r="F613" i="1"/>
  <c r="F596" i="1"/>
  <c r="F594" i="1"/>
  <c r="F593" i="1"/>
  <c r="F587" i="1"/>
  <c r="F579" i="1"/>
  <c r="F577" i="1"/>
  <c r="F574" i="1"/>
  <c r="F567" i="1"/>
  <c r="F563" i="1"/>
  <c r="F561" i="1"/>
  <c r="F559" i="1"/>
  <c r="F558" i="1"/>
  <c r="F556" i="1"/>
  <c r="F554" i="1"/>
  <c r="F548" i="1"/>
  <c r="F547" i="1"/>
  <c r="F539" i="1"/>
  <c r="F535" i="1"/>
  <c r="F533" i="1"/>
  <c r="F532" i="1"/>
  <c r="F530" i="1"/>
  <c r="F528" i="1"/>
  <c r="F520" i="1"/>
  <c r="F515" i="1"/>
  <c r="F508" i="1"/>
  <c r="F506" i="1"/>
  <c r="F499" i="1"/>
  <c r="F497" i="1"/>
  <c r="F495" i="1"/>
  <c r="F483" i="1"/>
  <c r="F482" i="1"/>
  <c r="F477" i="1"/>
  <c r="F465" i="1"/>
  <c r="F464" i="1"/>
  <c r="F455" i="1"/>
  <c r="F453" i="1"/>
  <c r="F447" i="1"/>
  <c r="F443" i="1"/>
  <c r="F440" i="1"/>
  <c r="F434" i="1"/>
  <c r="F431" i="1"/>
  <c r="F426" i="1"/>
  <c r="F424" i="1"/>
  <c r="F420" i="1"/>
  <c r="F417" i="1"/>
  <c r="F416" i="1"/>
  <c r="F412" i="1"/>
  <c r="F409" i="1"/>
  <c r="F401" i="1"/>
  <c r="F397" i="1"/>
  <c r="F396" i="1"/>
  <c r="F381" i="1"/>
  <c r="F380" i="1"/>
  <c r="F377" i="1"/>
  <c r="F374" i="1"/>
  <c r="F372" i="1"/>
  <c r="F369" i="1"/>
  <c r="F366" i="1"/>
  <c r="F365" i="1"/>
  <c r="F363" i="1"/>
  <c r="F357" i="1"/>
  <c r="F350" i="1"/>
  <c r="F348" i="1"/>
  <c r="F343" i="1"/>
  <c r="F342" i="1"/>
  <c r="F339" i="1"/>
  <c r="F338" i="1"/>
  <c r="F336" i="1"/>
  <c r="F328" i="1"/>
  <c r="F321" i="1"/>
  <c r="F317" i="1"/>
  <c r="F316" i="1"/>
  <c r="F314" i="1"/>
  <c r="F312" i="1"/>
  <c r="F305" i="1"/>
  <c r="F302" i="1"/>
  <c r="F299" i="1"/>
  <c r="F297" i="1"/>
  <c r="F295" i="1"/>
  <c r="F292" i="1"/>
  <c r="F291" i="1"/>
  <c r="F290" i="1"/>
  <c r="F288" i="1"/>
  <c r="F287" i="1"/>
  <c r="F285" i="1"/>
  <c r="F282" i="1"/>
  <c r="F279" i="1"/>
  <c r="F278" i="1"/>
  <c r="F277" i="1"/>
  <c r="F276" i="1"/>
  <c r="F273" i="1"/>
  <c r="F271" i="1"/>
  <c r="F268" i="1"/>
  <c r="F256" i="1"/>
  <c r="F253" i="1"/>
  <c r="F250" i="1"/>
  <c r="F248" i="1"/>
  <c r="F247" i="1"/>
  <c r="F244" i="1"/>
  <c r="F243" i="1"/>
  <c r="F241" i="1"/>
  <c r="F232" i="1"/>
  <c r="F231" i="1"/>
  <c r="F228" i="1"/>
  <c r="F227" i="1"/>
  <c r="F226" i="1"/>
  <c r="F224" i="1"/>
  <c r="F222" i="1"/>
  <c r="F218" i="1"/>
  <c r="F216" i="1"/>
  <c r="F214" i="1"/>
  <c r="F212" i="1"/>
  <c r="F206" i="1"/>
  <c r="F201" i="1"/>
  <c r="F195" i="1"/>
  <c r="F173" i="1"/>
  <c r="F163" i="1"/>
  <c r="F134" i="1"/>
  <c r="F124" i="1"/>
  <c r="F121" i="1"/>
  <c r="F120" i="1"/>
  <c r="F118" i="1"/>
  <c r="F114" i="1"/>
  <c r="F109" i="1"/>
  <c r="F107" i="1"/>
  <c r="F105" i="1"/>
  <c r="F102" i="1"/>
  <c r="F99" i="1"/>
  <c r="F97" i="1"/>
  <c r="F95" i="1"/>
  <c r="F94" i="1"/>
  <c r="F89" i="1"/>
  <c r="F88" i="1"/>
  <c r="F78" i="1"/>
  <c r="F74" i="1"/>
  <c r="F73" i="1"/>
  <c r="F67" i="1"/>
  <c r="F61" i="1"/>
  <c r="F60" i="1"/>
  <c r="F59" i="1"/>
  <c r="F58" i="1"/>
  <c r="F56" i="1"/>
  <c r="F54" i="1"/>
  <c r="F53" i="1"/>
  <c r="F52" i="1"/>
  <c r="F51" i="1"/>
  <c r="F49" i="1"/>
  <c r="F48" i="1"/>
  <c r="F45" i="1"/>
  <c r="F44" i="1"/>
  <c r="F42" i="1"/>
  <c r="F41" i="1"/>
  <c r="F36" i="1"/>
  <c r="F35" i="1"/>
  <c r="F34" i="1"/>
  <c r="F33" i="1"/>
  <c r="F32" i="1"/>
  <c r="F31" i="1"/>
  <c r="F30" i="1"/>
  <c r="F29" i="1"/>
  <c r="F27" i="1"/>
  <c r="F25" i="1"/>
  <c r="F21" i="1"/>
  <c r="F19" i="1"/>
  <c r="F18" i="1"/>
  <c r="F15" i="1"/>
  <c r="F14" i="1"/>
  <c r="F13" i="1"/>
  <c r="F12" i="1"/>
  <c r="F11" i="1"/>
  <c r="F5" i="1"/>
  <c r="F4" i="1"/>
  <c r="F3" i="1"/>
  <c r="F2" i="1"/>
  <c r="B2927" i="1"/>
  <c r="B2925" i="1"/>
  <c r="B2921" i="1"/>
  <c r="B2919" i="1"/>
  <c r="B2915" i="1"/>
  <c r="B2913" i="1"/>
  <c r="B2912" i="1"/>
  <c r="B2910" i="1"/>
  <c r="B2905" i="1"/>
  <c r="B2896" i="1"/>
  <c r="B2892" i="1"/>
  <c r="B2891" i="1"/>
  <c r="B2886" i="1"/>
  <c r="B2885" i="1"/>
  <c r="B2884" i="1"/>
  <c r="B2880" i="1"/>
  <c r="B2871" i="1"/>
  <c r="B2868" i="1"/>
  <c r="B2866" i="1"/>
  <c r="B2863" i="1"/>
  <c r="B2862" i="1"/>
  <c r="B2856" i="1"/>
  <c r="B2854" i="1"/>
  <c r="B2851" i="1"/>
  <c r="B2849" i="1"/>
  <c r="B2848" i="1"/>
  <c r="B2847" i="1"/>
  <c r="B2844" i="1"/>
  <c r="B2843" i="1"/>
  <c r="B2842" i="1"/>
  <c r="B2839" i="1"/>
  <c r="B2834" i="1"/>
  <c r="B2831" i="1"/>
  <c r="B2829" i="1"/>
  <c r="B2826" i="1"/>
  <c r="B2824" i="1"/>
  <c r="B2822" i="1"/>
  <c r="B2821" i="1"/>
  <c r="B2816" i="1"/>
  <c r="B2813" i="1"/>
  <c r="B2811" i="1"/>
  <c r="B2802" i="1"/>
  <c r="B2794" i="1"/>
  <c r="B2792" i="1"/>
  <c r="B2790" i="1"/>
  <c r="B2783" i="1"/>
  <c r="B2776" i="1"/>
  <c r="B2774" i="1"/>
  <c r="B2771" i="1"/>
  <c r="B2770" i="1"/>
  <c r="B2767" i="1"/>
  <c r="B2765" i="1"/>
  <c r="B2763" i="1"/>
  <c r="B2762" i="1"/>
  <c r="B2756" i="1"/>
  <c r="B2754" i="1"/>
  <c r="B2752" i="1"/>
  <c r="B2750" i="1"/>
  <c r="B2748" i="1"/>
  <c r="B2746" i="1"/>
  <c r="B2745" i="1"/>
  <c r="B2742" i="1"/>
  <c r="B2741" i="1"/>
  <c r="B2740" i="1"/>
  <c r="B2738" i="1"/>
  <c r="B2732" i="1"/>
  <c r="B2731" i="1"/>
  <c r="B2730" i="1"/>
  <c r="B2729" i="1"/>
  <c r="B2725" i="1"/>
  <c r="B2724" i="1"/>
  <c r="B2719" i="1"/>
  <c r="B2718" i="1"/>
  <c r="B2716" i="1"/>
  <c r="B2715" i="1"/>
  <c r="B2713" i="1"/>
  <c r="B2712" i="1"/>
  <c r="B2710" i="1"/>
  <c r="B2707" i="1"/>
  <c r="B2706" i="1"/>
  <c r="B2703" i="1"/>
  <c r="B2702" i="1"/>
  <c r="B2701" i="1"/>
  <c r="B2700" i="1"/>
  <c r="B2699" i="1"/>
  <c r="B2697" i="1"/>
  <c r="B2696" i="1"/>
  <c r="B2692" i="1"/>
  <c r="B2690" i="1"/>
  <c r="B2686" i="1"/>
  <c r="B2684" i="1"/>
  <c r="B2683" i="1"/>
  <c r="B2681" i="1"/>
  <c r="B2680" i="1"/>
  <c r="B2679" i="1"/>
  <c r="B2675" i="1"/>
  <c r="B2670" i="1"/>
  <c r="B2669" i="1"/>
  <c r="B2668" i="1"/>
  <c r="B2666" i="1"/>
  <c r="B2664" i="1"/>
  <c r="B2661" i="1"/>
  <c r="B2658" i="1"/>
  <c r="B2656" i="1"/>
  <c r="B2654" i="1"/>
  <c r="B2653" i="1"/>
  <c r="B2651" i="1"/>
  <c r="B2650" i="1"/>
  <c r="B2648" i="1"/>
  <c r="B2647" i="1"/>
  <c r="B2645" i="1"/>
  <c r="B2640" i="1"/>
  <c r="B2639" i="1"/>
  <c r="B2637" i="1"/>
  <c r="B2635" i="1"/>
  <c r="B2634" i="1"/>
  <c r="B2631" i="1"/>
  <c r="B2629" i="1"/>
  <c r="B2626" i="1"/>
  <c r="B2625" i="1"/>
  <c r="B2614" i="1"/>
  <c r="B2610" i="1"/>
  <c r="B2609" i="1"/>
  <c r="B2606" i="1"/>
  <c r="B2603" i="1"/>
  <c r="B2599" i="1"/>
  <c r="B2598" i="1"/>
  <c r="B2596" i="1"/>
  <c r="B2595" i="1"/>
  <c r="B2592" i="1"/>
  <c r="B2590" i="1"/>
  <c r="B2589" i="1"/>
  <c r="B2584" i="1"/>
  <c r="B2576" i="1"/>
  <c r="B2572" i="1"/>
  <c r="B2570" i="1"/>
  <c r="B2569" i="1"/>
  <c r="B2567" i="1"/>
  <c r="B2566" i="1"/>
  <c r="B2565" i="1"/>
  <c r="B2563" i="1"/>
  <c r="B2553" i="1"/>
  <c r="B2551" i="1"/>
  <c r="B2549" i="1"/>
  <c r="B2548" i="1"/>
  <c r="B2547" i="1"/>
  <c r="B2545" i="1"/>
  <c r="B2543" i="1"/>
  <c r="B2541" i="1"/>
  <c r="B2535" i="1"/>
  <c r="B2531" i="1"/>
  <c r="B2530" i="1"/>
  <c r="B2523" i="1"/>
  <c r="B2521" i="1"/>
  <c r="B2519" i="1"/>
  <c r="B2518" i="1"/>
  <c r="B2517" i="1"/>
  <c r="B2514" i="1"/>
  <c r="B2513" i="1"/>
  <c r="B2507" i="1"/>
  <c r="B2506" i="1"/>
  <c r="B2500" i="1"/>
  <c r="B2497" i="1"/>
  <c r="B2495" i="1"/>
  <c r="B2493" i="1"/>
  <c r="B2490" i="1"/>
  <c r="B2487" i="1"/>
  <c r="B2486" i="1"/>
  <c r="B2482" i="1"/>
  <c r="B2481" i="1"/>
  <c r="B2475" i="1"/>
  <c r="B2474" i="1"/>
  <c r="B2472" i="1"/>
  <c r="B2468" i="1"/>
  <c r="B2466" i="1"/>
  <c r="B2461" i="1"/>
  <c r="B2455" i="1"/>
  <c r="B2452" i="1"/>
  <c r="B2450" i="1"/>
  <c r="B2447" i="1"/>
  <c r="B2446" i="1"/>
  <c r="B2445" i="1"/>
  <c r="B2444" i="1"/>
  <c r="B2440" i="1"/>
  <c r="B2439" i="1"/>
  <c r="B2438" i="1"/>
  <c r="B2436" i="1"/>
  <c r="B2435" i="1"/>
  <c r="B2434" i="1"/>
  <c r="B2433" i="1"/>
  <c r="B2431" i="1"/>
  <c r="B2430" i="1"/>
  <c r="B2426" i="1"/>
  <c r="B2424" i="1"/>
  <c r="B2423" i="1"/>
  <c r="B2422" i="1"/>
  <c r="B2419" i="1"/>
  <c r="B2418" i="1"/>
  <c r="B2417" i="1"/>
  <c r="B2413" i="1"/>
  <c r="B2412" i="1"/>
  <c r="B2411" i="1"/>
  <c r="B2407" i="1"/>
  <c r="B2406" i="1"/>
  <c r="B2398" i="1"/>
  <c r="B2396" i="1"/>
  <c r="B2393" i="1"/>
  <c r="B2392" i="1"/>
  <c r="B2391" i="1"/>
  <c r="B2389" i="1"/>
  <c r="B2385" i="1"/>
  <c r="B2384" i="1"/>
  <c r="B2380" i="1"/>
  <c r="B2376" i="1"/>
  <c r="B2372" i="1"/>
  <c r="B2368" i="1"/>
  <c r="B2365" i="1"/>
  <c r="B2364" i="1"/>
  <c r="B2363" i="1"/>
  <c r="B2360" i="1"/>
  <c r="B2358" i="1"/>
  <c r="B2355" i="1"/>
  <c r="B2352" i="1"/>
  <c r="B2351" i="1"/>
  <c r="B2348" i="1"/>
  <c r="B2347" i="1"/>
  <c r="B2346" i="1"/>
  <c r="B2342" i="1"/>
  <c r="B2341" i="1"/>
  <c r="B2339" i="1"/>
  <c r="B2333" i="1"/>
  <c r="B2330" i="1"/>
  <c r="B2329" i="1"/>
  <c r="B2327" i="1"/>
  <c r="B2326" i="1"/>
  <c r="B2322" i="1"/>
  <c r="B2319" i="1"/>
  <c r="B2313" i="1"/>
  <c r="B2312" i="1"/>
  <c r="B2309" i="1"/>
  <c r="B2308" i="1"/>
  <c r="B2301" i="1"/>
  <c r="B2299" i="1"/>
  <c r="B2297" i="1"/>
  <c r="B2296" i="1"/>
  <c r="B2288" i="1"/>
  <c r="B2287" i="1"/>
  <c r="B2286" i="1"/>
  <c r="B2284" i="1"/>
  <c r="B2283" i="1"/>
  <c r="B2279" i="1"/>
  <c r="B2277" i="1"/>
  <c r="B2275" i="1"/>
  <c r="B2274" i="1"/>
  <c r="B2272" i="1"/>
  <c r="B2271" i="1"/>
  <c r="B2266" i="1"/>
  <c r="B2265" i="1"/>
  <c r="B2264" i="1"/>
  <c r="B2259" i="1"/>
  <c r="B2256" i="1"/>
  <c r="B2250" i="1"/>
  <c r="B2244" i="1"/>
  <c r="B2241" i="1"/>
  <c r="B2237" i="1"/>
  <c r="B2231" i="1"/>
  <c r="B2230" i="1"/>
  <c r="B2228" i="1"/>
  <c r="B2226" i="1"/>
  <c r="B2225" i="1"/>
  <c r="B2223" i="1"/>
  <c r="B2222" i="1"/>
  <c r="B2221" i="1"/>
  <c r="B2220" i="1"/>
  <c r="B2217" i="1"/>
  <c r="B2216" i="1"/>
  <c r="B2215" i="1"/>
  <c r="B2214" i="1"/>
  <c r="B2211" i="1"/>
  <c r="B2210" i="1"/>
  <c r="B2208" i="1"/>
  <c r="B2207" i="1"/>
  <c r="B2206" i="1"/>
  <c r="B2205" i="1"/>
  <c r="B2204" i="1"/>
  <c r="B2203" i="1"/>
  <c r="B2200" i="1"/>
  <c r="B2199" i="1"/>
  <c r="B2197" i="1"/>
  <c r="B2196" i="1"/>
  <c r="B2195" i="1"/>
  <c r="B2194" i="1"/>
  <c r="B2193" i="1"/>
  <c r="B2192" i="1"/>
  <c r="B2191" i="1"/>
  <c r="B2190" i="1"/>
  <c r="B2189" i="1"/>
  <c r="B2188" i="1"/>
  <c r="B2187" i="1"/>
  <c r="B2186" i="1"/>
  <c r="B2185" i="1"/>
  <c r="B2184" i="1"/>
  <c r="B2182" i="1"/>
  <c r="B2180" i="1"/>
  <c r="B2179" i="1"/>
  <c r="B2177" i="1"/>
  <c r="B2176" i="1"/>
  <c r="B2175" i="1"/>
  <c r="B2174" i="1"/>
  <c r="B2172" i="1"/>
  <c r="B2171" i="1"/>
  <c r="B2170" i="1"/>
  <c r="B2169" i="1"/>
  <c r="B2166" i="1"/>
  <c r="B2164" i="1"/>
  <c r="B2163" i="1"/>
  <c r="B2162" i="1"/>
  <c r="B2161" i="1"/>
  <c r="B2159" i="1"/>
  <c r="B2158" i="1"/>
  <c r="B2157" i="1"/>
  <c r="B2156" i="1"/>
  <c r="B2155" i="1"/>
  <c r="B2152" i="1"/>
  <c r="B2151" i="1"/>
  <c r="B2150" i="1"/>
  <c r="B2147" i="1"/>
  <c r="B2146" i="1"/>
  <c r="B2144" i="1"/>
  <c r="B2143" i="1"/>
  <c r="B2141" i="1"/>
  <c r="B2140" i="1"/>
  <c r="B2139" i="1"/>
  <c r="B2138" i="1"/>
  <c r="B2137" i="1"/>
  <c r="B2136" i="1"/>
  <c r="B2135" i="1"/>
  <c r="B2134" i="1"/>
  <c r="B2132" i="1"/>
  <c r="B2131" i="1"/>
  <c r="B2130" i="1"/>
  <c r="B2129" i="1"/>
  <c r="B2127" i="1"/>
  <c r="B2126" i="1"/>
  <c r="B2124" i="1"/>
  <c r="B2123" i="1"/>
  <c r="B2122" i="1"/>
  <c r="B2121" i="1"/>
  <c r="B2120" i="1"/>
  <c r="B2118" i="1"/>
  <c r="B2116" i="1"/>
  <c r="B2115" i="1"/>
  <c r="B2114" i="1"/>
  <c r="B2113" i="1"/>
  <c r="B2107" i="1"/>
  <c r="B2105" i="1"/>
  <c r="B2103" i="1"/>
  <c r="B2102" i="1"/>
  <c r="B2101" i="1"/>
  <c r="B2099" i="1"/>
  <c r="B2098" i="1"/>
  <c r="B2097" i="1"/>
  <c r="B2096" i="1"/>
  <c r="B2095" i="1"/>
  <c r="B2094" i="1"/>
  <c r="B2093" i="1"/>
  <c r="B2092" i="1"/>
  <c r="B2089" i="1"/>
  <c r="B2088" i="1"/>
  <c r="B2087" i="1"/>
  <c r="B2086" i="1"/>
  <c r="B2085" i="1"/>
  <c r="B2084" i="1"/>
  <c r="B2082" i="1"/>
  <c r="B2081" i="1"/>
  <c r="B2080" i="1"/>
  <c r="B2079" i="1"/>
  <c r="B2077" i="1"/>
  <c r="B2075" i="1"/>
  <c r="B2073" i="1"/>
  <c r="B2072" i="1"/>
  <c r="B2071" i="1"/>
  <c r="B2070" i="1"/>
  <c r="B2069" i="1"/>
  <c r="B2067" i="1"/>
  <c r="B2066" i="1"/>
  <c r="B2065" i="1"/>
  <c r="B2063" i="1"/>
  <c r="B2061" i="1"/>
  <c r="B2058" i="1"/>
  <c r="B2057" i="1"/>
  <c r="B2056" i="1"/>
  <c r="B2054" i="1"/>
  <c r="B2049" i="1"/>
  <c r="B2048" i="1"/>
  <c r="B2047" i="1"/>
  <c r="B2046" i="1"/>
  <c r="B2045" i="1"/>
  <c r="B2043" i="1"/>
  <c r="B2041" i="1"/>
  <c r="B2039" i="1"/>
  <c r="B2038" i="1"/>
  <c r="B2024" i="1"/>
  <c r="B2014" i="1"/>
  <c r="B2012" i="1"/>
  <c r="B2010" i="1"/>
  <c r="B2008" i="1"/>
  <c r="B2004" i="1"/>
  <c r="B2003" i="1"/>
  <c r="B2001" i="1"/>
  <c r="B2000" i="1"/>
  <c r="B1996" i="1"/>
  <c r="B1992" i="1"/>
  <c r="B1991" i="1"/>
  <c r="B1987" i="1"/>
  <c r="B1986" i="1"/>
  <c r="B1983" i="1"/>
  <c r="B1982" i="1"/>
  <c r="B1981" i="1"/>
  <c r="B1971" i="1"/>
  <c r="B1969" i="1"/>
  <c r="B1967" i="1"/>
  <c r="B1966" i="1"/>
  <c r="B1962" i="1"/>
  <c r="B1957" i="1"/>
  <c r="B1956" i="1"/>
  <c r="B1955" i="1"/>
  <c r="B1953" i="1"/>
  <c r="B1949" i="1"/>
  <c r="B1947" i="1"/>
  <c r="B1946" i="1"/>
  <c r="B1942" i="1"/>
  <c r="B1939" i="1"/>
  <c r="B1937" i="1"/>
  <c r="B1935" i="1"/>
  <c r="B1928" i="1"/>
  <c r="B1926" i="1"/>
  <c r="B1925" i="1"/>
  <c r="B1924" i="1"/>
  <c r="B1922" i="1"/>
  <c r="B1921" i="1"/>
  <c r="B1920" i="1"/>
  <c r="B1918" i="1"/>
  <c r="B1917" i="1"/>
  <c r="B1912" i="1"/>
  <c r="B1911" i="1"/>
  <c r="B1910" i="1"/>
  <c r="B1909" i="1"/>
  <c r="B1905" i="1"/>
  <c r="B1898" i="1"/>
  <c r="B1897" i="1"/>
  <c r="B1896" i="1"/>
  <c r="B1895" i="1"/>
  <c r="B1894" i="1"/>
  <c r="B1893" i="1"/>
  <c r="B1888" i="1"/>
  <c r="B1887" i="1"/>
  <c r="B1880" i="1"/>
  <c r="B1875" i="1"/>
  <c r="B1874" i="1"/>
  <c r="B1872" i="1"/>
  <c r="B1867" i="1"/>
  <c r="B1863" i="1"/>
  <c r="B1861" i="1"/>
  <c r="B1857" i="1"/>
  <c r="B1855" i="1"/>
  <c r="B1850" i="1"/>
  <c r="B1848" i="1"/>
  <c r="B1844" i="1"/>
  <c r="B1843" i="1"/>
  <c r="B1839" i="1"/>
  <c r="B1834" i="1"/>
  <c r="B1828" i="1"/>
  <c r="B1825" i="1"/>
  <c r="B1818" i="1"/>
  <c r="B1816" i="1"/>
  <c r="B1815" i="1"/>
  <c r="B1811" i="1"/>
  <c r="B1807" i="1"/>
  <c r="B1805" i="1"/>
  <c r="B1803" i="1"/>
  <c r="B1797" i="1"/>
  <c r="B1796" i="1"/>
  <c r="B1789" i="1"/>
  <c r="B1788" i="1"/>
  <c r="B1785" i="1"/>
  <c r="B1783" i="1"/>
  <c r="B1779" i="1"/>
  <c r="B1778" i="1"/>
  <c r="B1777" i="1"/>
  <c r="B1774" i="1"/>
  <c r="B1773" i="1"/>
  <c r="B1770" i="1"/>
  <c r="B1767" i="1"/>
  <c r="B1766" i="1"/>
  <c r="B1765" i="1"/>
  <c r="B1763" i="1"/>
  <c r="B1761" i="1"/>
  <c r="B1759" i="1"/>
  <c r="B1753" i="1"/>
  <c r="B1749" i="1"/>
  <c r="B1746" i="1"/>
  <c r="B1743" i="1"/>
  <c r="B1731" i="1"/>
  <c r="B1729" i="1"/>
  <c r="B1726" i="1"/>
  <c r="B1725" i="1"/>
  <c r="B1724" i="1"/>
  <c r="B1722" i="1"/>
  <c r="B1717" i="1"/>
  <c r="B1714" i="1"/>
  <c r="B1706" i="1"/>
  <c r="B1702" i="1"/>
  <c r="B1701" i="1"/>
  <c r="B1697" i="1"/>
  <c r="B1692" i="1"/>
  <c r="B1687" i="1"/>
  <c r="B1685" i="1"/>
  <c r="B1683" i="1"/>
  <c r="B1672" i="1"/>
  <c r="B1670" i="1"/>
  <c r="B1668" i="1"/>
  <c r="B1667" i="1"/>
  <c r="B1656" i="1"/>
  <c r="B1652" i="1"/>
  <c r="B1646" i="1"/>
  <c r="B1645" i="1"/>
  <c r="B1642" i="1"/>
  <c r="B1639" i="1"/>
  <c r="B1636" i="1"/>
  <c r="B1632" i="1"/>
  <c r="B1630" i="1"/>
  <c r="B1627" i="1"/>
  <c r="B1626" i="1"/>
  <c r="B1624" i="1"/>
  <c r="B1621" i="1"/>
  <c r="B1620" i="1"/>
  <c r="B1619" i="1"/>
  <c r="B1617" i="1"/>
  <c r="B1616" i="1"/>
  <c r="B1615" i="1"/>
  <c r="B1614" i="1"/>
  <c r="B1613" i="1"/>
  <c r="B1611" i="1"/>
  <c r="B1610" i="1"/>
  <c r="B1607" i="1"/>
  <c r="B1589" i="1"/>
  <c r="B1585" i="1"/>
  <c r="B1584" i="1"/>
  <c r="B1580" i="1"/>
  <c r="B1575" i="1"/>
  <c r="B1569" i="1"/>
  <c r="B1566" i="1"/>
  <c r="B1565" i="1"/>
  <c r="B1562" i="1"/>
  <c r="B1561" i="1"/>
  <c r="B1560" i="1"/>
  <c r="B1557" i="1"/>
  <c r="B1555" i="1"/>
  <c r="B1554" i="1"/>
  <c r="B1553" i="1"/>
  <c r="B1550" i="1"/>
  <c r="B1548" i="1"/>
  <c r="B1547" i="1"/>
  <c r="B1546" i="1"/>
  <c r="B1544" i="1"/>
  <c r="B1543" i="1"/>
  <c r="B1541" i="1"/>
  <c r="B1540" i="1"/>
  <c r="B1538" i="1"/>
  <c r="B1535" i="1"/>
  <c r="B1534" i="1"/>
  <c r="B1533" i="1"/>
  <c r="B1531" i="1"/>
  <c r="B1530" i="1"/>
  <c r="B1529" i="1"/>
  <c r="B1528" i="1"/>
  <c r="B1527" i="1"/>
  <c r="B1526" i="1"/>
  <c r="B1525" i="1"/>
  <c r="B1524" i="1"/>
  <c r="B1523" i="1"/>
  <c r="B1519" i="1"/>
  <c r="B1518" i="1"/>
  <c r="B1517" i="1"/>
  <c r="B1515" i="1"/>
  <c r="B1514" i="1"/>
  <c r="B1513" i="1"/>
  <c r="B1512" i="1"/>
  <c r="B1510" i="1"/>
  <c r="B1509" i="1"/>
  <c r="B1507" i="1"/>
  <c r="B1505" i="1"/>
  <c r="B1504" i="1"/>
  <c r="B1502" i="1"/>
  <c r="B1501" i="1"/>
  <c r="B1500" i="1"/>
  <c r="B1499" i="1"/>
  <c r="B1498" i="1"/>
  <c r="B1496" i="1"/>
  <c r="B1494" i="1"/>
  <c r="B1493" i="1"/>
  <c r="B1492" i="1"/>
  <c r="B1491" i="1"/>
  <c r="B1487" i="1"/>
  <c r="B1486" i="1"/>
  <c r="B1482" i="1"/>
  <c r="B1481" i="1"/>
  <c r="B1480" i="1"/>
  <c r="B1478" i="1"/>
  <c r="B1477" i="1"/>
  <c r="B1476" i="1"/>
  <c r="B1474" i="1"/>
  <c r="B1473" i="1"/>
  <c r="B1469" i="1"/>
  <c r="B1468" i="1"/>
  <c r="B1466" i="1"/>
  <c r="B1463" i="1"/>
  <c r="B1462" i="1"/>
  <c r="B1461" i="1"/>
  <c r="B1460" i="1"/>
  <c r="B1457" i="1"/>
  <c r="B1456" i="1"/>
  <c r="B1455" i="1"/>
  <c r="B1454" i="1"/>
  <c r="B1451" i="1"/>
  <c r="B1450" i="1"/>
  <c r="B1449" i="1"/>
  <c r="B1448" i="1"/>
  <c r="B1447" i="1"/>
  <c r="B1445" i="1"/>
  <c r="B1444" i="1"/>
  <c r="B1443" i="1"/>
  <c r="B1442" i="1"/>
  <c r="B1441" i="1"/>
  <c r="B1440" i="1"/>
  <c r="B1437" i="1"/>
  <c r="B1436" i="1"/>
  <c r="B1435" i="1"/>
  <c r="B1434" i="1"/>
  <c r="B1431" i="1"/>
  <c r="B1430" i="1"/>
  <c r="B1429" i="1"/>
  <c r="B1428" i="1"/>
  <c r="B1427" i="1"/>
  <c r="B1424" i="1"/>
  <c r="B1423" i="1"/>
  <c r="B1422" i="1"/>
  <c r="B1421" i="1"/>
  <c r="B1420" i="1"/>
  <c r="B1419" i="1"/>
  <c r="B1417" i="1"/>
  <c r="B1415" i="1"/>
  <c r="B1414" i="1"/>
  <c r="B1413" i="1"/>
  <c r="B1412" i="1"/>
  <c r="B1408" i="1"/>
  <c r="B1406" i="1"/>
  <c r="B1405" i="1"/>
  <c r="B1403" i="1"/>
  <c r="B1400" i="1"/>
  <c r="B1399" i="1"/>
  <c r="B1398" i="1"/>
  <c r="B1397" i="1"/>
  <c r="B1396" i="1"/>
  <c r="B1393" i="1"/>
  <c r="B1391" i="1"/>
  <c r="B1390" i="1"/>
  <c r="B1389" i="1"/>
  <c r="B1388" i="1"/>
  <c r="B1384" i="1"/>
  <c r="B1383" i="1"/>
  <c r="B1382" i="1"/>
  <c r="B1381" i="1"/>
  <c r="B1379" i="1"/>
  <c r="B1377" i="1"/>
  <c r="B1376" i="1"/>
  <c r="B1374" i="1"/>
  <c r="B1373" i="1"/>
  <c r="B1371" i="1"/>
  <c r="B1370" i="1"/>
  <c r="B1368" i="1"/>
  <c r="B1366" i="1"/>
  <c r="B1365" i="1"/>
  <c r="B1364" i="1"/>
  <c r="B1363" i="1"/>
  <c r="B1359" i="1"/>
  <c r="B1358" i="1"/>
  <c r="B1357" i="1"/>
  <c r="B1356" i="1"/>
  <c r="B1355" i="1"/>
  <c r="B1354" i="1"/>
  <c r="B1352" i="1"/>
  <c r="B1351" i="1"/>
  <c r="B1350" i="1"/>
  <c r="B1349" i="1"/>
  <c r="B1348" i="1"/>
  <c r="B1347" i="1"/>
  <c r="B1346" i="1"/>
  <c r="B1345" i="1"/>
  <c r="B1344" i="1"/>
  <c r="B1343" i="1"/>
  <c r="B1341" i="1"/>
  <c r="B1340" i="1"/>
  <c r="B1338" i="1"/>
  <c r="B1336" i="1"/>
  <c r="B1335" i="1"/>
  <c r="B1334" i="1"/>
  <c r="B1333" i="1"/>
  <c r="B1332" i="1"/>
  <c r="B1329" i="1"/>
  <c r="B1328" i="1"/>
  <c r="B1327" i="1"/>
  <c r="B1326" i="1"/>
  <c r="B1325" i="1"/>
  <c r="B1324" i="1"/>
  <c r="B1323" i="1"/>
  <c r="B1322" i="1"/>
  <c r="B1321" i="1"/>
  <c r="B1320" i="1"/>
  <c r="B1318" i="1"/>
  <c r="B1317" i="1"/>
  <c r="B1316" i="1"/>
  <c r="B1315" i="1"/>
  <c r="B1314" i="1"/>
  <c r="B1309" i="1"/>
  <c r="B1308" i="1"/>
  <c r="B1307" i="1"/>
  <c r="B1305" i="1"/>
  <c r="B1303" i="1"/>
  <c r="B1302" i="1"/>
  <c r="B1301" i="1"/>
  <c r="B1300" i="1"/>
  <c r="B1296" i="1"/>
  <c r="B1295" i="1"/>
  <c r="B1294" i="1"/>
  <c r="B1292" i="1"/>
  <c r="B1291" i="1"/>
  <c r="B1290" i="1"/>
  <c r="B1289" i="1"/>
  <c r="B1288" i="1"/>
  <c r="B1287" i="1"/>
  <c r="B1286" i="1"/>
  <c r="B1284" i="1"/>
  <c r="B1281" i="1"/>
  <c r="B1280" i="1"/>
  <c r="B1278" i="1"/>
  <c r="B1277" i="1"/>
  <c r="B1275" i="1"/>
  <c r="B1271" i="1"/>
  <c r="B1270" i="1"/>
  <c r="B1269" i="1"/>
  <c r="B1266" i="1"/>
  <c r="B1264" i="1"/>
  <c r="B1262" i="1"/>
  <c r="B1261" i="1"/>
  <c r="B1260" i="1"/>
  <c r="B1256" i="1"/>
  <c r="B1255" i="1"/>
  <c r="B1254" i="1"/>
  <c r="B1251" i="1"/>
  <c r="B1250" i="1"/>
  <c r="B1249" i="1"/>
  <c r="B1248" i="1"/>
  <c r="B1247" i="1"/>
  <c r="B1243" i="1"/>
  <c r="B1242" i="1"/>
  <c r="B1240" i="1"/>
  <c r="B1239" i="1"/>
  <c r="B1238" i="1"/>
  <c r="B1237" i="1"/>
  <c r="B1236" i="1"/>
  <c r="B1235" i="1"/>
  <c r="B1234" i="1"/>
  <c r="B1233" i="1"/>
  <c r="B1232" i="1"/>
  <c r="B1231" i="1"/>
  <c r="B1230" i="1"/>
  <c r="B1227" i="1"/>
  <c r="B1226" i="1"/>
  <c r="B1225" i="1"/>
  <c r="B1224" i="1"/>
  <c r="B1223" i="1"/>
  <c r="B1221" i="1"/>
  <c r="B1219" i="1"/>
  <c r="B1217" i="1"/>
  <c r="B1214" i="1"/>
  <c r="B1212" i="1"/>
  <c r="B1210" i="1"/>
  <c r="B1208" i="1"/>
  <c r="B1207" i="1"/>
  <c r="B1206" i="1"/>
  <c r="B1205" i="1"/>
  <c r="B1204" i="1"/>
  <c r="B1201" i="1"/>
  <c r="B1200" i="1"/>
  <c r="B1199" i="1"/>
  <c r="B1197" i="1"/>
  <c r="B1195" i="1"/>
  <c r="B1193" i="1"/>
  <c r="B1189" i="1"/>
  <c r="B1188" i="1"/>
  <c r="B1186" i="1"/>
  <c r="B1185" i="1"/>
  <c r="B1184" i="1"/>
  <c r="B1183" i="1"/>
  <c r="B1181" i="1"/>
  <c r="B1180" i="1"/>
  <c r="B1176" i="1"/>
  <c r="B1175" i="1"/>
  <c r="B1174" i="1"/>
  <c r="B1173" i="1"/>
  <c r="B1172" i="1"/>
  <c r="B1171" i="1"/>
  <c r="B1170" i="1"/>
  <c r="B1169" i="1"/>
  <c r="B1168" i="1"/>
  <c r="B1166" i="1"/>
  <c r="B1165" i="1"/>
  <c r="B1163" i="1"/>
  <c r="B1161" i="1"/>
  <c r="B1160" i="1"/>
  <c r="B1157" i="1"/>
  <c r="B1156" i="1"/>
  <c r="B1155" i="1"/>
  <c r="B1154" i="1"/>
  <c r="B1153" i="1"/>
  <c r="B1152" i="1"/>
  <c r="B1151" i="1"/>
  <c r="B1149" i="1"/>
  <c r="B1147" i="1"/>
  <c r="B1145" i="1"/>
  <c r="B1144" i="1"/>
  <c r="B1143" i="1"/>
  <c r="B1140" i="1"/>
  <c r="B1138" i="1"/>
  <c r="B1137" i="1"/>
  <c r="B1136" i="1"/>
  <c r="B1134" i="1"/>
  <c r="B1003" i="1"/>
  <c r="B983" i="1"/>
  <c r="B980" i="1"/>
  <c r="B978" i="1"/>
  <c r="B976" i="1"/>
  <c r="B975" i="1"/>
  <c r="B973" i="1"/>
  <c r="B972" i="1"/>
  <c r="B970" i="1"/>
  <c r="B957" i="1"/>
  <c r="B956" i="1"/>
  <c r="B952" i="1"/>
  <c r="B950" i="1"/>
  <c r="B949" i="1"/>
  <c r="B938" i="1"/>
  <c r="B936" i="1"/>
  <c r="B934" i="1"/>
  <c r="B928" i="1"/>
  <c r="B927" i="1"/>
  <c r="B923" i="1"/>
  <c r="B921" i="1"/>
  <c r="B919" i="1"/>
  <c r="B918" i="1"/>
  <c r="B915" i="1"/>
  <c r="B905" i="1"/>
  <c r="B902" i="1"/>
  <c r="B900" i="1"/>
  <c r="B899" i="1"/>
  <c r="B892" i="1"/>
  <c r="B890" i="1"/>
  <c r="B879" i="1"/>
  <c r="B876" i="1"/>
  <c r="B873" i="1"/>
  <c r="B870" i="1"/>
  <c r="B869" i="1"/>
  <c r="B864" i="1"/>
  <c r="B863" i="1"/>
  <c r="B856" i="1"/>
  <c r="B855" i="1"/>
  <c r="B852" i="1"/>
  <c r="B849" i="1"/>
  <c r="B848" i="1"/>
  <c r="B842" i="1"/>
  <c r="B836" i="1"/>
  <c r="B833" i="1"/>
  <c r="B832" i="1"/>
  <c r="B831" i="1"/>
  <c r="B828" i="1"/>
  <c r="B825" i="1"/>
  <c r="B822" i="1"/>
  <c r="B819" i="1"/>
  <c r="B818" i="1"/>
  <c r="B816" i="1"/>
  <c r="B814" i="1"/>
  <c r="B808" i="1"/>
  <c r="B805" i="1"/>
  <c r="B803" i="1"/>
  <c r="B800" i="1"/>
  <c r="B796" i="1"/>
  <c r="B789" i="1"/>
  <c r="B788" i="1"/>
  <c r="B786" i="1"/>
  <c r="B780" i="1"/>
  <c r="B773" i="1"/>
  <c r="B769" i="1"/>
  <c r="B767" i="1"/>
  <c r="B763" i="1"/>
  <c r="B761" i="1"/>
  <c r="B754" i="1"/>
  <c r="B751" i="1"/>
  <c r="B750" i="1"/>
  <c r="B747" i="1"/>
  <c r="B741" i="1"/>
  <c r="B739" i="1"/>
  <c r="B738" i="1"/>
  <c r="B731" i="1"/>
  <c r="B730" i="1"/>
  <c r="B724" i="1"/>
  <c r="B720" i="1"/>
  <c r="B715" i="1"/>
  <c r="B706" i="1"/>
  <c r="B705" i="1"/>
  <c r="B703" i="1"/>
  <c r="B702" i="1"/>
  <c r="B701" i="1"/>
  <c r="B698" i="1"/>
  <c r="B694" i="1"/>
  <c r="B691" i="1"/>
  <c r="B690" i="1"/>
  <c r="B675" i="1"/>
  <c r="B669" i="1"/>
  <c r="B664" i="1"/>
  <c r="B661" i="1"/>
  <c r="B655" i="1"/>
  <c r="B648" i="1"/>
  <c r="B646" i="1"/>
  <c r="B645" i="1"/>
  <c r="B644" i="1"/>
  <c r="B638" i="1"/>
  <c r="B637" i="1"/>
  <c r="B632" i="1"/>
  <c r="B630" i="1"/>
  <c r="B624" i="1"/>
  <c r="B620" i="1"/>
  <c r="B613" i="1"/>
  <c r="B596" i="1"/>
  <c r="B594" i="1"/>
  <c r="B593" i="1"/>
  <c r="B587" i="1"/>
  <c r="B579" i="1"/>
  <c r="B577" i="1"/>
  <c r="B574" i="1"/>
  <c r="B567" i="1"/>
  <c r="B563" i="1"/>
  <c r="B561" i="1"/>
  <c r="B559" i="1"/>
  <c r="B558" i="1"/>
  <c r="B556" i="1"/>
  <c r="B554" i="1"/>
  <c r="B548" i="1"/>
  <c r="B547" i="1"/>
  <c r="B539" i="1"/>
  <c r="B535" i="1"/>
  <c r="B533" i="1"/>
  <c r="B532" i="1"/>
  <c r="B530" i="1"/>
  <c r="B528" i="1"/>
  <c r="B520" i="1"/>
  <c r="B515" i="1"/>
  <c r="B508" i="1"/>
  <c r="B506" i="1"/>
  <c r="B499" i="1"/>
  <c r="B497" i="1"/>
  <c r="B495" i="1"/>
  <c r="B483" i="1"/>
  <c r="B482" i="1"/>
  <c r="B477" i="1"/>
  <c r="B465" i="1"/>
  <c r="B464" i="1"/>
  <c r="B455" i="1"/>
  <c r="B453" i="1"/>
  <c r="B447" i="1"/>
  <c r="B443" i="1"/>
  <c r="B440" i="1"/>
  <c r="B434" i="1"/>
  <c r="B431" i="1"/>
  <c r="B426" i="1"/>
  <c r="B424" i="1"/>
  <c r="B420" i="1"/>
  <c r="B417" i="1"/>
  <c r="B416" i="1"/>
  <c r="B412" i="1"/>
  <c r="B409" i="1"/>
  <c r="B401" i="1"/>
  <c r="B397" i="1"/>
  <c r="B396" i="1"/>
  <c r="B381" i="1"/>
  <c r="B380" i="1"/>
  <c r="B377" i="1"/>
  <c r="B374" i="1"/>
  <c r="B372" i="1"/>
  <c r="B369" i="1"/>
  <c r="B366" i="1"/>
  <c r="B365" i="1"/>
  <c r="B363" i="1"/>
  <c r="B357" i="1"/>
  <c r="B350" i="1"/>
  <c r="B348" i="1"/>
  <c r="B343" i="1"/>
  <c r="B342" i="1"/>
  <c r="B339" i="1"/>
  <c r="B338" i="1"/>
  <c r="B336" i="1"/>
  <c r="B328" i="1"/>
  <c r="B324" i="1"/>
  <c r="B321" i="1"/>
  <c r="B317" i="1"/>
  <c r="B316" i="1"/>
  <c r="B314" i="1"/>
  <c r="B312" i="1"/>
  <c r="B305" i="1"/>
  <c r="B302" i="1"/>
  <c r="B299" i="1"/>
  <c r="B297" i="1"/>
  <c r="B295" i="1"/>
  <c r="B292" i="1"/>
  <c r="B291" i="1"/>
  <c r="B290" i="1"/>
  <c r="B288" i="1"/>
  <c r="B287" i="1"/>
  <c r="B285" i="1"/>
  <c r="B282" i="1"/>
  <c r="B279" i="1"/>
  <c r="B278" i="1"/>
  <c r="B277" i="1"/>
  <c r="B276" i="1"/>
  <c r="B273" i="1"/>
  <c r="B271" i="1"/>
  <c r="B268" i="1"/>
  <c r="B256" i="1"/>
  <c r="B253" i="1"/>
  <c r="B250" i="1"/>
  <c r="B248" i="1"/>
  <c r="B247" i="1"/>
  <c r="B246" i="1"/>
  <c r="B244" i="1"/>
  <c r="B243" i="1"/>
  <c r="B241" i="1"/>
  <c r="B232" i="1"/>
  <c r="B231" i="1"/>
  <c r="B228" i="1"/>
  <c r="B227" i="1"/>
  <c r="B226" i="1"/>
  <c r="B224" i="1"/>
  <c r="B222" i="1"/>
  <c r="B218" i="1"/>
  <c r="B216" i="1"/>
  <c r="B214" i="1"/>
  <c r="B212" i="1"/>
  <c r="B207" i="1"/>
  <c r="B206" i="1"/>
  <c r="B201" i="1"/>
  <c r="B195" i="1"/>
  <c r="B173" i="1"/>
  <c r="B163" i="1"/>
  <c r="B151" i="1"/>
  <c r="B134" i="1"/>
  <c r="B124" i="1"/>
  <c r="B121" i="1"/>
  <c r="B120" i="1"/>
  <c r="B118" i="1"/>
  <c r="B114" i="1"/>
  <c r="B109" i="1"/>
  <c r="B107" i="1"/>
  <c r="B105" i="1"/>
  <c r="B102" i="1"/>
  <c r="B99" i="1"/>
  <c r="B97" i="1"/>
  <c r="B95" i="1"/>
  <c r="B94" i="1"/>
  <c r="B89" i="1"/>
  <c r="B88" i="1"/>
  <c r="B78" i="1"/>
  <c r="B74" i="1"/>
  <c r="B73" i="1"/>
  <c r="B67" i="1"/>
  <c r="B61" i="1"/>
  <c r="B60" i="1"/>
  <c r="B59" i="1"/>
  <c r="B58" i="1"/>
  <c r="B56" i="1"/>
  <c r="B54" i="1"/>
  <c r="B53" i="1"/>
  <c r="B52" i="1"/>
  <c r="B51" i="1"/>
  <c r="B49" i="1"/>
  <c r="B48" i="1"/>
  <c r="B45" i="1"/>
  <c r="B44" i="1"/>
  <c r="B42" i="1"/>
  <c r="B41" i="1"/>
  <c r="B36" i="1"/>
  <c r="B35" i="1"/>
  <c r="B34" i="1"/>
  <c r="B33" i="1"/>
  <c r="B32" i="1"/>
  <c r="B31" i="1"/>
  <c r="B30" i="1"/>
  <c r="B29" i="1"/>
  <c r="B27" i="1"/>
  <c r="B25" i="1"/>
  <c r="E25" i="1" s="1"/>
  <c r="B21" i="1"/>
  <c r="E21" i="1" s="1"/>
  <c r="B19" i="1"/>
  <c r="E19" i="1" s="1"/>
  <c r="B18" i="1"/>
  <c r="E18" i="1" s="1"/>
  <c r="B15" i="1"/>
  <c r="E15" i="1" s="1"/>
  <c r="B14" i="1"/>
  <c r="E14" i="1" s="1"/>
  <c r="B13" i="1"/>
  <c r="E13" i="1" s="1"/>
  <c r="B12" i="1"/>
  <c r="E12" i="1" s="1"/>
  <c r="B11" i="1"/>
  <c r="E11" i="1" s="1"/>
  <c r="B5" i="1"/>
  <c r="E5" i="1" s="1"/>
  <c r="E4" i="1"/>
  <c r="B3" i="1"/>
  <c r="E3" i="1" s="1"/>
  <c r="B2" i="1"/>
  <c r="E2" i="1" s="1"/>
  <c r="I4" i="1"/>
  <c r="M2927" i="1"/>
  <c r="M2925" i="1"/>
  <c r="M2921" i="1"/>
  <c r="M2919" i="1"/>
  <c r="M2915" i="1"/>
  <c r="M2913" i="1"/>
  <c r="M2912" i="1"/>
  <c r="M2910" i="1"/>
  <c r="M2905" i="1"/>
  <c r="M2896" i="1"/>
  <c r="M2892" i="1"/>
  <c r="M2891" i="1"/>
  <c r="M2886" i="1"/>
  <c r="M2885" i="1"/>
  <c r="M2884" i="1"/>
  <c r="M2880" i="1"/>
  <c r="M2871" i="1"/>
  <c r="M2868" i="1"/>
  <c r="M2866" i="1"/>
  <c r="M2863" i="1"/>
  <c r="M2862" i="1"/>
  <c r="M2856" i="1"/>
  <c r="M2854" i="1"/>
  <c r="M2851" i="1"/>
  <c r="M2849" i="1"/>
  <c r="M2848" i="1"/>
  <c r="M2847" i="1"/>
  <c r="M2844" i="1"/>
  <c r="M2843" i="1"/>
  <c r="M2842" i="1"/>
  <c r="M2839" i="1"/>
  <c r="M2834" i="1"/>
  <c r="M2831" i="1"/>
  <c r="M2829" i="1"/>
  <c r="M2826" i="1"/>
  <c r="M2824" i="1"/>
  <c r="M2822" i="1"/>
  <c r="M2821" i="1"/>
  <c r="M2816" i="1"/>
  <c r="M2813" i="1"/>
  <c r="M2811" i="1"/>
  <c r="M2802" i="1"/>
  <c r="M2794" i="1"/>
  <c r="M2792" i="1"/>
  <c r="M2790" i="1"/>
  <c r="M2783" i="1"/>
  <c r="M2776" i="1"/>
  <c r="M2774" i="1"/>
  <c r="M2771" i="1"/>
  <c r="M2770" i="1"/>
  <c r="M2767" i="1"/>
  <c r="M2765" i="1"/>
  <c r="M2763" i="1"/>
  <c r="M2762" i="1"/>
  <c r="M2756" i="1"/>
  <c r="M2754" i="1"/>
  <c r="M2752" i="1"/>
  <c r="M2750" i="1"/>
  <c r="M2748" i="1"/>
  <c r="M2746" i="1"/>
  <c r="M2745" i="1"/>
  <c r="M2742" i="1"/>
  <c r="M2741" i="1"/>
  <c r="M2740" i="1"/>
  <c r="M2738" i="1"/>
  <c r="M2732" i="1"/>
  <c r="M2731" i="1"/>
  <c r="M2730" i="1"/>
  <c r="M2729" i="1"/>
  <c r="M2725" i="1"/>
  <c r="M2724" i="1"/>
  <c r="M2719" i="1"/>
  <c r="M2718" i="1"/>
  <c r="M2716" i="1"/>
  <c r="M2715" i="1"/>
  <c r="M2713" i="1"/>
  <c r="M2712" i="1"/>
  <c r="M2710" i="1"/>
  <c r="M2707" i="1"/>
  <c r="M2706" i="1"/>
  <c r="M2703" i="1"/>
  <c r="M2702" i="1"/>
  <c r="M2701" i="1"/>
  <c r="M2700" i="1"/>
  <c r="M2699" i="1"/>
  <c r="M2697" i="1"/>
  <c r="M2696" i="1"/>
  <c r="M2692" i="1"/>
  <c r="M2690" i="1"/>
  <c r="M2686" i="1"/>
  <c r="M2684" i="1"/>
  <c r="M2683" i="1"/>
  <c r="M2681" i="1"/>
  <c r="M2680" i="1"/>
  <c r="M2679" i="1"/>
  <c r="M2675" i="1"/>
  <c r="M2670" i="1"/>
  <c r="M2669" i="1"/>
  <c r="M2668" i="1"/>
  <c r="M2666" i="1"/>
  <c r="M2664" i="1"/>
  <c r="M2661" i="1"/>
  <c r="M2658" i="1"/>
  <c r="M2656" i="1"/>
  <c r="M2654" i="1"/>
  <c r="M2653" i="1"/>
  <c r="M2651" i="1"/>
  <c r="M2650" i="1"/>
  <c r="M2648" i="1"/>
  <c r="M2647" i="1"/>
  <c r="M2645" i="1"/>
  <c r="M2640" i="1"/>
  <c r="M2639" i="1"/>
  <c r="M2637" i="1"/>
  <c r="M2635" i="1"/>
  <c r="M2634" i="1"/>
  <c r="M2631" i="1"/>
  <c r="M2629" i="1"/>
  <c r="M2626" i="1"/>
  <c r="M2625" i="1"/>
  <c r="M2614" i="1"/>
  <c r="M2610" i="1"/>
  <c r="M2609" i="1"/>
  <c r="M2606" i="1"/>
  <c r="M2603" i="1"/>
  <c r="M2599" i="1"/>
  <c r="M2598" i="1"/>
  <c r="M2596" i="1"/>
  <c r="M2595" i="1"/>
  <c r="M2592" i="1"/>
  <c r="M2590" i="1"/>
  <c r="M2589" i="1"/>
  <c r="M2584" i="1"/>
  <c r="M2576" i="1"/>
  <c r="M2572" i="1"/>
  <c r="M2570" i="1"/>
  <c r="M2569" i="1"/>
  <c r="M2567" i="1"/>
  <c r="M2566" i="1"/>
  <c r="M2565" i="1"/>
  <c r="M2563" i="1"/>
  <c r="M2553" i="1"/>
  <c r="M2551" i="1"/>
  <c r="M2549" i="1"/>
  <c r="M2548" i="1"/>
  <c r="M2547" i="1"/>
  <c r="M2545" i="1"/>
  <c r="M2543" i="1"/>
  <c r="M2541" i="1"/>
  <c r="M2535" i="1"/>
  <c r="M2531" i="1"/>
  <c r="M2530" i="1"/>
  <c r="M2523" i="1"/>
  <c r="M2521" i="1"/>
  <c r="M2519" i="1"/>
  <c r="M2518" i="1"/>
  <c r="M2517" i="1"/>
  <c r="M2514" i="1"/>
  <c r="M2513" i="1"/>
  <c r="M2507" i="1"/>
  <c r="M2506" i="1"/>
  <c r="M2500" i="1"/>
  <c r="M2497" i="1"/>
  <c r="M2495" i="1"/>
  <c r="M2493" i="1"/>
  <c r="M2490" i="1"/>
  <c r="M2487" i="1"/>
  <c r="M2486" i="1"/>
  <c r="M2482" i="1"/>
  <c r="M2481" i="1"/>
  <c r="M2475" i="1"/>
  <c r="M2474" i="1"/>
  <c r="M2472" i="1"/>
  <c r="M2468" i="1"/>
  <c r="M2466" i="1"/>
  <c r="M2461" i="1"/>
  <c r="M2455" i="1"/>
  <c r="M2452" i="1"/>
  <c r="M2450" i="1"/>
  <c r="M2447" i="1"/>
  <c r="M2446" i="1"/>
  <c r="M2445" i="1"/>
  <c r="M2444" i="1"/>
  <c r="M2440" i="1"/>
  <c r="M2439" i="1"/>
  <c r="M2438" i="1"/>
  <c r="M2436" i="1"/>
  <c r="M2435" i="1"/>
  <c r="M2434" i="1"/>
  <c r="M2433" i="1"/>
  <c r="M2431" i="1"/>
  <c r="M2430" i="1"/>
  <c r="M2426" i="1"/>
  <c r="M2424" i="1"/>
  <c r="M2423" i="1"/>
  <c r="M2422" i="1"/>
  <c r="M2419" i="1"/>
  <c r="M2418" i="1"/>
  <c r="M2417" i="1"/>
  <c r="M2413" i="1"/>
  <c r="M2412" i="1"/>
  <c r="M2411" i="1"/>
  <c r="M2407" i="1"/>
  <c r="M2406" i="1"/>
  <c r="M2398" i="1"/>
  <c r="M2396" i="1"/>
  <c r="M2393" i="1"/>
  <c r="M2392" i="1"/>
  <c r="M2391" i="1"/>
  <c r="M2389" i="1"/>
  <c r="M2385" i="1"/>
  <c r="M2384" i="1"/>
  <c r="M2380" i="1"/>
  <c r="M2376" i="1"/>
  <c r="M2372" i="1"/>
  <c r="M2368" i="1"/>
  <c r="M2365" i="1"/>
  <c r="M2364" i="1"/>
  <c r="M2363" i="1"/>
  <c r="M2360" i="1"/>
  <c r="M2358" i="1"/>
  <c r="M2355" i="1"/>
  <c r="M2352" i="1"/>
  <c r="M2351" i="1"/>
  <c r="M2348" i="1"/>
  <c r="M2347" i="1"/>
  <c r="M2346" i="1"/>
  <c r="M2342" i="1"/>
  <c r="M2341" i="1"/>
  <c r="M2339" i="1"/>
  <c r="M2333" i="1"/>
  <c r="M2330" i="1"/>
  <c r="M2329" i="1"/>
  <c r="M2327" i="1"/>
  <c r="M2326" i="1"/>
  <c r="M2322" i="1"/>
  <c r="M2319" i="1"/>
  <c r="M2313" i="1"/>
  <c r="M2312" i="1"/>
  <c r="M2309" i="1"/>
  <c r="M2308" i="1"/>
  <c r="M2301" i="1"/>
  <c r="M2299" i="1"/>
  <c r="M2297" i="1"/>
  <c r="M2296" i="1"/>
  <c r="M2288" i="1"/>
  <c r="M2287" i="1"/>
  <c r="M2286" i="1"/>
  <c r="M2284" i="1"/>
  <c r="M2283" i="1"/>
  <c r="M2279" i="1"/>
  <c r="M2277" i="1"/>
  <c r="M2275" i="1"/>
  <c r="M2274" i="1"/>
  <c r="M2272" i="1"/>
  <c r="M2271" i="1"/>
  <c r="M2266" i="1"/>
  <c r="M2265" i="1"/>
  <c r="M2264" i="1"/>
  <c r="M2259" i="1"/>
  <c r="M2256" i="1"/>
  <c r="M2250" i="1"/>
  <c r="M2244" i="1"/>
  <c r="M2241" i="1"/>
  <c r="M2237" i="1"/>
  <c r="M2231" i="1"/>
  <c r="M2230" i="1"/>
  <c r="M2228" i="1"/>
  <c r="M2226" i="1"/>
  <c r="M2225" i="1"/>
  <c r="M2223" i="1"/>
  <c r="M2222" i="1"/>
  <c r="M2221" i="1"/>
  <c r="M2220" i="1"/>
  <c r="M2217" i="1"/>
  <c r="M2216" i="1"/>
  <c r="M2215" i="1"/>
  <c r="M2214" i="1"/>
  <c r="M2211" i="1"/>
  <c r="M2210" i="1"/>
  <c r="M2208" i="1"/>
  <c r="M2207" i="1"/>
  <c r="M2206" i="1"/>
  <c r="M2205" i="1"/>
  <c r="M2204" i="1"/>
  <c r="M2203" i="1"/>
  <c r="M2200" i="1"/>
  <c r="M2199" i="1"/>
  <c r="M2197" i="1"/>
  <c r="M2196" i="1"/>
  <c r="M2195" i="1"/>
  <c r="M2194" i="1"/>
  <c r="M2193" i="1"/>
  <c r="M2192" i="1"/>
  <c r="M2191" i="1"/>
  <c r="M2190" i="1"/>
  <c r="M2189" i="1"/>
  <c r="M2188" i="1"/>
  <c r="M2187" i="1"/>
  <c r="M2186" i="1"/>
  <c r="M2185" i="1"/>
  <c r="M2184" i="1"/>
  <c r="M2182" i="1"/>
  <c r="M2180" i="1"/>
  <c r="M2179" i="1"/>
  <c r="M2177" i="1"/>
  <c r="M2176" i="1"/>
  <c r="M2175" i="1"/>
  <c r="M2174" i="1"/>
  <c r="M2172" i="1"/>
  <c r="M2171" i="1"/>
  <c r="M2170" i="1"/>
  <c r="M2169" i="1"/>
  <c r="M2166" i="1"/>
  <c r="M2164" i="1"/>
  <c r="M2163" i="1"/>
  <c r="M2162" i="1"/>
  <c r="M2161" i="1"/>
  <c r="M2159" i="1"/>
  <c r="M2158" i="1"/>
  <c r="M2157" i="1"/>
  <c r="M2156" i="1"/>
  <c r="M2155" i="1"/>
  <c r="M2152" i="1"/>
  <c r="M2151" i="1"/>
  <c r="M2150" i="1"/>
  <c r="M2147" i="1"/>
  <c r="M2146" i="1"/>
  <c r="M2144" i="1"/>
  <c r="M2143" i="1"/>
  <c r="M2141" i="1"/>
  <c r="M2140" i="1"/>
  <c r="M2139" i="1"/>
  <c r="M2138" i="1"/>
  <c r="M2137" i="1"/>
  <c r="M2136" i="1"/>
  <c r="M2135" i="1"/>
  <c r="M2134" i="1"/>
  <c r="M2132" i="1"/>
  <c r="M2131" i="1"/>
  <c r="M2130" i="1"/>
  <c r="M2129" i="1"/>
  <c r="M2127" i="1"/>
  <c r="M2126" i="1"/>
  <c r="M2124" i="1"/>
  <c r="M2123" i="1"/>
  <c r="M2122" i="1"/>
  <c r="M2121" i="1"/>
  <c r="M2120" i="1"/>
  <c r="M2118" i="1"/>
  <c r="M2116" i="1"/>
  <c r="M2115" i="1"/>
  <c r="M2114" i="1"/>
  <c r="M2113" i="1"/>
  <c r="M2107" i="1"/>
  <c r="M2105" i="1"/>
  <c r="M2103" i="1"/>
  <c r="M2102" i="1"/>
  <c r="M2101" i="1"/>
  <c r="M2099" i="1"/>
  <c r="M2098" i="1"/>
  <c r="M2097" i="1"/>
  <c r="M2096" i="1"/>
  <c r="M2095" i="1"/>
  <c r="M2094" i="1"/>
  <c r="M2093" i="1"/>
  <c r="M2092" i="1"/>
  <c r="M2089" i="1"/>
  <c r="M2088" i="1"/>
  <c r="M2087" i="1"/>
  <c r="M2086" i="1"/>
  <c r="M2085" i="1"/>
  <c r="M2084" i="1"/>
  <c r="M2082" i="1"/>
  <c r="M2081" i="1"/>
  <c r="M2080" i="1"/>
  <c r="M2079" i="1"/>
  <c r="M2077" i="1"/>
  <c r="M2075" i="1"/>
  <c r="M2073" i="1"/>
  <c r="M2072" i="1"/>
  <c r="M2071" i="1"/>
  <c r="M2070" i="1"/>
  <c r="M2069" i="1"/>
  <c r="M2067" i="1"/>
  <c r="M2066" i="1"/>
  <c r="M2065" i="1"/>
  <c r="M2063" i="1"/>
  <c r="M2061" i="1"/>
  <c r="M2058" i="1"/>
  <c r="M2057" i="1"/>
  <c r="M2056" i="1"/>
  <c r="M2054" i="1"/>
  <c r="M2049" i="1"/>
  <c r="M2048" i="1"/>
  <c r="M2047" i="1"/>
  <c r="M2046" i="1"/>
  <c r="M2045" i="1"/>
  <c r="M2043" i="1"/>
  <c r="M2041" i="1"/>
  <c r="M2039" i="1"/>
  <c r="M2038" i="1"/>
  <c r="M2024" i="1"/>
  <c r="M2014" i="1"/>
  <c r="M2012" i="1"/>
  <c r="M2010" i="1"/>
  <c r="M2008" i="1"/>
  <c r="M2004" i="1"/>
  <c r="M2003" i="1"/>
  <c r="M2001" i="1"/>
  <c r="M2000" i="1"/>
  <c r="M1996" i="1"/>
  <c r="M1992" i="1"/>
  <c r="M1991" i="1"/>
  <c r="M1987" i="1"/>
  <c r="M1986" i="1"/>
  <c r="M1983" i="1"/>
  <c r="M1982" i="1"/>
  <c r="M1981" i="1"/>
  <c r="M1971" i="1"/>
  <c r="M1969" i="1"/>
  <c r="M1967" i="1"/>
  <c r="M1966" i="1"/>
  <c r="M1962" i="1"/>
  <c r="M1957" i="1"/>
  <c r="M1956" i="1"/>
  <c r="M1955" i="1"/>
  <c r="M1953" i="1"/>
  <c r="M1949" i="1"/>
  <c r="M1947" i="1"/>
  <c r="M1946" i="1"/>
  <c r="M1942" i="1"/>
  <c r="M1939" i="1"/>
  <c r="M1937" i="1"/>
  <c r="M1935" i="1"/>
  <c r="M1928" i="1"/>
  <c r="M1926" i="1"/>
  <c r="M1925" i="1"/>
  <c r="M1924" i="1"/>
  <c r="M1922" i="1"/>
  <c r="M1921" i="1"/>
  <c r="M1920" i="1"/>
  <c r="M1918" i="1"/>
  <c r="M1917" i="1"/>
  <c r="M1912" i="1"/>
  <c r="M1911" i="1"/>
  <c r="M1910" i="1"/>
  <c r="M1909" i="1"/>
  <c r="M1905" i="1"/>
  <c r="M1898" i="1"/>
  <c r="M1897" i="1"/>
  <c r="M1896" i="1"/>
  <c r="M1895" i="1"/>
  <c r="M1894" i="1"/>
  <c r="M1893" i="1"/>
  <c r="M1888" i="1"/>
  <c r="M1887" i="1"/>
  <c r="M1880" i="1"/>
  <c r="M1875" i="1"/>
  <c r="M1874" i="1"/>
  <c r="M1872" i="1"/>
  <c r="M1867" i="1"/>
  <c r="M1863" i="1"/>
  <c r="M1861" i="1"/>
  <c r="M1857" i="1"/>
  <c r="M1855" i="1"/>
  <c r="M1850" i="1"/>
  <c r="M1848" i="1"/>
  <c r="M1844" i="1"/>
  <c r="M1843" i="1"/>
  <c r="M1839" i="1"/>
  <c r="M1834" i="1"/>
  <c r="M1828" i="1"/>
  <c r="M1825" i="1"/>
  <c r="M1818" i="1"/>
  <c r="M1816" i="1"/>
  <c r="M1815" i="1"/>
  <c r="M1811" i="1"/>
  <c r="M1807" i="1"/>
  <c r="M1805" i="1"/>
  <c r="M1803" i="1"/>
  <c r="M1797" i="1"/>
  <c r="M1796" i="1"/>
  <c r="M1789" i="1"/>
  <c r="M1788" i="1"/>
  <c r="M1785" i="1"/>
  <c r="M1783" i="1"/>
  <c r="M1779" i="1"/>
  <c r="M1778" i="1"/>
  <c r="M1777" i="1"/>
  <c r="M1774" i="1"/>
  <c r="M1773" i="1"/>
  <c r="M1770" i="1"/>
  <c r="M1767" i="1"/>
  <c r="M1766" i="1"/>
  <c r="M1765" i="1"/>
  <c r="M1763" i="1"/>
  <c r="M1761" i="1"/>
  <c r="M1759" i="1"/>
  <c r="M1753" i="1"/>
  <c r="M1749" i="1"/>
  <c r="M1746" i="1"/>
  <c r="M1743" i="1"/>
  <c r="M1731" i="1"/>
  <c r="M1729" i="1"/>
  <c r="M1726" i="1"/>
  <c r="M1725" i="1"/>
  <c r="M1724" i="1"/>
  <c r="M1722" i="1"/>
  <c r="M1717" i="1"/>
  <c r="M1714" i="1"/>
  <c r="M1706" i="1"/>
  <c r="M1702" i="1"/>
  <c r="M1701" i="1"/>
  <c r="M1697" i="1"/>
  <c r="M1692" i="1"/>
  <c r="M1687" i="1"/>
  <c r="M1685" i="1"/>
  <c r="M1683" i="1"/>
  <c r="M1672" i="1"/>
  <c r="M1670" i="1"/>
  <c r="M1668" i="1"/>
  <c r="M1667" i="1"/>
  <c r="M1656" i="1"/>
  <c r="M1652" i="1"/>
  <c r="M1646" i="1"/>
  <c r="M1645" i="1"/>
  <c r="M1642" i="1"/>
  <c r="M1639" i="1"/>
  <c r="M1636" i="1"/>
  <c r="M1632" i="1"/>
  <c r="M1630" i="1"/>
  <c r="M1627" i="1"/>
  <c r="M1626" i="1"/>
  <c r="M1624" i="1"/>
  <c r="M1621" i="1"/>
  <c r="M1620" i="1"/>
  <c r="M1619" i="1"/>
  <c r="M1617" i="1"/>
  <c r="M1616" i="1"/>
  <c r="M1615" i="1"/>
  <c r="M1614" i="1"/>
  <c r="M1613" i="1"/>
  <c r="M1611" i="1"/>
  <c r="M1610" i="1"/>
  <c r="M1607" i="1"/>
  <c r="M1589" i="1"/>
  <c r="M1585" i="1"/>
  <c r="M1584" i="1"/>
  <c r="M1580" i="1"/>
  <c r="M1575" i="1"/>
  <c r="M1569" i="1"/>
  <c r="M1566" i="1"/>
  <c r="M1565" i="1"/>
  <c r="M1562" i="1"/>
  <c r="M1561" i="1"/>
  <c r="M1560" i="1"/>
  <c r="M1557" i="1"/>
  <c r="M1555" i="1"/>
  <c r="M1554" i="1"/>
  <c r="M1553" i="1"/>
  <c r="M1550" i="1"/>
  <c r="M1548" i="1"/>
  <c r="M1547" i="1"/>
  <c r="M1546" i="1"/>
  <c r="M1544" i="1"/>
  <c r="M1543" i="1"/>
  <c r="M1541" i="1"/>
  <c r="M1540" i="1"/>
  <c r="M1538" i="1"/>
  <c r="M1535" i="1"/>
  <c r="M1534" i="1"/>
  <c r="M1533" i="1"/>
  <c r="M1531" i="1"/>
  <c r="M1530" i="1"/>
  <c r="M1529" i="1"/>
  <c r="M1528" i="1"/>
  <c r="M1527" i="1"/>
  <c r="M1526" i="1"/>
  <c r="M1525" i="1"/>
  <c r="M1524" i="1"/>
  <c r="M1523" i="1"/>
  <c r="M1519" i="1"/>
  <c r="M1518" i="1"/>
  <c r="M1517" i="1"/>
  <c r="M1515" i="1"/>
  <c r="M1514" i="1"/>
  <c r="M1513" i="1"/>
  <c r="M1512" i="1"/>
  <c r="M1510" i="1"/>
  <c r="M1509" i="1"/>
  <c r="M1507" i="1"/>
  <c r="M1505" i="1"/>
  <c r="M1504" i="1"/>
  <c r="M1502" i="1"/>
  <c r="M1501" i="1"/>
  <c r="M1500" i="1"/>
  <c r="M1499" i="1"/>
  <c r="M1498" i="1"/>
  <c r="M1496" i="1"/>
  <c r="M1494" i="1"/>
  <c r="M1493" i="1"/>
  <c r="M1492" i="1"/>
  <c r="M1491" i="1"/>
  <c r="M1487" i="1"/>
  <c r="M1486" i="1"/>
  <c r="M1482" i="1"/>
  <c r="M1481" i="1"/>
  <c r="M1480" i="1"/>
  <c r="M1478" i="1"/>
  <c r="M1477" i="1"/>
  <c r="M1476" i="1"/>
  <c r="M1474" i="1"/>
  <c r="M1473" i="1"/>
  <c r="M1469" i="1"/>
  <c r="M1468" i="1"/>
  <c r="M1466" i="1"/>
  <c r="M1463" i="1"/>
  <c r="M1462" i="1"/>
  <c r="M1461" i="1"/>
  <c r="M1460" i="1"/>
  <c r="M1457" i="1"/>
  <c r="M1456" i="1"/>
  <c r="M1455" i="1"/>
  <c r="M1454" i="1"/>
  <c r="M1451" i="1"/>
  <c r="M1450" i="1"/>
  <c r="M1449" i="1"/>
  <c r="M1448" i="1"/>
  <c r="M1447" i="1"/>
  <c r="M1445" i="1"/>
  <c r="M1444" i="1"/>
  <c r="M1443" i="1"/>
  <c r="M1442" i="1"/>
  <c r="M1441" i="1"/>
  <c r="M1440" i="1"/>
  <c r="M1437" i="1"/>
  <c r="M1436" i="1"/>
  <c r="M1435" i="1"/>
  <c r="M1434" i="1"/>
  <c r="M1431" i="1"/>
  <c r="M1430" i="1"/>
  <c r="M1429" i="1"/>
  <c r="M1428" i="1"/>
  <c r="M1427" i="1"/>
  <c r="M1424" i="1"/>
  <c r="M1423" i="1"/>
  <c r="M1422" i="1"/>
  <c r="M1421" i="1"/>
  <c r="M1420" i="1"/>
  <c r="M1419" i="1"/>
  <c r="M1417" i="1"/>
  <c r="M1415" i="1"/>
  <c r="M1414" i="1"/>
  <c r="M1413" i="1"/>
  <c r="M1412" i="1"/>
  <c r="M1408" i="1"/>
  <c r="M1406" i="1"/>
  <c r="M1405" i="1"/>
  <c r="M1403" i="1"/>
  <c r="M1400" i="1"/>
  <c r="M1399" i="1"/>
  <c r="M1398" i="1"/>
  <c r="M1397" i="1"/>
  <c r="M1396" i="1"/>
  <c r="M1393" i="1"/>
  <c r="M1391" i="1"/>
  <c r="M1390" i="1"/>
  <c r="M1389" i="1"/>
  <c r="M1388" i="1"/>
  <c r="M1384" i="1"/>
  <c r="M1383" i="1"/>
  <c r="M1382" i="1"/>
  <c r="M1381" i="1"/>
  <c r="M1379" i="1"/>
  <c r="M1377" i="1"/>
  <c r="M1376" i="1"/>
  <c r="M1374" i="1"/>
  <c r="M1373" i="1"/>
  <c r="M1371" i="1"/>
  <c r="M1370" i="1"/>
  <c r="M1368" i="1"/>
  <c r="M1366" i="1"/>
  <c r="M1365" i="1"/>
  <c r="M1364" i="1"/>
  <c r="M1363" i="1"/>
  <c r="M1359" i="1"/>
  <c r="M1358" i="1"/>
  <c r="M1357" i="1"/>
  <c r="M1356" i="1"/>
  <c r="M1355" i="1"/>
  <c r="M1354" i="1"/>
  <c r="M1352" i="1"/>
  <c r="M1351" i="1"/>
  <c r="M1350" i="1"/>
  <c r="M1349" i="1"/>
  <c r="M1348" i="1"/>
  <c r="M1347" i="1"/>
  <c r="M1346" i="1"/>
  <c r="M1345" i="1"/>
  <c r="M1344" i="1"/>
  <c r="M1343" i="1"/>
  <c r="M1341" i="1"/>
  <c r="M1340" i="1"/>
  <c r="M1338" i="1"/>
  <c r="M1336" i="1"/>
  <c r="M1335" i="1"/>
  <c r="M1334" i="1"/>
  <c r="M1333" i="1"/>
  <c r="M1332" i="1"/>
  <c r="M1329" i="1"/>
  <c r="M1328" i="1"/>
  <c r="M1327" i="1"/>
  <c r="M1326" i="1"/>
  <c r="M1325" i="1"/>
  <c r="M1324" i="1"/>
  <c r="M1323" i="1"/>
  <c r="M1322" i="1"/>
  <c r="M1321" i="1"/>
  <c r="M1320" i="1"/>
  <c r="M1318" i="1"/>
  <c r="M1317" i="1"/>
  <c r="M1316" i="1"/>
  <c r="M1315" i="1"/>
  <c r="M1314" i="1"/>
  <c r="M1309" i="1"/>
  <c r="M1308" i="1"/>
  <c r="M1307" i="1"/>
  <c r="M1305" i="1"/>
  <c r="M1303" i="1"/>
  <c r="M1302" i="1"/>
  <c r="M1301" i="1"/>
  <c r="M1300" i="1"/>
  <c r="M1296" i="1"/>
  <c r="M1295" i="1"/>
  <c r="M1294" i="1"/>
  <c r="M1292" i="1"/>
  <c r="M1291" i="1"/>
  <c r="M1290" i="1"/>
  <c r="M1289" i="1"/>
  <c r="M1288" i="1"/>
  <c r="M1287" i="1"/>
  <c r="M1286" i="1"/>
  <c r="M1284" i="1"/>
  <c r="M1281" i="1"/>
  <c r="M1280" i="1"/>
  <c r="M1278" i="1"/>
  <c r="M1277" i="1"/>
  <c r="M1275" i="1"/>
  <c r="M1271" i="1"/>
  <c r="M1270" i="1"/>
  <c r="M1269" i="1"/>
  <c r="M1266" i="1"/>
  <c r="M1264" i="1"/>
  <c r="M1262" i="1"/>
  <c r="M1261" i="1"/>
  <c r="M1260" i="1"/>
  <c r="M1256" i="1"/>
  <c r="M1255" i="1"/>
  <c r="M1254" i="1"/>
  <c r="M1251" i="1"/>
  <c r="M1250" i="1"/>
  <c r="M1249" i="1"/>
  <c r="M1248" i="1"/>
  <c r="M1247" i="1"/>
  <c r="M1243" i="1"/>
  <c r="M1242" i="1"/>
  <c r="M1240" i="1"/>
  <c r="M1239" i="1"/>
  <c r="M1238" i="1"/>
  <c r="M1237" i="1"/>
  <c r="M1236" i="1"/>
  <c r="M1235" i="1"/>
  <c r="M1234" i="1"/>
  <c r="M1233" i="1"/>
  <c r="M1232" i="1"/>
  <c r="M1231" i="1"/>
  <c r="M1230" i="1"/>
  <c r="M1227" i="1"/>
  <c r="M1226" i="1"/>
  <c r="M1225" i="1"/>
  <c r="M1224" i="1"/>
  <c r="M1223" i="1"/>
  <c r="M1221" i="1"/>
  <c r="M1219" i="1"/>
  <c r="M1217" i="1"/>
  <c r="M1214" i="1"/>
  <c r="M1212" i="1"/>
  <c r="M1210" i="1"/>
  <c r="M1208" i="1"/>
  <c r="M1207" i="1"/>
  <c r="M1206" i="1"/>
  <c r="M1205" i="1"/>
  <c r="M1204" i="1"/>
  <c r="M1201" i="1"/>
  <c r="M1200" i="1"/>
  <c r="M1199" i="1"/>
  <c r="M1197" i="1"/>
  <c r="M1195" i="1"/>
  <c r="M1193" i="1"/>
  <c r="M1189" i="1"/>
  <c r="M1188" i="1"/>
  <c r="M1186" i="1"/>
  <c r="M1185" i="1"/>
  <c r="M1184" i="1"/>
  <c r="M1183" i="1"/>
  <c r="M1181" i="1"/>
  <c r="M1180" i="1"/>
  <c r="M1176" i="1"/>
  <c r="M1175" i="1"/>
  <c r="M1174" i="1"/>
  <c r="M1173" i="1"/>
  <c r="M1172" i="1"/>
  <c r="M1171" i="1"/>
  <c r="M1170" i="1"/>
  <c r="M1169" i="1"/>
  <c r="M1168" i="1"/>
  <c r="M1166" i="1"/>
  <c r="M1165" i="1"/>
  <c r="M1163" i="1"/>
  <c r="M1161" i="1"/>
  <c r="M1160" i="1"/>
  <c r="M1157" i="1"/>
  <c r="M1156" i="1"/>
  <c r="M1155" i="1"/>
  <c r="M1154" i="1"/>
  <c r="M1153" i="1"/>
  <c r="M1152" i="1"/>
  <c r="M1151" i="1"/>
  <c r="M1149" i="1"/>
  <c r="M1147" i="1"/>
  <c r="M1145" i="1"/>
  <c r="M1144" i="1"/>
  <c r="M1143" i="1"/>
  <c r="M1140" i="1"/>
  <c r="M1138" i="1"/>
  <c r="M1137" i="1"/>
  <c r="M1136" i="1"/>
  <c r="M1134" i="1"/>
  <c r="M1003" i="1"/>
  <c r="M983" i="1"/>
  <c r="M980" i="1"/>
  <c r="M978" i="1"/>
  <c r="M976" i="1"/>
  <c r="M975" i="1"/>
  <c r="M973" i="1"/>
  <c r="M972" i="1"/>
  <c r="M970" i="1"/>
  <c r="M957" i="1"/>
  <c r="M956" i="1"/>
  <c r="M952" i="1"/>
  <c r="M950" i="1"/>
  <c r="M949" i="1"/>
  <c r="M938" i="1"/>
  <c r="M936" i="1"/>
  <c r="M934" i="1"/>
  <c r="M928" i="1"/>
  <c r="M927" i="1"/>
  <c r="M923" i="1"/>
  <c r="M921" i="1"/>
  <c r="M919" i="1"/>
  <c r="M918" i="1"/>
  <c r="M915" i="1"/>
  <c r="M905" i="1"/>
  <c r="M902" i="1"/>
  <c r="M900" i="1"/>
  <c r="M899" i="1"/>
  <c r="M892" i="1"/>
  <c r="M890" i="1"/>
  <c r="M879" i="1"/>
  <c r="M876" i="1"/>
  <c r="M873" i="1"/>
  <c r="M870" i="1"/>
  <c r="M869" i="1"/>
  <c r="M864" i="1"/>
  <c r="M863" i="1"/>
  <c r="M856" i="1"/>
  <c r="M855" i="1"/>
  <c r="M852" i="1"/>
  <c r="M849" i="1"/>
  <c r="M848" i="1"/>
  <c r="M842" i="1"/>
  <c r="M836" i="1"/>
  <c r="M833" i="1"/>
  <c r="M832" i="1"/>
  <c r="M831" i="1"/>
  <c r="M828" i="1"/>
  <c r="M825" i="1"/>
  <c r="M822" i="1"/>
  <c r="M819" i="1"/>
  <c r="M818" i="1"/>
  <c r="M816" i="1"/>
  <c r="M814" i="1"/>
  <c r="M808" i="1"/>
  <c r="M805" i="1"/>
  <c r="M803" i="1"/>
  <c r="M800" i="1"/>
  <c r="M796" i="1"/>
  <c r="M789" i="1"/>
  <c r="M788" i="1"/>
  <c r="M786" i="1"/>
  <c r="M780" i="1"/>
  <c r="M773" i="1"/>
  <c r="M769" i="1"/>
  <c r="M767" i="1"/>
  <c r="M763" i="1"/>
  <c r="M761" i="1"/>
  <c r="M754" i="1"/>
  <c r="M751" i="1"/>
  <c r="M750" i="1"/>
  <c r="M747" i="1"/>
  <c r="M741" i="1"/>
  <c r="M739" i="1"/>
  <c r="M738" i="1"/>
  <c r="M731" i="1"/>
  <c r="M730" i="1"/>
  <c r="M724" i="1"/>
  <c r="M720" i="1"/>
  <c r="M715" i="1"/>
  <c r="M706" i="1"/>
  <c r="M705" i="1"/>
  <c r="M703" i="1"/>
  <c r="M702" i="1"/>
  <c r="M701" i="1"/>
  <c r="M698" i="1"/>
  <c r="M694" i="1"/>
  <c r="M691" i="1"/>
  <c r="M690" i="1"/>
  <c r="M675" i="1"/>
  <c r="M669" i="1"/>
  <c r="M664" i="1"/>
  <c r="M661" i="1"/>
  <c r="M655" i="1"/>
  <c r="M648" i="1"/>
  <c r="M646" i="1"/>
  <c r="M645" i="1"/>
  <c r="M644" i="1"/>
  <c r="M638" i="1"/>
  <c r="M637" i="1"/>
  <c r="M632" i="1"/>
  <c r="M630" i="1"/>
  <c r="M624" i="1"/>
  <c r="M620" i="1"/>
  <c r="M613" i="1"/>
  <c r="M596" i="1"/>
  <c r="M594" i="1"/>
  <c r="M593" i="1"/>
  <c r="M587" i="1"/>
  <c r="M579" i="1"/>
  <c r="M577" i="1"/>
  <c r="M574" i="1"/>
  <c r="M567" i="1"/>
  <c r="M563" i="1"/>
  <c r="M561" i="1"/>
  <c r="M559" i="1"/>
  <c r="M558" i="1"/>
  <c r="M556" i="1"/>
  <c r="M554" i="1"/>
  <c r="M548" i="1"/>
  <c r="M547" i="1"/>
  <c r="M539" i="1"/>
  <c r="M535" i="1"/>
  <c r="M533" i="1"/>
  <c r="M532" i="1"/>
  <c r="M530" i="1"/>
  <c r="M528" i="1"/>
  <c r="M520" i="1"/>
  <c r="M515" i="1"/>
  <c r="M508" i="1"/>
  <c r="M506" i="1"/>
  <c r="M499" i="1"/>
  <c r="M497" i="1"/>
  <c r="M495" i="1"/>
  <c r="M483" i="1"/>
  <c r="M482" i="1"/>
  <c r="M477" i="1"/>
  <c r="M465" i="1"/>
  <c r="M464" i="1"/>
  <c r="M455" i="1"/>
  <c r="M453" i="1"/>
  <c r="M447" i="1"/>
  <c r="M443" i="1"/>
  <c r="M440" i="1"/>
  <c r="M434" i="1"/>
  <c r="M431" i="1"/>
  <c r="M426" i="1"/>
  <c r="M424" i="1"/>
  <c r="M420" i="1"/>
  <c r="M417" i="1"/>
  <c r="M416" i="1"/>
  <c r="M412" i="1"/>
  <c r="M409" i="1"/>
  <c r="M401" i="1"/>
  <c r="M397" i="1"/>
  <c r="M396" i="1"/>
  <c r="M381" i="1"/>
  <c r="M380" i="1"/>
  <c r="M377" i="1"/>
  <c r="M374" i="1"/>
  <c r="M372" i="1"/>
  <c r="M369" i="1"/>
  <c r="M366" i="1"/>
  <c r="M365" i="1"/>
  <c r="M363" i="1"/>
  <c r="M357" i="1"/>
  <c r="M350" i="1"/>
  <c r="M348" i="1"/>
  <c r="M343" i="1"/>
  <c r="M342" i="1"/>
  <c r="M339" i="1"/>
  <c r="M338" i="1"/>
  <c r="M336" i="1"/>
  <c r="M328" i="1"/>
  <c r="M324" i="1"/>
  <c r="M321" i="1"/>
  <c r="M317" i="1"/>
  <c r="M316" i="1"/>
  <c r="M314" i="1"/>
  <c r="M312" i="1"/>
  <c r="M305" i="1"/>
  <c r="M302" i="1"/>
  <c r="M299" i="1"/>
  <c r="M297" i="1"/>
  <c r="M295" i="1"/>
  <c r="M292" i="1"/>
  <c r="M291" i="1"/>
  <c r="M290" i="1"/>
  <c r="M288" i="1"/>
  <c r="M287" i="1"/>
  <c r="M285" i="1"/>
  <c r="M282" i="1"/>
  <c r="M279" i="1"/>
  <c r="M278" i="1"/>
  <c r="M277" i="1"/>
  <c r="M276" i="1"/>
  <c r="M273" i="1"/>
  <c r="M271" i="1"/>
  <c r="M268" i="1"/>
  <c r="M256" i="1"/>
  <c r="M253" i="1"/>
  <c r="M250" i="1"/>
  <c r="M248" i="1"/>
  <c r="M247" i="1"/>
  <c r="M246" i="1"/>
  <c r="M244" i="1"/>
  <c r="M243" i="1"/>
  <c r="M241" i="1"/>
  <c r="M232" i="1"/>
  <c r="M231" i="1"/>
  <c r="M228" i="1"/>
  <c r="M227" i="1"/>
  <c r="M226" i="1"/>
  <c r="M224" i="1"/>
  <c r="M222" i="1"/>
  <c r="M218" i="1"/>
  <c r="M216" i="1"/>
  <c r="M214" i="1"/>
  <c r="M212" i="1"/>
  <c r="M207" i="1"/>
  <c r="M206" i="1"/>
  <c r="M201" i="1"/>
  <c r="M195" i="1"/>
  <c r="M173" i="1"/>
  <c r="M163" i="1"/>
  <c r="M151" i="1"/>
  <c r="M134" i="1"/>
  <c r="M124" i="1"/>
  <c r="M121" i="1"/>
  <c r="M120" i="1"/>
  <c r="M118" i="1"/>
  <c r="M114" i="1"/>
  <c r="M109" i="1"/>
  <c r="M107" i="1"/>
  <c r="M105" i="1"/>
  <c r="M102" i="1"/>
  <c r="M99" i="1"/>
  <c r="M97" i="1"/>
  <c r="M95" i="1"/>
  <c r="M94" i="1"/>
  <c r="M89" i="1"/>
  <c r="M88" i="1"/>
  <c r="M78" i="1"/>
  <c r="M74" i="1"/>
  <c r="M73" i="1"/>
  <c r="M67" i="1"/>
  <c r="M61" i="1"/>
  <c r="M60" i="1"/>
  <c r="M59" i="1"/>
  <c r="M58" i="1"/>
  <c r="M56" i="1"/>
  <c r="M54" i="1"/>
  <c r="M53" i="1"/>
  <c r="M52" i="1"/>
  <c r="M51" i="1"/>
  <c r="M49" i="1"/>
  <c r="M48" i="1"/>
  <c r="M45" i="1"/>
  <c r="M44" i="1"/>
  <c r="M42" i="1"/>
  <c r="M41" i="1"/>
  <c r="M36" i="1"/>
  <c r="M35" i="1"/>
  <c r="M34" i="1"/>
  <c r="M33" i="1"/>
  <c r="M32" i="1"/>
  <c r="M31" i="1"/>
  <c r="M30" i="1"/>
  <c r="M29" i="1"/>
  <c r="M27" i="1"/>
  <c r="M25" i="1"/>
  <c r="M21" i="1"/>
  <c r="M19" i="1"/>
  <c r="M18" i="1"/>
  <c r="M15" i="1"/>
  <c r="M14" i="1"/>
  <c r="M13" i="1"/>
  <c r="M12" i="1"/>
  <c r="M11" i="1"/>
  <c r="M5" i="1"/>
  <c r="M4" i="1"/>
  <c r="M3" i="1"/>
  <c r="M2" i="1"/>
  <c r="P2927" i="1"/>
  <c r="P2925" i="1"/>
  <c r="P2921" i="1"/>
  <c r="P2919" i="1"/>
  <c r="P2915" i="1"/>
  <c r="P2913" i="1"/>
  <c r="P2912" i="1"/>
  <c r="P2910" i="1"/>
  <c r="P2905" i="1"/>
  <c r="P2896" i="1"/>
  <c r="P2892" i="1"/>
  <c r="P2891" i="1"/>
  <c r="P2886" i="1"/>
  <c r="P2885" i="1"/>
  <c r="P2884" i="1"/>
  <c r="P2880" i="1"/>
  <c r="P2871" i="1"/>
  <c r="P2868" i="1"/>
  <c r="P2866" i="1"/>
  <c r="P2863" i="1"/>
  <c r="P2862" i="1"/>
  <c r="P2856" i="1"/>
  <c r="P2854" i="1"/>
  <c r="P2851" i="1"/>
  <c r="P2849" i="1"/>
  <c r="P2848" i="1"/>
  <c r="P2847" i="1"/>
  <c r="P2844" i="1"/>
  <c r="P2843" i="1"/>
  <c r="P2842" i="1"/>
  <c r="P2839" i="1"/>
  <c r="P2834" i="1"/>
  <c r="P2831" i="1"/>
  <c r="P2829" i="1"/>
  <c r="P2826" i="1"/>
  <c r="P2824" i="1"/>
  <c r="P2822" i="1"/>
  <c r="P2821" i="1"/>
  <c r="P2816" i="1"/>
  <c r="P2813" i="1"/>
  <c r="P2811" i="1"/>
  <c r="P2802" i="1"/>
  <c r="P2794" i="1"/>
  <c r="P2792" i="1"/>
  <c r="P2790" i="1"/>
  <c r="P2783" i="1"/>
  <c r="P2776" i="1"/>
  <c r="P2774" i="1"/>
  <c r="P2771" i="1"/>
  <c r="P2770" i="1"/>
  <c r="P2767" i="1"/>
  <c r="P2765" i="1"/>
  <c r="P2763" i="1"/>
  <c r="P2762" i="1"/>
  <c r="P2756" i="1"/>
  <c r="P2754" i="1"/>
  <c r="P2752" i="1"/>
  <c r="P2750" i="1"/>
  <c r="P2748" i="1"/>
  <c r="P2746" i="1"/>
  <c r="P2745" i="1"/>
  <c r="P2742" i="1"/>
  <c r="P2741" i="1"/>
  <c r="P2740" i="1"/>
  <c r="P2738" i="1"/>
  <c r="P2732" i="1"/>
  <c r="P2731" i="1"/>
  <c r="P2730" i="1"/>
  <c r="P2729" i="1"/>
  <c r="P2725" i="1"/>
  <c r="P2724" i="1"/>
  <c r="P2719" i="1"/>
  <c r="P2718" i="1"/>
  <c r="P2716" i="1"/>
  <c r="P2715" i="1"/>
  <c r="P2713" i="1"/>
  <c r="P2712" i="1"/>
  <c r="P2710" i="1"/>
  <c r="P2707" i="1"/>
  <c r="P2706" i="1"/>
  <c r="P2703" i="1"/>
  <c r="P2702" i="1"/>
  <c r="P2701" i="1"/>
  <c r="P2700" i="1"/>
  <c r="P2699" i="1"/>
  <c r="P2697" i="1"/>
  <c r="P2696" i="1"/>
  <c r="P2692" i="1"/>
  <c r="P2690" i="1"/>
  <c r="P2686" i="1"/>
  <c r="P2684" i="1"/>
  <c r="P2683" i="1"/>
  <c r="P2681" i="1"/>
  <c r="P2680" i="1"/>
  <c r="P2679" i="1"/>
  <c r="P2675" i="1"/>
  <c r="P2670" i="1"/>
  <c r="P2669" i="1"/>
  <c r="P2668" i="1"/>
  <c r="P2666" i="1"/>
  <c r="P2664" i="1"/>
  <c r="P2661" i="1"/>
  <c r="P2658" i="1"/>
  <c r="P2656" i="1"/>
  <c r="P2654" i="1"/>
  <c r="P2653" i="1"/>
  <c r="P2651" i="1"/>
  <c r="P2650" i="1"/>
  <c r="P2648" i="1"/>
  <c r="P2647" i="1"/>
  <c r="P2645" i="1"/>
  <c r="P2640" i="1"/>
  <c r="P2639" i="1"/>
  <c r="P2637" i="1"/>
  <c r="P2635" i="1"/>
  <c r="P2634" i="1"/>
  <c r="P2631" i="1"/>
  <c r="P2629" i="1"/>
  <c r="P2626" i="1"/>
  <c r="P2625" i="1"/>
  <c r="P2614" i="1"/>
  <c r="P2610" i="1"/>
  <c r="P2609" i="1"/>
  <c r="P2606" i="1"/>
  <c r="P2603" i="1"/>
  <c r="P2599" i="1"/>
  <c r="P2598" i="1"/>
  <c r="P2596" i="1"/>
  <c r="P2595" i="1"/>
  <c r="P2592" i="1"/>
  <c r="P2590" i="1"/>
  <c r="P2589" i="1"/>
  <c r="P2584" i="1"/>
  <c r="P2576" i="1"/>
  <c r="P2572" i="1"/>
  <c r="P2570" i="1"/>
  <c r="P2569" i="1"/>
  <c r="P2567" i="1"/>
  <c r="P2566" i="1"/>
  <c r="P2565" i="1"/>
  <c r="P2563" i="1"/>
  <c r="P2553" i="1"/>
  <c r="P2551" i="1"/>
  <c r="P2549" i="1"/>
  <c r="P2548" i="1"/>
  <c r="P2547" i="1"/>
  <c r="P2545" i="1"/>
  <c r="P2543" i="1"/>
  <c r="P2541" i="1"/>
  <c r="P2535" i="1"/>
  <c r="P2531" i="1"/>
  <c r="P2530" i="1"/>
  <c r="P2523" i="1"/>
  <c r="P2521" i="1"/>
  <c r="P2519" i="1"/>
  <c r="P2518" i="1"/>
  <c r="P2517" i="1"/>
  <c r="P2514" i="1"/>
  <c r="P2513" i="1"/>
  <c r="P2507" i="1"/>
  <c r="P2506" i="1"/>
  <c r="P2500" i="1"/>
  <c r="P2497" i="1"/>
  <c r="P2495" i="1"/>
  <c r="P2493" i="1"/>
  <c r="P2490" i="1"/>
  <c r="P2487" i="1"/>
  <c r="P2486" i="1"/>
  <c r="P2482" i="1"/>
  <c r="P2481" i="1"/>
  <c r="P2475" i="1"/>
  <c r="P2474" i="1"/>
  <c r="P2472" i="1"/>
  <c r="P2468" i="1"/>
  <c r="P2466" i="1"/>
  <c r="P2461" i="1"/>
  <c r="P2455" i="1"/>
  <c r="P2452" i="1"/>
  <c r="P2450" i="1"/>
  <c r="P2447" i="1"/>
  <c r="P2446" i="1"/>
  <c r="P2445" i="1"/>
  <c r="P2444" i="1"/>
  <c r="P2440" i="1"/>
  <c r="P2439" i="1"/>
  <c r="P2438" i="1"/>
  <c r="P2436" i="1"/>
  <c r="P2435" i="1"/>
  <c r="P2434" i="1"/>
  <c r="P2433" i="1"/>
  <c r="P2431" i="1"/>
  <c r="P2430" i="1"/>
  <c r="P2426" i="1"/>
  <c r="P2424" i="1"/>
  <c r="P2423" i="1"/>
  <c r="P2422" i="1"/>
  <c r="P2419" i="1"/>
  <c r="P2418" i="1"/>
  <c r="P2417" i="1"/>
  <c r="P2413" i="1"/>
  <c r="P2412" i="1"/>
  <c r="P2411" i="1"/>
  <c r="P2407" i="1"/>
  <c r="P2406" i="1"/>
  <c r="P2398" i="1"/>
  <c r="P2396" i="1"/>
  <c r="P2393" i="1"/>
  <c r="P2392" i="1"/>
  <c r="P2391" i="1"/>
  <c r="P2389" i="1"/>
  <c r="P2385" i="1"/>
  <c r="P2384" i="1"/>
  <c r="P2380" i="1"/>
  <c r="P2376" i="1"/>
  <c r="P2372" i="1"/>
  <c r="P2368" i="1"/>
  <c r="P2365" i="1"/>
  <c r="P2364" i="1"/>
  <c r="P2363" i="1"/>
  <c r="P2360" i="1"/>
  <c r="P2358" i="1"/>
  <c r="P2355" i="1"/>
  <c r="P2352" i="1"/>
  <c r="P2351" i="1"/>
  <c r="P2348" i="1"/>
  <c r="P2347" i="1"/>
  <c r="P2346" i="1"/>
  <c r="P2342" i="1"/>
  <c r="P2341" i="1"/>
  <c r="P2339" i="1"/>
  <c r="P2333" i="1"/>
  <c r="P2330" i="1"/>
  <c r="P2329" i="1"/>
  <c r="P2327" i="1"/>
  <c r="P2326" i="1"/>
  <c r="P2322" i="1"/>
  <c r="P2319" i="1"/>
  <c r="P2313" i="1"/>
  <c r="P2312" i="1"/>
  <c r="P2309" i="1"/>
  <c r="P2308" i="1"/>
  <c r="P2301" i="1"/>
  <c r="P2299" i="1"/>
  <c r="P2297" i="1"/>
  <c r="P2296" i="1"/>
  <c r="P2288" i="1"/>
  <c r="P2287" i="1"/>
  <c r="P2286" i="1"/>
  <c r="P2284" i="1"/>
  <c r="P2283" i="1"/>
  <c r="P2279" i="1"/>
  <c r="P2277" i="1"/>
  <c r="P2275" i="1"/>
  <c r="P2274" i="1"/>
  <c r="P2272" i="1"/>
  <c r="P2271" i="1"/>
  <c r="P2266" i="1"/>
  <c r="P2265" i="1"/>
  <c r="P2264" i="1"/>
  <c r="P2259" i="1"/>
  <c r="P2256" i="1"/>
  <c r="P2250" i="1"/>
  <c r="P2244" i="1"/>
  <c r="P2241" i="1"/>
  <c r="P2237" i="1"/>
  <c r="P2231" i="1"/>
  <c r="P2230" i="1"/>
  <c r="P2228" i="1"/>
  <c r="P2226" i="1"/>
  <c r="P2225" i="1"/>
  <c r="P2223" i="1"/>
  <c r="P2222" i="1"/>
  <c r="P2221" i="1"/>
  <c r="P2220" i="1"/>
  <c r="P2217" i="1"/>
  <c r="P2216" i="1"/>
  <c r="P2215" i="1"/>
  <c r="P2214" i="1"/>
  <c r="P2211" i="1"/>
  <c r="P2210" i="1"/>
  <c r="P2208" i="1"/>
  <c r="P2207" i="1"/>
  <c r="P2206" i="1"/>
  <c r="P2205" i="1"/>
  <c r="P2204" i="1"/>
  <c r="P2203" i="1"/>
  <c r="P2200" i="1"/>
  <c r="P2199" i="1"/>
  <c r="P2197" i="1"/>
  <c r="P2196" i="1"/>
  <c r="P2195" i="1"/>
  <c r="P2194" i="1"/>
  <c r="P2193" i="1"/>
  <c r="P2192" i="1"/>
  <c r="P2191" i="1"/>
  <c r="P2190" i="1"/>
  <c r="P2189" i="1"/>
  <c r="P2188" i="1"/>
  <c r="P2187" i="1"/>
  <c r="P2186" i="1"/>
  <c r="P2185" i="1"/>
  <c r="P2184" i="1"/>
  <c r="P2182" i="1"/>
  <c r="P2180" i="1"/>
  <c r="P2179" i="1"/>
  <c r="P2177" i="1"/>
  <c r="P2176" i="1"/>
  <c r="P2175" i="1"/>
  <c r="P2174" i="1"/>
  <c r="P2172" i="1"/>
  <c r="P2171" i="1"/>
  <c r="P2170" i="1"/>
  <c r="P2169" i="1"/>
  <c r="P2166" i="1"/>
  <c r="P2164" i="1"/>
  <c r="P2163" i="1"/>
  <c r="P2162" i="1"/>
  <c r="P2161" i="1"/>
  <c r="P2159" i="1"/>
  <c r="P2158" i="1"/>
  <c r="P2157" i="1"/>
  <c r="P2156" i="1"/>
  <c r="P2155" i="1"/>
  <c r="P2152" i="1"/>
  <c r="P2151" i="1"/>
  <c r="P2150" i="1"/>
  <c r="P2147" i="1"/>
  <c r="P2146" i="1"/>
  <c r="P2144" i="1"/>
  <c r="P2143" i="1"/>
  <c r="P2141" i="1"/>
  <c r="P2140" i="1"/>
  <c r="P2139" i="1"/>
  <c r="P2138" i="1"/>
  <c r="P2137" i="1"/>
  <c r="P2136" i="1"/>
  <c r="P2135" i="1"/>
  <c r="P2134" i="1"/>
  <c r="P2132" i="1"/>
  <c r="P2131" i="1"/>
  <c r="P2130" i="1"/>
  <c r="P2129" i="1"/>
  <c r="P2127" i="1"/>
  <c r="P2126" i="1"/>
  <c r="P2124" i="1"/>
  <c r="P2123" i="1"/>
  <c r="P2122" i="1"/>
  <c r="P2121" i="1"/>
  <c r="P2120" i="1"/>
  <c r="P2118" i="1"/>
  <c r="P2116" i="1"/>
  <c r="P2115" i="1"/>
  <c r="P2114" i="1"/>
  <c r="P2113" i="1"/>
  <c r="P2107" i="1"/>
  <c r="P2105" i="1"/>
  <c r="P2103" i="1"/>
  <c r="P2102" i="1"/>
  <c r="P2101" i="1"/>
  <c r="P2099" i="1"/>
  <c r="P2098" i="1"/>
  <c r="P2097" i="1"/>
  <c r="P2096" i="1"/>
  <c r="P2095" i="1"/>
  <c r="P2094" i="1"/>
  <c r="P2093" i="1"/>
  <c r="P2092" i="1"/>
  <c r="P2089" i="1"/>
  <c r="P2088" i="1"/>
  <c r="P2087" i="1"/>
  <c r="P2086" i="1"/>
  <c r="P2085" i="1"/>
  <c r="P2084" i="1"/>
  <c r="P2082" i="1"/>
  <c r="P2081" i="1"/>
  <c r="P2080" i="1"/>
  <c r="P2079" i="1"/>
  <c r="P2077" i="1"/>
  <c r="P2075" i="1"/>
  <c r="P2073" i="1"/>
  <c r="P2072" i="1"/>
  <c r="P2071" i="1"/>
  <c r="P2070" i="1"/>
  <c r="P2069" i="1"/>
  <c r="P2067" i="1"/>
  <c r="P2066" i="1"/>
  <c r="P2065" i="1"/>
  <c r="P2063" i="1"/>
  <c r="P2061" i="1"/>
  <c r="P2058" i="1"/>
  <c r="P2057" i="1"/>
  <c r="P2056" i="1"/>
  <c r="P2054" i="1"/>
  <c r="P2049" i="1"/>
  <c r="P2048" i="1"/>
  <c r="P2047" i="1"/>
  <c r="P2046" i="1"/>
  <c r="P2045" i="1"/>
  <c r="P2043" i="1"/>
  <c r="P2041" i="1"/>
  <c r="P2039" i="1"/>
  <c r="P2038" i="1"/>
  <c r="P2024" i="1"/>
  <c r="P2014" i="1"/>
  <c r="P2012" i="1"/>
  <c r="P2010" i="1"/>
  <c r="P2008" i="1"/>
  <c r="P2004" i="1"/>
  <c r="P2003" i="1"/>
  <c r="P2001" i="1"/>
  <c r="P2000" i="1"/>
  <c r="P1996" i="1"/>
  <c r="P1992" i="1"/>
  <c r="P1991" i="1"/>
  <c r="P1987" i="1"/>
  <c r="P1986" i="1"/>
  <c r="P1983" i="1"/>
  <c r="P1982" i="1"/>
  <c r="P1981" i="1"/>
  <c r="P1971" i="1"/>
  <c r="P1969" i="1"/>
  <c r="P1967" i="1"/>
  <c r="P1966" i="1"/>
  <c r="P1962" i="1"/>
  <c r="P1957" i="1"/>
  <c r="P1956" i="1"/>
  <c r="P1955" i="1"/>
  <c r="P1953" i="1"/>
  <c r="P1949" i="1"/>
  <c r="P1947" i="1"/>
  <c r="P1946" i="1"/>
  <c r="P1942" i="1"/>
  <c r="P1939" i="1"/>
  <c r="P1937" i="1"/>
  <c r="P1935" i="1"/>
  <c r="P1928" i="1"/>
  <c r="P1926" i="1"/>
  <c r="P1925" i="1"/>
  <c r="P1924" i="1"/>
  <c r="P1922" i="1"/>
  <c r="P1921" i="1"/>
  <c r="P1920" i="1"/>
  <c r="P1918" i="1"/>
  <c r="P1917" i="1"/>
  <c r="P1912" i="1"/>
  <c r="P1911" i="1"/>
  <c r="P1910" i="1"/>
  <c r="P1909" i="1"/>
  <c r="P1905" i="1"/>
  <c r="P1898" i="1"/>
  <c r="P1897" i="1"/>
  <c r="P1896" i="1"/>
  <c r="P1895" i="1"/>
  <c r="P1894" i="1"/>
  <c r="P1893" i="1"/>
  <c r="P1888" i="1"/>
  <c r="P1887" i="1"/>
  <c r="P1880" i="1"/>
  <c r="P1875" i="1"/>
  <c r="P1874" i="1"/>
  <c r="P1872" i="1"/>
  <c r="P1867" i="1"/>
  <c r="P1863" i="1"/>
  <c r="P1861" i="1"/>
  <c r="P1857" i="1"/>
  <c r="P1855" i="1"/>
  <c r="P1850" i="1"/>
  <c r="P1848" i="1"/>
  <c r="P1844" i="1"/>
  <c r="P1843" i="1"/>
  <c r="P1839" i="1"/>
  <c r="P1834" i="1"/>
  <c r="P1828" i="1"/>
  <c r="P1825" i="1"/>
  <c r="P1818" i="1"/>
  <c r="P1816" i="1"/>
  <c r="P1815" i="1"/>
  <c r="P1811" i="1"/>
  <c r="P1807" i="1"/>
  <c r="P1805" i="1"/>
  <c r="P1803" i="1"/>
  <c r="P1797" i="1"/>
  <c r="P1796" i="1"/>
  <c r="P1789" i="1"/>
  <c r="P1788" i="1"/>
  <c r="P1785" i="1"/>
  <c r="P1783" i="1"/>
  <c r="P1779" i="1"/>
  <c r="P1778" i="1"/>
  <c r="P1777" i="1"/>
  <c r="P1774" i="1"/>
  <c r="P1773" i="1"/>
  <c r="P1770" i="1"/>
  <c r="P1767" i="1"/>
  <c r="P1766" i="1"/>
  <c r="P1765" i="1"/>
  <c r="P1763" i="1"/>
  <c r="P1761" i="1"/>
  <c r="P1759" i="1"/>
  <c r="P1753" i="1"/>
  <c r="P1749" i="1"/>
  <c r="P1746" i="1"/>
  <c r="P1743" i="1"/>
  <c r="P1731" i="1"/>
  <c r="P1729" i="1"/>
  <c r="P1726" i="1"/>
  <c r="P1725" i="1"/>
  <c r="P1724" i="1"/>
  <c r="P1722" i="1"/>
  <c r="P1717" i="1"/>
  <c r="P1714" i="1"/>
  <c r="P1706" i="1"/>
  <c r="P1702" i="1"/>
  <c r="P1701" i="1"/>
  <c r="P1697" i="1"/>
  <c r="P1692" i="1"/>
  <c r="P1687" i="1"/>
  <c r="P1685" i="1"/>
  <c r="P1683" i="1"/>
  <c r="P1672" i="1"/>
  <c r="P1670" i="1"/>
  <c r="P1668" i="1"/>
  <c r="P1667" i="1"/>
  <c r="P1656" i="1"/>
  <c r="P1652" i="1"/>
  <c r="P1646" i="1"/>
  <c r="P1645" i="1"/>
  <c r="P1642" i="1"/>
  <c r="P1639" i="1"/>
  <c r="P1636" i="1"/>
  <c r="P1632" i="1"/>
  <c r="P1630" i="1"/>
  <c r="P1627" i="1"/>
  <c r="P1626" i="1"/>
  <c r="P1624" i="1"/>
  <c r="P1621" i="1"/>
  <c r="P1620" i="1"/>
  <c r="P1619" i="1"/>
  <c r="P1617" i="1"/>
  <c r="P1616" i="1"/>
  <c r="P1615" i="1"/>
  <c r="P1614" i="1"/>
  <c r="P1613" i="1"/>
  <c r="P1611" i="1"/>
  <c r="P1610" i="1"/>
  <c r="P1607" i="1"/>
  <c r="P1589" i="1"/>
  <c r="P1585" i="1"/>
  <c r="P1584" i="1"/>
  <c r="P1580" i="1"/>
  <c r="P1575" i="1"/>
  <c r="P1569" i="1"/>
  <c r="P1566" i="1"/>
  <c r="P1565" i="1"/>
  <c r="P1562" i="1"/>
  <c r="P1561" i="1"/>
  <c r="P1560" i="1"/>
  <c r="P1557" i="1"/>
  <c r="P1555" i="1"/>
  <c r="P1554" i="1"/>
  <c r="P1553" i="1"/>
  <c r="P1550" i="1"/>
  <c r="P1548" i="1"/>
  <c r="P1547" i="1"/>
  <c r="P1546" i="1"/>
  <c r="P1544" i="1"/>
  <c r="P1543" i="1"/>
  <c r="P1541" i="1"/>
  <c r="P1540" i="1"/>
  <c r="P1538" i="1"/>
  <c r="P1535" i="1"/>
  <c r="P1534" i="1"/>
  <c r="P1533" i="1"/>
  <c r="P1531" i="1"/>
  <c r="P1530" i="1"/>
  <c r="P1529" i="1"/>
  <c r="P1528" i="1"/>
  <c r="P1527" i="1"/>
  <c r="P1526" i="1"/>
  <c r="P1525" i="1"/>
  <c r="P1524" i="1"/>
  <c r="P1523" i="1"/>
  <c r="P1519" i="1"/>
  <c r="P1518" i="1"/>
  <c r="P1517" i="1"/>
  <c r="P1515" i="1"/>
  <c r="P1514" i="1"/>
  <c r="P1513" i="1"/>
  <c r="P1512" i="1"/>
  <c r="P1510" i="1"/>
  <c r="P1509" i="1"/>
  <c r="P1507" i="1"/>
  <c r="P1505" i="1"/>
  <c r="P1504" i="1"/>
  <c r="P1502" i="1"/>
  <c r="P1501" i="1"/>
  <c r="P1500" i="1"/>
  <c r="P1499" i="1"/>
  <c r="P1498" i="1"/>
  <c r="P1496" i="1"/>
  <c r="P1494" i="1"/>
  <c r="P1493" i="1"/>
  <c r="P1492" i="1"/>
  <c r="P1491" i="1"/>
  <c r="P1487" i="1"/>
  <c r="P1486" i="1"/>
  <c r="P1482" i="1"/>
  <c r="P1481" i="1"/>
  <c r="P1480" i="1"/>
  <c r="P1478" i="1"/>
  <c r="P1477" i="1"/>
  <c r="P1476" i="1"/>
  <c r="P1474" i="1"/>
  <c r="P1473" i="1"/>
  <c r="P1469" i="1"/>
  <c r="P1468" i="1"/>
  <c r="P1466" i="1"/>
  <c r="P1463" i="1"/>
  <c r="P1462" i="1"/>
  <c r="P1461" i="1"/>
  <c r="P1460" i="1"/>
  <c r="P1457" i="1"/>
  <c r="P1456" i="1"/>
  <c r="P1455" i="1"/>
  <c r="P1454" i="1"/>
  <c r="P1451" i="1"/>
  <c r="P1450" i="1"/>
  <c r="P1449" i="1"/>
  <c r="P1448" i="1"/>
  <c r="P1447" i="1"/>
  <c r="P1445" i="1"/>
  <c r="P1444" i="1"/>
  <c r="P1443" i="1"/>
  <c r="P1442" i="1"/>
  <c r="P1441" i="1"/>
  <c r="P1440" i="1"/>
  <c r="P1437" i="1"/>
  <c r="P1436" i="1"/>
  <c r="P1435" i="1"/>
  <c r="P1434" i="1"/>
  <c r="P1431" i="1"/>
  <c r="P1430" i="1"/>
  <c r="P1429" i="1"/>
  <c r="P1428" i="1"/>
  <c r="P1427" i="1"/>
  <c r="P1424" i="1"/>
  <c r="P1423" i="1"/>
  <c r="P1422" i="1"/>
  <c r="P1421" i="1"/>
  <c r="P1420" i="1"/>
  <c r="P1419" i="1"/>
  <c r="P1417" i="1"/>
  <c r="P1415" i="1"/>
  <c r="P1414" i="1"/>
  <c r="P1413" i="1"/>
  <c r="P1412" i="1"/>
  <c r="P1408" i="1"/>
  <c r="P1406" i="1"/>
  <c r="P1405" i="1"/>
  <c r="P1403" i="1"/>
  <c r="P1400" i="1"/>
  <c r="P1399" i="1"/>
  <c r="P1398" i="1"/>
  <c r="P1397" i="1"/>
  <c r="P1396" i="1"/>
  <c r="P1393" i="1"/>
  <c r="P1391" i="1"/>
  <c r="P1390" i="1"/>
  <c r="P1389" i="1"/>
  <c r="P1388" i="1"/>
  <c r="P1384" i="1"/>
  <c r="P1383" i="1"/>
  <c r="P1382" i="1"/>
  <c r="P1381" i="1"/>
  <c r="P1379" i="1"/>
  <c r="P1377" i="1"/>
  <c r="P1376" i="1"/>
  <c r="P1374" i="1"/>
  <c r="P1373" i="1"/>
  <c r="P1371" i="1"/>
  <c r="P1370" i="1"/>
  <c r="P1368" i="1"/>
  <c r="P1366" i="1"/>
  <c r="P1365" i="1"/>
  <c r="P1364" i="1"/>
  <c r="P1363" i="1"/>
  <c r="P1359" i="1"/>
  <c r="P1358" i="1"/>
  <c r="P1357" i="1"/>
  <c r="P1356" i="1"/>
  <c r="P1355" i="1"/>
  <c r="P1354" i="1"/>
  <c r="P1352" i="1"/>
  <c r="P1351" i="1"/>
  <c r="P1350" i="1"/>
  <c r="P1349" i="1"/>
  <c r="P1348" i="1"/>
  <c r="P1347" i="1"/>
  <c r="P1346" i="1"/>
  <c r="P1345" i="1"/>
  <c r="P1344" i="1"/>
  <c r="P1343" i="1"/>
  <c r="P1341" i="1"/>
  <c r="P1340" i="1"/>
  <c r="P1338" i="1"/>
  <c r="P1336" i="1"/>
  <c r="P1335" i="1"/>
  <c r="P1334" i="1"/>
  <c r="P1333" i="1"/>
  <c r="P1332" i="1"/>
  <c r="P1329" i="1"/>
  <c r="P1328" i="1"/>
  <c r="P1327" i="1"/>
  <c r="P1326" i="1"/>
  <c r="P1325" i="1"/>
  <c r="P1324" i="1"/>
  <c r="P1323" i="1"/>
  <c r="P1322" i="1"/>
  <c r="P1321" i="1"/>
  <c r="P1320" i="1"/>
  <c r="P1318" i="1"/>
  <c r="P1317" i="1"/>
  <c r="P1316" i="1"/>
  <c r="P1315" i="1"/>
  <c r="P1314" i="1"/>
  <c r="P1309" i="1"/>
  <c r="P1308" i="1"/>
  <c r="P1307" i="1"/>
  <c r="P1305" i="1"/>
  <c r="P1303" i="1"/>
  <c r="P1302" i="1"/>
  <c r="P1301" i="1"/>
  <c r="P1300" i="1"/>
  <c r="P1296" i="1"/>
  <c r="P1295" i="1"/>
  <c r="P1294" i="1"/>
  <c r="P1292" i="1"/>
  <c r="P1291" i="1"/>
  <c r="P1290" i="1"/>
  <c r="P1289" i="1"/>
  <c r="P1288" i="1"/>
  <c r="P1287" i="1"/>
  <c r="P1286" i="1"/>
  <c r="P1284" i="1"/>
  <c r="P1281" i="1"/>
  <c r="P1280" i="1"/>
  <c r="P1278" i="1"/>
  <c r="P1277" i="1"/>
  <c r="P1275" i="1"/>
  <c r="P1271" i="1"/>
  <c r="P1270" i="1"/>
  <c r="P1269" i="1"/>
  <c r="P1266" i="1"/>
  <c r="P1264" i="1"/>
  <c r="P1262" i="1"/>
  <c r="P1261" i="1"/>
  <c r="P1260" i="1"/>
  <c r="P1256" i="1"/>
  <c r="P1255" i="1"/>
  <c r="P1254" i="1"/>
  <c r="P1251" i="1"/>
  <c r="P1250" i="1"/>
  <c r="P1249" i="1"/>
  <c r="P1248" i="1"/>
  <c r="P1247" i="1"/>
  <c r="P1243" i="1"/>
  <c r="P1242" i="1"/>
  <c r="P1240" i="1"/>
  <c r="P1239" i="1"/>
  <c r="P1238" i="1"/>
  <c r="P1237" i="1"/>
  <c r="P1236" i="1"/>
  <c r="P1235" i="1"/>
  <c r="P1234" i="1"/>
  <c r="P1233" i="1"/>
  <c r="P1232" i="1"/>
  <c r="P1231" i="1"/>
  <c r="P1230" i="1"/>
  <c r="P1227" i="1"/>
  <c r="P1226" i="1"/>
  <c r="P1225" i="1"/>
  <c r="P1224" i="1"/>
  <c r="P1223" i="1"/>
  <c r="P1221" i="1"/>
  <c r="P1219" i="1"/>
  <c r="P1217" i="1"/>
  <c r="P1214" i="1"/>
  <c r="P1212" i="1"/>
  <c r="P1210" i="1"/>
  <c r="P1208" i="1"/>
  <c r="P1207" i="1"/>
  <c r="P1206" i="1"/>
  <c r="P1205" i="1"/>
  <c r="P1204" i="1"/>
  <c r="P1201" i="1"/>
  <c r="P1200" i="1"/>
  <c r="P1199" i="1"/>
  <c r="P1197" i="1"/>
  <c r="P1195" i="1"/>
  <c r="P1193" i="1"/>
  <c r="P1189" i="1"/>
  <c r="P1188" i="1"/>
  <c r="P1186" i="1"/>
  <c r="P1185" i="1"/>
  <c r="P1184" i="1"/>
  <c r="P1183" i="1"/>
  <c r="P1181" i="1"/>
  <c r="P1180" i="1"/>
  <c r="P1176" i="1"/>
  <c r="P1175" i="1"/>
  <c r="P1174" i="1"/>
  <c r="P1173" i="1"/>
  <c r="P1172" i="1"/>
  <c r="P1171" i="1"/>
  <c r="P1170" i="1"/>
  <c r="P1169" i="1"/>
  <c r="P1168" i="1"/>
  <c r="P1166" i="1"/>
  <c r="P1165" i="1"/>
  <c r="P1163" i="1"/>
  <c r="P1161" i="1"/>
  <c r="P1160" i="1"/>
  <c r="P1157" i="1"/>
  <c r="P1156" i="1"/>
  <c r="P1155" i="1"/>
  <c r="P1154" i="1"/>
  <c r="P1153" i="1"/>
  <c r="P1152" i="1"/>
  <c r="P1151" i="1"/>
  <c r="P1149" i="1"/>
  <c r="P1147" i="1"/>
  <c r="P1145" i="1"/>
  <c r="P1144" i="1"/>
  <c r="P1143" i="1"/>
  <c r="P1140" i="1"/>
  <c r="P1138" i="1"/>
  <c r="P1137" i="1"/>
  <c r="P1136" i="1"/>
  <c r="P1134" i="1"/>
  <c r="P1003" i="1"/>
  <c r="P983" i="1"/>
  <c r="P980" i="1"/>
  <c r="P978" i="1"/>
  <c r="P976" i="1"/>
  <c r="P975" i="1"/>
  <c r="P973" i="1"/>
  <c r="P972" i="1"/>
  <c r="P970" i="1"/>
  <c r="P957" i="1"/>
  <c r="P956" i="1"/>
  <c r="P952" i="1"/>
  <c r="P950" i="1"/>
  <c r="P949" i="1"/>
  <c r="P938" i="1"/>
  <c r="P936" i="1"/>
  <c r="P934" i="1"/>
  <c r="P928" i="1"/>
  <c r="P927" i="1"/>
  <c r="P923" i="1"/>
  <c r="P921" i="1"/>
  <c r="P919" i="1"/>
  <c r="P918" i="1"/>
  <c r="P915" i="1"/>
  <c r="P905" i="1"/>
  <c r="P902" i="1"/>
  <c r="P900" i="1"/>
  <c r="P899" i="1"/>
  <c r="P892" i="1"/>
  <c r="P890" i="1"/>
  <c r="P879" i="1"/>
  <c r="P876" i="1"/>
  <c r="P873" i="1"/>
  <c r="P870" i="1"/>
  <c r="P869" i="1"/>
  <c r="P864" i="1"/>
  <c r="P863" i="1"/>
  <c r="P856" i="1"/>
  <c r="P855" i="1"/>
  <c r="P852" i="1"/>
  <c r="P849" i="1"/>
  <c r="P848" i="1"/>
  <c r="P842" i="1"/>
  <c r="P836" i="1"/>
  <c r="P833" i="1"/>
  <c r="P832" i="1"/>
  <c r="P831" i="1"/>
  <c r="P828" i="1"/>
  <c r="P825" i="1"/>
  <c r="P822" i="1"/>
  <c r="P819" i="1"/>
  <c r="P818" i="1"/>
  <c r="P816" i="1"/>
  <c r="P814" i="1"/>
  <c r="P808" i="1"/>
  <c r="P805" i="1"/>
  <c r="P803" i="1"/>
  <c r="P800" i="1"/>
  <c r="P796" i="1"/>
  <c r="P789" i="1"/>
  <c r="P788" i="1"/>
  <c r="P786" i="1"/>
  <c r="P780" i="1"/>
  <c r="P773" i="1"/>
  <c r="P769" i="1"/>
  <c r="P767" i="1"/>
  <c r="P763" i="1"/>
  <c r="P761" i="1"/>
  <c r="P754" i="1"/>
  <c r="P751" i="1"/>
  <c r="P750" i="1"/>
  <c r="P747" i="1"/>
  <c r="P741" i="1"/>
  <c r="P739" i="1"/>
  <c r="P738" i="1"/>
  <c r="P731" i="1"/>
  <c r="P730" i="1"/>
  <c r="P724" i="1"/>
  <c r="P720" i="1"/>
  <c r="P715" i="1"/>
  <c r="P706" i="1"/>
  <c r="P705" i="1"/>
  <c r="P703" i="1"/>
  <c r="P702" i="1"/>
  <c r="P701" i="1"/>
  <c r="P698" i="1"/>
  <c r="P694" i="1"/>
  <c r="P691" i="1"/>
  <c r="P690" i="1"/>
  <c r="P675" i="1"/>
  <c r="P669" i="1"/>
  <c r="P664" i="1"/>
  <c r="P661" i="1"/>
  <c r="P655" i="1"/>
  <c r="P648" i="1"/>
  <c r="P646" i="1"/>
  <c r="P645" i="1"/>
  <c r="P644" i="1"/>
  <c r="P638" i="1"/>
  <c r="P637" i="1"/>
  <c r="P632" i="1"/>
  <c r="P630" i="1"/>
  <c r="P624" i="1"/>
  <c r="P620" i="1"/>
  <c r="P613" i="1"/>
  <c r="P596" i="1"/>
  <c r="P594" i="1"/>
  <c r="P593" i="1"/>
  <c r="P587" i="1"/>
  <c r="P579" i="1"/>
  <c r="P577" i="1"/>
  <c r="P574" i="1"/>
  <c r="P567" i="1"/>
  <c r="P563" i="1"/>
  <c r="P561" i="1"/>
  <c r="P559" i="1"/>
  <c r="P558" i="1"/>
  <c r="P556" i="1"/>
  <c r="P554" i="1"/>
  <c r="P548" i="1"/>
  <c r="P547" i="1"/>
  <c r="P539" i="1"/>
  <c r="P535" i="1"/>
  <c r="P533" i="1"/>
  <c r="P532" i="1"/>
  <c r="P530" i="1"/>
  <c r="P528" i="1"/>
  <c r="P520" i="1"/>
  <c r="P515" i="1"/>
  <c r="P508" i="1"/>
  <c r="P506" i="1"/>
  <c r="P499" i="1"/>
  <c r="P497" i="1"/>
  <c r="P495" i="1"/>
  <c r="P483" i="1"/>
  <c r="P482" i="1"/>
  <c r="P477" i="1"/>
  <c r="P465" i="1"/>
  <c r="P464" i="1"/>
  <c r="P455" i="1"/>
  <c r="P453" i="1"/>
  <c r="P447" i="1"/>
  <c r="P443" i="1"/>
  <c r="P440" i="1"/>
  <c r="P434" i="1"/>
  <c r="P431" i="1"/>
  <c r="P426" i="1"/>
  <c r="P424" i="1"/>
  <c r="P420" i="1"/>
  <c r="P417" i="1"/>
  <c r="P416" i="1"/>
  <c r="P412" i="1"/>
  <c r="P409" i="1"/>
  <c r="P401" i="1"/>
  <c r="P397" i="1"/>
  <c r="P396" i="1"/>
  <c r="P381" i="1"/>
  <c r="P380" i="1"/>
  <c r="P377" i="1"/>
  <c r="P374" i="1"/>
  <c r="P372" i="1"/>
  <c r="P369" i="1"/>
  <c r="P366" i="1"/>
  <c r="P365" i="1"/>
  <c r="P363" i="1"/>
  <c r="P357" i="1"/>
  <c r="P350" i="1"/>
  <c r="P348" i="1"/>
  <c r="P343" i="1"/>
  <c r="P342" i="1"/>
  <c r="P339" i="1"/>
  <c r="P338" i="1"/>
  <c r="P336" i="1"/>
  <c r="P328" i="1"/>
  <c r="P324" i="1"/>
  <c r="P321" i="1"/>
  <c r="P317" i="1"/>
  <c r="P316" i="1"/>
  <c r="P314" i="1"/>
  <c r="P312" i="1"/>
  <c r="P305" i="1"/>
  <c r="P302" i="1"/>
  <c r="P299" i="1"/>
  <c r="P297" i="1"/>
  <c r="P295" i="1"/>
  <c r="P292" i="1"/>
  <c r="P291" i="1"/>
  <c r="P290" i="1"/>
  <c r="P288" i="1"/>
  <c r="P287" i="1"/>
  <c r="P285" i="1"/>
  <c r="P282" i="1"/>
  <c r="P279" i="1"/>
  <c r="P278" i="1"/>
  <c r="P277" i="1"/>
  <c r="P276" i="1"/>
  <c r="P273" i="1"/>
  <c r="P271" i="1"/>
  <c r="P268" i="1"/>
  <c r="P256" i="1"/>
  <c r="P253" i="1"/>
  <c r="P250" i="1"/>
  <c r="P248" i="1"/>
  <c r="P247" i="1"/>
  <c r="P246" i="1"/>
  <c r="P244" i="1"/>
  <c r="P243" i="1"/>
  <c r="P241" i="1"/>
  <c r="P232" i="1"/>
  <c r="P231" i="1"/>
  <c r="P228" i="1"/>
  <c r="P227" i="1"/>
  <c r="P226" i="1"/>
  <c r="P224" i="1"/>
  <c r="P222" i="1"/>
  <c r="P218" i="1"/>
  <c r="P216" i="1"/>
  <c r="P214" i="1"/>
  <c r="P212" i="1"/>
  <c r="P207" i="1"/>
  <c r="P206" i="1"/>
  <c r="P201" i="1"/>
  <c r="P195" i="1"/>
  <c r="P173" i="1"/>
  <c r="P163" i="1"/>
  <c r="P151" i="1"/>
  <c r="P134" i="1"/>
  <c r="P124" i="1"/>
  <c r="P121" i="1"/>
  <c r="P120" i="1"/>
  <c r="P118" i="1"/>
  <c r="P114" i="1"/>
  <c r="P109" i="1"/>
  <c r="P107" i="1"/>
  <c r="P105" i="1"/>
  <c r="P102" i="1"/>
  <c r="P99" i="1"/>
  <c r="P97" i="1"/>
  <c r="P95" i="1"/>
  <c r="P94" i="1"/>
  <c r="P89" i="1"/>
  <c r="P88" i="1"/>
  <c r="P78" i="1"/>
  <c r="P74" i="1"/>
  <c r="P73" i="1"/>
  <c r="P67" i="1"/>
  <c r="P61" i="1"/>
  <c r="P60" i="1"/>
  <c r="P59" i="1"/>
  <c r="P58" i="1"/>
  <c r="P56" i="1"/>
  <c r="P54" i="1"/>
  <c r="P53" i="1"/>
  <c r="P52" i="1"/>
  <c r="P51" i="1"/>
  <c r="P49" i="1"/>
  <c r="P48" i="1"/>
  <c r="P45" i="1"/>
  <c r="P44" i="1"/>
  <c r="P42" i="1"/>
  <c r="P41" i="1"/>
  <c r="P36" i="1"/>
  <c r="P35" i="1"/>
  <c r="P34" i="1"/>
  <c r="P33" i="1"/>
  <c r="P32" i="1"/>
  <c r="P31" i="1"/>
  <c r="P30" i="1"/>
  <c r="P29" i="1"/>
  <c r="P27" i="1"/>
  <c r="P25" i="1"/>
  <c r="P21" i="1"/>
  <c r="P19" i="1"/>
  <c r="P18" i="1"/>
  <c r="P15" i="1"/>
  <c r="P14" i="1"/>
  <c r="P13" i="1"/>
  <c r="P12" i="1"/>
  <c r="P11" i="1"/>
  <c r="P5" i="1"/>
  <c r="P4" i="1"/>
  <c r="P3" i="1"/>
  <c r="P2" i="1"/>
  <c r="O2927" i="1"/>
  <c r="O2925" i="1"/>
  <c r="O2921" i="1"/>
  <c r="O2919" i="1"/>
  <c r="O2915" i="1"/>
  <c r="O2913" i="1"/>
  <c r="O2912" i="1"/>
  <c r="O2910" i="1"/>
  <c r="O2905" i="1"/>
  <c r="O2896" i="1"/>
  <c r="O2892" i="1"/>
  <c r="O2891" i="1"/>
  <c r="O2886" i="1"/>
  <c r="O2885" i="1"/>
  <c r="O2884" i="1"/>
  <c r="O2880" i="1"/>
  <c r="O2871" i="1"/>
  <c r="O2868" i="1"/>
  <c r="O2866" i="1"/>
  <c r="O2863" i="1"/>
  <c r="O2862" i="1"/>
  <c r="O2856" i="1"/>
  <c r="O2854" i="1"/>
  <c r="O2851" i="1"/>
  <c r="O2849" i="1"/>
  <c r="O2848" i="1"/>
  <c r="O2847" i="1"/>
  <c r="O2844" i="1"/>
  <c r="O2843" i="1"/>
  <c r="O2842" i="1"/>
  <c r="O2839" i="1"/>
  <c r="O2834" i="1"/>
  <c r="O2831" i="1"/>
  <c r="O2829" i="1"/>
  <c r="O2826" i="1"/>
  <c r="O2824" i="1"/>
  <c r="O2822" i="1"/>
  <c r="O2821" i="1"/>
  <c r="O2816" i="1"/>
  <c r="O2813" i="1"/>
  <c r="O2811" i="1"/>
  <c r="O2802" i="1"/>
  <c r="O2794" i="1"/>
  <c r="O2792" i="1"/>
  <c r="O2790" i="1"/>
  <c r="O2783" i="1"/>
  <c r="O2776" i="1"/>
  <c r="O2774" i="1"/>
  <c r="O2771" i="1"/>
  <c r="O2770" i="1"/>
  <c r="O2767" i="1"/>
  <c r="O2765" i="1"/>
  <c r="O2763" i="1"/>
  <c r="O2762" i="1"/>
  <c r="O2756" i="1"/>
  <c r="O2754" i="1"/>
  <c r="O2752" i="1"/>
  <c r="O2750" i="1"/>
  <c r="O2748" i="1"/>
  <c r="O2746" i="1"/>
  <c r="O2745" i="1"/>
  <c r="O2742" i="1"/>
  <c r="O2741" i="1"/>
  <c r="O2740" i="1"/>
  <c r="O2738" i="1"/>
  <c r="O2732" i="1"/>
  <c r="O2731" i="1"/>
  <c r="O2730" i="1"/>
  <c r="O2729" i="1"/>
  <c r="O2725" i="1"/>
  <c r="O2724" i="1"/>
  <c r="O2719" i="1"/>
  <c r="O2718" i="1"/>
  <c r="O2716" i="1"/>
  <c r="O2715" i="1"/>
  <c r="O2713" i="1"/>
  <c r="O2712" i="1"/>
  <c r="O2710" i="1"/>
  <c r="O2707" i="1"/>
  <c r="O2706" i="1"/>
  <c r="O2703" i="1"/>
  <c r="O2702" i="1"/>
  <c r="O2701" i="1"/>
  <c r="O2700" i="1"/>
  <c r="O2699" i="1"/>
  <c r="O2697" i="1"/>
  <c r="O2696" i="1"/>
  <c r="O2692" i="1"/>
  <c r="O2690" i="1"/>
  <c r="O2686" i="1"/>
  <c r="O2684" i="1"/>
  <c r="O2683" i="1"/>
  <c r="O2681" i="1"/>
  <c r="O2680" i="1"/>
  <c r="O2679" i="1"/>
  <c r="O2675" i="1"/>
  <c r="O2670" i="1"/>
  <c r="O2669" i="1"/>
  <c r="O2668" i="1"/>
  <c r="O2666" i="1"/>
  <c r="O2664" i="1"/>
  <c r="O2661" i="1"/>
  <c r="O2658" i="1"/>
  <c r="O2656" i="1"/>
  <c r="O2654" i="1"/>
  <c r="O2653" i="1"/>
  <c r="O2651" i="1"/>
  <c r="O2650" i="1"/>
  <c r="O2648" i="1"/>
  <c r="O2647" i="1"/>
  <c r="O2645" i="1"/>
  <c r="O2640" i="1"/>
  <c r="O2639" i="1"/>
  <c r="O2637" i="1"/>
  <c r="O2635" i="1"/>
  <c r="O2634" i="1"/>
  <c r="O2631" i="1"/>
  <c r="O2629" i="1"/>
  <c r="O2626" i="1"/>
  <c r="O2625" i="1"/>
  <c r="O2614" i="1"/>
  <c r="O2610" i="1"/>
  <c r="O2609" i="1"/>
  <c r="O2606" i="1"/>
  <c r="O2603" i="1"/>
  <c r="O2599" i="1"/>
  <c r="O2598" i="1"/>
  <c r="O2596" i="1"/>
  <c r="O2595" i="1"/>
  <c r="O2592" i="1"/>
  <c r="O2590" i="1"/>
  <c r="O2589" i="1"/>
  <c r="O2584" i="1"/>
  <c r="O2576" i="1"/>
  <c r="O2572" i="1"/>
  <c r="O2570" i="1"/>
  <c r="O2569" i="1"/>
  <c r="O2567" i="1"/>
  <c r="O2566" i="1"/>
  <c r="O2565" i="1"/>
  <c r="O2563" i="1"/>
  <c r="O2553" i="1"/>
  <c r="O2551" i="1"/>
  <c r="O2549" i="1"/>
  <c r="O2548" i="1"/>
  <c r="O2547" i="1"/>
  <c r="O2545" i="1"/>
  <c r="O2543" i="1"/>
  <c r="O2541" i="1"/>
  <c r="O2535" i="1"/>
  <c r="O2531" i="1"/>
  <c r="O2530" i="1"/>
  <c r="O2523" i="1"/>
  <c r="O2521" i="1"/>
  <c r="O2519" i="1"/>
  <c r="O2518" i="1"/>
  <c r="O2517" i="1"/>
  <c r="O2514" i="1"/>
  <c r="O2513" i="1"/>
  <c r="O2507" i="1"/>
  <c r="O2506" i="1"/>
  <c r="O2500" i="1"/>
  <c r="O2497" i="1"/>
  <c r="O2495" i="1"/>
  <c r="O2493" i="1"/>
  <c r="O2490" i="1"/>
  <c r="O2487" i="1"/>
  <c r="O2486" i="1"/>
  <c r="O2482" i="1"/>
  <c r="O2481" i="1"/>
  <c r="O2475" i="1"/>
  <c r="O2474" i="1"/>
  <c r="O2472" i="1"/>
  <c r="O2468" i="1"/>
  <c r="O2466" i="1"/>
  <c r="O2461" i="1"/>
  <c r="O2455" i="1"/>
  <c r="O2452" i="1"/>
  <c r="O2450" i="1"/>
  <c r="O2447" i="1"/>
  <c r="O2446" i="1"/>
  <c r="O2445" i="1"/>
  <c r="O2444" i="1"/>
  <c r="O2440" i="1"/>
  <c r="O2439" i="1"/>
  <c r="O2438" i="1"/>
  <c r="O2436" i="1"/>
  <c r="O2435" i="1"/>
  <c r="O2434" i="1"/>
  <c r="O2433" i="1"/>
  <c r="O2431" i="1"/>
  <c r="O2430" i="1"/>
  <c r="O2426" i="1"/>
  <c r="O2424" i="1"/>
  <c r="O2423" i="1"/>
  <c r="O2422" i="1"/>
  <c r="O2419" i="1"/>
  <c r="O2418" i="1"/>
  <c r="O2417" i="1"/>
  <c r="O2413" i="1"/>
  <c r="O2412" i="1"/>
  <c r="O2411" i="1"/>
  <c r="O2407" i="1"/>
  <c r="O2406" i="1"/>
  <c r="O2398" i="1"/>
  <c r="O2396" i="1"/>
  <c r="O2393" i="1"/>
  <c r="O2392" i="1"/>
  <c r="O2391" i="1"/>
  <c r="O2389" i="1"/>
  <c r="O2385" i="1"/>
  <c r="O2384" i="1"/>
  <c r="O2380" i="1"/>
  <c r="O2376" i="1"/>
  <c r="O2372" i="1"/>
  <c r="O2368" i="1"/>
  <c r="O2365" i="1"/>
  <c r="O2364" i="1"/>
  <c r="O2363" i="1"/>
  <c r="O2360" i="1"/>
  <c r="O2358" i="1"/>
  <c r="O2355" i="1"/>
  <c r="O2352" i="1"/>
  <c r="O2351" i="1"/>
  <c r="O2348" i="1"/>
  <c r="O2347" i="1"/>
  <c r="O2346" i="1"/>
  <c r="O2342" i="1"/>
  <c r="O2341" i="1"/>
  <c r="O2339" i="1"/>
  <c r="O2333" i="1"/>
  <c r="O2330" i="1"/>
  <c r="O2329" i="1"/>
  <c r="O2327" i="1"/>
  <c r="O2326" i="1"/>
  <c r="O2322" i="1"/>
  <c r="O2319" i="1"/>
  <c r="O2313" i="1"/>
  <c r="O2312" i="1"/>
  <c r="O2309" i="1"/>
  <c r="O2308" i="1"/>
  <c r="O2301" i="1"/>
  <c r="O2299" i="1"/>
  <c r="O2297" i="1"/>
  <c r="O2296" i="1"/>
  <c r="O2288" i="1"/>
  <c r="O2287" i="1"/>
  <c r="O2286" i="1"/>
  <c r="O2284" i="1"/>
  <c r="O2283" i="1"/>
  <c r="O2279" i="1"/>
  <c r="O2277" i="1"/>
  <c r="O2275" i="1"/>
  <c r="O2274" i="1"/>
  <c r="O2272" i="1"/>
  <c r="O2271" i="1"/>
  <c r="O2266" i="1"/>
  <c r="O2265" i="1"/>
  <c r="O2264" i="1"/>
  <c r="O2259" i="1"/>
  <c r="O2256" i="1"/>
  <c r="O2250" i="1"/>
  <c r="O2244" i="1"/>
  <c r="O2241" i="1"/>
  <c r="O2237" i="1"/>
  <c r="O2231" i="1"/>
  <c r="O2230" i="1"/>
  <c r="O2228" i="1"/>
  <c r="O2226" i="1"/>
  <c r="O2225" i="1"/>
  <c r="O2223" i="1"/>
  <c r="O2222" i="1"/>
  <c r="O2221" i="1"/>
  <c r="O2220" i="1"/>
  <c r="O2217" i="1"/>
  <c r="O2216" i="1"/>
  <c r="O2215" i="1"/>
  <c r="O2214" i="1"/>
  <c r="O2211" i="1"/>
  <c r="O2210" i="1"/>
  <c r="O2208" i="1"/>
  <c r="O2207" i="1"/>
  <c r="O2206" i="1"/>
  <c r="O2205" i="1"/>
  <c r="O2204" i="1"/>
  <c r="O2203" i="1"/>
  <c r="O2200" i="1"/>
  <c r="O2199" i="1"/>
  <c r="O2197" i="1"/>
  <c r="O2196" i="1"/>
  <c r="O2195" i="1"/>
  <c r="O2194" i="1"/>
  <c r="O2193" i="1"/>
  <c r="O2192" i="1"/>
  <c r="O2191" i="1"/>
  <c r="O2190" i="1"/>
  <c r="O2189" i="1"/>
  <c r="O2188" i="1"/>
  <c r="O2187" i="1"/>
  <c r="O2186" i="1"/>
  <c r="O2185" i="1"/>
  <c r="O2184" i="1"/>
  <c r="O2182" i="1"/>
  <c r="O2180" i="1"/>
  <c r="O2179" i="1"/>
  <c r="O2177" i="1"/>
  <c r="O2176" i="1"/>
  <c r="O2175" i="1"/>
  <c r="O2174" i="1"/>
  <c r="O2172" i="1"/>
  <c r="O2171" i="1"/>
  <c r="O2170" i="1"/>
  <c r="O2169" i="1"/>
  <c r="O2166" i="1"/>
  <c r="O2164" i="1"/>
  <c r="O2163" i="1"/>
  <c r="O2162" i="1"/>
  <c r="O2161" i="1"/>
  <c r="O2159" i="1"/>
  <c r="O2158" i="1"/>
  <c r="O2157" i="1"/>
  <c r="O2156" i="1"/>
  <c r="O2155" i="1"/>
  <c r="O2152" i="1"/>
  <c r="O2151" i="1"/>
  <c r="O2150" i="1"/>
  <c r="O2147" i="1"/>
  <c r="O2146" i="1"/>
  <c r="O2144" i="1"/>
  <c r="O2143" i="1"/>
  <c r="O2141" i="1"/>
  <c r="O2140" i="1"/>
  <c r="O2139" i="1"/>
  <c r="O2138" i="1"/>
  <c r="O2137" i="1"/>
  <c r="O2136" i="1"/>
  <c r="O2135" i="1"/>
  <c r="O2134" i="1"/>
  <c r="O2132" i="1"/>
  <c r="O2131" i="1"/>
  <c r="O2130" i="1"/>
  <c r="O2129" i="1"/>
  <c r="O2127" i="1"/>
  <c r="O2126" i="1"/>
  <c r="O2124" i="1"/>
  <c r="O2123" i="1"/>
  <c r="O2122" i="1"/>
  <c r="O2121" i="1"/>
  <c r="O2120" i="1"/>
  <c r="O2118" i="1"/>
  <c r="O2116" i="1"/>
  <c r="O2115" i="1"/>
  <c r="O2114" i="1"/>
  <c r="O2113" i="1"/>
  <c r="O2107" i="1"/>
  <c r="O2105" i="1"/>
  <c r="O2103" i="1"/>
  <c r="O2102" i="1"/>
  <c r="O2101" i="1"/>
  <c r="O2099" i="1"/>
  <c r="O2098" i="1"/>
  <c r="O2097" i="1"/>
  <c r="O2096" i="1"/>
  <c r="O2095" i="1"/>
  <c r="O2094" i="1"/>
  <c r="O2093" i="1"/>
  <c r="O2092" i="1"/>
  <c r="O2089" i="1"/>
  <c r="O2088" i="1"/>
  <c r="O2087" i="1"/>
  <c r="O2086" i="1"/>
  <c r="O2085" i="1"/>
  <c r="O2084" i="1"/>
  <c r="O2082" i="1"/>
  <c r="O2081" i="1"/>
  <c r="O2080" i="1"/>
  <c r="O2079" i="1"/>
  <c r="O2077" i="1"/>
  <c r="O2075" i="1"/>
  <c r="O2073" i="1"/>
  <c r="O2072" i="1"/>
  <c r="O2071" i="1"/>
  <c r="O2070" i="1"/>
  <c r="O2069" i="1"/>
  <c r="O2067" i="1"/>
  <c r="O2066" i="1"/>
  <c r="O2065" i="1"/>
  <c r="O2063" i="1"/>
  <c r="O2061" i="1"/>
  <c r="O2058" i="1"/>
  <c r="O2057" i="1"/>
  <c r="O2056" i="1"/>
  <c r="O2054" i="1"/>
  <c r="O2049" i="1"/>
  <c r="O2048" i="1"/>
  <c r="O2047" i="1"/>
  <c r="O2046" i="1"/>
  <c r="O2045" i="1"/>
  <c r="O2043" i="1"/>
  <c r="O2041" i="1"/>
  <c r="O2039" i="1"/>
  <c r="O2038" i="1"/>
  <c r="O2024" i="1"/>
  <c r="O2014" i="1"/>
  <c r="O2012" i="1"/>
  <c r="O2010" i="1"/>
  <c r="O2008" i="1"/>
  <c r="O2004" i="1"/>
  <c r="O2003" i="1"/>
  <c r="O2001" i="1"/>
  <c r="O2000" i="1"/>
  <c r="O1996" i="1"/>
  <c r="O1992" i="1"/>
  <c r="O1991" i="1"/>
  <c r="O1987" i="1"/>
  <c r="O1986" i="1"/>
  <c r="O1983" i="1"/>
  <c r="O1982" i="1"/>
  <c r="O1981" i="1"/>
  <c r="O1971" i="1"/>
  <c r="O1969" i="1"/>
  <c r="O1967" i="1"/>
  <c r="O1966" i="1"/>
  <c r="O1962" i="1"/>
  <c r="O1957" i="1"/>
  <c r="O1956" i="1"/>
  <c r="O1955" i="1"/>
  <c r="O1953" i="1"/>
  <c r="O1949" i="1"/>
  <c r="O1947" i="1"/>
  <c r="O1946" i="1"/>
  <c r="O1942" i="1"/>
  <c r="O1939" i="1"/>
  <c r="O1937" i="1"/>
  <c r="O1935" i="1"/>
  <c r="O1928" i="1"/>
  <c r="O1926" i="1"/>
  <c r="O1925" i="1"/>
  <c r="O1924" i="1"/>
  <c r="O1922" i="1"/>
  <c r="O1921" i="1"/>
  <c r="O1920" i="1"/>
  <c r="O1918" i="1"/>
  <c r="O1917" i="1"/>
  <c r="O1912" i="1"/>
  <c r="O1911" i="1"/>
  <c r="O1910" i="1"/>
  <c r="O1909" i="1"/>
  <c r="O1905" i="1"/>
  <c r="O1898" i="1"/>
  <c r="O1897" i="1"/>
  <c r="O1896" i="1"/>
  <c r="O1895" i="1"/>
  <c r="O1894" i="1"/>
  <c r="O1893" i="1"/>
  <c r="O1888" i="1"/>
  <c r="O1887" i="1"/>
  <c r="O1880" i="1"/>
  <c r="O1875" i="1"/>
  <c r="O1874" i="1"/>
  <c r="O1872" i="1"/>
  <c r="O1867" i="1"/>
  <c r="O1863" i="1"/>
  <c r="O1861" i="1"/>
  <c r="O1857" i="1"/>
  <c r="O1855" i="1"/>
  <c r="O1850" i="1"/>
  <c r="O1848" i="1"/>
  <c r="O1844" i="1"/>
  <c r="O1843" i="1"/>
  <c r="O1839" i="1"/>
  <c r="O1834" i="1"/>
  <c r="O1828" i="1"/>
  <c r="O1825" i="1"/>
  <c r="O1818" i="1"/>
  <c r="O1816" i="1"/>
  <c r="O1815" i="1"/>
  <c r="O1811" i="1"/>
  <c r="O1807" i="1"/>
  <c r="O1805" i="1"/>
  <c r="O1803" i="1"/>
  <c r="O1797" i="1"/>
  <c r="O1796" i="1"/>
  <c r="O1789" i="1"/>
  <c r="O1788" i="1"/>
  <c r="O1785" i="1"/>
  <c r="O1783" i="1"/>
  <c r="O1779" i="1"/>
  <c r="O1778" i="1"/>
  <c r="O1777" i="1"/>
  <c r="O1774" i="1"/>
  <c r="O1773" i="1"/>
  <c r="O1770" i="1"/>
  <c r="O1767" i="1"/>
  <c r="O1766" i="1"/>
  <c r="O1765" i="1"/>
  <c r="O1763" i="1"/>
  <c r="O1761" i="1"/>
  <c r="O1759" i="1"/>
  <c r="O1753" i="1"/>
  <c r="O1749" i="1"/>
  <c r="O1746" i="1"/>
  <c r="O1743" i="1"/>
  <c r="O1731" i="1"/>
  <c r="O1729" i="1"/>
  <c r="O1726" i="1"/>
  <c r="O1725" i="1"/>
  <c r="O1724" i="1"/>
  <c r="O1722" i="1"/>
  <c r="O1717" i="1"/>
  <c r="O1714" i="1"/>
  <c r="O1706" i="1"/>
  <c r="O1702" i="1"/>
  <c r="O1701" i="1"/>
  <c r="O1697" i="1"/>
  <c r="O1692" i="1"/>
  <c r="O1687" i="1"/>
  <c r="O1685" i="1"/>
  <c r="O1683" i="1"/>
  <c r="O1672" i="1"/>
  <c r="O1670" i="1"/>
  <c r="O1668" i="1"/>
  <c r="O1667" i="1"/>
  <c r="O1656" i="1"/>
  <c r="O1652" i="1"/>
  <c r="O1646" i="1"/>
  <c r="O1645" i="1"/>
  <c r="O1642" i="1"/>
  <c r="O1639" i="1"/>
  <c r="O1636" i="1"/>
  <c r="O1632" i="1"/>
  <c r="O1630" i="1"/>
  <c r="O1627" i="1"/>
  <c r="O1626" i="1"/>
  <c r="O1624" i="1"/>
  <c r="O1621" i="1"/>
  <c r="O1620" i="1"/>
  <c r="O1619" i="1"/>
  <c r="O1617" i="1"/>
  <c r="O1616" i="1"/>
  <c r="O1615" i="1"/>
  <c r="O1614" i="1"/>
  <c r="O1613" i="1"/>
  <c r="O1611" i="1"/>
  <c r="O1610" i="1"/>
  <c r="O1607" i="1"/>
  <c r="O1589" i="1"/>
  <c r="O1585" i="1"/>
  <c r="O1584" i="1"/>
  <c r="O1580" i="1"/>
  <c r="O1575" i="1"/>
  <c r="O1569" i="1"/>
  <c r="O1566" i="1"/>
  <c r="O1565" i="1"/>
  <c r="O1562" i="1"/>
  <c r="O1561" i="1"/>
  <c r="O1560" i="1"/>
  <c r="O1557" i="1"/>
  <c r="O1555" i="1"/>
  <c r="O1554" i="1"/>
  <c r="O1553" i="1"/>
  <c r="O1550" i="1"/>
  <c r="O1548" i="1"/>
  <c r="O1547" i="1"/>
  <c r="O1546" i="1"/>
  <c r="O1544" i="1"/>
  <c r="O1543" i="1"/>
  <c r="O1541" i="1"/>
  <c r="O1540" i="1"/>
  <c r="O1538" i="1"/>
  <c r="O1535" i="1"/>
  <c r="O1534" i="1"/>
  <c r="O1533" i="1"/>
  <c r="O1531" i="1"/>
  <c r="O1530" i="1"/>
  <c r="O1529" i="1"/>
  <c r="O1528" i="1"/>
  <c r="O1527" i="1"/>
  <c r="O1526" i="1"/>
  <c r="O1525" i="1"/>
  <c r="O1524" i="1"/>
  <c r="O1523" i="1"/>
  <c r="O1519" i="1"/>
  <c r="O1518" i="1"/>
  <c r="O1517" i="1"/>
  <c r="O1515" i="1"/>
  <c r="O1514" i="1"/>
  <c r="O1513" i="1"/>
  <c r="O1512" i="1"/>
  <c r="O1510" i="1"/>
  <c r="O1509" i="1"/>
  <c r="O1507" i="1"/>
  <c r="O1505" i="1"/>
  <c r="O1504" i="1"/>
  <c r="O1502" i="1"/>
  <c r="O1501" i="1"/>
  <c r="O1500" i="1"/>
  <c r="O1499" i="1"/>
  <c r="O1498" i="1"/>
  <c r="O1496" i="1"/>
  <c r="O1494" i="1"/>
  <c r="O1493" i="1"/>
  <c r="O1492" i="1"/>
  <c r="O1491" i="1"/>
  <c r="O1487" i="1"/>
  <c r="O1486" i="1"/>
  <c r="O1482" i="1"/>
  <c r="O1481" i="1"/>
  <c r="O1480" i="1"/>
  <c r="O1478" i="1"/>
  <c r="O1477" i="1"/>
  <c r="O1476" i="1"/>
  <c r="O1474" i="1"/>
  <c r="O1473" i="1"/>
  <c r="O1469" i="1"/>
  <c r="O1468" i="1"/>
  <c r="O1466" i="1"/>
  <c r="O1463" i="1"/>
  <c r="O1462" i="1"/>
  <c r="O1461" i="1"/>
  <c r="O1460" i="1"/>
  <c r="O1457" i="1"/>
  <c r="O1456" i="1"/>
  <c r="O1455" i="1"/>
  <c r="O1454" i="1"/>
  <c r="O1451" i="1"/>
  <c r="O1450" i="1"/>
  <c r="O1449" i="1"/>
  <c r="O1448" i="1"/>
  <c r="O1447" i="1"/>
  <c r="O1445" i="1"/>
  <c r="O1444" i="1"/>
  <c r="O1443" i="1"/>
  <c r="O1442" i="1"/>
  <c r="O1441" i="1"/>
  <c r="O1440" i="1"/>
  <c r="O1437" i="1"/>
  <c r="O1436" i="1"/>
  <c r="O1435" i="1"/>
  <c r="O1434" i="1"/>
  <c r="O1431" i="1"/>
  <c r="O1430" i="1"/>
  <c r="O1429" i="1"/>
  <c r="O1428" i="1"/>
  <c r="O1427" i="1"/>
  <c r="O1424" i="1"/>
  <c r="O1423" i="1"/>
  <c r="O1422" i="1"/>
  <c r="O1421" i="1"/>
  <c r="O1420" i="1"/>
  <c r="O1419" i="1"/>
  <c r="O1417" i="1"/>
  <c r="O1415" i="1"/>
  <c r="O1414" i="1"/>
  <c r="O1413" i="1"/>
  <c r="O1412" i="1"/>
  <c r="O1408" i="1"/>
  <c r="O1406" i="1"/>
  <c r="O1405" i="1"/>
  <c r="O1403" i="1"/>
  <c r="O1400" i="1"/>
  <c r="O1399" i="1"/>
  <c r="O1398" i="1"/>
  <c r="O1397" i="1"/>
  <c r="O1396" i="1"/>
  <c r="O1393" i="1"/>
  <c r="O1391" i="1"/>
  <c r="O1390" i="1"/>
  <c r="O1389" i="1"/>
  <c r="O1388" i="1"/>
  <c r="O1384" i="1"/>
  <c r="O1383" i="1"/>
  <c r="O1382" i="1"/>
  <c r="O1381" i="1"/>
  <c r="O1379" i="1"/>
  <c r="O1377" i="1"/>
  <c r="O1376" i="1"/>
  <c r="O1374" i="1"/>
  <c r="O1373" i="1"/>
  <c r="O1371" i="1"/>
  <c r="O1370" i="1"/>
  <c r="O1368" i="1"/>
  <c r="O1366" i="1"/>
  <c r="O1365" i="1"/>
  <c r="O1364" i="1"/>
  <c r="O1363" i="1"/>
  <c r="O1359" i="1"/>
  <c r="O1358" i="1"/>
  <c r="O1357" i="1"/>
  <c r="O1356" i="1"/>
  <c r="O1355" i="1"/>
  <c r="O1354" i="1"/>
  <c r="O1352" i="1"/>
  <c r="O1351" i="1"/>
  <c r="O1350" i="1"/>
  <c r="O1349" i="1"/>
  <c r="O1348" i="1"/>
  <c r="O1347" i="1"/>
  <c r="O1346" i="1"/>
  <c r="O1345" i="1"/>
  <c r="O1344" i="1"/>
  <c r="O1343" i="1"/>
  <c r="O1341" i="1"/>
  <c r="O1340" i="1"/>
  <c r="O1338" i="1"/>
  <c r="O1336" i="1"/>
  <c r="O1335" i="1"/>
  <c r="O1334" i="1"/>
  <c r="O1333" i="1"/>
  <c r="O1332" i="1"/>
  <c r="O1329" i="1"/>
  <c r="O1328" i="1"/>
  <c r="O1327" i="1"/>
  <c r="O1326" i="1"/>
  <c r="O1325" i="1"/>
  <c r="O1324" i="1"/>
  <c r="O1323" i="1"/>
  <c r="O1322" i="1"/>
  <c r="O1321" i="1"/>
  <c r="O1320" i="1"/>
  <c r="O1318" i="1"/>
  <c r="O1317" i="1"/>
  <c r="O1316" i="1"/>
  <c r="O1315" i="1"/>
  <c r="O1314" i="1"/>
  <c r="O1309" i="1"/>
  <c r="O1308" i="1"/>
  <c r="O1307" i="1"/>
  <c r="O1305" i="1"/>
  <c r="O1303" i="1"/>
  <c r="O1302" i="1"/>
  <c r="O1301" i="1"/>
  <c r="O1300" i="1"/>
  <c r="O1296" i="1"/>
  <c r="O1295" i="1"/>
  <c r="O1294" i="1"/>
  <c r="O1292" i="1"/>
  <c r="O1291" i="1"/>
  <c r="O1290" i="1"/>
  <c r="O1289" i="1"/>
  <c r="O1288" i="1"/>
  <c r="O1287" i="1"/>
  <c r="O1286" i="1"/>
  <c r="O1284" i="1"/>
  <c r="O1281" i="1"/>
  <c r="O1280" i="1"/>
  <c r="O1278" i="1"/>
  <c r="O1277" i="1"/>
  <c r="O1275" i="1"/>
  <c r="O1271" i="1"/>
  <c r="O1270" i="1"/>
  <c r="O1269" i="1"/>
  <c r="O1266" i="1"/>
  <c r="O1264" i="1"/>
  <c r="O1262" i="1"/>
  <c r="O1261" i="1"/>
  <c r="O1260" i="1"/>
  <c r="O1256" i="1"/>
  <c r="O1255" i="1"/>
  <c r="O1254" i="1"/>
  <c r="O1251" i="1"/>
  <c r="O1250" i="1"/>
  <c r="O1249" i="1"/>
  <c r="O1248" i="1"/>
  <c r="O1247" i="1"/>
  <c r="O1243" i="1"/>
  <c r="O1242" i="1"/>
  <c r="O1240" i="1"/>
  <c r="O1239" i="1"/>
  <c r="O1238" i="1"/>
  <c r="O1237" i="1"/>
  <c r="O1236" i="1"/>
  <c r="O1235" i="1"/>
  <c r="O1234" i="1"/>
  <c r="O1233" i="1"/>
  <c r="O1232" i="1"/>
  <c r="O1231" i="1"/>
  <c r="O1230" i="1"/>
  <c r="O1227" i="1"/>
  <c r="O1226" i="1"/>
  <c r="O1225" i="1"/>
  <c r="O1224" i="1"/>
  <c r="O1223" i="1"/>
  <c r="O1221" i="1"/>
  <c r="O1219" i="1"/>
  <c r="O1217" i="1"/>
  <c r="O1214" i="1"/>
  <c r="O1212" i="1"/>
  <c r="O1210" i="1"/>
  <c r="O1208" i="1"/>
  <c r="O1207" i="1"/>
  <c r="O1206" i="1"/>
  <c r="O1205" i="1"/>
  <c r="O1204" i="1"/>
  <c r="O1201" i="1"/>
  <c r="O1200" i="1"/>
  <c r="O1199" i="1"/>
  <c r="O1197" i="1"/>
  <c r="O1195" i="1"/>
  <c r="O1193" i="1"/>
  <c r="O1189" i="1"/>
  <c r="O1188" i="1"/>
  <c r="O1186" i="1"/>
  <c r="O1185" i="1"/>
  <c r="O1184" i="1"/>
  <c r="O1183" i="1"/>
  <c r="O1181" i="1"/>
  <c r="O1180" i="1"/>
  <c r="O1176" i="1"/>
  <c r="O1175" i="1"/>
  <c r="O1174" i="1"/>
  <c r="O1173" i="1"/>
  <c r="O1172" i="1"/>
  <c r="O1171" i="1"/>
  <c r="O1170" i="1"/>
  <c r="O1169" i="1"/>
  <c r="O1168" i="1"/>
  <c r="O1166" i="1"/>
  <c r="O1165" i="1"/>
  <c r="O1163" i="1"/>
  <c r="O1161" i="1"/>
  <c r="O1160" i="1"/>
  <c r="O1157" i="1"/>
  <c r="O1156" i="1"/>
  <c r="O1155" i="1"/>
  <c r="O1154" i="1"/>
  <c r="O1153" i="1"/>
  <c r="O1152" i="1"/>
  <c r="O1151" i="1"/>
  <c r="O1149" i="1"/>
  <c r="O1147" i="1"/>
  <c r="O1145" i="1"/>
  <c r="O1144" i="1"/>
  <c r="O1143" i="1"/>
  <c r="O1140" i="1"/>
  <c r="O1138" i="1"/>
  <c r="O1137" i="1"/>
  <c r="O1136" i="1"/>
  <c r="O1134" i="1"/>
  <c r="O1003" i="1"/>
  <c r="O983" i="1"/>
  <c r="O980" i="1"/>
  <c r="O978" i="1"/>
  <c r="O976" i="1"/>
  <c r="O975" i="1"/>
  <c r="O973" i="1"/>
  <c r="O972" i="1"/>
  <c r="O970" i="1"/>
  <c r="O957" i="1"/>
  <c r="O956" i="1"/>
  <c r="O952" i="1"/>
  <c r="O950" i="1"/>
  <c r="O949" i="1"/>
  <c r="O938" i="1"/>
  <c r="O936" i="1"/>
  <c r="O934" i="1"/>
  <c r="O928" i="1"/>
  <c r="O927" i="1"/>
  <c r="O923" i="1"/>
  <c r="O921" i="1"/>
  <c r="O919" i="1"/>
  <c r="O918" i="1"/>
  <c r="O915" i="1"/>
  <c r="O905" i="1"/>
  <c r="O902" i="1"/>
  <c r="O900" i="1"/>
  <c r="O899" i="1"/>
  <c r="O892" i="1"/>
  <c r="O890" i="1"/>
  <c r="O879" i="1"/>
  <c r="O876" i="1"/>
  <c r="O873" i="1"/>
  <c r="O870" i="1"/>
  <c r="O869" i="1"/>
  <c r="O864" i="1"/>
  <c r="O863" i="1"/>
  <c r="O856" i="1"/>
  <c r="O855" i="1"/>
  <c r="O852" i="1"/>
  <c r="O849" i="1"/>
  <c r="O848" i="1"/>
  <c r="O842" i="1"/>
  <c r="O836" i="1"/>
  <c r="O833" i="1"/>
  <c r="O832" i="1"/>
  <c r="O831" i="1"/>
  <c r="O828" i="1"/>
  <c r="O825" i="1"/>
  <c r="O822" i="1"/>
  <c r="O819" i="1"/>
  <c r="O818" i="1"/>
  <c r="O816" i="1"/>
  <c r="O814" i="1"/>
  <c r="O808" i="1"/>
  <c r="O805" i="1"/>
  <c r="O803" i="1"/>
  <c r="O800" i="1"/>
  <c r="O796" i="1"/>
  <c r="O789" i="1"/>
  <c r="O788" i="1"/>
  <c r="O786" i="1"/>
  <c r="O780" i="1"/>
  <c r="O773" i="1"/>
  <c r="O769" i="1"/>
  <c r="O767" i="1"/>
  <c r="O763" i="1"/>
  <c r="O761" i="1"/>
  <c r="O754" i="1"/>
  <c r="O751" i="1"/>
  <c r="O750" i="1"/>
  <c r="O747" i="1"/>
  <c r="O741" i="1"/>
  <c r="O739" i="1"/>
  <c r="O738" i="1"/>
  <c r="O731" i="1"/>
  <c r="O730" i="1"/>
  <c r="O724" i="1"/>
  <c r="O720" i="1"/>
  <c r="O715" i="1"/>
  <c r="O706" i="1"/>
  <c r="O705" i="1"/>
  <c r="O703" i="1"/>
  <c r="O702" i="1"/>
  <c r="O701" i="1"/>
  <c r="O698" i="1"/>
  <c r="O694" i="1"/>
  <c r="O691" i="1"/>
  <c r="O690" i="1"/>
  <c r="O675" i="1"/>
  <c r="O669" i="1"/>
  <c r="O664" i="1"/>
  <c r="O661" i="1"/>
  <c r="O655" i="1"/>
  <c r="O648" i="1"/>
  <c r="O646" i="1"/>
  <c r="O645" i="1"/>
  <c r="O644" i="1"/>
  <c r="O638" i="1"/>
  <c r="O637" i="1"/>
  <c r="O632" i="1"/>
  <c r="O630" i="1"/>
  <c r="O624" i="1"/>
  <c r="O620" i="1"/>
  <c r="O613" i="1"/>
  <c r="O596" i="1"/>
  <c r="O594" i="1"/>
  <c r="O593" i="1"/>
  <c r="O587" i="1"/>
  <c r="O579" i="1"/>
  <c r="O577" i="1"/>
  <c r="O574" i="1"/>
  <c r="O567" i="1"/>
  <c r="O563" i="1"/>
  <c r="O561" i="1"/>
  <c r="O559" i="1"/>
  <c r="O558" i="1"/>
  <c r="O556" i="1"/>
  <c r="O554" i="1"/>
  <c r="O548" i="1"/>
  <c r="O547" i="1"/>
  <c r="O539" i="1"/>
  <c r="O535" i="1"/>
  <c r="O533" i="1"/>
  <c r="O532" i="1"/>
  <c r="O530" i="1"/>
  <c r="O528" i="1"/>
  <c r="O520" i="1"/>
  <c r="O515" i="1"/>
  <c r="O508" i="1"/>
  <c r="O506" i="1"/>
  <c r="O499" i="1"/>
  <c r="O497" i="1"/>
  <c r="O495" i="1"/>
  <c r="O483" i="1"/>
  <c r="O482" i="1"/>
  <c r="O477" i="1"/>
  <c r="O465" i="1"/>
  <c r="O464" i="1"/>
  <c r="O455" i="1"/>
  <c r="O453" i="1"/>
  <c r="O447" i="1"/>
  <c r="O443" i="1"/>
  <c r="O440" i="1"/>
  <c r="O434" i="1"/>
  <c r="O431" i="1"/>
  <c r="O426" i="1"/>
  <c r="O424" i="1"/>
  <c r="O420" i="1"/>
  <c r="O417" i="1"/>
  <c r="O416" i="1"/>
  <c r="O412" i="1"/>
  <c r="O409" i="1"/>
  <c r="O401" i="1"/>
  <c r="O397" i="1"/>
  <c r="O396" i="1"/>
  <c r="O381" i="1"/>
  <c r="O380" i="1"/>
  <c r="O377" i="1"/>
  <c r="O374" i="1"/>
  <c r="O372" i="1"/>
  <c r="O369" i="1"/>
  <c r="O366" i="1"/>
  <c r="O365" i="1"/>
  <c r="O363" i="1"/>
  <c r="O357" i="1"/>
  <c r="O350" i="1"/>
  <c r="O348" i="1"/>
  <c r="O343" i="1"/>
  <c r="O342" i="1"/>
  <c r="O339" i="1"/>
  <c r="O338" i="1"/>
  <c r="O336" i="1"/>
  <c r="O328" i="1"/>
  <c r="O324" i="1"/>
  <c r="O321" i="1"/>
  <c r="O317" i="1"/>
  <c r="O316" i="1"/>
  <c r="O314" i="1"/>
  <c r="O312" i="1"/>
  <c r="O305" i="1"/>
  <c r="O302" i="1"/>
  <c r="O299" i="1"/>
  <c r="O297" i="1"/>
  <c r="O295" i="1"/>
  <c r="O292" i="1"/>
  <c r="O291" i="1"/>
  <c r="O290" i="1"/>
  <c r="O288" i="1"/>
  <c r="O287" i="1"/>
  <c r="O285" i="1"/>
  <c r="O282" i="1"/>
  <c r="O279" i="1"/>
  <c r="O278" i="1"/>
  <c r="O277" i="1"/>
  <c r="O276" i="1"/>
  <c r="O273" i="1"/>
  <c r="O271" i="1"/>
  <c r="O268" i="1"/>
  <c r="O256" i="1"/>
  <c r="O253" i="1"/>
  <c r="O250" i="1"/>
  <c r="O248" i="1"/>
  <c r="O247" i="1"/>
  <c r="O246" i="1"/>
  <c r="O244" i="1"/>
  <c r="O243" i="1"/>
  <c r="O241" i="1"/>
  <c r="O232" i="1"/>
  <c r="O231" i="1"/>
  <c r="O228" i="1"/>
  <c r="O227" i="1"/>
  <c r="O226" i="1"/>
  <c r="O224" i="1"/>
  <c r="O222" i="1"/>
  <c r="O218" i="1"/>
  <c r="O216" i="1"/>
  <c r="O214" i="1"/>
  <c r="O212" i="1"/>
  <c r="O207" i="1"/>
  <c r="O206" i="1"/>
  <c r="O201" i="1"/>
  <c r="O195" i="1"/>
  <c r="O173" i="1"/>
  <c r="O163" i="1"/>
  <c r="O151" i="1"/>
  <c r="O134" i="1"/>
  <c r="O124" i="1"/>
  <c r="O121" i="1"/>
  <c r="O120" i="1"/>
  <c r="O118" i="1"/>
  <c r="O114" i="1"/>
  <c r="O109" i="1"/>
  <c r="O107" i="1"/>
  <c r="O105" i="1"/>
  <c r="O102" i="1"/>
  <c r="O99" i="1"/>
  <c r="O97" i="1"/>
  <c r="O95" i="1"/>
  <c r="O94" i="1"/>
  <c r="O89" i="1"/>
  <c r="O88" i="1"/>
  <c r="O78" i="1"/>
  <c r="O74" i="1"/>
  <c r="O73" i="1"/>
  <c r="O67" i="1"/>
  <c r="O61" i="1"/>
  <c r="O60" i="1"/>
  <c r="O59" i="1"/>
  <c r="O58" i="1"/>
  <c r="O56" i="1"/>
  <c r="O54" i="1"/>
  <c r="O53" i="1"/>
  <c r="O52" i="1"/>
  <c r="O51" i="1"/>
  <c r="O49" i="1"/>
  <c r="O48" i="1"/>
  <c r="O45" i="1"/>
  <c r="O44" i="1"/>
  <c r="O42" i="1"/>
  <c r="O41" i="1"/>
  <c r="O36" i="1"/>
  <c r="O35" i="1"/>
  <c r="O34" i="1"/>
  <c r="O33" i="1"/>
  <c r="O32" i="1"/>
  <c r="O31" i="1"/>
  <c r="O30" i="1"/>
  <c r="O29" i="1"/>
  <c r="O27" i="1"/>
  <c r="O25" i="1"/>
  <c r="O21" i="1"/>
  <c r="O19" i="1"/>
  <c r="O18" i="1"/>
  <c r="O15" i="1"/>
  <c r="O14" i="1"/>
  <c r="O13" i="1"/>
  <c r="O12" i="1"/>
  <c r="O11" i="1"/>
  <c r="O5" i="1"/>
  <c r="O4" i="1"/>
  <c r="O3" i="1"/>
  <c r="O2" i="1"/>
  <c r="U2" i="1"/>
  <c r="U3" i="1"/>
  <c r="U4" i="1"/>
  <c r="U5" i="1"/>
  <c r="U6" i="1"/>
  <c r="U7" i="1"/>
  <c r="U8" i="1"/>
  <c r="U9"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0" i="1"/>
  <c r="U2761" i="1"/>
  <c r="U2762" i="1"/>
  <c r="U2763" i="1"/>
  <c r="U2764" i="1"/>
  <c r="U2765" i="1"/>
  <c r="U2766" i="1"/>
  <c r="U2767" i="1"/>
  <c r="U2768" i="1"/>
  <c r="U2769" i="1"/>
  <c r="U2770" i="1"/>
  <c r="U2771" i="1"/>
  <c r="U2772" i="1"/>
  <c r="U2773" i="1"/>
  <c r="U2774" i="1"/>
  <c r="U2775" i="1"/>
  <c r="U2776" i="1"/>
  <c r="U2777" i="1"/>
  <c r="U2778" i="1"/>
  <c r="U2779" i="1"/>
  <c r="U2780" i="1"/>
  <c r="U2781" i="1"/>
  <c r="U2782" i="1"/>
  <c r="U2783" i="1"/>
  <c r="U2784" i="1"/>
  <c r="U2785" i="1"/>
  <c r="U2786" i="1"/>
  <c r="U2787" i="1"/>
  <c r="U2788" i="1"/>
  <c r="U2789" i="1"/>
  <c r="U2790" i="1"/>
  <c r="U2791" i="1"/>
  <c r="U2792" i="1"/>
  <c r="U2793" i="1"/>
  <c r="U2794" i="1"/>
  <c r="U2795" i="1"/>
  <c r="U2796" i="1"/>
  <c r="U2797" i="1"/>
  <c r="U2798" i="1"/>
  <c r="U2799" i="1"/>
  <c r="U2800" i="1"/>
  <c r="U2801" i="1"/>
  <c r="U2802" i="1"/>
  <c r="U2803" i="1"/>
  <c r="U2804" i="1"/>
  <c r="U2805" i="1"/>
  <c r="U2806" i="1"/>
  <c r="U2807" i="1"/>
  <c r="U2808" i="1"/>
  <c r="U2809" i="1"/>
  <c r="U2810" i="1"/>
  <c r="U2811" i="1"/>
  <c r="U2812" i="1"/>
  <c r="U2813" i="1"/>
  <c r="U2814" i="1"/>
  <c r="U2815" i="1"/>
  <c r="U2816" i="1"/>
  <c r="U2817" i="1"/>
  <c r="U2818" i="1"/>
  <c r="U2819" i="1"/>
  <c r="U2820" i="1"/>
  <c r="U2821" i="1"/>
  <c r="U2822" i="1"/>
  <c r="U2823" i="1"/>
  <c r="U2824" i="1"/>
  <c r="U2825" i="1"/>
  <c r="U2826" i="1"/>
  <c r="U2827" i="1"/>
  <c r="U2828" i="1"/>
  <c r="U2829" i="1"/>
  <c r="U2830" i="1"/>
  <c r="U2831" i="1"/>
  <c r="U2832" i="1"/>
  <c r="U2833" i="1"/>
  <c r="U2834" i="1"/>
  <c r="U2835" i="1"/>
  <c r="U2836" i="1"/>
  <c r="U2837" i="1"/>
  <c r="U2838" i="1"/>
  <c r="U2839" i="1"/>
  <c r="U2840" i="1"/>
  <c r="U2841" i="1"/>
  <c r="U2842" i="1"/>
  <c r="U2843" i="1"/>
  <c r="U2844" i="1"/>
  <c r="U2845" i="1"/>
  <c r="U2846" i="1"/>
  <c r="U2847" i="1"/>
  <c r="U2848" i="1"/>
  <c r="U2849" i="1"/>
  <c r="U2850" i="1"/>
  <c r="U2851" i="1"/>
  <c r="U2852" i="1"/>
  <c r="U2853" i="1"/>
  <c r="U2854" i="1"/>
  <c r="U2855" i="1"/>
  <c r="U2856" i="1"/>
  <c r="U2857" i="1"/>
  <c r="U2858" i="1"/>
  <c r="U2859" i="1"/>
  <c r="U2860" i="1"/>
  <c r="U2861" i="1"/>
  <c r="U2862" i="1"/>
  <c r="U2863" i="1"/>
  <c r="U2864" i="1"/>
  <c r="U2865" i="1"/>
  <c r="U2866" i="1"/>
  <c r="U2867" i="1"/>
  <c r="U2868" i="1"/>
  <c r="U2869" i="1"/>
  <c r="U2870" i="1"/>
  <c r="U2871" i="1"/>
  <c r="U2872" i="1"/>
  <c r="U2873" i="1"/>
  <c r="U2874" i="1"/>
  <c r="U2875" i="1"/>
  <c r="U2876" i="1"/>
  <c r="U2877" i="1"/>
  <c r="U2878" i="1"/>
  <c r="U2879" i="1"/>
  <c r="U2880" i="1"/>
  <c r="U2881" i="1"/>
  <c r="U2882" i="1"/>
  <c r="U2883" i="1"/>
  <c r="U2884" i="1"/>
  <c r="U2885" i="1"/>
  <c r="U2886" i="1"/>
  <c r="U2887" i="1"/>
  <c r="U2888" i="1"/>
  <c r="U2889" i="1"/>
  <c r="U2890" i="1"/>
  <c r="U2891" i="1"/>
  <c r="U2892" i="1"/>
  <c r="U2893" i="1"/>
  <c r="U2894" i="1"/>
  <c r="U2895" i="1"/>
  <c r="U2896" i="1"/>
  <c r="U2897" i="1"/>
  <c r="U2898" i="1"/>
  <c r="U2899" i="1"/>
  <c r="U2900" i="1"/>
  <c r="U2901" i="1"/>
  <c r="U2902" i="1"/>
  <c r="U2903" i="1"/>
  <c r="U2904" i="1"/>
  <c r="U2905" i="1"/>
  <c r="U2906" i="1"/>
  <c r="U2907" i="1"/>
  <c r="U2908" i="1"/>
  <c r="U2909" i="1"/>
  <c r="U2910" i="1"/>
  <c r="U2911" i="1"/>
  <c r="U2912" i="1"/>
  <c r="U2913" i="1"/>
  <c r="U2914" i="1"/>
  <c r="U2915" i="1"/>
  <c r="U2916" i="1"/>
  <c r="U2917" i="1"/>
  <c r="U2918" i="1"/>
  <c r="U2919" i="1"/>
  <c r="U2920" i="1"/>
  <c r="U2921" i="1"/>
  <c r="U2922" i="1"/>
  <c r="U2923" i="1"/>
  <c r="U2924" i="1"/>
  <c r="U2925" i="1"/>
  <c r="U2926" i="1"/>
  <c r="U2927" i="1"/>
  <c r="U2928" i="1"/>
  <c r="U2929" i="1"/>
  <c r="U2930" i="1"/>
  <c r="U2931" i="1"/>
  <c r="U2932" i="1"/>
  <c r="U2933" i="1"/>
  <c r="U2934" i="1"/>
  <c r="U2935" i="1"/>
  <c r="U2936" i="1"/>
  <c r="U2937" i="1"/>
  <c r="U2938" i="1"/>
  <c r="U2939" i="1"/>
  <c r="U2940" i="1"/>
  <c r="U2941" i="1"/>
  <c r="U2942" i="1"/>
  <c r="U2943" i="1"/>
  <c r="U2944" i="1"/>
  <c r="U2945" i="1"/>
  <c r="U2946" i="1"/>
  <c r="U2947" i="1"/>
  <c r="U2948" i="1"/>
  <c r="U2949" i="1"/>
  <c r="U2950" i="1"/>
  <c r="U2951" i="1"/>
  <c r="U2952" i="1"/>
  <c r="U2953" i="1"/>
  <c r="U2954" i="1"/>
  <c r="U2955" i="1"/>
  <c r="U2956" i="1"/>
  <c r="U2957" i="1"/>
  <c r="U2958" i="1"/>
  <c r="U2959" i="1"/>
  <c r="U2960" i="1"/>
  <c r="U2961" i="1"/>
  <c r="U2962" i="1"/>
  <c r="U2963" i="1"/>
  <c r="U2964" i="1"/>
  <c r="U2965" i="1"/>
  <c r="U2966" i="1"/>
  <c r="U2967" i="1"/>
  <c r="U2968" i="1"/>
  <c r="U2969" i="1"/>
  <c r="U2970" i="1"/>
  <c r="U2971" i="1"/>
  <c r="U2972" i="1"/>
  <c r="U2973" i="1"/>
  <c r="U2974" i="1"/>
  <c r="U2975" i="1"/>
  <c r="U2976" i="1"/>
  <c r="U2977" i="1"/>
  <c r="U2978" i="1"/>
  <c r="U2979" i="1"/>
  <c r="U2980" i="1"/>
  <c r="U2981" i="1"/>
  <c r="U2982" i="1"/>
  <c r="U2983" i="1"/>
  <c r="U2984" i="1"/>
  <c r="U2985" i="1"/>
  <c r="U2986" i="1"/>
  <c r="U2987" i="1"/>
  <c r="U2988" i="1"/>
  <c r="U2989" i="1"/>
  <c r="U2990" i="1"/>
  <c r="U2991" i="1"/>
  <c r="U2992" i="1"/>
  <c r="U2993" i="1"/>
  <c r="U2994" i="1"/>
  <c r="U2995" i="1"/>
  <c r="U2996" i="1"/>
  <c r="U2997" i="1"/>
  <c r="U2998" i="1"/>
  <c r="U2999" i="1"/>
  <c r="U3000" i="1"/>
  <c r="U3001" i="1"/>
  <c r="U3002" i="1"/>
  <c r="U3003" i="1"/>
  <c r="U3004" i="1"/>
  <c r="U3005" i="1"/>
  <c r="U3006" i="1"/>
  <c r="U3007" i="1"/>
  <c r="U3008" i="1"/>
  <c r="U3009" i="1"/>
  <c r="U3010" i="1"/>
  <c r="U3011" i="1"/>
  <c r="U3012" i="1"/>
  <c r="U3013" i="1"/>
  <c r="U3014" i="1"/>
  <c r="U3015" i="1"/>
  <c r="U3016" i="1"/>
  <c r="U3017" i="1"/>
  <c r="U3018" i="1"/>
  <c r="U3019" i="1"/>
  <c r="U3020" i="1"/>
  <c r="U3021" i="1"/>
  <c r="U3022" i="1"/>
  <c r="U3023" i="1"/>
  <c r="U3024" i="1"/>
  <c r="U3025" i="1"/>
  <c r="U3026" i="1"/>
  <c r="U3027" i="1"/>
  <c r="U3028" i="1"/>
  <c r="U3029" i="1"/>
  <c r="U3030" i="1"/>
  <c r="U3031" i="1"/>
  <c r="U3032" i="1"/>
  <c r="U3033" i="1"/>
  <c r="U3034" i="1"/>
  <c r="U3035" i="1"/>
  <c r="U3036" i="1"/>
  <c r="U3037" i="1"/>
  <c r="U3038" i="1"/>
  <c r="U3039" i="1"/>
  <c r="U3040" i="1"/>
  <c r="U3041" i="1"/>
  <c r="U3042" i="1"/>
  <c r="U3043" i="1"/>
  <c r="U3044" i="1"/>
  <c r="U3045" i="1"/>
  <c r="U3046" i="1"/>
  <c r="U3047" i="1"/>
  <c r="U3048" i="1"/>
  <c r="U3049" i="1"/>
  <c r="U3050" i="1"/>
  <c r="U3051" i="1"/>
  <c r="U3052" i="1"/>
  <c r="U3053" i="1"/>
  <c r="U3054" i="1"/>
  <c r="U3055" i="1"/>
  <c r="U3056" i="1"/>
  <c r="U3057" i="1"/>
  <c r="U3058" i="1"/>
  <c r="U3059" i="1"/>
  <c r="U3060" i="1"/>
  <c r="U3061" i="1"/>
  <c r="U3062" i="1"/>
  <c r="U3063" i="1"/>
  <c r="U3064" i="1"/>
  <c r="U3065" i="1"/>
  <c r="U3066" i="1"/>
  <c r="U3067" i="1"/>
  <c r="U3068" i="1"/>
  <c r="U3069" i="1"/>
  <c r="U3070" i="1"/>
  <c r="U3071" i="1"/>
  <c r="U3072" i="1"/>
  <c r="U3073" i="1"/>
  <c r="U3074" i="1"/>
  <c r="U3075" i="1"/>
  <c r="U3076" i="1"/>
  <c r="U3077" i="1"/>
  <c r="U3078" i="1"/>
  <c r="U3079" i="1"/>
  <c r="U3080" i="1"/>
  <c r="U3081" i="1"/>
  <c r="U3082" i="1"/>
  <c r="U3083" i="1"/>
  <c r="U3084" i="1"/>
  <c r="U3085" i="1"/>
  <c r="U3086" i="1"/>
  <c r="U3087" i="1"/>
  <c r="U3088" i="1"/>
  <c r="U3089" i="1"/>
  <c r="U3090" i="1"/>
  <c r="U3091" i="1"/>
  <c r="U3092" i="1"/>
  <c r="U3093" i="1"/>
  <c r="U3094" i="1"/>
  <c r="U3095" i="1"/>
  <c r="U3096" i="1"/>
  <c r="U3097" i="1"/>
  <c r="U3098" i="1"/>
  <c r="U3099" i="1"/>
  <c r="U3100" i="1"/>
  <c r="U3101" i="1"/>
  <c r="U3102" i="1"/>
  <c r="U3103" i="1"/>
  <c r="U3104" i="1"/>
  <c r="U3105" i="1"/>
  <c r="U3106" i="1"/>
  <c r="U3107" i="1"/>
  <c r="U3108" i="1"/>
  <c r="U3109" i="1"/>
  <c r="U3110" i="1"/>
  <c r="U3111" i="1"/>
  <c r="U3112" i="1"/>
  <c r="U3113" i="1"/>
  <c r="U3114" i="1"/>
  <c r="U3115" i="1"/>
  <c r="U3116" i="1"/>
  <c r="U3117" i="1"/>
  <c r="U3118" i="1"/>
  <c r="U3119" i="1"/>
  <c r="U3120" i="1"/>
  <c r="U3121" i="1"/>
  <c r="U3122" i="1"/>
  <c r="U3123" i="1"/>
  <c r="U3124" i="1"/>
  <c r="U3125" i="1"/>
  <c r="U3126" i="1"/>
  <c r="U3127" i="1"/>
  <c r="U3128" i="1"/>
  <c r="U3129" i="1"/>
  <c r="U3130" i="1"/>
  <c r="U3131" i="1"/>
  <c r="U3132" i="1"/>
  <c r="U3133" i="1"/>
  <c r="U3134" i="1"/>
  <c r="U3135" i="1"/>
  <c r="U3136" i="1"/>
  <c r="U3137" i="1"/>
  <c r="U3138" i="1"/>
  <c r="U3139" i="1"/>
  <c r="U3140" i="1"/>
  <c r="U3141" i="1"/>
  <c r="U3142" i="1"/>
  <c r="U3143" i="1"/>
  <c r="U3144" i="1"/>
  <c r="U3145" i="1"/>
  <c r="U3146" i="1"/>
  <c r="U3147" i="1"/>
  <c r="U3148" i="1"/>
  <c r="U3149" i="1"/>
  <c r="U3150" i="1"/>
  <c r="U3151" i="1"/>
  <c r="U3152" i="1"/>
  <c r="U3153" i="1"/>
  <c r="U3154" i="1"/>
  <c r="U3155" i="1"/>
  <c r="U3156" i="1"/>
  <c r="U3157" i="1"/>
  <c r="U3158" i="1"/>
  <c r="U3159" i="1"/>
  <c r="U3160" i="1"/>
  <c r="U3161" i="1"/>
  <c r="U3162" i="1"/>
  <c r="U3163" i="1"/>
  <c r="U3164" i="1"/>
  <c r="U3165" i="1"/>
  <c r="U3166" i="1"/>
  <c r="U3167" i="1"/>
  <c r="U3168" i="1"/>
  <c r="U3169" i="1"/>
  <c r="U3170" i="1"/>
  <c r="U3171" i="1"/>
  <c r="U3172" i="1"/>
  <c r="U3173" i="1"/>
  <c r="U3174" i="1"/>
  <c r="U3175" i="1"/>
  <c r="U3176" i="1"/>
  <c r="U3177" i="1"/>
  <c r="U3178" i="1"/>
  <c r="U3179" i="1"/>
  <c r="U3180" i="1"/>
  <c r="U3181" i="1"/>
  <c r="U3182" i="1"/>
  <c r="U3183" i="1"/>
  <c r="U3184" i="1"/>
  <c r="U3185" i="1"/>
  <c r="U3186" i="1"/>
  <c r="U3187" i="1"/>
  <c r="U3188" i="1"/>
  <c r="U3189" i="1"/>
  <c r="U3190" i="1"/>
  <c r="U3191" i="1"/>
  <c r="U3192" i="1"/>
  <c r="U3193" i="1"/>
  <c r="U3194" i="1"/>
  <c r="U3195" i="1"/>
  <c r="U3196" i="1"/>
  <c r="U3197" i="1"/>
  <c r="U3198" i="1"/>
  <c r="U3199" i="1"/>
  <c r="U3200" i="1"/>
  <c r="U3201" i="1"/>
  <c r="U3202" i="1"/>
  <c r="U3203" i="1"/>
  <c r="U3204" i="1"/>
  <c r="U3205" i="1"/>
  <c r="U3206" i="1"/>
  <c r="U3207" i="1"/>
  <c r="U3208" i="1"/>
  <c r="U3209" i="1"/>
  <c r="U3210" i="1"/>
  <c r="U3211" i="1"/>
  <c r="U3212" i="1"/>
  <c r="U3213" i="1"/>
  <c r="U3214" i="1"/>
  <c r="U3215" i="1"/>
  <c r="U3216" i="1"/>
  <c r="U3217" i="1"/>
  <c r="U3218" i="1"/>
  <c r="U3219" i="1"/>
  <c r="U3220" i="1"/>
  <c r="U3221" i="1"/>
  <c r="U3222" i="1"/>
  <c r="U3223" i="1"/>
  <c r="U3224" i="1"/>
  <c r="U3225" i="1"/>
  <c r="U3226" i="1"/>
  <c r="U3227" i="1"/>
  <c r="U3228" i="1"/>
  <c r="U3229" i="1"/>
  <c r="U3230" i="1"/>
  <c r="U3231" i="1"/>
  <c r="U3232" i="1"/>
  <c r="U3233" i="1"/>
  <c r="U3234" i="1"/>
  <c r="U3235" i="1"/>
  <c r="U3236" i="1"/>
  <c r="U3237" i="1"/>
  <c r="U3238" i="1"/>
  <c r="U3239" i="1"/>
  <c r="U3240" i="1"/>
  <c r="U3241" i="1"/>
  <c r="U3242" i="1"/>
  <c r="U3243" i="1"/>
  <c r="U3244" i="1"/>
  <c r="U3245" i="1"/>
  <c r="U3246" i="1"/>
  <c r="U3247" i="1"/>
  <c r="U3248" i="1"/>
  <c r="U3249" i="1"/>
  <c r="U3250" i="1"/>
  <c r="U3251" i="1"/>
  <c r="U3252" i="1"/>
  <c r="U3253" i="1"/>
  <c r="U3254" i="1"/>
  <c r="U3255" i="1"/>
  <c r="U3256" i="1"/>
  <c r="U3257" i="1"/>
  <c r="U3258" i="1"/>
  <c r="U3259" i="1"/>
  <c r="U3260" i="1"/>
  <c r="U3261" i="1"/>
  <c r="U3262" i="1"/>
  <c r="U3263" i="1"/>
  <c r="U3264" i="1"/>
  <c r="U3265" i="1"/>
  <c r="U3266" i="1"/>
  <c r="U3267" i="1"/>
  <c r="U3268" i="1"/>
  <c r="U3269" i="1"/>
  <c r="U3270" i="1"/>
  <c r="U3271" i="1"/>
  <c r="U3272" i="1"/>
  <c r="U3273" i="1"/>
  <c r="U3274" i="1"/>
  <c r="U3275" i="1"/>
  <c r="U3276" i="1"/>
  <c r="U3277" i="1"/>
  <c r="U3278" i="1"/>
  <c r="U3279" i="1"/>
  <c r="U3280" i="1"/>
  <c r="U3281" i="1"/>
  <c r="U3282" i="1"/>
  <c r="U3283" i="1"/>
  <c r="U3284" i="1"/>
  <c r="U3285" i="1"/>
  <c r="U3286" i="1"/>
  <c r="U3287" i="1"/>
  <c r="U3288" i="1"/>
  <c r="U3289" i="1"/>
  <c r="U3290" i="1"/>
  <c r="U3291" i="1"/>
  <c r="U3292" i="1"/>
  <c r="U3293" i="1"/>
  <c r="U3294" i="1"/>
  <c r="U3295" i="1"/>
  <c r="U3296" i="1"/>
  <c r="U3297" i="1"/>
  <c r="U3298" i="1"/>
  <c r="U3299" i="1"/>
  <c r="U3300" i="1"/>
  <c r="U3301" i="1"/>
  <c r="U3302" i="1"/>
  <c r="U3303" i="1"/>
  <c r="U3304" i="1"/>
  <c r="U3305" i="1"/>
  <c r="U3306" i="1"/>
  <c r="U3307" i="1"/>
  <c r="U3308" i="1"/>
  <c r="U3309" i="1"/>
  <c r="U3310" i="1"/>
  <c r="U3311" i="1"/>
  <c r="U3312" i="1"/>
  <c r="U3313" i="1"/>
  <c r="U3314" i="1"/>
  <c r="U3315" i="1"/>
  <c r="U3316" i="1"/>
  <c r="U3317" i="1"/>
  <c r="U3318" i="1"/>
  <c r="U3319" i="1"/>
  <c r="U3320" i="1"/>
  <c r="U3321" i="1"/>
  <c r="U3322" i="1"/>
  <c r="U3323" i="1"/>
  <c r="U3324" i="1"/>
  <c r="U3325" i="1"/>
  <c r="U3326" i="1"/>
  <c r="U3327" i="1"/>
  <c r="U3328" i="1"/>
  <c r="U3329" i="1"/>
  <c r="U3330" i="1"/>
  <c r="U3331" i="1"/>
  <c r="U3332" i="1"/>
  <c r="U3333" i="1"/>
  <c r="U3334" i="1"/>
  <c r="U3335" i="1"/>
  <c r="U3336" i="1"/>
  <c r="U3337" i="1"/>
  <c r="U3338" i="1"/>
  <c r="U3339" i="1"/>
  <c r="U3340" i="1"/>
  <c r="U3341" i="1"/>
  <c r="U3342" i="1"/>
  <c r="U3343" i="1"/>
  <c r="U3344" i="1"/>
  <c r="U3345" i="1"/>
  <c r="U3346" i="1"/>
  <c r="U3347" i="1"/>
  <c r="U3348" i="1"/>
  <c r="U3349" i="1"/>
  <c r="U3350" i="1"/>
  <c r="U3351" i="1"/>
  <c r="U3352" i="1"/>
  <c r="U3353" i="1"/>
  <c r="U3354" i="1"/>
  <c r="U3355" i="1"/>
  <c r="U3356" i="1"/>
  <c r="U3357" i="1"/>
  <c r="U3358" i="1"/>
  <c r="U3359" i="1"/>
  <c r="U3360" i="1"/>
  <c r="U3361" i="1"/>
  <c r="U3362" i="1"/>
  <c r="U3363" i="1"/>
  <c r="U3364" i="1"/>
  <c r="U3365" i="1"/>
  <c r="U3366" i="1"/>
  <c r="U3367" i="1"/>
  <c r="U3368" i="1"/>
  <c r="U3369" i="1"/>
  <c r="U3370" i="1"/>
  <c r="U3371" i="1"/>
  <c r="U3372" i="1"/>
  <c r="U3373" i="1"/>
  <c r="U3374" i="1"/>
  <c r="U3375" i="1"/>
  <c r="U3376" i="1"/>
  <c r="U3377" i="1"/>
  <c r="U3378" i="1"/>
  <c r="U3379" i="1"/>
  <c r="U3380" i="1"/>
  <c r="U3381" i="1"/>
  <c r="U3382" i="1"/>
  <c r="U3383" i="1"/>
  <c r="U3384" i="1"/>
  <c r="U3385" i="1"/>
  <c r="U3386" i="1"/>
  <c r="U3387" i="1"/>
  <c r="U3388" i="1"/>
  <c r="U3389" i="1"/>
  <c r="U3390" i="1"/>
  <c r="U3391" i="1"/>
  <c r="U3392" i="1"/>
  <c r="U3393" i="1"/>
  <c r="U3394" i="1"/>
  <c r="U3395" i="1"/>
  <c r="U3396" i="1"/>
  <c r="U3397" i="1"/>
  <c r="U3398" i="1"/>
  <c r="U3399" i="1"/>
  <c r="U3400" i="1"/>
  <c r="U3401" i="1"/>
  <c r="U3402" i="1"/>
  <c r="U3403" i="1"/>
  <c r="U3404" i="1"/>
  <c r="U3405" i="1"/>
  <c r="U3406" i="1"/>
  <c r="U3407" i="1"/>
  <c r="U3408" i="1"/>
  <c r="U3409" i="1"/>
  <c r="U3410" i="1"/>
  <c r="U3411" i="1"/>
  <c r="U3412" i="1"/>
  <c r="U3413" i="1"/>
  <c r="U3414" i="1"/>
  <c r="U3415" i="1"/>
  <c r="U3416" i="1"/>
  <c r="U3417" i="1"/>
  <c r="U3418" i="1"/>
  <c r="U3419" i="1"/>
  <c r="U3420" i="1"/>
  <c r="U3421" i="1"/>
  <c r="U3422" i="1"/>
  <c r="U3423" i="1"/>
  <c r="U3424" i="1"/>
  <c r="U3425" i="1"/>
  <c r="U3426" i="1"/>
  <c r="U3427" i="1"/>
  <c r="U3428" i="1"/>
  <c r="U3429" i="1"/>
  <c r="U3430" i="1"/>
  <c r="U3431" i="1"/>
  <c r="U3432" i="1"/>
  <c r="U3433" i="1"/>
  <c r="U3434" i="1"/>
  <c r="U3435" i="1"/>
  <c r="U3436" i="1"/>
  <c r="U3437" i="1"/>
  <c r="U3438" i="1"/>
  <c r="U3439" i="1"/>
  <c r="U3440" i="1"/>
  <c r="U3441" i="1"/>
  <c r="U3442" i="1"/>
  <c r="U3443" i="1"/>
  <c r="U3444" i="1"/>
  <c r="U3445" i="1"/>
  <c r="U3446" i="1"/>
  <c r="U3447" i="1"/>
  <c r="U3448" i="1"/>
  <c r="U3449" i="1"/>
  <c r="U3450" i="1"/>
  <c r="U3451" i="1"/>
  <c r="U3452" i="1"/>
  <c r="U3453" i="1"/>
  <c r="U3454" i="1"/>
  <c r="U3455" i="1"/>
  <c r="U3456" i="1"/>
  <c r="U3457" i="1"/>
  <c r="U3458" i="1"/>
  <c r="U3459" i="1"/>
  <c r="U3460" i="1"/>
  <c r="U3461" i="1"/>
  <c r="U3462" i="1"/>
  <c r="U3463" i="1"/>
  <c r="U3464" i="1"/>
  <c r="U3465" i="1"/>
  <c r="U3466" i="1"/>
  <c r="U3467" i="1"/>
  <c r="U3468" i="1"/>
  <c r="U3469" i="1"/>
  <c r="U3470" i="1"/>
  <c r="U3471" i="1"/>
  <c r="U3472" i="1"/>
  <c r="U3473" i="1"/>
  <c r="U3474" i="1"/>
  <c r="U3475" i="1"/>
  <c r="U3476" i="1"/>
  <c r="U3477" i="1"/>
  <c r="U3478" i="1"/>
  <c r="U3479" i="1"/>
  <c r="U3480" i="1"/>
  <c r="U3481" i="1"/>
  <c r="U3482" i="1"/>
  <c r="U3483" i="1"/>
  <c r="U3484" i="1"/>
  <c r="U3485" i="1"/>
  <c r="U3486" i="1"/>
  <c r="U3487" i="1"/>
  <c r="U3488" i="1"/>
  <c r="U3489" i="1"/>
  <c r="U3490" i="1"/>
  <c r="U3491" i="1"/>
  <c r="U3492" i="1"/>
  <c r="U3493" i="1"/>
  <c r="U3494" i="1"/>
  <c r="U3495" i="1"/>
  <c r="U3496" i="1"/>
  <c r="U3497" i="1"/>
  <c r="U3498" i="1"/>
  <c r="U3499" i="1"/>
  <c r="U3500" i="1"/>
  <c r="U3501" i="1"/>
  <c r="U3502" i="1"/>
  <c r="U3503" i="1"/>
  <c r="U3504" i="1"/>
  <c r="U3505" i="1"/>
  <c r="U3506" i="1"/>
  <c r="U3507" i="1"/>
  <c r="U3508" i="1"/>
  <c r="U3509" i="1"/>
  <c r="U3510" i="1"/>
  <c r="U3511" i="1"/>
  <c r="U3512" i="1"/>
  <c r="U3513" i="1"/>
  <c r="U3514" i="1"/>
  <c r="U3515" i="1"/>
  <c r="U3516" i="1"/>
  <c r="U3517" i="1"/>
  <c r="U3518" i="1"/>
  <c r="U3519" i="1"/>
  <c r="U3520" i="1"/>
  <c r="U3521" i="1"/>
  <c r="U3522" i="1"/>
  <c r="U3523" i="1"/>
  <c r="U3524" i="1"/>
  <c r="U3525" i="1"/>
  <c r="U3526" i="1"/>
  <c r="U3527" i="1"/>
  <c r="U3528" i="1"/>
  <c r="U3529" i="1"/>
  <c r="U3530" i="1"/>
  <c r="U3531" i="1"/>
  <c r="U3532" i="1"/>
  <c r="U3533" i="1"/>
  <c r="U3534" i="1"/>
  <c r="U3535" i="1"/>
  <c r="U3536" i="1"/>
  <c r="U3537" i="1"/>
  <c r="U3538" i="1"/>
  <c r="U3539" i="1"/>
  <c r="U3540" i="1"/>
  <c r="U3541" i="1"/>
  <c r="U3542" i="1"/>
  <c r="U3543" i="1"/>
  <c r="U3544" i="1"/>
  <c r="U3545" i="1"/>
  <c r="U3546" i="1"/>
  <c r="U3547" i="1"/>
  <c r="U3548" i="1"/>
  <c r="U3549" i="1"/>
  <c r="U3550" i="1"/>
  <c r="U3551" i="1"/>
  <c r="U3552" i="1"/>
  <c r="U3553" i="1"/>
  <c r="U3554" i="1"/>
  <c r="U3555" i="1"/>
  <c r="U3556" i="1"/>
  <c r="U3557" i="1"/>
  <c r="U3558" i="1"/>
  <c r="U3559" i="1"/>
  <c r="U3560" i="1"/>
  <c r="U3561" i="1"/>
  <c r="U3562" i="1"/>
  <c r="U3563" i="1"/>
  <c r="U3564" i="1"/>
  <c r="U3565" i="1"/>
  <c r="U3566" i="1"/>
  <c r="U3567" i="1"/>
  <c r="U3568" i="1"/>
  <c r="U3569" i="1"/>
  <c r="U3570" i="1"/>
  <c r="U3571" i="1"/>
  <c r="U3572" i="1"/>
  <c r="U3573" i="1"/>
  <c r="U3574" i="1"/>
  <c r="U3575" i="1"/>
  <c r="U3576" i="1"/>
  <c r="U3577" i="1"/>
  <c r="U3578" i="1"/>
  <c r="U3579" i="1"/>
  <c r="U3580" i="1"/>
  <c r="U3581" i="1"/>
  <c r="U3582" i="1"/>
  <c r="U3583" i="1"/>
  <c r="U3584" i="1"/>
  <c r="U3585" i="1"/>
  <c r="U3586" i="1"/>
  <c r="U3587" i="1"/>
  <c r="U3588" i="1"/>
  <c r="U3589" i="1"/>
  <c r="U3590" i="1"/>
  <c r="U3591" i="1"/>
  <c r="U3592" i="1"/>
  <c r="U3593" i="1"/>
  <c r="U3594" i="1"/>
  <c r="U3595" i="1"/>
  <c r="U3596" i="1"/>
  <c r="U3597" i="1"/>
  <c r="U3598" i="1"/>
  <c r="U3599" i="1"/>
  <c r="U3600" i="1"/>
  <c r="U3601" i="1"/>
  <c r="U3602" i="1"/>
  <c r="U3603" i="1"/>
  <c r="U3604" i="1"/>
  <c r="U3605" i="1"/>
  <c r="U3606" i="1"/>
  <c r="U3607" i="1"/>
  <c r="U3608" i="1"/>
  <c r="U3609" i="1"/>
  <c r="U3610" i="1"/>
  <c r="U3611" i="1"/>
  <c r="U3612" i="1"/>
  <c r="U3613" i="1"/>
  <c r="U3614" i="1"/>
  <c r="U3615" i="1"/>
  <c r="U3616" i="1"/>
  <c r="U3617" i="1"/>
  <c r="U3618" i="1"/>
  <c r="U3619" i="1"/>
  <c r="U3620" i="1"/>
  <c r="U3621" i="1"/>
  <c r="U3622" i="1"/>
  <c r="U3623" i="1"/>
  <c r="U3624" i="1"/>
  <c r="U3625" i="1"/>
  <c r="U3626" i="1"/>
  <c r="U3627" i="1"/>
  <c r="U3628" i="1"/>
  <c r="U3629" i="1"/>
  <c r="U3630" i="1"/>
  <c r="U3631" i="1"/>
  <c r="U3632" i="1"/>
  <c r="U3633" i="1"/>
  <c r="U3634" i="1"/>
  <c r="U3635" i="1"/>
  <c r="U3636" i="1"/>
  <c r="U3637" i="1"/>
  <c r="U3638" i="1"/>
  <c r="U3639" i="1"/>
  <c r="U3640" i="1"/>
  <c r="U3641" i="1"/>
  <c r="U3642" i="1"/>
  <c r="U3643" i="1"/>
  <c r="U3644" i="1"/>
  <c r="U3645" i="1"/>
  <c r="U3646" i="1"/>
  <c r="U3647" i="1"/>
  <c r="U3648" i="1"/>
  <c r="U3649" i="1"/>
  <c r="U3650" i="1"/>
  <c r="U3651" i="1"/>
  <c r="U3652" i="1"/>
  <c r="U3653" i="1"/>
  <c r="U3654" i="1"/>
  <c r="U3655" i="1"/>
  <c r="U3656" i="1"/>
  <c r="U3657" i="1"/>
  <c r="U3658" i="1"/>
  <c r="U3659" i="1"/>
  <c r="U3660" i="1"/>
  <c r="U3661" i="1"/>
  <c r="U3662" i="1"/>
  <c r="U3663" i="1"/>
  <c r="U3664" i="1"/>
  <c r="U3665" i="1"/>
  <c r="U3666" i="1"/>
  <c r="U3667" i="1"/>
  <c r="U3668" i="1"/>
  <c r="U3669" i="1"/>
  <c r="U3670" i="1"/>
  <c r="U3671" i="1"/>
  <c r="U3672" i="1"/>
  <c r="U3673" i="1"/>
  <c r="U3674" i="1"/>
  <c r="U3675" i="1"/>
  <c r="U3676" i="1"/>
  <c r="U3677" i="1"/>
  <c r="U3678" i="1"/>
  <c r="U3679" i="1"/>
  <c r="U3680" i="1"/>
  <c r="U3681" i="1"/>
  <c r="U3682" i="1"/>
  <c r="U3683" i="1"/>
  <c r="U3684" i="1"/>
  <c r="U3685" i="1"/>
  <c r="U3686" i="1"/>
  <c r="U3687" i="1"/>
  <c r="U3688" i="1"/>
  <c r="U3689" i="1"/>
  <c r="U3690" i="1"/>
  <c r="U3691" i="1"/>
  <c r="U3692" i="1"/>
  <c r="U3693" i="1"/>
  <c r="U3694" i="1"/>
  <c r="U3695" i="1"/>
  <c r="U3696" i="1"/>
  <c r="U3697" i="1"/>
  <c r="U3698" i="1"/>
  <c r="U3699" i="1"/>
  <c r="U3700" i="1"/>
  <c r="U3701" i="1"/>
  <c r="U3702" i="1"/>
  <c r="U3703" i="1"/>
  <c r="U3704" i="1"/>
  <c r="U3705" i="1"/>
  <c r="U3706" i="1"/>
  <c r="U3707" i="1"/>
  <c r="U3708" i="1"/>
  <c r="U3709" i="1"/>
  <c r="U3710" i="1"/>
  <c r="U3711" i="1"/>
  <c r="U3712" i="1"/>
  <c r="U3713" i="1"/>
  <c r="U3714" i="1"/>
  <c r="U3715" i="1"/>
  <c r="U3716" i="1"/>
  <c r="U3717" i="1"/>
  <c r="U3718" i="1"/>
  <c r="U3719" i="1"/>
  <c r="U3720" i="1"/>
  <c r="U3721" i="1"/>
  <c r="U3722" i="1"/>
  <c r="U3723" i="1"/>
  <c r="U3724" i="1"/>
  <c r="U3725" i="1"/>
  <c r="U3726" i="1"/>
  <c r="U3727" i="1"/>
  <c r="U3728" i="1"/>
  <c r="U3729" i="1"/>
  <c r="U3730" i="1"/>
  <c r="U3731" i="1"/>
  <c r="U3732" i="1"/>
  <c r="U3733" i="1"/>
  <c r="U3734" i="1"/>
  <c r="U3735" i="1"/>
  <c r="U3736" i="1"/>
  <c r="U3737" i="1"/>
  <c r="U3738" i="1"/>
  <c r="U3739" i="1"/>
  <c r="U3740" i="1"/>
  <c r="U3741" i="1"/>
  <c r="U3742" i="1"/>
  <c r="U3743" i="1"/>
  <c r="U3744" i="1"/>
  <c r="U3745" i="1"/>
  <c r="U3746" i="1"/>
  <c r="U3747" i="1"/>
  <c r="U3748" i="1"/>
  <c r="U3749" i="1"/>
  <c r="U3750" i="1"/>
  <c r="U3751" i="1"/>
  <c r="U3752" i="1"/>
  <c r="U3753" i="1"/>
  <c r="U3754" i="1"/>
  <c r="U3755" i="1"/>
  <c r="U3756" i="1"/>
  <c r="U3757" i="1"/>
  <c r="U3758" i="1"/>
  <c r="U3759" i="1"/>
  <c r="U3760" i="1"/>
  <c r="U3761" i="1"/>
  <c r="U3762" i="1"/>
  <c r="U3763" i="1"/>
  <c r="U3764" i="1"/>
  <c r="U3765" i="1"/>
  <c r="U3766" i="1"/>
  <c r="U3767" i="1"/>
  <c r="U3768" i="1"/>
  <c r="U3769" i="1"/>
  <c r="U3770" i="1"/>
  <c r="U3771" i="1"/>
  <c r="U3772" i="1"/>
  <c r="U3773" i="1"/>
  <c r="U3774" i="1"/>
  <c r="U3775" i="1"/>
  <c r="U3776" i="1"/>
  <c r="U3777" i="1"/>
  <c r="U3778" i="1"/>
  <c r="U3779" i="1"/>
  <c r="U3780" i="1"/>
  <c r="U3781" i="1"/>
  <c r="U3782" i="1"/>
  <c r="U3783" i="1"/>
  <c r="U3784" i="1"/>
  <c r="U3785" i="1"/>
  <c r="U3786" i="1"/>
  <c r="U3787" i="1"/>
  <c r="U3788" i="1"/>
  <c r="U3789" i="1"/>
  <c r="U3790" i="1"/>
  <c r="U3791" i="1"/>
  <c r="U3792" i="1"/>
  <c r="U3793" i="1"/>
  <c r="U3794" i="1"/>
  <c r="U3795" i="1"/>
  <c r="U3796" i="1"/>
  <c r="U3797" i="1"/>
  <c r="U3798" i="1"/>
  <c r="U3799" i="1"/>
  <c r="U3800" i="1"/>
  <c r="U3801" i="1"/>
  <c r="U3802" i="1"/>
  <c r="U3803" i="1"/>
  <c r="U3804" i="1"/>
  <c r="U3805" i="1"/>
  <c r="U3806" i="1"/>
  <c r="U3807" i="1"/>
  <c r="U3808" i="1"/>
  <c r="U3809" i="1"/>
  <c r="U3810" i="1"/>
  <c r="U3811" i="1"/>
  <c r="U3812" i="1"/>
  <c r="U3813" i="1"/>
  <c r="U3814" i="1"/>
  <c r="U3815" i="1"/>
  <c r="U3816" i="1"/>
  <c r="U3817" i="1"/>
  <c r="U3818" i="1"/>
  <c r="U3819" i="1"/>
  <c r="U3820" i="1"/>
  <c r="U3821" i="1"/>
  <c r="U3822" i="1"/>
  <c r="U3823" i="1"/>
  <c r="U3824" i="1"/>
  <c r="U3825" i="1"/>
  <c r="U3826" i="1"/>
  <c r="U3827" i="1"/>
  <c r="U3828" i="1"/>
  <c r="U3829" i="1"/>
  <c r="U3830" i="1"/>
  <c r="U3831" i="1"/>
  <c r="U3832" i="1"/>
  <c r="U3833" i="1"/>
  <c r="U3834" i="1"/>
  <c r="U3835" i="1"/>
  <c r="U3836" i="1"/>
  <c r="U3837" i="1"/>
  <c r="U3838" i="1"/>
  <c r="U3839" i="1"/>
  <c r="U3840" i="1"/>
  <c r="U3841" i="1"/>
  <c r="U3842" i="1"/>
  <c r="U3843" i="1"/>
  <c r="U3844" i="1"/>
  <c r="U3845" i="1"/>
  <c r="U3846" i="1"/>
  <c r="U3847" i="1"/>
  <c r="U3848" i="1"/>
  <c r="U3849" i="1"/>
  <c r="U3850" i="1"/>
  <c r="U3851" i="1"/>
  <c r="U3852" i="1"/>
  <c r="U3853" i="1"/>
  <c r="U3854" i="1"/>
  <c r="U3855" i="1"/>
  <c r="U3856" i="1"/>
  <c r="U3857" i="1"/>
  <c r="U3858" i="1"/>
  <c r="U3859" i="1"/>
  <c r="U3860" i="1"/>
  <c r="U3861" i="1"/>
  <c r="U3862" i="1"/>
  <c r="U3863" i="1"/>
  <c r="U3864" i="1"/>
  <c r="U3865" i="1"/>
  <c r="U3866" i="1"/>
  <c r="U3867" i="1"/>
  <c r="U3868" i="1"/>
  <c r="U3869" i="1"/>
  <c r="U3870" i="1"/>
  <c r="U3871" i="1"/>
  <c r="U3872" i="1"/>
  <c r="U3873" i="1"/>
  <c r="U3874" i="1"/>
  <c r="U3875" i="1"/>
  <c r="U3876" i="1"/>
  <c r="U3877" i="1"/>
  <c r="U3878" i="1"/>
  <c r="U3879" i="1"/>
  <c r="U3880" i="1"/>
  <c r="U3881" i="1"/>
  <c r="U3882" i="1"/>
  <c r="U3883" i="1"/>
  <c r="U3884" i="1"/>
  <c r="U3885" i="1"/>
  <c r="U3886" i="1"/>
  <c r="U3887" i="1"/>
  <c r="U3888" i="1"/>
  <c r="U3889" i="1"/>
  <c r="U3890" i="1"/>
  <c r="U3891" i="1"/>
  <c r="U3892" i="1"/>
  <c r="U3893" i="1"/>
  <c r="U3894" i="1"/>
  <c r="U3895" i="1"/>
  <c r="U3896" i="1"/>
  <c r="U3897" i="1"/>
  <c r="U3898" i="1"/>
  <c r="U3899" i="1"/>
  <c r="U3900" i="1"/>
  <c r="U3901" i="1"/>
  <c r="U3902" i="1"/>
  <c r="U3903" i="1"/>
  <c r="U3904" i="1"/>
  <c r="U3905" i="1"/>
  <c r="U3906" i="1"/>
  <c r="U3907" i="1"/>
  <c r="U3908" i="1"/>
  <c r="U3909" i="1"/>
  <c r="U3910" i="1"/>
  <c r="U3911" i="1"/>
  <c r="U3912" i="1"/>
  <c r="U3913" i="1"/>
  <c r="U3914" i="1"/>
  <c r="U3915" i="1"/>
  <c r="U3916" i="1"/>
  <c r="U3917" i="1"/>
  <c r="U3918" i="1"/>
  <c r="U3919" i="1"/>
  <c r="U3920" i="1"/>
  <c r="U3921" i="1"/>
  <c r="U3922" i="1"/>
  <c r="U3923" i="1"/>
  <c r="U3924" i="1"/>
  <c r="U3925" i="1"/>
  <c r="U3926" i="1"/>
  <c r="U3927" i="1"/>
  <c r="U3928" i="1"/>
  <c r="U3929" i="1"/>
  <c r="U3930" i="1"/>
  <c r="U3931" i="1"/>
  <c r="U3932" i="1"/>
  <c r="U3933" i="1"/>
  <c r="U3934" i="1"/>
  <c r="U3935" i="1"/>
  <c r="U3936" i="1"/>
  <c r="U3937" i="1"/>
  <c r="U3938" i="1"/>
  <c r="U3939" i="1"/>
  <c r="U3940" i="1"/>
  <c r="U3941" i="1"/>
  <c r="U3942" i="1"/>
  <c r="U3943" i="1"/>
  <c r="U3944" i="1"/>
  <c r="U3945" i="1"/>
  <c r="U3946" i="1"/>
  <c r="U3947" i="1"/>
  <c r="U3948" i="1"/>
  <c r="U3949" i="1"/>
  <c r="U3950" i="1"/>
  <c r="U3951" i="1"/>
  <c r="U3952" i="1"/>
  <c r="U3953" i="1"/>
  <c r="U3954" i="1"/>
  <c r="U3955" i="1"/>
  <c r="U3956" i="1"/>
  <c r="U3957" i="1"/>
  <c r="U3958" i="1"/>
  <c r="U3959" i="1"/>
  <c r="U3960" i="1"/>
  <c r="U3961" i="1"/>
  <c r="U3962" i="1"/>
  <c r="U3963" i="1"/>
  <c r="U3964" i="1"/>
  <c r="U3965" i="1"/>
  <c r="U3966" i="1"/>
  <c r="U3967" i="1"/>
  <c r="U3968" i="1"/>
  <c r="U3969" i="1"/>
  <c r="U3970" i="1"/>
  <c r="U3971" i="1"/>
  <c r="U3972" i="1"/>
  <c r="U3973" i="1"/>
  <c r="U3974" i="1"/>
  <c r="U3975" i="1"/>
  <c r="U3976" i="1"/>
  <c r="U3977" i="1"/>
  <c r="U3978" i="1"/>
  <c r="U3979" i="1"/>
  <c r="U3980" i="1"/>
  <c r="U3981" i="1"/>
  <c r="U3982" i="1"/>
  <c r="U3983" i="1"/>
  <c r="U3984" i="1"/>
  <c r="U3985" i="1"/>
  <c r="U3986" i="1"/>
  <c r="U3987" i="1"/>
  <c r="U3988" i="1"/>
  <c r="U3989" i="1"/>
  <c r="U3990" i="1"/>
  <c r="U3991" i="1"/>
  <c r="U3992" i="1"/>
  <c r="U3993" i="1"/>
  <c r="U3994" i="1"/>
  <c r="U3995" i="1"/>
  <c r="U3996" i="1"/>
  <c r="U3997" i="1"/>
  <c r="U3998" i="1"/>
  <c r="U3999" i="1"/>
  <c r="U4000" i="1"/>
  <c r="U4001" i="1"/>
  <c r="U4002" i="1"/>
  <c r="U4003" i="1"/>
  <c r="U4004" i="1"/>
  <c r="U4005" i="1"/>
  <c r="U4006" i="1"/>
  <c r="U4007" i="1"/>
  <c r="U4008" i="1"/>
  <c r="U4009" i="1"/>
  <c r="U4010" i="1"/>
  <c r="U4011" i="1"/>
  <c r="U4012" i="1"/>
  <c r="U4013" i="1"/>
  <c r="U4014" i="1"/>
  <c r="U4015" i="1"/>
  <c r="U4016" i="1"/>
  <c r="U4017" i="1"/>
  <c r="U4018" i="1"/>
  <c r="U4019" i="1"/>
  <c r="U4020" i="1"/>
  <c r="U4021" i="1"/>
  <c r="U4022" i="1"/>
  <c r="U4023" i="1"/>
  <c r="U4024" i="1"/>
  <c r="U4025" i="1"/>
  <c r="U4026" i="1"/>
  <c r="U4027" i="1"/>
  <c r="U4028" i="1"/>
  <c r="U4029" i="1"/>
  <c r="U4030" i="1"/>
  <c r="U4031" i="1"/>
  <c r="U4032" i="1"/>
  <c r="U4033" i="1"/>
  <c r="U4034" i="1"/>
  <c r="U4035" i="1"/>
  <c r="U4036" i="1"/>
  <c r="U4037" i="1"/>
  <c r="U4038" i="1"/>
  <c r="U4039" i="1"/>
  <c r="U4040" i="1"/>
  <c r="U4041" i="1"/>
  <c r="U4042" i="1"/>
  <c r="U4043" i="1"/>
  <c r="U4044" i="1"/>
  <c r="U4045" i="1"/>
  <c r="U4046" i="1"/>
  <c r="U4047" i="1"/>
  <c r="U4048" i="1"/>
  <c r="U4049" i="1"/>
  <c r="U4050" i="1"/>
  <c r="U4051" i="1"/>
  <c r="U4052" i="1"/>
  <c r="U4053" i="1"/>
  <c r="U4054" i="1"/>
  <c r="U4055" i="1"/>
  <c r="U4056" i="1"/>
  <c r="U4057" i="1"/>
  <c r="U4058" i="1"/>
  <c r="U4059" i="1"/>
  <c r="U4060" i="1"/>
  <c r="U4061" i="1"/>
  <c r="U4062" i="1"/>
  <c r="U4063" i="1"/>
  <c r="U4064" i="1"/>
  <c r="U4065" i="1"/>
  <c r="U4066" i="1"/>
  <c r="U4067" i="1"/>
  <c r="U4068" i="1"/>
  <c r="U4069" i="1"/>
  <c r="U4070" i="1"/>
  <c r="U4071" i="1"/>
  <c r="U4072" i="1"/>
  <c r="U4073" i="1"/>
  <c r="U4074" i="1"/>
  <c r="U4075" i="1"/>
  <c r="U4076" i="1"/>
  <c r="U4077" i="1"/>
  <c r="U4078" i="1"/>
  <c r="U4079" i="1"/>
  <c r="U4080" i="1"/>
  <c r="U4081" i="1"/>
  <c r="U4082" i="1"/>
  <c r="U4083" i="1"/>
  <c r="U4084" i="1"/>
  <c r="U4085" i="1"/>
  <c r="U4086" i="1"/>
  <c r="U4087" i="1"/>
  <c r="U4088" i="1"/>
  <c r="U4089" i="1"/>
  <c r="U4090" i="1"/>
  <c r="U4091" i="1"/>
  <c r="U4092" i="1"/>
  <c r="U4093" i="1"/>
  <c r="U4094" i="1"/>
  <c r="U4095" i="1"/>
  <c r="U4096" i="1"/>
  <c r="U4097" i="1"/>
  <c r="U4098" i="1"/>
  <c r="U4099" i="1"/>
  <c r="U4100" i="1"/>
  <c r="U4101" i="1"/>
  <c r="U4102" i="1"/>
  <c r="U4103" i="1"/>
  <c r="U4104" i="1"/>
  <c r="U4105" i="1"/>
  <c r="U4106" i="1"/>
  <c r="U4107" i="1"/>
  <c r="U4108" i="1"/>
  <c r="U4109" i="1"/>
  <c r="U4110" i="1"/>
  <c r="U4111" i="1"/>
  <c r="U4112" i="1"/>
  <c r="U4113" i="1"/>
  <c r="U4114" i="1"/>
  <c r="U4115" i="1"/>
  <c r="U4116" i="1"/>
  <c r="U4117" i="1"/>
  <c r="U4118" i="1"/>
  <c r="U4119" i="1"/>
  <c r="U4120" i="1"/>
  <c r="U4121" i="1"/>
  <c r="U4122" i="1"/>
  <c r="U4123" i="1"/>
  <c r="U4124" i="1"/>
  <c r="U4125" i="1"/>
  <c r="U4126" i="1"/>
  <c r="U4127" i="1"/>
  <c r="U4128" i="1"/>
  <c r="U4129" i="1"/>
  <c r="U4130" i="1"/>
  <c r="U4131" i="1"/>
  <c r="U4132" i="1"/>
  <c r="U4133" i="1"/>
  <c r="U4134" i="1"/>
  <c r="U4135" i="1"/>
  <c r="U4136" i="1"/>
  <c r="U4137" i="1"/>
  <c r="U4138" i="1"/>
  <c r="U4139" i="1"/>
  <c r="U4140" i="1"/>
  <c r="U4141" i="1"/>
  <c r="U4142" i="1"/>
  <c r="U4143" i="1"/>
  <c r="U4144" i="1"/>
  <c r="U4145" i="1"/>
  <c r="U4146" i="1"/>
  <c r="U4147" i="1"/>
  <c r="U4148" i="1"/>
  <c r="U4149" i="1"/>
  <c r="U4150" i="1"/>
  <c r="U4151" i="1"/>
  <c r="U4152" i="1"/>
  <c r="U4153" i="1"/>
  <c r="U4154" i="1"/>
  <c r="U4155" i="1"/>
  <c r="U4156" i="1"/>
  <c r="U4157" i="1"/>
  <c r="U4158" i="1"/>
  <c r="U4159" i="1"/>
  <c r="U4160" i="1"/>
  <c r="U4161" i="1"/>
  <c r="U4162" i="1"/>
  <c r="U4163" i="1"/>
  <c r="U4164" i="1"/>
  <c r="U4165" i="1"/>
  <c r="U4166" i="1"/>
  <c r="U4167" i="1"/>
  <c r="U4168" i="1"/>
  <c r="U4169" i="1"/>
  <c r="U4170" i="1"/>
  <c r="U4171" i="1"/>
  <c r="U4172" i="1"/>
  <c r="U4173" i="1"/>
  <c r="U4174" i="1"/>
  <c r="U4175" i="1"/>
  <c r="U4176" i="1"/>
  <c r="U4177" i="1"/>
  <c r="U4178" i="1"/>
  <c r="U4179" i="1"/>
  <c r="U4180" i="1"/>
  <c r="U4181" i="1"/>
  <c r="U4182" i="1"/>
  <c r="U4183" i="1"/>
  <c r="U4184" i="1"/>
  <c r="U4185" i="1"/>
  <c r="U4186" i="1"/>
  <c r="U4187" i="1"/>
  <c r="U4188" i="1"/>
  <c r="U4189" i="1"/>
  <c r="U4190" i="1"/>
  <c r="U4191" i="1"/>
  <c r="U4192" i="1"/>
  <c r="U4193" i="1"/>
  <c r="U4194" i="1"/>
  <c r="U4195" i="1"/>
  <c r="U4196" i="1"/>
  <c r="U4197" i="1"/>
  <c r="U4198" i="1"/>
  <c r="U4199" i="1"/>
  <c r="U4200" i="1"/>
  <c r="U4201" i="1"/>
  <c r="U4202" i="1"/>
  <c r="U4203" i="1"/>
  <c r="U4204" i="1"/>
  <c r="U4205" i="1"/>
  <c r="U4206" i="1"/>
  <c r="U4207" i="1"/>
  <c r="U4208" i="1"/>
  <c r="U4209" i="1"/>
  <c r="U4210" i="1"/>
  <c r="U4211" i="1"/>
  <c r="U4212" i="1"/>
  <c r="U4213" i="1"/>
  <c r="U4214" i="1"/>
  <c r="U4215" i="1"/>
  <c r="U4216" i="1"/>
  <c r="U4217" i="1"/>
  <c r="U4218" i="1"/>
  <c r="U4219" i="1"/>
  <c r="U4220" i="1"/>
  <c r="U4221" i="1"/>
  <c r="U4222" i="1"/>
  <c r="U4223" i="1"/>
  <c r="U4224" i="1"/>
  <c r="U4225" i="1"/>
  <c r="U4226" i="1"/>
  <c r="U4227" i="1"/>
  <c r="U4228" i="1"/>
  <c r="U4229" i="1"/>
  <c r="U4230" i="1"/>
  <c r="U4231" i="1"/>
  <c r="U4232" i="1"/>
  <c r="U4233" i="1"/>
  <c r="U4234" i="1"/>
  <c r="U4235" i="1"/>
  <c r="U4236" i="1"/>
  <c r="U4237" i="1"/>
  <c r="U4238" i="1"/>
  <c r="U4239" i="1"/>
  <c r="U4240" i="1"/>
  <c r="U4241" i="1"/>
  <c r="U4242" i="1"/>
  <c r="U4243" i="1"/>
  <c r="U4244" i="1"/>
  <c r="U4245" i="1"/>
  <c r="U4246" i="1"/>
  <c r="U4247" i="1"/>
  <c r="U4248" i="1"/>
  <c r="U4249" i="1"/>
  <c r="U4250" i="1"/>
  <c r="U4251" i="1"/>
  <c r="U4252" i="1"/>
  <c r="U4253" i="1"/>
  <c r="U4254" i="1"/>
  <c r="U4255" i="1"/>
  <c r="U4256" i="1"/>
  <c r="U4257" i="1"/>
  <c r="U4258" i="1"/>
  <c r="U4259" i="1"/>
  <c r="U4260" i="1"/>
  <c r="U4261" i="1"/>
  <c r="U4262" i="1"/>
  <c r="U4263" i="1"/>
  <c r="U4264" i="1"/>
  <c r="U4265" i="1"/>
  <c r="U4266" i="1"/>
  <c r="U4267" i="1"/>
  <c r="U4268" i="1"/>
  <c r="U4269" i="1"/>
  <c r="U4270" i="1"/>
  <c r="U4271" i="1"/>
  <c r="U4272" i="1"/>
  <c r="U4273" i="1"/>
  <c r="U4274" i="1"/>
  <c r="U4275" i="1"/>
  <c r="U4276" i="1"/>
  <c r="U4277" i="1"/>
  <c r="U4278" i="1"/>
  <c r="U4279" i="1"/>
  <c r="U4280" i="1"/>
  <c r="U4281" i="1"/>
  <c r="U4282" i="1"/>
  <c r="U4283" i="1"/>
  <c r="U4284" i="1"/>
  <c r="U4285" i="1"/>
  <c r="U4286" i="1"/>
  <c r="U4287" i="1"/>
  <c r="U4288" i="1"/>
  <c r="U4289" i="1"/>
  <c r="U4290" i="1"/>
  <c r="U4291" i="1"/>
  <c r="U4292" i="1"/>
  <c r="U4293" i="1"/>
  <c r="U4294" i="1"/>
  <c r="U4295" i="1"/>
  <c r="U4296" i="1"/>
  <c r="U4297" i="1"/>
  <c r="U4298" i="1"/>
  <c r="U4299" i="1"/>
  <c r="U4300" i="1"/>
  <c r="U4301" i="1"/>
  <c r="U4302" i="1"/>
  <c r="U4303" i="1"/>
  <c r="U4304" i="1"/>
  <c r="U4305" i="1"/>
  <c r="U4306" i="1"/>
  <c r="U4307" i="1"/>
  <c r="U4308" i="1"/>
  <c r="U4309" i="1"/>
  <c r="U4310" i="1"/>
  <c r="U4311" i="1"/>
  <c r="U4312" i="1"/>
  <c r="U4313" i="1"/>
  <c r="U4314" i="1"/>
  <c r="U4315" i="1"/>
  <c r="U4316" i="1"/>
  <c r="U4317" i="1"/>
  <c r="U4318" i="1"/>
  <c r="U4319" i="1"/>
  <c r="U4320" i="1"/>
  <c r="U4321" i="1"/>
  <c r="U4322" i="1"/>
  <c r="U4323" i="1"/>
  <c r="U4324" i="1"/>
  <c r="U4325" i="1"/>
  <c r="U4326" i="1"/>
  <c r="U4327" i="1"/>
  <c r="U4328" i="1"/>
  <c r="U4329" i="1"/>
  <c r="U4330" i="1"/>
  <c r="U4331" i="1"/>
  <c r="U4332" i="1"/>
  <c r="U4333" i="1"/>
  <c r="U4334" i="1"/>
  <c r="U4335" i="1"/>
  <c r="U4336" i="1"/>
  <c r="U4337" i="1"/>
  <c r="U4338" i="1"/>
  <c r="U4339" i="1"/>
  <c r="U4340" i="1"/>
  <c r="U4341" i="1"/>
  <c r="U4342" i="1"/>
  <c r="U4343" i="1"/>
  <c r="U4344" i="1"/>
  <c r="U4345" i="1"/>
  <c r="U4346" i="1"/>
  <c r="U4347" i="1"/>
  <c r="U4348" i="1"/>
  <c r="U4349" i="1"/>
  <c r="U4350" i="1"/>
  <c r="U4351" i="1"/>
  <c r="U4352" i="1"/>
  <c r="U4353" i="1"/>
  <c r="U4354" i="1"/>
  <c r="U4355" i="1"/>
  <c r="U4356" i="1"/>
  <c r="U4357" i="1"/>
  <c r="U4358" i="1"/>
  <c r="U4359" i="1"/>
  <c r="U4360" i="1"/>
  <c r="U4361" i="1"/>
  <c r="U4362" i="1"/>
  <c r="U4363" i="1"/>
  <c r="U4364" i="1"/>
  <c r="U4365" i="1"/>
  <c r="U4366" i="1"/>
  <c r="U4367" i="1"/>
  <c r="U4368" i="1"/>
  <c r="U4369" i="1"/>
  <c r="U4370" i="1"/>
  <c r="U4371" i="1"/>
  <c r="U4372" i="1"/>
  <c r="U4373" i="1"/>
  <c r="U4374" i="1"/>
  <c r="U4375" i="1"/>
  <c r="U4376" i="1"/>
  <c r="U4377" i="1"/>
  <c r="U4378" i="1"/>
  <c r="U4379" i="1"/>
  <c r="U4380" i="1"/>
  <c r="U4381" i="1"/>
  <c r="U4382" i="1"/>
  <c r="U4383" i="1"/>
  <c r="U4384" i="1"/>
  <c r="U4385" i="1"/>
  <c r="U4386" i="1"/>
  <c r="U4387" i="1"/>
  <c r="U4388" i="1"/>
  <c r="U4389" i="1"/>
  <c r="U4390" i="1"/>
  <c r="U4391" i="1"/>
  <c r="U4392" i="1"/>
  <c r="U4393" i="1"/>
  <c r="U4394" i="1"/>
  <c r="U4395" i="1"/>
  <c r="U4396" i="1"/>
  <c r="U4397" i="1"/>
  <c r="U4398" i="1"/>
  <c r="U4399" i="1"/>
  <c r="U4400" i="1"/>
  <c r="U4401" i="1"/>
  <c r="U4402" i="1"/>
  <c r="U4403" i="1"/>
  <c r="U4404" i="1"/>
  <c r="U4405"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066" i="1"/>
  <c r="I1067" i="1"/>
  <c r="I1068" i="1"/>
  <c r="I1069" i="1"/>
  <c r="I1070" i="1"/>
  <c r="I1071" i="1"/>
  <c r="I1072" i="1"/>
  <c r="I1073" i="1"/>
  <c r="I1074" i="1"/>
  <c r="I1075" i="1"/>
  <c r="I1076" i="1"/>
  <c r="I1077" i="1"/>
  <c r="I1078"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J742" i="1"/>
  <c r="J727" i="1"/>
  <c r="J728" i="1"/>
  <c r="J729" i="1"/>
  <c r="J730" i="1"/>
  <c r="J731" i="1"/>
  <c r="J732" i="1"/>
  <c r="J733" i="1"/>
  <c r="J734" i="1"/>
  <c r="J735" i="1"/>
  <c r="J736" i="1"/>
  <c r="J737" i="1"/>
  <c r="J738" i="1"/>
  <c r="J739" i="1"/>
  <c r="J740" i="1"/>
  <c r="J741"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J570"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90" i="1"/>
  <c r="J691" i="1"/>
  <c r="J692" i="1"/>
  <c r="J693" i="1"/>
  <c r="J694" i="1"/>
  <c r="J695" i="1"/>
  <c r="J696" i="1"/>
  <c r="J697" i="1"/>
  <c r="J698" i="1"/>
  <c r="J699"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3" i="1"/>
  <c r="J4" i="1"/>
  <c r="J5" i="1"/>
  <c r="J6" i="1"/>
  <c r="J7" i="1"/>
  <c r="J8" i="1"/>
  <c r="J9" i="1"/>
  <c r="J10" i="1"/>
  <c r="J11" i="1"/>
  <c r="J12" i="1"/>
  <c r="J13" i="1"/>
  <c r="J14" i="1"/>
  <c r="J15" i="1"/>
  <c r="J16" i="1"/>
  <c r="J17" i="1"/>
  <c r="J18" i="1"/>
  <c r="J19" i="1"/>
  <c r="J20" i="1"/>
  <c r="J21" i="1"/>
  <c r="J22" i="1"/>
  <c r="J23" i="1"/>
  <c r="J2"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304" i="1"/>
  <c r="I305" i="1"/>
  <c r="I306" i="1"/>
  <c r="I307" i="1"/>
  <c r="I308" i="1"/>
  <c r="I309" i="1"/>
  <c r="I310" i="1"/>
  <c r="I311" i="1"/>
  <c r="I312" i="1"/>
  <c r="I313" i="1"/>
  <c r="I314" i="1"/>
  <c r="I315" i="1"/>
  <c r="I316" i="1"/>
  <c r="I317" i="1"/>
  <c r="I318" i="1"/>
  <c r="I303" i="1"/>
  <c r="I8" i="1"/>
  <c r="I286" i="1"/>
  <c r="I287" i="1"/>
  <c r="I288" i="1"/>
  <c r="I289" i="1"/>
  <c r="I290" i="1"/>
  <c r="I291" i="1"/>
  <c r="I292" i="1"/>
  <c r="I293" i="1"/>
  <c r="I294" i="1"/>
  <c r="I295" i="1"/>
  <c r="I296" i="1"/>
  <c r="I297" i="1"/>
  <c r="I298" i="1"/>
  <c r="I299" i="1"/>
  <c r="I300" i="1"/>
  <c r="I301" i="1"/>
  <c r="I302"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3" i="1"/>
  <c r="I5" i="1"/>
  <c r="I6" i="1"/>
  <c r="I7" i="1"/>
  <c r="I2" i="1"/>
  <c r="C27" i="1" l="1"/>
  <c r="E27" i="1"/>
  <c r="D27" i="1"/>
  <c r="C29" i="1"/>
  <c r="E29" i="1"/>
  <c r="D29" i="1"/>
  <c r="C30" i="1"/>
  <c r="E30" i="1"/>
  <c r="D30" i="1"/>
  <c r="C31" i="1"/>
  <c r="E31" i="1"/>
  <c r="D31" i="1"/>
  <c r="C32" i="1"/>
  <c r="E32" i="1"/>
  <c r="D32" i="1"/>
  <c r="C33" i="1"/>
  <c r="E33" i="1"/>
  <c r="D33" i="1"/>
  <c r="C34" i="1"/>
  <c r="E34" i="1"/>
  <c r="D34" i="1"/>
  <c r="C35" i="1"/>
  <c r="E35" i="1"/>
  <c r="D35" i="1"/>
  <c r="C36" i="1"/>
  <c r="E36" i="1"/>
  <c r="D36" i="1"/>
  <c r="C41" i="1"/>
  <c r="E41" i="1"/>
  <c r="D41" i="1"/>
  <c r="C42" i="1"/>
  <c r="E42" i="1"/>
  <c r="D42" i="1"/>
  <c r="C44" i="1"/>
  <c r="E44" i="1"/>
  <c r="D44" i="1"/>
  <c r="C45" i="1"/>
  <c r="E45" i="1"/>
  <c r="D45" i="1"/>
  <c r="C48" i="1"/>
  <c r="E48" i="1"/>
  <c r="D48" i="1"/>
  <c r="C49" i="1"/>
  <c r="E49" i="1"/>
  <c r="D49" i="1"/>
  <c r="C51" i="1"/>
  <c r="E51" i="1"/>
  <c r="D51" i="1"/>
  <c r="E52" i="1"/>
  <c r="D52" i="1"/>
  <c r="C53" i="1"/>
  <c r="E53" i="1"/>
  <c r="D53" i="1"/>
  <c r="C54" i="1"/>
  <c r="E54" i="1"/>
  <c r="D54" i="1"/>
  <c r="C56" i="1"/>
  <c r="E56" i="1"/>
  <c r="D56" i="1"/>
  <c r="C58" i="1"/>
  <c r="E58" i="1"/>
  <c r="D58" i="1"/>
  <c r="C59" i="1"/>
  <c r="E59" i="1"/>
  <c r="D59" i="1"/>
  <c r="C60" i="1"/>
  <c r="E60" i="1"/>
  <c r="D60" i="1"/>
  <c r="C61" i="1"/>
  <c r="E61" i="1"/>
  <c r="D61" i="1"/>
  <c r="C67" i="1"/>
  <c r="E67" i="1"/>
  <c r="D67" i="1"/>
  <c r="C73" i="1"/>
  <c r="E73" i="1"/>
  <c r="D73" i="1"/>
  <c r="C74" i="1"/>
  <c r="E74" i="1"/>
  <c r="D74" i="1"/>
  <c r="C78" i="1"/>
  <c r="E78" i="1"/>
  <c r="D78" i="1"/>
  <c r="C88" i="1"/>
  <c r="E88" i="1"/>
  <c r="D88" i="1"/>
  <c r="C89" i="1"/>
  <c r="E89" i="1"/>
  <c r="D89" i="1"/>
  <c r="C94" i="1"/>
  <c r="E94" i="1"/>
  <c r="D94" i="1"/>
  <c r="C95" i="1"/>
  <c r="E95" i="1"/>
  <c r="D95" i="1"/>
  <c r="C97" i="1"/>
  <c r="E97" i="1"/>
  <c r="D97" i="1"/>
  <c r="C99" i="1"/>
  <c r="E99" i="1"/>
  <c r="D99" i="1"/>
  <c r="C102" i="1"/>
  <c r="E102" i="1"/>
  <c r="D102" i="1"/>
  <c r="C105" i="1"/>
  <c r="E105" i="1"/>
  <c r="D105" i="1"/>
  <c r="C107" i="1"/>
  <c r="E107" i="1"/>
  <c r="D107" i="1"/>
  <c r="C109" i="1"/>
  <c r="E109" i="1"/>
  <c r="D109" i="1"/>
  <c r="C114" i="1"/>
  <c r="E114" i="1"/>
  <c r="D114" i="1"/>
  <c r="C118" i="1"/>
  <c r="E118" i="1"/>
  <c r="D118" i="1"/>
  <c r="C120" i="1"/>
  <c r="E120" i="1"/>
  <c r="D120" i="1"/>
  <c r="C121" i="1"/>
  <c r="E121" i="1"/>
  <c r="D121" i="1"/>
  <c r="C124" i="1"/>
  <c r="E124" i="1"/>
  <c r="D124" i="1"/>
  <c r="C134" i="1"/>
  <c r="E134" i="1"/>
  <c r="D134" i="1"/>
  <c r="C151" i="1"/>
  <c r="E151" i="1"/>
  <c r="D151" i="1"/>
  <c r="C163" i="1"/>
  <c r="E163" i="1"/>
  <c r="D163" i="1"/>
  <c r="C173" i="1"/>
  <c r="E173" i="1"/>
  <c r="D173" i="1"/>
  <c r="C195" i="1"/>
  <c r="E195" i="1"/>
  <c r="D195" i="1"/>
  <c r="C201" i="1"/>
  <c r="E201" i="1"/>
  <c r="D201" i="1"/>
  <c r="C206" i="1"/>
  <c r="E206" i="1"/>
  <c r="D206" i="1"/>
  <c r="C207" i="1"/>
  <c r="E207" i="1"/>
  <c r="D207" i="1"/>
  <c r="C212" i="1"/>
  <c r="E212" i="1"/>
  <c r="D212" i="1"/>
  <c r="C214" i="1"/>
  <c r="E214" i="1"/>
  <c r="D214" i="1"/>
  <c r="C216" i="1"/>
  <c r="E216" i="1"/>
  <c r="D216" i="1"/>
  <c r="C218" i="1"/>
  <c r="E218" i="1"/>
  <c r="D218" i="1"/>
  <c r="C222" i="1"/>
  <c r="E222" i="1"/>
  <c r="D222" i="1"/>
  <c r="C224" i="1"/>
  <c r="E224" i="1"/>
  <c r="D224" i="1"/>
  <c r="C226" i="1"/>
  <c r="E226" i="1"/>
  <c r="D226" i="1"/>
  <c r="C227" i="1"/>
  <c r="E227" i="1"/>
  <c r="D227" i="1"/>
  <c r="C228" i="1"/>
  <c r="E228" i="1"/>
  <c r="D228" i="1"/>
  <c r="C231" i="1"/>
  <c r="E231" i="1"/>
  <c r="D231" i="1"/>
  <c r="C232" i="1"/>
  <c r="E232" i="1"/>
  <c r="D232" i="1"/>
  <c r="C241" i="1"/>
  <c r="E241" i="1"/>
  <c r="D241" i="1"/>
  <c r="C243" i="1"/>
  <c r="E243" i="1"/>
  <c r="D243" i="1"/>
  <c r="C244" i="1"/>
  <c r="E244" i="1"/>
  <c r="D244" i="1"/>
  <c r="C246" i="1"/>
  <c r="E246" i="1"/>
  <c r="D246" i="1"/>
  <c r="C247" i="1"/>
  <c r="E247" i="1"/>
  <c r="D247" i="1"/>
  <c r="C248" i="1"/>
  <c r="E248" i="1"/>
  <c r="D248" i="1"/>
  <c r="C250" i="1"/>
  <c r="E250" i="1"/>
  <c r="D250" i="1"/>
  <c r="C253" i="1"/>
  <c r="E253" i="1"/>
  <c r="D253" i="1"/>
  <c r="C256" i="1"/>
  <c r="E256" i="1"/>
  <c r="D256" i="1"/>
  <c r="C268" i="1"/>
  <c r="E268" i="1"/>
  <c r="D268" i="1"/>
  <c r="C271" i="1"/>
  <c r="E271" i="1"/>
  <c r="D271" i="1"/>
  <c r="C273" i="1"/>
  <c r="E273" i="1"/>
  <c r="D273" i="1"/>
  <c r="C276" i="1"/>
  <c r="E276" i="1"/>
  <c r="D276" i="1"/>
  <c r="C277" i="1"/>
  <c r="E277" i="1"/>
  <c r="D277" i="1"/>
  <c r="C278" i="1"/>
  <c r="E278" i="1"/>
  <c r="D278" i="1"/>
  <c r="C279" i="1"/>
  <c r="E279" i="1"/>
  <c r="D279" i="1"/>
  <c r="C282" i="1"/>
  <c r="E282" i="1"/>
  <c r="D282" i="1"/>
  <c r="C285" i="1"/>
  <c r="E285" i="1"/>
  <c r="D285" i="1"/>
  <c r="C287" i="1"/>
  <c r="E287" i="1"/>
  <c r="D287" i="1"/>
  <c r="C288" i="1"/>
  <c r="E288" i="1"/>
  <c r="D288" i="1"/>
  <c r="C290" i="1"/>
  <c r="E290" i="1"/>
  <c r="D290" i="1"/>
  <c r="C291" i="1"/>
  <c r="E291" i="1"/>
  <c r="D291" i="1"/>
  <c r="C292" i="1"/>
  <c r="E292" i="1"/>
  <c r="D292" i="1"/>
  <c r="C295" i="1"/>
  <c r="E295" i="1"/>
  <c r="D295" i="1"/>
  <c r="C297" i="1"/>
  <c r="E297" i="1"/>
  <c r="D297" i="1"/>
  <c r="C299" i="1"/>
  <c r="E299" i="1"/>
  <c r="D299" i="1"/>
  <c r="C302" i="1"/>
  <c r="E302" i="1"/>
  <c r="D302" i="1"/>
  <c r="C305" i="1"/>
  <c r="E305" i="1"/>
  <c r="D305" i="1"/>
  <c r="C312" i="1"/>
  <c r="E312" i="1"/>
  <c r="D312" i="1"/>
  <c r="C314" i="1"/>
  <c r="E314" i="1"/>
  <c r="D314" i="1"/>
  <c r="C316" i="1"/>
  <c r="E316" i="1"/>
  <c r="D316" i="1"/>
  <c r="C317" i="1"/>
  <c r="E317" i="1"/>
  <c r="D317" i="1"/>
  <c r="C321" i="1"/>
  <c r="E321" i="1"/>
  <c r="D321" i="1"/>
  <c r="C324" i="1"/>
  <c r="E324" i="1"/>
  <c r="D324" i="1"/>
  <c r="C328" i="1"/>
  <c r="E328" i="1"/>
  <c r="D328" i="1"/>
  <c r="C336" i="1"/>
  <c r="E336" i="1"/>
  <c r="D336" i="1"/>
  <c r="C338" i="1"/>
  <c r="E338" i="1"/>
  <c r="D338" i="1"/>
  <c r="C339" i="1"/>
  <c r="E339" i="1"/>
  <c r="D339" i="1"/>
  <c r="C342" i="1"/>
  <c r="E342" i="1"/>
  <c r="D342" i="1"/>
  <c r="C343" i="1"/>
  <c r="E343" i="1"/>
  <c r="D343" i="1"/>
  <c r="C348" i="1"/>
  <c r="E348" i="1"/>
  <c r="D348" i="1"/>
  <c r="C350" i="1"/>
  <c r="E350" i="1"/>
  <c r="D350" i="1"/>
  <c r="C357" i="1"/>
  <c r="E357" i="1"/>
  <c r="D357" i="1"/>
  <c r="C363" i="1"/>
  <c r="E363" i="1"/>
  <c r="D363" i="1"/>
  <c r="C365" i="1"/>
  <c r="E365" i="1"/>
  <c r="D365" i="1"/>
  <c r="C366" i="1"/>
  <c r="E366" i="1"/>
  <c r="D366" i="1"/>
  <c r="C369" i="1"/>
  <c r="E369" i="1"/>
  <c r="D369" i="1"/>
  <c r="C372" i="1"/>
  <c r="E372" i="1"/>
  <c r="D372" i="1"/>
  <c r="C374" i="1"/>
  <c r="E374" i="1"/>
  <c r="D374" i="1"/>
  <c r="C377" i="1"/>
  <c r="E377" i="1"/>
  <c r="D377" i="1"/>
  <c r="C380" i="1"/>
  <c r="E380" i="1"/>
  <c r="D380" i="1"/>
  <c r="C381" i="1"/>
  <c r="E381" i="1"/>
  <c r="D381" i="1"/>
  <c r="C396" i="1"/>
  <c r="E396" i="1"/>
  <c r="D396" i="1"/>
  <c r="C397" i="1"/>
  <c r="E397" i="1"/>
  <c r="D397" i="1"/>
  <c r="C401" i="1"/>
  <c r="E401" i="1"/>
  <c r="D401" i="1"/>
  <c r="C409" i="1"/>
  <c r="E409" i="1"/>
  <c r="D409" i="1"/>
  <c r="C412" i="1"/>
  <c r="E412" i="1"/>
  <c r="D412" i="1"/>
  <c r="C416" i="1"/>
  <c r="E416" i="1"/>
  <c r="D416" i="1"/>
  <c r="C417" i="1"/>
  <c r="E417" i="1"/>
  <c r="D417" i="1"/>
  <c r="C420" i="1"/>
  <c r="E420" i="1"/>
  <c r="D420" i="1"/>
  <c r="C424" i="1"/>
  <c r="E424" i="1"/>
  <c r="D424" i="1"/>
  <c r="C426" i="1"/>
  <c r="E426" i="1"/>
  <c r="D426" i="1"/>
  <c r="C431" i="1"/>
  <c r="E431" i="1"/>
  <c r="D431" i="1"/>
  <c r="C434" i="1"/>
  <c r="E434" i="1"/>
  <c r="D434" i="1"/>
  <c r="C440" i="1"/>
  <c r="E440" i="1"/>
  <c r="D440" i="1"/>
  <c r="C443" i="1"/>
  <c r="E443" i="1"/>
  <c r="D443" i="1"/>
  <c r="C447" i="1"/>
  <c r="E447" i="1"/>
  <c r="D447" i="1"/>
  <c r="C453" i="1"/>
  <c r="E453" i="1"/>
  <c r="D453" i="1"/>
  <c r="C455" i="1"/>
  <c r="E455" i="1"/>
  <c r="D455" i="1"/>
  <c r="C464" i="1"/>
  <c r="E464" i="1"/>
  <c r="D464" i="1"/>
  <c r="C465" i="1"/>
  <c r="E465" i="1"/>
  <c r="D465" i="1"/>
  <c r="C477" i="1"/>
  <c r="E477" i="1"/>
  <c r="D477" i="1"/>
  <c r="C482" i="1"/>
  <c r="E482" i="1"/>
  <c r="D482" i="1"/>
  <c r="C483" i="1"/>
  <c r="E483" i="1"/>
  <c r="D483" i="1"/>
  <c r="C495" i="1"/>
  <c r="E495" i="1"/>
  <c r="D495" i="1"/>
  <c r="C497" i="1"/>
  <c r="E497" i="1"/>
  <c r="D497" i="1"/>
  <c r="C499" i="1"/>
  <c r="E499" i="1"/>
  <c r="D499" i="1"/>
  <c r="C506" i="1"/>
  <c r="E506" i="1"/>
  <c r="D506" i="1"/>
  <c r="C508" i="1"/>
  <c r="E508" i="1"/>
  <c r="D508" i="1"/>
  <c r="C515" i="1"/>
  <c r="E515" i="1"/>
  <c r="D515" i="1"/>
  <c r="C520" i="1"/>
  <c r="E520" i="1"/>
  <c r="D520" i="1"/>
  <c r="C528" i="1"/>
  <c r="E528" i="1"/>
  <c r="D528" i="1"/>
  <c r="C530" i="1"/>
  <c r="E530" i="1"/>
  <c r="D530" i="1"/>
  <c r="C532" i="1"/>
  <c r="E532" i="1"/>
  <c r="D532" i="1"/>
  <c r="C533" i="1"/>
  <c r="E533" i="1"/>
  <c r="D533" i="1"/>
  <c r="C535" i="1"/>
  <c r="E535" i="1"/>
  <c r="D535" i="1"/>
  <c r="C539" i="1"/>
  <c r="E539" i="1"/>
  <c r="D539" i="1"/>
  <c r="C547" i="1"/>
  <c r="E547" i="1"/>
  <c r="D547" i="1"/>
  <c r="C548" i="1"/>
  <c r="E548" i="1"/>
  <c r="D548" i="1"/>
  <c r="C554" i="1"/>
  <c r="E554" i="1"/>
  <c r="D554" i="1"/>
  <c r="C556" i="1"/>
  <c r="E556" i="1"/>
  <c r="D556" i="1"/>
  <c r="C558" i="1"/>
  <c r="E558" i="1"/>
  <c r="D558" i="1"/>
  <c r="C559" i="1"/>
  <c r="E559" i="1"/>
  <c r="D559" i="1"/>
  <c r="C561" i="1"/>
  <c r="E561" i="1"/>
  <c r="D561" i="1"/>
  <c r="C563" i="1"/>
  <c r="E563" i="1"/>
  <c r="D563" i="1"/>
  <c r="C567" i="1"/>
  <c r="E567" i="1"/>
  <c r="D567" i="1"/>
  <c r="C574" i="1"/>
  <c r="E574" i="1"/>
  <c r="D574" i="1"/>
  <c r="C577" i="1"/>
  <c r="E577" i="1"/>
  <c r="D577" i="1"/>
  <c r="C579" i="1"/>
  <c r="E579" i="1"/>
  <c r="D579" i="1"/>
  <c r="C587" i="1"/>
  <c r="E587" i="1"/>
  <c r="D587" i="1"/>
  <c r="C593" i="1"/>
  <c r="E593" i="1"/>
  <c r="D593" i="1"/>
  <c r="C594" i="1"/>
  <c r="E594" i="1"/>
  <c r="D594" i="1"/>
  <c r="C596" i="1"/>
  <c r="E596" i="1"/>
  <c r="D596" i="1"/>
  <c r="C613" i="1"/>
  <c r="E613" i="1"/>
  <c r="D613" i="1"/>
  <c r="C620" i="1"/>
  <c r="E620" i="1"/>
  <c r="D620" i="1"/>
  <c r="C624" i="1"/>
  <c r="E624" i="1"/>
  <c r="D624" i="1"/>
  <c r="C630" i="1"/>
  <c r="E630" i="1"/>
  <c r="D630" i="1"/>
  <c r="C632" i="1"/>
  <c r="E632" i="1"/>
  <c r="D632" i="1"/>
  <c r="C637" i="1"/>
  <c r="E637" i="1"/>
  <c r="D637" i="1"/>
  <c r="C638" i="1"/>
  <c r="E638" i="1"/>
  <c r="D638" i="1"/>
  <c r="C644" i="1"/>
  <c r="E644" i="1"/>
  <c r="D644" i="1"/>
  <c r="C645" i="1"/>
  <c r="E645" i="1"/>
  <c r="D645" i="1"/>
  <c r="C646" i="1"/>
  <c r="E646" i="1"/>
  <c r="D646" i="1"/>
  <c r="C648" i="1"/>
  <c r="E648" i="1"/>
  <c r="D648" i="1"/>
  <c r="C655" i="1"/>
  <c r="E655" i="1"/>
  <c r="D655" i="1"/>
  <c r="C661" i="1"/>
  <c r="E661" i="1"/>
  <c r="D661" i="1"/>
  <c r="C664" i="1"/>
  <c r="E664" i="1"/>
  <c r="D664" i="1"/>
  <c r="C669" i="1"/>
  <c r="E669" i="1"/>
  <c r="D669" i="1"/>
  <c r="C675" i="1"/>
  <c r="E675" i="1"/>
  <c r="D675" i="1"/>
  <c r="C690" i="1"/>
  <c r="E690" i="1"/>
  <c r="D690" i="1"/>
  <c r="C691" i="1"/>
  <c r="E691" i="1"/>
  <c r="D691" i="1"/>
  <c r="C694" i="1"/>
  <c r="E694" i="1"/>
  <c r="D694" i="1"/>
  <c r="C698" i="1"/>
  <c r="E698" i="1"/>
  <c r="D698" i="1"/>
  <c r="C701" i="1"/>
  <c r="E701" i="1"/>
  <c r="D701" i="1"/>
  <c r="C702" i="1"/>
  <c r="E702" i="1"/>
  <c r="D702" i="1"/>
  <c r="C703" i="1"/>
  <c r="E703" i="1"/>
  <c r="D703" i="1"/>
  <c r="C705" i="1"/>
  <c r="E705" i="1"/>
  <c r="D705" i="1"/>
  <c r="C706" i="1"/>
  <c r="E706" i="1"/>
  <c r="D706" i="1"/>
  <c r="C715" i="1"/>
  <c r="E715" i="1"/>
  <c r="D715" i="1"/>
  <c r="C720" i="1"/>
  <c r="E720" i="1"/>
  <c r="D720" i="1"/>
  <c r="C724" i="1"/>
  <c r="E724" i="1"/>
  <c r="D724" i="1"/>
  <c r="C730" i="1"/>
  <c r="E730" i="1"/>
  <c r="D730" i="1"/>
  <c r="C731" i="1"/>
  <c r="E731" i="1"/>
  <c r="D731" i="1"/>
  <c r="C738" i="1"/>
  <c r="E738" i="1"/>
  <c r="D738" i="1"/>
  <c r="C739" i="1"/>
  <c r="E739" i="1"/>
  <c r="D739" i="1"/>
  <c r="C741" i="1"/>
  <c r="E741" i="1"/>
  <c r="D741" i="1"/>
  <c r="C747" i="1"/>
  <c r="E747" i="1"/>
  <c r="D747" i="1"/>
  <c r="C750" i="1"/>
  <c r="E750" i="1"/>
  <c r="D750" i="1"/>
  <c r="C751" i="1"/>
  <c r="E751" i="1"/>
  <c r="D751" i="1"/>
  <c r="C754" i="1"/>
  <c r="E754" i="1"/>
  <c r="D754" i="1"/>
  <c r="C761" i="1"/>
  <c r="E761" i="1"/>
  <c r="D761" i="1"/>
  <c r="C763" i="1"/>
  <c r="E763" i="1"/>
  <c r="D763" i="1"/>
  <c r="C767" i="1"/>
  <c r="E767" i="1"/>
  <c r="D767" i="1"/>
  <c r="C769" i="1"/>
  <c r="E769" i="1"/>
  <c r="D769" i="1"/>
  <c r="C773" i="1"/>
  <c r="E773" i="1"/>
  <c r="D773" i="1"/>
  <c r="C780" i="1"/>
  <c r="E780" i="1"/>
  <c r="D780" i="1"/>
  <c r="C786" i="1"/>
  <c r="E786" i="1"/>
  <c r="D786" i="1"/>
  <c r="C788" i="1"/>
  <c r="E788" i="1"/>
  <c r="D788" i="1"/>
  <c r="C789" i="1"/>
  <c r="E789" i="1"/>
  <c r="D789" i="1"/>
  <c r="C796" i="1"/>
  <c r="E796" i="1"/>
  <c r="D796" i="1"/>
  <c r="C800" i="1"/>
  <c r="E800" i="1"/>
  <c r="D800" i="1"/>
  <c r="C803" i="1"/>
  <c r="E803" i="1"/>
  <c r="D803" i="1"/>
  <c r="C805" i="1"/>
  <c r="E805" i="1"/>
  <c r="D805" i="1"/>
  <c r="C808" i="1"/>
  <c r="E808" i="1"/>
  <c r="D808" i="1"/>
  <c r="C814" i="1"/>
  <c r="E814" i="1"/>
  <c r="D814" i="1"/>
  <c r="C816" i="1"/>
  <c r="E816" i="1"/>
  <c r="D816" i="1"/>
  <c r="C818" i="1"/>
  <c r="E818" i="1"/>
  <c r="D818" i="1"/>
  <c r="C819" i="1"/>
  <c r="E819" i="1"/>
  <c r="D819" i="1"/>
  <c r="C822" i="1"/>
  <c r="E822" i="1"/>
  <c r="D822" i="1"/>
  <c r="C825" i="1"/>
  <c r="E825" i="1"/>
  <c r="D825" i="1"/>
  <c r="C828" i="1"/>
  <c r="E828" i="1"/>
  <c r="D828" i="1"/>
  <c r="C831" i="1"/>
  <c r="E831" i="1"/>
  <c r="D831" i="1"/>
  <c r="C832" i="1"/>
  <c r="E832" i="1"/>
  <c r="D832" i="1"/>
  <c r="C833" i="1"/>
  <c r="E833" i="1"/>
  <c r="D833" i="1"/>
  <c r="C836" i="1"/>
  <c r="E836" i="1"/>
  <c r="D836" i="1"/>
  <c r="C842" i="1"/>
  <c r="E842" i="1"/>
  <c r="D842" i="1"/>
  <c r="C848" i="1"/>
  <c r="E848" i="1"/>
  <c r="D848" i="1"/>
  <c r="C849" i="1"/>
  <c r="E849" i="1"/>
  <c r="D849" i="1"/>
  <c r="C852" i="1"/>
  <c r="E852" i="1"/>
  <c r="D852" i="1"/>
  <c r="C855" i="1"/>
  <c r="E855" i="1"/>
  <c r="D855" i="1"/>
  <c r="C856" i="1"/>
  <c r="E856" i="1"/>
  <c r="D856" i="1"/>
  <c r="C863" i="1"/>
  <c r="E863" i="1"/>
  <c r="D863" i="1"/>
  <c r="C864" i="1"/>
  <c r="E864" i="1"/>
  <c r="D864" i="1"/>
  <c r="C869" i="1"/>
  <c r="E869" i="1"/>
  <c r="D869" i="1"/>
  <c r="C870" i="1"/>
  <c r="E870" i="1"/>
  <c r="D870" i="1"/>
  <c r="C873" i="1"/>
  <c r="E873" i="1"/>
  <c r="D873" i="1"/>
  <c r="C876" i="1"/>
  <c r="E876" i="1"/>
  <c r="D876" i="1"/>
  <c r="C879" i="1"/>
  <c r="E879" i="1"/>
  <c r="D879" i="1"/>
  <c r="C890" i="1"/>
  <c r="E890" i="1"/>
  <c r="D890" i="1"/>
  <c r="C892" i="1"/>
  <c r="E892" i="1"/>
  <c r="D892" i="1"/>
  <c r="C899" i="1"/>
  <c r="E899" i="1"/>
  <c r="D899" i="1"/>
  <c r="C900" i="1"/>
  <c r="E900" i="1"/>
  <c r="D900" i="1"/>
  <c r="C902" i="1"/>
  <c r="E902" i="1"/>
  <c r="D902" i="1"/>
  <c r="C905" i="1"/>
  <c r="E905" i="1"/>
  <c r="D905" i="1"/>
  <c r="C915" i="1"/>
  <c r="E915" i="1"/>
  <c r="D915" i="1"/>
  <c r="C918" i="1"/>
  <c r="E918" i="1"/>
  <c r="D918" i="1"/>
  <c r="C919" i="1"/>
  <c r="E919" i="1"/>
  <c r="D919" i="1"/>
  <c r="C921" i="1"/>
  <c r="E921" i="1"/>
  <c r="D921" i="1"/>
  <c r="C923" i="1"/>
  <c r="E923" i="1"/>
  <c r="D923" i="1"/>
  <c r="C927" i="1"/>
  <c r="E927" i="1"/>
  <c r="D927" i="1"/>
  <c r="C928" i="1"/>
  <c r="E928" i="1"/>
  <c r="D928" i="1"/>
  <c r="C934" i="1"/>
  <c r="E934" i="1"/>
  <c r="D934" i="1"/>
  <c r="C936" i="1"/>
  <c r="E936" i="1"/>
  <c r="D936" i="1"/>
  <c r="C938" i="1"/>
  <c r="E938" i="1"/>
  <c r="D938" i="1"/>
  <c r="C949" i="1"/>
  <c r="E949" i="1"/>
  <c r="D949" i="1"/>
  <c r="C950" i="1"/>
  <c r="E950" i="1"/>
  <c r="D950" i="1"/>
  <c r="C952" i="1"/>
  <c r="E952" i="1"/>
  <c r="D952" i="1"/>
  <c r="C956" i="1"/>
  <c r="E956" i="1"/>
  <c r="D956" i="1"/>
  <c r="C957" i="1"/>
  <c r="E957" i="1"/>
  <c r="D957" i="1"/>
  <c r="C970" i="1"/>
  <c r="E970" i="1"/>
  <c r="D970" i="1"/>
  <c r="C972" i="1"/>
  <c r="E972" i="1"/>
  <c r="D972" i="1"/>
  <c r="C973" i="1"/>
  <c r="E973" i="1"/>
  <c r="D973" i="1"/>
  <c r="C975" i="1"/>
  <c r="E975" i="1"/>
  <c r="D975" i="1"/>
  <c r="C976" i="1"/>
  <c r="E976" i="1"/>
  <c r="D976" i="1"/>
  <c r="C978" i="1"/>
  <c r="E978" i="1"/>
  <c r="D978" i="1"/>
  <c r="C980" i="1"/>
  <c r="E980" i="1"/>
  <c r="D980" i="1"/>
  <c r="C983" i="1"/>
  <c r="E983" i="1"/>
  <c r="D983" i="1"/>
  <c r="C1003" i="1"/>
  <c r="E1003" i="1"/>
  <c r="D1003" i="1"/>
  <c r="C1134" i="1"/>
  <c r="E1134" i="1"/>
  <c r="D1134" i="1"/>
  <c r="C1136" i="1"/>
  <c r="E1136" i="1"/>
  <c r="D1136" i="1"/>
  <c r="C1137" i="1"/>
  <c r="E1137" i="1"/>
  <c r="D1137" i="1"/>
  <c r="C1138" i="1"/>
  <c r="E1138" i="1"/>
  <c r="D1138" i="1"/>
  <c r="C1140" i="1"/>
  <c r="E1140" i="1"/>
  <c r="D1140" i="1"/>
  <c r="C1143" i="1"/>
  <c r="E1143" i="1"/>
  <c r="D1143" i="1"/>
  <c r="C1144" i="1"/>
  <c r="E1144" i="1"/>
  <c r="D1144" i="1"/>
  <c r="C1145" i="1"/>
  <c r="E1145" i="1"/>
  <c r="D1145" i="1"/>
  <c r="C1147" i="1"/>
  <c r="E1147" i="1"/>
  <c r="D1147" i="1"/>
  <c r="C1149" i="1"/>
  <c r="E1149" i="1"/>
  <c r="D1149" i="1"/>
  <c r="C1151" i="1"/>
  <c r="E1151" i="1"/>
  <c r="D1151" i="1"/>
  <c r="C1152" i="1"/>
  <c r="E1152" i="1"/>
  <c r="D1152" i="1"/>
  <c r="C1153" i="1"/>
  <c r="E1153" i="1"/>
  <c r="D1153" i="1"/>
  <c r="C1154" i="1"/>
  <c r="E1154" i="1"/>
  <c r="D1154" i="1"/>
  <c r="C1155" i="1"/>
  <c r="E1155" i="1"/>
  <c r="D1155" i="1"/>
  <c r="C1156" i="1"/>
  <c r="E1156" i="1"/>
  <c r="D1156" i="1"/>
  <c r="C1157" i="1"/>
  <c r="E1157" i="1"/>
  <c r="D1157" i="1"/>
  <c r="C1160" i="1"/>
  <c r="E1160" i="1"/>
  <c r="D1160" i="1"/>
  <c r="C1161" i="1"/>
  <c r="E1161" i="1"/>
  <c r="D1161" i="1"/>
  <c r="C1163" i="1"/>
  <c r="E1163" i="1"/>
  <c r="D1163" i="1"/>
  <c r="C1165" i="1"/>
  <c r="E1165" i="1"/>
  <c r="D1165" i="1"/>
  <c r="C1166" i="1"/>
  <c r="E1166" i="1"/>
  <c r="D1166" i="1"/>
  <c r="C1168" i="1"/>
  <c r="E1168" i="1"/>
  <c r="D1168" i="1"/>
  <c r="C1169" i="1"/>
  <c r="E1169" i="1"/>
  <c r="D1169" i="1"/>
  <c r="C1170" i="1"/>
  <c r="E1170" i="1"/>
  <c r="D1170" i="1"/>
  <c r="C1171" i="1"/>
  <c r="E1171" i="1"/>
  <c r="D1171" i="1"/>
  <c r="C1172" i="1"/>
  <c r="E1172" i="1"/>
  <c r="D1172" i="1"/>
  <c r="C1173" i="1"/>
  <c r="E1173" i="1"/>
  <c r="D1173" i="1"/>
  <c r="C1174" i="1"/>
  <c r="E1174" i="1"/>
  <c r="D1174" i="1"/>
  <c r="C1175" i="1"/>
  <c r="E1175" i="1"/>
  <c r="D1175" i="1"/>
  <c r="C1176" i="1"/>
  <c r="E1176" i="1"/>
  <c r="D1176" i="1"/>
  <c r="C1180" i="1"/>
  <c r="E1180" i="1"/>
  <c r="D1180" i="1"/>
  <c r="C1181" i="1"/>
  <c r="E1181" i="1"/>
  <c r="D1181" i="1"/>
  <c r="C1183" i="1"/>
  <c r="E1183" i="1"/>
  <c r="D1183" i="1"/>
  <c r="C1184" i="1"/>
  <c r="E1184" i="1"/>
  <c r="D1184" i="1"/>
  <c r="C1185" i="1"/>
  <c r="E1185" i="1"/>
  <c r="D1185" i="1"/>
  <c r="C1186" i="1"/>
  <c r="E1186" i="1"/>
  <c r="D1186" i="1"/>
  <c r="C1188" i="1"/>
  <c r="E1188" i="1"/>
  <c r="D1188" i="1"/>
  <c r="C1189" i="1"/>
  <c r="E1189" i="1"/>
  <c r="D1189" i="1"/>
  <c r="C1193" i="1"/>
  <c r="E1193" i="1"/>
  <c r="D1193" i="1"/>
  <c r="C1195" i="1"/>
  <c r="E1195" i="1"/>
  <c r="D1195" i="1"/>
  <c r="C1197" i="1"/>
  <c r="E1197" i="1"/>
  <c r="D1197" i="1"/>
  <c r="C1199" i="1"/>
  <c r="E1199" i="1"/>
  <c r="D1199" i="1"/>
  <c r="C1200" i="1"/>
  <c r="E1200" i="1"/>
  <c r="D1200" i="1"/>
  <c r="C1201" i="1"/>
  <c r="E1201" i="1"/>
  <c r="D1201" i="1"/>
  <c r="C1204" i="1"/>
  <c r="E1204" i="1"/>
  <c r="D1204" i="1"/>
  <c r="C1205" i="1"/>
  <c r="E1205" i="1"/>
  <c r="D1205" i="1"/>
  <c r="C1206" i="1"/>
  <c r="E1206" i="1"/>
  <c r="D1206" i="1"/>
  <c r="C1207" i="1"/>
  <c r="E1207" i="1"/>
  <c r="D1207" i="1"/>
  <c r="C1208" i="1"/>
  <c r="E1208" i="1"/>
  <c r="D1208" i="1"/>
  <c r="C1210" i="1"/>
  <c r="E1210" i="1"/>
  <c r="D1210" i="1"/>
  <c r="C1212" i="1"/>
  <c r="E1212" i="1"/>
  <c r="D1212" i="1"/>
  <c r="C1214" i="1"/>
  <c r="E1214" i="1"/>
  <c r="D1214" i="1"/>
  <c r="C1217" i="1"/>
  <c r="E1217" i="1"/>
  <c r="D1217" i="1"/>
  <c r="C1219" i="1"/>
  <c r="E1219" i="1"/>
  <c r="D1219" i="1"/>
  <c r="C1221" i="1"/>
  <c r="E1221" i="1"/>
  <c r="D1221" i="1"/>
  <c r="C1223" i="1"/>
  <c r="E1223" i="1"/>
  <c r="D1223" i="1"/>
  <c r="C1224" i="1"/>
  <c r="E1224" i="1"/>
  <c r="D1224" i="1"/>
  <c r="C1225" i="1"/>
  <c r="E1225" i="1"/>
  <c r="D1225" i="1"/>
  <c r="C1226" i="1"/>
  <c r="E1226" i="1"/>
  <c r="D1226" i="1"/>
  <c r="C1227" i="1"/>
  <c r="E1227" i="1"/>
  <c r="D1227" i="1"/>
  <c r="C1230" i="1"/>
  <c r="E1230" i="1"/>
  <c r="D1230" i="1"/>
  <c r="C1231" i="1"/>
  <c r="E1231" i="1"/>
  <c r="D1231" i="1"/>
  <c r="C1232" i="1"/>
  <c r="E1232" i="1"/>
  <c r="D1232" i="1"/>
  <c r="C1233" i="1"/>
  <c r="E1233" i="1"/>
  <c r="D1233" i="1"/>
  <c r="C1234" i="1"/>
  <c r="E1234" i="1"/>
  <c r="D1234" i="1"/>
  <c r="C1235" i="1"/>
  <c r="E1235" i="1"/>
  <c r="D1235" i="1"/>
  <c r="C1236" i="1"/>
  <c r="E1236" i="1"/>
  <c r="D1236" i="1"/>
  <c r="C1237" i="1"/>
  <c r="E1237" i="1"/>
  <c r="D1237" i="1"/>
  <c r="C1238" i="1"/>
  <c r="E1238" i="1"/>
  <c r="D1238" i="1"/>
  <c r="C1239" i="1"/>
  <c r="E1239" i="1"/>
  <c r="D1239" i="1"/>
  <c r="C1240" i="1"/>
  <c r="E1240" i="1"/>
  <c r="D1240" i="1"/>
  <c r="C1242" i="1"/>
  <c r="E1242" i="1"/>
  <c r="D1242" i="1"/>
  <c r="C1243" i="1"/>
  <c r="E1243" i="1"/>
  <c r="D1243" i="1"/>
  <c r="C1247" i="1"/>
  <c r="E1247" i="1"/>
  <c r="D1247" i="1"/>
  <c r="C1248" i="1"/>
  <c r="E1248" i="1"/>
  <c r="D1248" i="1"/>
  <c r="C1249" i="1"/>
  <c r="E1249" i="1"/>
  <c r="D1249" i="1"/>
  <c r="C1250" i="1"/>
  <c r="E1250" i="1"/>
  <c r="D1250" i="1"/>
  <c r="C1251" i="1"/>
  <c r="E1251" i="1"/>
  <c r="D1251" i="1"/>
  <c r="C1254" i="1"/>
  <c r="E1254" i="1"/>
  <c r="D1254" i="1"/>
  <c r="C1255" i="1"/>
  <c r="E1255" i="1"/>
  <c r="D1255" i="1"/>
  <c r="C1256" i="1"/>
  <c r="E1256" i="1"/>
  <c r="D1256" i="1"/>
  <c r="C1260" i="1"/>
  <c r="E1260" i="1"/>
  <c r="D1260" i="1"/>
  <c r="C1261" i="1"/>
  <c r="E1261" i="1"/>
  <c r="D1261" i="1"/>
  <c r="C1262" i="1"/>
  <c r="E1262" i="1"/>
  <c r="D1262" i="1"/>
  <c r="C1264" i="1"/>
  <c r="E1264" i="1"/>
  <c r="D1264" i="1"/>
  <c r="C1266" i="1"/>
  <c r="E1266" i="1"/>
  <c r="D1266" i="1"/>
  <c r="C1269" i="1"/>
  <c r="E1269" i="1"/>
  <c r="D1269" i="1"/>
  <c r="C1270" i="1"/>
  <c r="E1270" i="1"/>
  <c r="D1270" i="1"/>
  <c r="C1271" i="1"/>
  <c r="E1271" i="1"/>
  <c r="D1271" i="1"/>
  <c r="C1275" i="1"/>
  <c r="E1275" i="1"/>
  <c r="D1275" i="1"/>
  <c r="C1277" i="1"/>
  <c r="E1277" i="1"/>
  <c r="D1277" i="1"/>
  <c r="C1278" i="1"/>
  <c r="E1278" i="1"/>
  <c r="D1278" i="1"/>
  <c r="C1280" i="1"/>
  <c r="E1280" i="1"/>
  <c r="D1280" i="1"/>
  <c r="C1281" i="1"/>
  <c r="E1281" i="1"/>
  <c r="D1281" i="1"/>
  <c r="C1284" i="1"/>
  <c r="E1284" i="1"/>
  <c r="D1284" i="1"/>
  <c r="C1286" i="1"/>
  <c r="E1286" i="1"/>
  <c r="D1286" i="1"/>
  <c r="C1287" i="1"/>
  <c r="E1287" i="1"/>
  <c r="D1287" i="1"/>
  <c r="C1288" i="1"/>
  <c r="E1288" i="1"/>
  <c r="D1288" i="1"/>
  <c r="C1289" i="1"/>
  <c r="E1289" i="1"/>
  <c r="D1289" i="1"/>
  <c r="C1290" i="1"/>
  <c r="E1290" i="1"/>
  <c r="D1290" i="1"/>
  <c r="C1291" i="1"/>
  <c r="E1291" i="1"/>
  <c r="D1291" i="1"/>
  <c r="C1292" i="1"/>
  <c r="E1292" i="1"/>
  <c r="D1292" i="1"/>
  <c r="C1294" i="1"/>
  <c r="E1294" i="1"/>
  <c r="D1294" i="1"/>
  <c r="C1295" i="1"/>
  <c r="E1295" i="1"/>
  <c r="D1295" i="1"/>
  <c r="C1296" i="1"/>
  <c r="E1296" i="1"/>
  <c r="D1296" i="1"/>
  <c r="C1300" i="1"/>
  <c r="E1300" i="1"/>
  <c r="D1300" i="1"/>
  <c r="C1301" i="1"/>
  <c r="E1301" i="1"/>
  <c r="D1301" i="1"/>
  <c r="C1302" i="1"/>
  <c r="E1302" i="1"/>
  <c r="D1302" i="1"/>
  <c r="C1303" i="1"/>
  <c r="E1303" i="1"/>
  <c r="D1303" i="1"/>
  <c r="C1305" i="1"/>
  <c r="E1305" i="1"/>
  <c r="D1305" i="1"/>
  <c r="C1307" i="1"/>
  <c r="E1307" i="1"/>
  <c r="D1307" i="1"/>
  <c r="C1308" i="1"/>
  <c r="E1308" i="1"/>
  <c r="D1308" i="1"/>
  <c r="C1309" i="1"/>
  <c r="E1309" i="1"/>
  <c r="D1309" i="1"/>
  <c r="C1314" i="1"/>
  <c r="E1314" i="1"/>
  <c r="D1314" i="1"/>
  <c r="C1315" i="1"/>
  <c r="E1315" i="1"/>
  <c r="D1315" i="1"/>
  <c r="C1316" i="1"/>
  <c r="E1316" i="1"/>
  <c r="D1316" i="1"/>
  <c r="C1317" i="1"/>
  <c r="E1317" i="1"/>
  <c r="D1317" i="1"/>
  <c r="C1318" i="1"/>
  <c r="E1318" i="1"/>
  <c r="D1318" i="1"/>
  <c r="C1320" i="1"/>
  <c r="E1320" i="1"/>
  <c r="D1320" i="1"/>
  <c r="C1321" i="1"/>
  <c r="E1321" i="1"/>
  <c r="D1321" i="1"/>
  <c r="C1322" i="1"/>
  <c r="E1322" i="1"/>
  <c r="D1322" i="1"/>
  <c r="C1323" i="1"/>
  <c r="E1323" i="1"/>
  <c r="D1323" i="1"/>
  <c r="C1324" i="1"/>
  <c r="E1324" i="1"/>
  <c r="D1324" i="1"/>
  <c r="C1325" i="1"/>
  <c r="E1325" i="1"/>
  <c r="D1325" i="1"/>
  <c r="C1326" i="1"/>
  <c r="E1326" i="1"/>
  <c r="D1326" i="1"/>
  <c r="C1327" i="1"/>
  <c r="E1327" i="1"/>
  <c r="D1327" i="1"/>
  <c r="C1328" i="1"/>
  <c r="E1328" i="1"/>
  <c r="D1328" i="1"/>
  <c r="C1329" i="1"/>
  <c r="E1329" i="1"/>
  <c r="D1329" i="1"/>
  <c r="C1332" i="1"/>
  <c r="E1332" i="1"/>
  <c r="D1332" i="1"/>
  <c r="C1333" i="1"/>
  <c r="E1333" i="1"/>
  <c r="D1333" i="1"/>
  <c r="C1334" i="1"/>
  <c r="E1334" i="1"/>
  <c r="D1334" i="1"/>
  <c r="C1335" i="1"/>
  <c r="E1335" i="1"/>
  <c r="D1335" i="1"/>
  <c r="C1336" i="1"/>
  <c r="E1336" i="1"/>
  <c r="D1336" i="1"/>
  <c r="C1338" i="1"/>
  <c r="E1338" i="1"/>
  <c r="D1338" i="1"/>
  <c r="C1340" i="1"/>
  <c r="E1340" i="1"/>
  <c r="D1340" i="1"/>
  <c r="C1341" i="1"/>
  <c r="E1341" i="1"/>
  <c r="D1341" i="1"/>
  <c r="C1343" i="1"/>
  <c r="E1343" i="1"/>
  <c r="D1343" i="1"/>
  <c r="C1344" i="1"/>
  <c r="E1344" i="1"/>
  <c r="D1344" i="1"/>
  <c r="C1345" i="1"/>
  <c r="E1345" i="1"/>
  <c r="D1345" i="1"/>
  <c r="C1346" i="1"/>
  <c r="E1346" i="1"/>
  <c r="D1346" i="1"/>
  <c r="C1347" i="1"/>
  <c r="E1347" i="1"/>
  <c r="D1347" i="1"/>
  <c r="C1348" i="1"/>
  <c r="E1348" i="1"/>
  <c r="D1348" i="1"/>
  <c r="C1349" i="1"/>
  <c r="E1349" i="1"/>
  <c r="D1349" i="1"/>
  <c r="C1350" i="1"/>
  <c r="E1350" i="1"/>
  <c r="D1350" i="1"/>
  <c r="C1351" i="1"/>
  <c r="E1351" i="1"/>
  <c r="D1351" i="1"/>
  <c r="C1352" i="1"/>
  <c r="E1352" i="1"/>
  <c r="D1352" i="1"/>
  <c r="C1354" i="1"/>
  <c r="E1354" i="1"/>
  <c r="D1354" i="1"/>
  <c r="C1355" i="1"/>
  <c r="E1355" i="1"/>
  <c r="D1355" i="1"/>
  <c r="C1356" i="1"/>
  <c r="E1356" i="1"/>
  <c r="D1356" i="1"/>
  <c r="C1357" i="1"/>
  <c r="E1357" i="1"/>
  <c r="D1357" i="1"/>
  <c r="C1358" i="1"/>
  <c r="E1358" i="1"/>
  <c r="D1358" i="1"/>
  <c r="C1359" i="1"/>
  <c r="E1359" i="1"/>
  <c r="D1359" i="1"/>
  <c r="C1363" i="1"/>
  <c r="E1363" i="1"/>
  <c r="D1363" i="1"/>
  <c r="C1364" i="1"/>
  <c r="E1364" i="1"/>
  <c r="D1364" i="1"/>
  <c r="C1365" i="1"/>
  <c r="E1365" i="1"/>
  <c r="D1365" i="1"/>
  <c r="C1366" i="1"/>
  <c r="E1366" i="1"/>
  <c r="D1366" i="1"/>
  <c r="C1368" i="1"/>
  <c r="E1368" i="1"/>
  <c r="D1368" i="1"/>
  <c r="C1370" i="1"/>
  <c r="E1370" i="1"/>
  <c r="D1370" i="1"/>
  <c r="C1371" i="1"/>
  <c r="E1371" i="1"/>
  <c r="D1371" i="1"/>
  <c r="C1373" i="1"/>
  <c r="E1373" i="1"/>
  <c r="D1373" i="1"/>
  <c r="C1374" i="1"/>
  <c r="E1374" i="1"/>
  <c r="D1374" i="1"/>
  <c r="C1376" i="1"/>
  <c r="E1376" i="1"/>
  <c r="D1376" i="1"/>
  <c r="C1377" i="1"/>
  <c r="E1377" i="1"/>
  <c r="D1377" i="1"/>
  <c r="C1379" i="1"/>
  <c r="E1379" i="1"/>
  <c r="D1379" i="1"/>
  <c r="C1381" i="1"/>
  <c r="E1381" i="1"/>
  <c r="D1381" i="1"/>
  <c r="C1382" i="1"/>
  <c r="E1382" i="1"/>
  <c r="D1382" i="1"/>
  <c r="C1383" i="1"/>
  <c r="E1383" i="1"/>
  <c r="D1383" i="1"/>
  <c r="C1384" i="1"/>
  <c r="E1384" i="1"/>
  <c r="D1384" i="1"/>
  <c r="C1388" i="1"/>
  <c r="E1388" i="1"/>
  <c r="D1388" i="1"/>
  <c r="C1389" i="1"/>
  <c r="E1389" i="1"/>
  <c r="D1389" i="1"/>
  <c r="C1390" i="1"/>
  <c r="E1390" i="1"/>
  <c r="D1390" i="1"/>
  <c r="C1391" i="1"/>
  <c r="E1391" i="1"/>
  <c r="D1391" i="1"/>
  <c r="C1393" i="1"/>
  <c r="E1393" i="1"/>
  <c r="D1393" i="1"/>
  <c r="C1396" i="1"/>
  <c r="E1396" i="1"/>
  <c r="D1396" i="1"/>
  <c r="C1397" i="1"/>
  <c r="E1397" i="1"/>
  <c r="D1397" i="1"/>
  <c r="C1398" i="1"/>
  <c r="E1398" i="1"/>
  <c r="D1398" i="1"/>
  <c r="C1399" i="1"/>
  <c r="E1399" i="1"/>
  <c r="D1399" i="1"/>
  <c r="C1400" i="1"/>
  <c r="E1400" i="1"/>
  <c r="D1400" i="1"/>
  <c r="C1403" i="1"/>
  <c r="E1403" i="1"/>
  <c r="D1403" i="1"/>
  <c r="C1405" i="1"/>
  <c r="E1405" i="1"/>
  <c r="D1405" i="1"/>
  <c r="C1406" i="1"/>
  <c r="E1406" i="1"/>
  <c r="D1406" i="1"/>
  <c r="C1408" i="1"/>
  <c r="E1408" i="1"/>
  <c r="D1408" i="1"/>
  <c r="C1412" i="1"/>
  <c r="E1412" i="1"/>
  <c r="D1412" i="1"/>
  <c r="C1413" i="1"/>
  <c r="E1413" i="1"/>
  <c r="D1413" i="1"/>
  <c r="C1414" i="1"/>
  <c r="E1414" i="1"/>
  <c r="D1414" i="1"/>
  <c r="C1415" i="1"/>
  <c r="E1415" i="1"/>
  <c r="D1415" i="1"/>
  <c r="C1417" i="1"/>
  <c r="E1417" i="1"/>
  <c r="D1417" i="1"/>
  <c r="C1419" i="1"/>
  <c r="E1419" i="1"/>
  <c r="D1419" i="1"/>
  <c r="C1420" i="1"/>
  <c r="E1420" i="1"/>
  <c r="D1420" i="1"/>
  <c r="C1421" i="1"/>
  <c r="E1421" i="1"/>
  <c r="D1421" i="1"/>
  <c r="C1422" i="1"/>
  <c r="E1422" i="1"/>
  <c r="D1422" i="1"/>
  <c r="C1423" i="1"/>
  <c r="E1423" i="1"/>
  <c r="D1423" i="1"/>
  <c r="C1424" i="1"/>
  <c r="E1424" i="1"/>
  <c r="D1424" i="1"/>
  <c r="C1427" i="1"/>
  <c r="E1427" i="1"/>
  <c r="D1427" i="1"/>
  <c r="C1428" i="1"/>
  <c r="E1428" i="1"/>
  <c r="D1428" i="1"/>
  <c r="C1429" i="1"/>
  <c r="E1429" i="1"/>
  <c r="D1429" i="1"/>
  <c r="C1430" i="1"/>
  <c r="E1430" i="1"/>
  <c r="D1430" i="1"/>
  <c r="C1431" i="1"/>
  <c r="E1431" i="1"/>
  <c r="D1431" i="1"/>
  <c r="C1434" i="1"/>
  <c r="E1434" i="1"/>
  <c r="D1434" i="1"/>
  <c r="C1435" i="1"/>
  <c r="E1435" i="1"/>
  <c r="D1435" i="1"/>
  <c r="C1436" i="1"/>
  <c r="E1436" i="1"/>
  <c r="D1436" i="1"/>
  <c r="C1437" i="1"/>
  <c r="E1437" i="1"/>
  <c r="D1437" i="1"/>
  <c r="C1440" i="1"/>
  <c r="E1440" i="1"/>
  <c r="D1440" i="1"/>
  <c r="C1441" i="1"/>
  <c r="E1441" i="1"/>
  <c r="D1441" i="1"/>
  <c r="C1442" i="1"/>
  <c r="E1442" i="1"/>
  <c r="D1442" i="1"/>
  <c r="C1443" i="1"/>
  <c r="E1443" i="1"/>
  <c r="D1443" i="1"/>
  <c r="C1444" i="1"/>
  <c r="E1444" i="1"/>
  <c r="D1444" i="1"/>
  <c r="C1445" i="1"/>
  <c r="E1445" i="1"/>
  <c r="D1445" i="1"/>
  <c r="C1447" i="1"/>
  <c r="E1447" i="1"/>
  <c r="D1447" i="1"/>
  <c r="C1448" i="1"/>
  <c r="E1448" i="1"/>
  <c r="D1448" i="1"/>
  <c r="C1449" i="1"/>
  <c r="E1449" i="1"/>
  <c r="D1449" i="1"/>
  <c r="C1450" i="1"/>
  <c r="E1450" i="1"/>
  <c r="D1450" i="1"/>
  <c r="C1451" i="1"/>
  <c r="E1451" i="1"/>
  <c r="D1451" i="1"/>
  <c r="C1454" i="1"/>
  <c r="E1454" i="1"/>
  <c r="D1454" i="1"/>
  <c r="C1455" i="1"/>
  <c r="E1455" i="1"/>
  <c r="D1455" i="1"/>
  <c r="C1456" i="1"/>
  <c r="E1456" i="1"/>
  <c r="D1456" i="1"/>
  <c r="C1457" i="1"/>
  <c r="E1457" i="1"/>
  <c r="D1457" i="1"/>
  <c r="C1460" i="1"/>
  <c r="E1460" i="1"/>
  <c r="D1460" i="1"/>
  <c r="C1461" i="1"/>
  <c r="E1461" i="1"/>
  <c r="D1461" i="1"/>
  <c r="C1462" i="1"/>
  <c r="E1462" i="1"/>
  <c r="D1462" i="1"/>
  <c r="C1463" i="1"/>
  <c r="E1463" i="1"/>
  <c r="D1463" i="1"/>
  <c r="C1466" i="1"/>
  <c r="E1466" i="1"/>
  <c r="D1466" i="1"/>
  <c r="C1468" i="1"/>
  <c r="E1468" i="1"/>
  <c r="D1468" i="1"/>
  <c r="C1469" i="1"/>
  <c r="E1469" i="1"/>
  <c r="D1469" i="1"/>
  <c r="C1473" i="1"/>
  <c r="E1473" i="1"/>
  <c r="D1473" i="1"/>
  <c r="C1474" i="1"/>
  <c r="E1474" i="1"/>
  <c r="D1474" i="1"/>
  <c r="C1476" i="1"/>
  <c r="E1476" i="1"/>
  <c r="D1476" i="1"/>
  <c r="C1477" i="1"/>
  <c r="E1477" i="1"/>
  <c r="D1477" i="1"/>
  <c r="C1478" i="1"/>
  <c r="E1478" i="1"/>
  <c r="D1478" i="1"/>
  <c r="C1480" i="1"/>
  <c r="E1480" i="1"/>
  <c r="D1480" i="1"/>
  <c r="C1481" i="1"/>
  <c r="E1481" i="1"/>
  <c r="D1481" i="1"/>
  <c r="C1482" i="1"/>
  <c r="E1482" i="1"/>
  <c r="D1482" i="1"/>
  <c r="C1486" i="1"/>
  <c r="E1486" i="1"/>
  <c r="D1486" i="1"/>
  <c r="C1487" i="1"/>
  <c r="E1487" i="1"/>
  <c r="D1487" i="1"/>
  <c r="C1491" i="1"/>
  <c r="E1491" i="1"/>
  <c r="D1491" i="1"/>
  <c r="C1492" i="1"/>
  <c r="E1492" i="1"/>
  <c r="D1492" i="1"/>
  <c r="C1493" i="1"/>
  <c r="E1493" i="1"/>
  <c r="D1493" i="1"/>
  <c r="C1494" i="1"/>
  <c r="E1494" i="1"/>
  <c r="D1494" i="1"/>
  <c r="C1496" i="1"/>
  <c r="E1496" i="1"/>
  <c r="D1496" i="1"/>
  <c r="C1498" i="1"/>
  <c r="E1498" i="1"/>
  <c r="D1498" i="1"/>
  <c r="C1499" i="1"/>
  <c r="E1499" i="1"/>
  <c r="D1499" i="1"/>
  <c r="C1500" i="1"/>
  <c r="E1500" i="1"/>
  <c r="D1500" i="1"/>
  <c r="C1501" i="1"/>
  <c r="E1501" i="1"/>
  <c r="D1501" i="1"/>
  <c r="C1502" i="1"/>
  <c r="E1502" i="1"/>
  <c r="D1502" i="1"/>
  <c r="C1504" i="1"/>
  <c r="E1504" i="1"/>
  <c r="D1504" i="1"/>
  <c r="C1505" i="1"/>
  <c r="E1505" i="1"/>
  <c r="D1505" i="1"/>
  <c r="C1507" i="1"/>
  <c r="E1507" i="1"/>
  <c r="D1507" i="1"/>
  <c r="C1509" i="1"/>
  <c r="E1509" i="1"/>
  <c r="D1509" i="1"/>
  <c r="C1510" i="1"/>
  <c r="E1510" i="1"/>
  <c r="D1510" i="1"/>
  <c r="C1512" i="1"/>
  <c r="E1512" i="1"/>
  <c r="D1512" i="1"/>
  <c r="C1513" i="1"/>
  <c r="E1513" i="1"/>
  <c r="D1513" i="1"/>
  <c r="C1514" i="1"/>
  <c r="E1514" i="1"/>
  <c r="D1514" i="1"/>
  <c r="C1515" i="1"/>
  <c r="E1515" i="1"/>
  <c r="D1515" i="1"/>
  <c r="C1517" i="1"/>
  <c r="E1517" i="1"/>
  <c r="D1517" i="1"/>
  <c r="C1518" i="1"/>
  <c r="E1518" i="1"/>
  <c r="D1518" i="1"/>
  <c r="C1519" i="1"/>
  <c r="E1519" i="1"/>
  <c r="D1519" i="1"/>
  <c r="C1523" i="1"/>
  <c r="E1523" i="1"/>
  <c r="D1523" i="1"/>
  <c r="C1524" i="1"/>
  <c r="E1524" i="1"/>
  <c r="D1524" i="1"/>
  <c r="C1525" i="1"/>
  <c r="E1525" i="1"/>
  <c r="D1525" i="1"/>
  <c r="C1526" i="1"/>
  <c r="E1526" i="1"/>
  <c r="D1526" i="1"/>
  <c r="C1527" i="1"/>
  <c r="E1527" i="1"/>
  <c r="D1527" i="1"/>
  <c r="C1528" i="1"/>
  <c r="E1528" i="1"/>
  <c r="D1528" i="1"/>
  <c r="C1529" i="1"/>
  <c r="E1529" i="1"/>
  <c r="D1529" i="1"/>
  <c r="C1530" i="1"/>
  <c r="E1530" i="1"/>
  <c r="D1530" i="1"/>
  <c r="C1531" i="1"/>
  <c r="E1531" i="1"/>
  <c r="D1531" i="1"/>
  <c r="C1533" i="1"/>
  <c r="E1533" i="1"/>
  <c r="D1533" i="1"/>
  <c r="C1534" i="1"/>
  <c r="E1534" i="1"/>
  <c r="D1534" i="1"/>
  <c r="C1535" i="1"/>
  <c r="E1535" i="1"/>
  <c r="D1535" i="1"/>
  <c r="C1538" i="1"/>
  <c r="E1538" i="1"/>
  <c r="D1538" i="1"/>
  <c r="C1540" i="1"/>
  <c r="E1540" i="1"/>
  <c r="D1540" i="1"/>
  <c r="C1541" i="1"/>
  <c r="E1541" i="1"/>
  <c r="D1541" i="1"/>
  <c r="C1543" i="1"/>
  <c r="E1543" i="1"/>
  <c r="D1543" i="1"/>
  <c r="C1544" i="1"/>
  <c r="E1544" i="1"/>
  <c r="D1544" i="1"/>
  <c r="C1546" i="1"/>
  <c r="E1546" i="1"/>
  <c r="D1546" i="1"/>
  <c r="C1547" i="1"/>
  <c r="E1547" i="1"/>
  <c r="D1547" i="1"/>
  <c r="C1548" i="1"/>
  <c r="E1548" i="1"/>
  <c r="D1548" i="1"/>
  <c r="C1550" i="1"/>
  <c r="E1550" i="1"/>
  <c r="D1550" i="1"/>
  <c r="C1553" i="1"/>
  <c r="E1553" i="1"/>
  <c r="D1553" i="1"/>
  <c r="C1554" i="1"/>
  <c r="E1554" i="1"/>
  <c r="D1554" i="1"/>
  <c r="C1555" i="1"/>
  <c r="E1555" i="1"/>
  <c r="D1555" i="1"/>
  <c r="C1557" i="1"/>
  <c r="E1557" i="1"/>
  <c r="D1557" i="1"/>
  <c r="C1560" i="1"/>
  <c r="E1560" i="1"/>
  <c r="D1560" i="1"/>
  <c r="C1561" i="1"/>
  <c r="E1561" i="1"/>
  <c r="D1561" i="1"/>
  <c r="C1562" i="1"/>
  <c r="E1562" i="1"/>
  <c r="D1562" i="1"/>
  <c r="C1565" i="1"/>
  <c r="E1565" i="1"/>
  <c r="D1565" i="1"/>
  <c r="C1566" i="1"/>
  <c r="E1566" i="1"/>
  <c r="D1566" i="1"/>
  <c r="C1569" i="1"/>
  <c r="E1569" i="1"/>
  <c r="D1569" i="1"/>
  <c r="C1575" i="1"/>
  <c r="E1575" i="1"/>
  <c r="D1575" i="1"/>
  <c r="C1580" i="1"/>
  <c r="E1580" i="1"/>
  <c r="D1580" i="1"/>
  <c r="C1584" i="1"/>
  <c r="E1584" i="1"/>
  <c r="D1584" i="1"/>
  <c r="C1585" i="1"/>
  <c r="E1585" i="1"/>
  <c r="D1585" i="1"/>
  <c r="C1589" i="1"/>
  <c r="E1589" i="1"/>
  <c r="D1589" i="1"/>
  <c r="C1607" i="1"/>
  <c r="E1607" i="1"/>
  <c r="D1607" i="1"/>
  <c r="C1610" i="1"/>
  <c r="E1610" i="1"/>
  <c r="D1610" i="1"/>
  <c r="C1611" i="1"/>
  <c r="E1611" i="1"/>
  <c r="D1611" i="1"/>
  <c r="C1613" i="1"/>
  <c r="E1613" i="1"/>
  <c r="D1613" i="1"/>
  <c r="C1614" i="1"/>
  <c r="E1614" i="1"/>
  <c r="D1614" i="1"/>
  <c r="C1615" i="1"/>
  <c r="E1615" i="1"/>
  <c r="D1615" i="1"/>
  <c r="C1616" i="1"/>
  <c r="E1616" i="1"/>
  <c r="D1616" i="1"/>
  <c r="C1617" i="1"/>
  <c r="E1617" i="1"/>
  <c r="D1617" i="1"/>
  <c r="C1619" i="1"/>
  <c r="E1619" i="1"/>
  <c r="D1619" i="1"/>
  <c r="C1620" i="1"/>
  <c r="E1620" i="1"/>
  <c r="D1620" i="1"/>
  <c r="C1621" i="1"/>
  <c r="E1621" i="1"/>
  <c r="D1621" i="1"/>
  <c r="C1624" i="1"/>
  <c r="E1624" i="1"/>
  <c r="D1624" i="1"/>
  <c r="C1626" i="1"/>
  <c r="E1626" i="1"/>
  <c r="D1626" i="1"/>
  <c r="C1627" i="1"/>
  <c r="E1627" i="1"/>
  <c r="D1627" i="1"/>
  <c r="C1630" i="1"/>
  <c r="E1630" i="1"/>
  <c r="D1630" i="1"/>
  <c r="C1632" i="1"/>
  <c r="E1632" i="1"/>
  <c r="D1632" i="1"/>
  <c r="C1636" i="1"/>
  <c r="E1636" i="1"/>
  <c r="D1636" i="1"/>
  <c r="C1639" i="1"/>
  <c r="E1639" i="1"/>
  <c r="D1639" i="1"/>
  <c r="C1642" i="1"/>
  <c r="E1642" i="1"/>
  <c r="D1642" i="1"/>
  <c r="C1645" i="1"/>
  <c r="E1645" i="1"/>
  <c r="D1645" i="1"/>
  <c r="C1646" i="1"/>
  <c r="E1646" i="1"/>
  <c r="D1646" i="1"/>
  <c r="C1652" i="1"/>
  <c r="E1652" i="1"/>
  <c r="D1652" i="1"/>
  <c r="C1656" i="1"/>
  <c r="E1656" i="1"/>
  <c r="D1656" i="1"/>
  <c r="C1667" i="1"/>
  <c r="E1667" i="1"/>
  <c r="D1667" i="1"/>
  <c r="C1668" i="1"/>
  <c r="E1668" i="1"/>
  <c r="D1668" i="1"/>
  <c r="C1670" i="1"/>
  <c r="E1670" i="1"/>
  <c r="D1670" i="1"/>
  <c r="C1672" i="1"/>
  <c r="E1672" i="1"/>
  <c r="D1672" i="1"/>
  <c r="C1683" i="1"/>
  <c r="E1683" i="1"/>
  <c r="D1683" i="1"/>
  <c r="C1685" i="1"/>
  <c r="E1685" i="1"/>
  <c r="D1685" i="1"/>
  <c r="C1687" i="1"/>
  <c r="E1687" i="1"/>
  <c r="D1687" i="1"/>
  <c r="C1692" i="1"/>
  <c r="E1692" i="1"/>
  <c r="D1692" i="1"/>
  <c r="C1697" i="1"/>
  <c r="E1697" i="1"/>
  <c r="D1697" i="1"/>
  <c r="C1701" i="1"/>
  <c r="E1701" i="1"/>
  <c r="D1701" i="1"/>
  <c r="C1702" i="1"/>
  <c r="E1702" i="1"/>
  <c r="D1702" i="1"/>
  <c r="C1706" i="1"/>
  <c r="E1706" i="1"/>
  <c r="D1706" i="1"/>
  <c r="C1714" i="1"/>
  <c r="E1714" i="1"/>
  <c r="D1714" i="1"/>
  <c r="C1717" i="1"/>
  <c r="E1717" i="1"/>
  <c r="D1717" i="1"/>
  <c r="C1722" i="1"/>
  <c r="E1722" i="1"/>
  <c r="D1722" i="1"/>
  <c r="C1724" i="1"/>
  <c r="E1724" i="1"/>
  <c r="D1724" i="1"/>
  <c r="C1725" i="1"/>
  <c r="E1725" i="1"/>
  <c r="D1725" i="1"/>
  <c r="C1726" i="1"/>
  <c r="E1726" i="1"/>
  <c r="D1726" i="1"/>
  <c r="C1729" i="1"/>
  <c r="E1729" i="1"/>
  <c r="D1729" i="1"/>
  <c r="C1731" i="1"/>
  <c r="E1731" i="1"/>
  <c r="D1731" i="1"/>
  <c r="C1743" i="1"/>
  <c r="E1743" i="1"/>
  <c r="D1743" i="1"/>
  <c r="C1746" i="1"/>
  <c r="E1746" i="1"/>
  <c r="D1746" i="1"/>
  <c r="C1749" i="1"/>
  <c r="E1749" i="1"/>
  <c r="D1749" i="1"/>
  <c r="C1753" i="1"/>
  <c r="E1753" i="1"/>
  <c r="D1753" i="1"/>
  <c r="C1759" i="1"/>
  <c r="E1759" i="1"/>
  <c r="D1759" i="1"/>
  <c r="C1761" i="1"/>
  <c r="E1761" i="1"/>
  <c r="D1761" i="1"/>
  <c r="C1763" i="1"/>
  <c r="E1763" i="1"/>
  <c r="D1763" i="1"/>
  <c r="C1765" i="1"/>
  <c r="E1765" i="1"/>
  <c r="D1765" i="1"/>
  <c r="C1766" i="1"/>
  <c r="E1766" i="1"/>
  <c r="D1766" i="1"/>
  <c r="C1767" i="1"/>
  <c r="E1767" i="1"/>
  <c r="D1767" i="1"/>
  <c r="C1770" i="1"/>
  <c r="E1770" i="1"/>
  <c r="D1770" i="1"/>
  <c r="C1773" i="1"/>
  <c r="E1773" i="1"/>
  <c r="D1773" i="1"/>
  <c r="C1774" i="1"/>
  <c r="E1774" i="1"/>
  <c r="D1774" i="1"/>
  <c r="C1777" i="1"/>
  <c r="E1777" i="1"/>
  <c r="D1777" i="1"/>
  <c r="C1778" i="1"/>
  <c r="E1778" i="1"/>
  <c r="D1778" i="1"/>
  <c r="C1779" i="1"/>
  <c r="E1779" i="1"/>
  <c r="D1779" i="1"/>
  <c r="C1783" i="1"/>
  <c r="E1783" i="1"/>
  <c r="D1783" i="1"/>
  <c r="C1785" i="1"/>
  <c r="E1785" i="1"/>
  <c r="D1785" i="1"/>
  <c r="C1788" i="1"/>
  <c r="E1788" i="1"/>
  <c r="D1788" i="1"/>
  <c r="C1789" i="1"/>
  <c r="E1789" i="1"/>
  <c r="D1789" i="1"/>
  <c r="C1796" i="1"/>
  <c r="E1796" i="1"/>
  <c r="D1796" i="1"/>
  <c r="C1797" i="1"/>
  <c r="E1797" i="1"/>
  <c r="D1797" i="1"/>
  <c r="C1803" i="1"/>
  <c r="E1803" i="1"/>
  <c r="D1803" i="1"/>
  <c r="C1805" i="1"/>
  <c r="E1805" i="1"/>
  <c r="D1805" i="1"/>
  <c r="C1807" i="1"/>
  <c r="E1807" i="1"/>
  <c r="D1807" i="1"/>
  <c r="C1811" i="1"/>
  <c r="E1811" i="1"/>
  <c r="D1811" i="1"/>
  <c r="C1815" i="1"/>
  <c r="E1815" i="1"/>
  <c r="D1815" i="1"/>
  <c r="C1816" i="1"/>
  <c r="E1816" i="1"/>
  <c r="D1816" i="1"/>
  <c r="C1818" i="1"/>
  <c r="E1818" i="1"/>
  <c r="D1818" i="1"/>
  <c r="C1825" i="1"/>
  <c r="E1825" i="1"/>
  <c r="D1825" i="1"/>
  <c r="C1828" i="1"/>
  <c r="E1828" i="1"/>
  <c r="D1828" i="1"/>
  <c r="C1834" i="1"/>
  <c r="E1834" i="1"/>
  <c r="D1834" i="1"/>
  <c r="C1839" i="1"/>
  <c r="E1839" i="1"/>
  <c r="D1839" i="1"/>
  <c r="C1843" i="1"/>
  <c r="E1843" i="1"/>
  <c r="D1843" i="1"/>
  <c r="C1844" i="1"/>
  <c r="E1844" i="1"/>
  <c r="D1844" i="1"/>
  <c r="C1848" i="1"/>
  <c r="E1848" i="1"/>
  <c r="D1848" i="1"/>
  <c r="C1850" i="1"/>
  <c r="E1850" i="1"/>
  <c r="D1850" i="1"/>
  <c r="C1855" i="1"/>
  <c r="E1855" i="1"/>
  <c r="D1855" i="1"/>
  <c r="C1857" i="1"/>
  <c r="E1857" i="1"/>
  <c r="D1857" i="1"/>
  <c r="C1861" i="1"/>
  <c r="E1861" i="1"/>
  <c r="D1861" i="1"/>
  <c r="C1863" i="1"/>
  <c r="E1863" i="1"/>
  <c r="D1863" i="1"/>
  <c r="C1867" i="1"/>
  <c r="E1867" i="1"/>
  <c r="D1867" i="1"/>
  <c r="C1872" i="1"/>
  <c r="E1872" i="1"/>
  <c r="D1872" i="1"/>
  <c r="C1874" i="1"/>
  <c r="E1874" i="1"/>
  <c r="D1874" i="1"/>
  <c r="C1875" i="1"/>
  <c r="E1875" i="1"/>
  <c r="D1875" i="1"/>
  <c r="C1880" i="1"/>
  <c r="E1880" i="1"/>
  <c r="D1880" i="1"/>
  <c r="C1887" i="1"/>
  <c r="E1887" i="1"/>
  <c r="D1887" i="1"/>
  <c r="C1888" i="1"/>
  <c r="E1888" i="1"/>
  <c r="D1888" i="1"/>
  <c r="C1893" i="1"/>
  <c r="E1893" i="1"/>
  <c r="D1893" i="1"/>
  <c r="C1894" i="1"/>
  <c r="E1894" i="1"/>
  <c r="D1894" i="1"/>
  <c r="C1895" i="1"/>
  <c r="E1895" i="1"/>
  <c r="D1895" i="1"/>
  <c r="C1896" i="1"/>
  <c r="E1896" i="1"/>
  <c r="D1896" i="1"/>
  <c r="C1897" i="1"/>
  <c r="E1897" i="1"/>
  <c r="D1897" i="1"/>
  <c r="C1898" i="1"/>
  <c r="E1898" i="1"/>
  <c r="D1898" i="1"/>
  <c r="C1905" i="1"/>
  <c r="E1905" i="1"/>
  <c r="D1905" i="1"/>
  <c r="C1909" i="1"/>
  <c r="E1909" i="1"/>
  <c r="D1909" i="1"/>
  <c r="C1910" i="1"/>
  <c r="E1910" i="1"/>
  <c r="D1910" i="1"/>
  <c r="C1911" i="1"/>
  <c r="E1911" i="1"/>
  <c r="D1911" i="1"/>
  <c r="C1912" i="1"/>
  <c r="E1912" i="1"/>
  <c r="D1912" i="1"/>
  <c r="C1917" i="1"/>
  <c r="E1917" i="1"/>
  <c r="D1917" i="1"/>
  <c r="C1918" i="1"/>
  <c r="E1918" i="1"/>
  <c r="D1918" i="1"/>
  <c r="C1920" i="1"/>
  <c r="E1920" i="1"/>
  <c r="D1920" i="1"/>
  <c r="C1921" i="1"/>
  <c r="E1921" i="1"/>
  <c r="D1921" i="1"/>
  <c r="C1922" i="1"/>
  <c r="E1922" i="1"/>
  <c r="D1922" i="1"/>
  <c r="C1924" i="1"/>
  <c r="E1924" i="1"/>
  <c r="D1924" i="1"/>
  <c r="C1925" i="1"/>
  <c r="E1925" i="1"/>
  <c r="D1925" i="1"/>
  <c r="C1926" i="1"/>
  <c r="E1926" i="1"/>
  <c r="D1926" i="1"/>
  <c r="C1928" i="1"/>
  <c r="E1928" i="1"/>
  <c r="D1928" i="1"/>
  <c r="C1935" i="1"/>
  <c r="E1935" i="1"/>
  <c r="D1935" i="1"/>
  <c r="C1937" i="1"/>
  <c r="E1937" i="1"/>
  <c r="D1937" i="1"/>
  <c r="C1939" i="1"/>
  <c r="E1939" i="1"/>
  <c r="D1939" i="1"/>
  <c r="C1942" i="1"/>
  <c r="E1942" i="1"/>
  <c r="D1942" i="1"/>
  <c r="C1946" i="1"/>
  <c r="E1946" i="1"/>
  <c r="D1946" i="1"/>
  <c r="C1947" i="1"/>
  <c r="E1947" i="1"/>
  <c r="D1947" i="1"/>
  <c r="C1949" i="1"/>
  <c r="E1949" i="1"/>
  <c r="D1949" i="1"/>
  <c r="C1953" i="1"/>
  <c r="E1953" i="1"/>
  <c r="D1953" i="1"/>
  <c r="C1955" i="1"/>
  <c r="E1955" i="1"/>
  <c r="D1955" i="1"/>
  <c r="C1956" i="1"/>
  <c r="E1956" i="1"/>
  <c r="D1956" i="1"/>
  <c r="C1957" i="1"/>
  <c r="E1957" i="1"/>
  <c r="D1957" i="1"/>
  <c r="C1962" i="1"/>
  <c r="E1962" i="1"/>
  <c r="D1962" i="1"/>
  <c r="C1966" i="1"/>
  <c r="E1966" i="1"/>
  <c r="D1966" i="1"/>
  <c r="C1967" i="1"/>
  <c r="E1967" i="1"/>
  <c r="D1967" i="1"/>
  <c r="C1969" i="1"/>
  <c r="E1969" i="1"/>
  <c r="D1969" i="1"/>
  <c r="C1971" i="1"/>
  <c r="E1971" i="1"/>
  <c r="D1971" i="1"/>
  <c r="C1981" i="1"/>
  <c r="E1981" i="1"/>
  <c r="D1981" i="1"/>
  <c r="C1982" i="1"/>
  <c r="E1982" i="1"/>
  <c r="D1982" i="1"/>
  <c r="C1983" i="1"/>
  <c r="E1983" i="1"/>
  <c r="D1983" i="1"/>
  <c r="C1986" i="1"/>
  <c r="E1986" i="1"/>
  <c r="D1986" i="1"/>
  <c r="C1987" i="1"/>
  <c r="E1987" i="1"/>
  <c r="D1987" i="1"/>
  <c r="C1991" i="1"/>
  <c r="E1991" i="1"/>
  <c r="D1991" i="1"/>
  <c r="C1992" i="1"/>
  <c r="E1992" i="1"/>
  <c r="D1992" i="1"/>
  <c r="C1996" i="1"/>
  <c r="E1996" i="1"/>
  <c r="D1996" i="1"/>
  <c r="C2000" i="1"/>
  <c r="E2000" i="1"/>
  <c r="D2000" i="1"/>
  <c r="C2001" i="1"/>
  <c r="E2001" i="1"/>
  <c r="D2001" i="1"/>
  <c r="C2003" i="1"/>
  <c r="E2003" i="1"/>
  <c r="D2003" i="1"/>
  <c r="C2004" i="1"/>
  <c r="E2004" i="1"/>
  <c r="D2004" i="1"/>
  <c r="C2008" i="1"/>
  <c r="E2008" i="1"/>
  <c r="D2008" i="1"/>
  <c r="C2010" i="1"/>
  <c r="E2010" i="1"/>
  <c r="D2010" i="1"/>
  <c r="C2012" i="1"/>
  <c r="E2012" i="1"/>
  <c r="D2012" i="1"/>
  <c r="C2014" i="1"/>
  <c r="E2014" i="1"/>
  <c r="D2014" i="1"/>
  <c r="C2024" i="1"/>
  <c r="E2024" i="1"/>
  <c r="D2024" i="1"/>
  <c r="C2038" i="1"/>
  <c r="E2038" i="1"/>
  <c r="D2038" i="1"/>
  <c r="C2039" i="1"/>
  <c r="E2039" i="1"/>
  <c r="D2039" i="1"/>
  <c r="C2041" i="1"/>
  <c r="E2041" i="1"/>
  <c r="D2041" i="1"/>
  <c r="C2043" i="1"/>
  <c r="E2043" i="1"/>
  <c r="D2043" i="1"/>
  <c r="C2045" i="1"/>
  <c r="E2045" i="1"/>
  <c r="D2045" i="1"/>
  <c r="C2046" i="1"/>
  <c r="E2046" i="1"/>
  <c r="D2046" i="1"/>
  <c r="C2047" i="1"/>
  <c r="E2047" i="1"/>
  <c r="D2047" i="1"/>
  <c r="C2048" i="1"/>
  <c r="E2048" i="1"/>
  <c r="D2048" i="1"/>
  <c r="C2049" i="1"/>
  <c r="E2049" i="1"/>
  <c r="D2049" i="1"/>
  <c r="C2054" i="1"/>
  <c r="E2054" i="1"/>
  <c r="D2054" i="1"/>
  <c r="C2056" i="1"/>
  <c r="E2056" i="1"/>
  <c r="D2056" i="1"/>
  <c r="C2057" i="1"/>
  <c r="E2057" i="1"/>
  <c r="D2057" i="1"/>
  <c r="C2058" i="1"/>
  <c r="E2058" i="1"/>
  <c r="D2058" i="1"/>
  <c r="C2061" i="1"/>
  <c r="E2061" i="1"/>
  <c r="D2061" i="1"/>
  <c r="C2063" i="1"/>
  <c r="E2063" i="1"/>
  <c r="D2063" i="1"/>
  <c r="C2065" i="1"/>
  <c r="E2065" i="1"/>
  <c r="D2065" i="1"/>
  <c r="C2066" i="1"/>
  <c r="E2066" i="1"/>
  <c r="D2066" i="1"/>
  <c r="C2067" i="1"/>
  <c r="E2067" i="1"/>
  <c r="D2067" i="1"/>
  <c r="C2069" i="1"/>
  <c r="E2069" i="1"/>
  <c r="D2069" i="1"/>
  <c r="C2070" i="1"/>
  <c r="E2070" i="1"/>
  <c r="D2070" i="1"/>
  <c r="C2071" i="1"/>
  <c r="E2071" i="1"/>
  <c r="D2071" i="1"/>
  <c r="C2072" i="1"/>
  <c r="E2072" i="1"/>
  <c r="D2072" i="1"/>
  <c r="C2073" i="1"/>
  <c r="E2073" i="1"/>
  <c r="D2073" i="1"/>
  <c r="C2075" i="1"/>
  <c r="E2075" i="1"/>
  <c r="D2075" i="1"/>
  <c r="C2077" i="1"/>
  <c r="E2077" i="1"/>
  <c r="D2077" i="1"/>
  <c r="C2079" i="1"/>
  <c r="E2079" i="1"/>
  <c r="D2079" i="1"/>
  <c r="C2080" i="1"/>
  <c r="E2080" i="1"/>
  <c r="D2080" i="1"/>
  <c r="C2081" i="1"/>
  <c r="E2081" i="1"/>
  <c r="D2081" i="1"/>
  <c r="C2082" i="1"/>
  <c r="E2082" i="1"/>
  <c r="D2082" i="1"/>
  <c r="C2084" i="1"/>
  <c r="E2084" i="1"/>
  <c r="D2084" i="1"/>
  <c r="C2085" i="1"/>
  <c r="E2085" i="1"/>
  <c r="D2085" i="1"/>
  <c r="C2086" i="1"/>
  <c r="E2086" i="1"/>
  <c r="D2086" i="1"/>
  <c r="C2087" i="1"/>
  <c r="E2087" i="1"/>
  <c r="D2087" i="1"/>
  <c r="C2088" i="1"/>
  <c r="E2088" i="1"/>
  <c r="D2088" i="1"/>
  <c r="C2089" i="1"/>
  <c r="E2089" i="1"/>
  <c r="D2089" i="1"/>
  <c r="C2092" i="1"/>
  <c r="E2092" i="1"/>
  <c r="D2092" i="1"/>
  <c r="C2093" i="1"/>
  <c r="E2093" i="1"/>
  <c r="D2093" i="1"/>
  <c r="C2094" i="1"/>
  <c r="E2094" i="1"/>
  <c r="D2094" i="1"/>
  <c r="C2095" i="1"/>
  <c r="E2095" i="1"/>
  <c r="D2095" i="1"/>
  <c r="C2096" i="1"/>
  <c r="E2096" i="1"/>
  <c r="D2096" i="1"/>
  <c r="C2097" i="1"/>
  <c r="E2097" i="1"/>
  <c r="D2097" i="1"/>
  <c r="C2098" i="1"/>
  <c r="E2098" i="1"/>
  <c r="D2098" i="1"/>
  <c r="C2099" i="1"/>
  <c r="E2099" i="1"/>
  <c r="D2099" i="1"/>
  <c r="C2101" i="1"/>
  <c r="E2101" i="1"/>
  <c r="D2101" i="1"/>
  <c r="C2102" i="1"/>
  <c r="E2102" i="1"/>
  <c r="D2102" i="1"/>
  <c r="C2103" i="1"/>
  <c r="E2103" i="1"/>
  <c r="D2103" i="1"/>
  <c r="C2105" i="1"/>
  <c r="E2105" i="1"/>
  <c r="D2105" i="1"/>
  <c r="C2107" i="1"/>
  <c r="E2107" i="1"/>
  <c r="D2107" i="1"/>
  <c r="C2113" i="1"/>
  <c r="E2113" i="1"/>
  <c r="D2113" i="1"/>
  <c r="C2114" i="1"/>
  <c r="E2114" i="1"/>
  <c r="D2114" i="1"/>
  <c r="C2115" i="1"/>
  <c r="E2115" i="1"/>
  <c r="D2115" i="1"/>
  <c r="C2116" i="1"/>
  <c r="E2116" i="1"/>
  <c r="D2116" i="1"/>
  <c r="C2118" i="1"/>
  <c r="E2118" i="1"/>
  <c r="D2118" i="1"/>
  <c r="C2120" i="1"/>
  <c r="E2120" i="1"/>
  <c r="D2120" i="1"/>
  <c r="C2121" i="1"/>
  <c r="E2121" i="1"/>
  <c r="D2121" i="1"/>
  <c r="C2122" i="1"/>
  <c r="E2122" i="1"/>
  <c r="D2122" i="1"/>
  <c r="C2123" i="1"/>
  <c r="E2123" i="1"/>
  <c r="D2123" i="1"/>
  <c r="C2124" i="1"/>
  <c r="E2124" i="1"/>
  <c r="D2124" i="1"/>
  <c r="C2126" i="1"/>
  <c r="E2126" i="1"/>
  <c r="D2126" i="1"/>
  <c r="C2127" i="1"/>
  <c r="E2127" i="1"/>
  <c r="D2127" i="1"/>
  <c r="C2129" i="1"/>
  <c r="E2129" i="1"/>
  <c r="D2129" i="1"/>
  <c r="C2130" i="1"/>
  <c r="E2130" i="1"/>
  <c r="D2130" i="1"/>
  <c r="C2131" i="1"/>
  <c r="E2131" i="1"/>
  <c r="D2131" i="1"/>
  <c r="C2132" i="1"/>
  <c r="E2132" i="1"/>
  <c r="D2132" i="1"/>
  <c r="C2134" i="1"/>
  <c r="E2134" i="1"/>
  <c r="D2134" i="1"/>
  <c r="C2135" i="1"/>
  <c r="E2135" i="1"/>
  <c r="D2135" i="1"/>
  <c r="C2136" i="1"/>
  <c r="E2136" i="1"/>
  <c r="D2136" i="1"/>
  <c r="C2137" i="1"/>
  <c r="E2137" i="1"/>
  <c r="D2137" i="1"/>
  <c r="C2138" i="1"/>
  <c r="E2138" i="1"/>
  <c r="D2138" i="1"/>
  <c r="C2139" i="1"/>
  <c r="E2139" i="1"/>
  <c r="D2139" i="1"/>
  <c r="C2140" i="1"/>
  <c r="E2140" i="1"/>
  <c r="D2140" i="1"/>
  <c r="C2141" i="1"/>
  <c r="E2141" i="1"/>
  <c r="D2141" i="1"/>
  <c r="C2143" i="1"/>
  <c r="E2143" i="1"/>
  <c r="D2143" i="1"/>
  <c r="C2144" i="1"/>
  <c r="E2144" i="1"/>
  <c r="D2144" i="1"/>
  <c r="C2146" i="1"/>
  <c r="E2146" i="1"/>
  <c r="D2146" i="1"/>
  <c r="C2147" i="1"/>
  <c r="E2147" i="1"/>
  <c r="D2147" i="1"/>
  <c r="C2150" i="1"/>
  <c r="E2150" i="1"/>
  <c r="D2150" i="1"/>
  <c r="C2151" i="1"/>
  <c r="E2151" i="1"/>
  <c r="D2151" i="1"/>
  <c r="C2152" i="1"/>
  <c r="E2152" i="1"/>
  <c r="D2152" i="1"/>
  <c r="C2155" i="1"/>
  <c r="E2155" i="1"/>
  <c r="D2155" i="1"/>
  <c r="C2156" i="1"/>
  <c r="E2156" i="1"/>
  <c r="D2156" i="1"/>
  <c r="C2157" i="1"/>
  <c r="E2157" i="1"/>
  <c r="D2157" i="1"/>
  <c r="C2158" i="1"/>
  <c r="E2158" i="1"/>
  <c r="D2158" i="1"/>
  <c r="C2159" i="1"/>
  <c r="E2159" i="1"/>
  <c r="D2159" i="1"/>
  <c r="C2161" i="1"/>
  <c r="E2161" i="1"/>
  <c r="D2161" i="1"/>
  <c r="C2162" i="1"/>
  <c r="E2162" i="1"/>
  <c r="D2162" i="1"/>
  <c r="C2163" i="1"/>
  <c r="E2163" i="1"/>
  <c r="D2163" i="1"/>
  <c r="C2164" i="1"/>
  <c r="E2164" i="1"/>
  <c r="D2164" i="1"/>
  <c r="C2166" i="1"/>
  <c r="E2166" i="1"/>
  <c r="D2166" i="1"/>
  <c r="C2169" i="1"/>
  <c r="E2169" i="1"/>
  <c r="D2169" i="1"/>
  <c r="C2170" i="1"/>
  <c r="E2170" i="1"/>
  <c r="D2170" i="1"/>
  <c r="C2171" i="1"/>
  <c r="E2171" i="1"/>
  <c r="D2171" i="1"/>
  <c r="C2172" i="1"/>
  <c r="E2172" i="1"/>
  <c r="D2172" i="1"/>
  <c r="C2174" i="1"/>
  <c r="E2174" i="1"/>
  <c r="D2174" i="1"/>
  <c r="C2175" i="1"/>
  <c r="E2175" i="1"/>
  <c r="D2175" i="1"/>
  <c r="C2176" i="1"/>
  <c r="E2176" i="1"/>
  <c r="D2176" i="1"/>
  <c r="C2177" i="1"/>
  <c r="E2177" i="1"/>
  <c r="D2177" i="1"/>
  <c r="C2179" i="1"/>
  <c r="E2179" i="1"/>
  <c r="D2179" i="1"/>
  <c r="C2180" i="1"/>
  <c r="E2180" i="1"/>
  <c r="D2180" i="1"/>
  <c r="C2182" i="1"/>
  <c r="E2182" i="1"/>
  <c r="D2182" i="1"/>
  <c r="C2184" i="1"/>
  <c r="E2184" i="1"/>
  <c r="D2184" i="1"/>
  <c r="C2185" i="1"/>
  <c r="E2185" i="1"/>
  <c r="D2185" i="1"/>
  <c r="C2186" i="1"/>
  <c r="E2186" i="1"/>
  <c r="D2186" i="1"/>
  <c r="C2187" i="1"/>
  <c r="E2187" i="1"/>
  <c r="D2187" i="1"/>
  <c r="C2188" i="1"/>
  <c r="E2188" i="1"/>
  <c r="D2188" i="1"/>
  <c r="C2189" i="1"/>
  <c r="E2189" i="1"/>
  <c r="D2189" i="1"/>
  <c r="C2190" i="1"/>
  <c r="E2190" i="1"/>
  <c r="D2190" i="1"/>
  <c r="C2191" i="1"/>
  <c r="E2191" i="1"/>
  <c r="D2191" i="1"/>
  <c r="C2192" i="1"/>
  <c r="E2192" i="1"/>
  <c r="D2192" i="1"/>
  <c r="C2193" i="1"/>
  <c r="E2193" i="1"/>
  <c r="D2193" i="1"/>
  <c r="C2194" i="1"/>
  <c r="E2194" i="1"/>
  <c r="D2194" i="1"/>
  <c r="C2195" i="1"/>
  <c r="E2195" i="1"/>
  <c r="D2195" i="1"/>
  <c r="C2196" i="1"/>
  <c r="E2196" i="1"/>
  <c r="D2196" i="1"/>
  <c r="C2197" i="1"/>
  <c r="E2197" i="1"/>
  <c r="D2197" i="1"/>
  <c r="C2199" i="1"/>
  <c r="E2199" i="1"/>
  <c r="D2199" i="1"/>
  <c r="C2200" i="1"/>
  <c r="E2200" i="1"/>
  <c r="D2200" i="1"/>
  <c r="C2203" i="1"/>
  <c r="E2203" i="1"/>
  <c r="D2203" i="1"/>
  <c r="C2204" i="1"/>
  <c r="E2204" i="1"/>
  <c r="D2204" i="1"/>
  <c r="C2205" i="1"/>
  <c r="E2205" i="1"/>
  <c r="D2205" i="1"/>
  <c r="C2206" i="1"/>
  <c r="E2206" i="1"/>
  <c r="D2206" i="1"/>
  <c r="C2207" i="1"/>
  <c r="E2207" i="1"/>
  <c r="D2207" i="1"/>
  <c r="C2208" i="1"/>
  <c r="E2208" i="1"/>
  <c r="D2208" i="1"/>
  <c r="C2210" i="1"/>
  <c r="E2210" i="1"/>
  <c r="D2210" i="1"/>
  <c r="C2211" i="1"/>
  <c r="E2211" i="1"/>
  <c r="D2211" i="1"/>
  <c r="C2214" i="1"/>
  <c r="E2214" i="1"/>
  <c r="D2214" i="1"/>
  <c r="C2215" i="1"/>
  <c r="E2215" i="1"/>
  <c r="D2215" i="1"/>
  <c r="C2216" i="1"/>
  <c r="E2216" i="1"/>
  <c r="D2216" i="1"/>
  <c r="C2217" i="1"/>
  <c r="E2217" i="1"/>
  <c r="D2217" i="1"/>
  <c r="C2220" i="1"/>
  <c r="E2220" i="1"/>
  <c r="D2220" i="1"/>
  <c r="C2221" i="1"/>
  <c r="E2221" i="1"/>
  <c r="D2221" i="1"/>
  <c r="C2222" i="1"/>
  <c r="E2222" i="1"/>
  <c r="D2222" i="1"/>
  <c r="C2223" i="1"/>
  <c r="E2223" i="1"/>
  <c r="D2223" i="1"/>
  <c r="C2225" i="1"/>
  <c r="E2225" i="1"/>
  <c r="D2225" i="1"/>
  <c r="C2226" i="1"/>
  <c r="E2226" i="1"/>
  <c r="D2226" i="1"/>
  <c r="C2228" i="1"/>
  <c r="E2228" i="1"/>
  <c r="D2228" i="1"/>
  <c r="C2230" i="1"/>
  <c r="E2230" i="1"/>
  <c r="D2230" i="1"/>
  <c r="C2231" i="1"/>
  <c r="E2231" i="1"/>
  <c r="D2231" i="1"/>
  <c r="C2237" i="1"/>
  <c r="E2237" i="1"/>
  <c r="D2237" i="1"/>
  <c r="C2241" i="1"/>
  <c r="E2241" i="1"/>
  <c r="D2241" i="1"/>
  <c r="C2244" i="1"/>
  <c r="E2244" i="1"/>
  <c r="D2244" i="1"/>
  <c r="C2250" i="1"/>
  <c r="E2250" i="1"/>
  <c r="D2250" i="1"/>
  <c r="C2256" i="1"/>
  <c r="E2256" i="1"/>
  <c r="D2256" i="1"/>
  <c r="C2259" i="1"/>
  <c r="E2259" i="1"/>
  <c r="D2259" i="1"/>
  <c r="C2264" i="1"/>
  <c r="E2264" i="1"/>
  <c r="D2264" i="1"/>
  <c r="C2265" i="1"/>
  <c r="E2265" i="1"/>
  <c r="D2265" i="1"/>
  <c r="C2266" i="1"/>
  <c r="E2266" i="1"/>
  <c r="D2266" i="1"/>
  <c r="C2271" i="1"/>
  <c r="E2271" i="1"/>
  <c r="D2271" i="1"/>
  <c r="C2272" i="1"/>
  <c r="E2272" i="1"/>
  <c r="D2272" i="1"/>
  <c r="C2274" i="1"/>
  <c r="E2274" i="1"/>
  <c r="D2274" i="1"/>
  <c r="C2275" i="1"/>
  <c r="E2275" i="1"/>
  <c r="D2275" i="1"/>
  <c r="C2277" i="1"/>
  <c r="E2277" i="1"/>
  <c r="D2277" i="1"/>
  <c r="C2279" i="1"/>
  <c r="E2279" i="1"/>
  <c r="D2279" i="1"/>
  <c r="C2283" i="1"/>
  <c r="E2283" i="1"/>
  <c r="D2283" i="1"/>
  <c r="C2284" i="1"/>
  <c r="E2284" i="1"/>
  <c r="D2284" i="1"/>
  <c r="C2286" i="1"/>
  <c r="E2286" i="1"/>
  <c r="D2286" i="1"/>
  <c r="C2287" i="1"/>
  <c r="E2287" i="1"/>
  <c r="D2287" i="1"/>
  <c r="C2288" i="1"/>
  <c r="E2288" i="1"/>
  <c r="D2288" i="1"/>
  <c r="C2296" i="1"/>
  <c r="E2296" i="1"/>
  <c r="D2296" i="1"/>
  <c r="C2297" i="1"/>
  <c r="E2297" i="1"/>
  <c r="D2297" i="1"/>
  <c r="C2299" i="1"/>
  <c r="E2299" i="1"/>
  <c r="D2299" i="1"/>
  <c r="C2301" i="1"/>
  <c r="E2301" i="1"/>
  <c r="D2301" i="1"/>
  <c r="C2308" i="1"/>
  <c r="E2308" i="1"/>
  <c r="D2308" i="1"/>
  <c r="C2309" i="1"/>
  <c r="E2309" i="1"/>
  <c r="D2309" i="1"/>
  <c r="C2312" i="1"/>
  <c r="E2312" i="1"/>
  <c r="D2312" i="1"/>
  <c r="C2313" i="1"/>
  <c r="E2313" i="1"/>
  <c r="D2313" i="1"/>
  <c r="C2319" i="1"/>
  <c r="E2319" i="1"/>
  <c r="D2319" i="1"/>
  <c r="C2322" i="1"/>
  <c r="E2322" i="1"/>
  <c r="D2322" i="1"/>
  <c r="C2326" i="1"/>
  <c r="E2326" i="1"/>
  <c r="D2326" i="1"/>
  <c r="C2327" i="1"/>
  <c r="E2327" i="1"/>
  <c r="D2327" i="1"/>
  <c r="C2329" i="1"/>
  <c r="E2329" i="1"/>
  <c r="D2329" i="1"/>
  <c r="C2330" i="1"/>
  <c r="E2330" i="1"/>
  <c r="D2330" i="1"/>
  <c r="C2333" i="1"/>
  <c r="E2333" i="1"/>
  <c r="D2333" i="1"/>
  <c r="C2339" i="1"/>
  <c r="E2339" i="1"/>
  <c r="D2339" i="1"/>
  <c r="C2341" i="1"/>
  <c r="E2341" i="1"/>
  <c r="D2341" i="1"/>
  <c r="C2342" i="1"/>
  <c r="E2342" i="1"/>
  <c r="D2342" i="1"/>
  <c r="C2346" i="1"/>
  <c r="E2346" i="1"/>
  <c r="D2346" i="1"/>
  <c r="C2347" i="1"/>
  <c r="E2347" i="1"/>
  <c r="D2347" i="1"/>
  <c r="C2348" i="1"/>
  <c r="E2348" i="1"/>
  <c r="D2348" i="1"/>
  <c r="C2351" i="1"/>
  <c r="E2351" i="1"/>
  <c r="D2351" i="1"/>
  <c r="C2352" i="1"/>
  <c r="E2352" i="1"/>
  <c r="D2352" i="1"/>
  <c r="C2355" i="1"/>
  <c r="E2355" i="1"/>
  <c r="D2355" i="1"/>
  <c r="C2358" i="1"/>
  <c r="E2358" i="1"/>
  <c r="D2358" i="1"/>
  <c r="C2360" i="1"/>
  <c r="E2360" i="1"/>
  <c r="D2360" i="1"/>
  <c r="C2363" i="1"/>
  <c r="E2363" i="1"/>
  <c r="D2363" i="1"/>
  <c r="C2364" i="1"/>
  <c r="E2364" i="1"/>
  <c r="D2364" i="1"/>
  <c r="C2365" i="1"/>
  <c r="E2365" i="1"/>
  <c r="D2365" i="1"/>
  <c r="C2368" i="1"/>
  <c r="E2368" i="1"/>
  <c r="D2368" i="1"/>
  <c r="C2372" i="1"/>
  <c r="E2372" i="1"/>
  <c r="D2372" i="1"/>
  <c r="C2376" i="1"/>
  <c r="E2376" i="1"/>
  <c r="D2376" i="1"/>
  <c r="C2380" i="1"/>
  <c r="E2380" i="1"/>
  <c r="D2380" i="1"/>
  <c r="C2384" i="1"/>
  <c r="E2384" i="1"/>
  <c r="D2384" i="1"/>
  <c r="C2385" i="1"/>
  <c r="E2385" i="1"/>
  <c r="D2385" i="1"/>
  <c r="C2389" i="1"/>
  <c r="E2389" i="1"/>
  <c r="D2389" i="1"/>
  <c r="C2391" i="1"/>
  <c r="E2391" i="1"/>
  <c r="D2391" i="1"/>
  <c r="C2392" i="1"/>
  <c r="E2392" i="1"/>
  <c r="D2392" i="1"/>
  <c r="C2393" i="1"/>
  <c r="E2393" i="1"/>
  <c r="D2393" i="1"/>
  <c r="C2396" i="1"/>
  <c r="E2396" i="1"/>
  <c r="D2396" i="1"/>
  <c r="C2398" i="1"/>
  <c r="E2398" i="1"/>
  <c r="D2398" i="1"/>
  <c r="C2406" i="1"/>
  <c r="E2406" i="1"/>
  <c r="D2406" i="1"/>
  <c r="C2407" i="1"/>
  <c r="E2407" i="1"/>
  <c r="D2407" i="1"/>
  <c r="C2411" i="1"/>
  <c r="E2411" i="1"/>
  <c r="D2411" i="1"/>
  <c r="C2412" i="1"/>
  <c r="E2412" i="1"/>
  <c r="D2412" i="1"/>
  <c r="C2413" i="1"/>
  <c r="E2413" i="1"/>
  <c r="D2413" i="1"/>
  <c r="C2417" i="1"/>
  <c r="E2417" i="1"/>
  <c r="D2417" i="1"/>
  <c r="C2418" i="1"/>
  <c r="E2418" i="1"/>
  <c r="D2418" i="1"/>
  <c r="C2419" i="1"/>
  <c r="E2419" i="1"/>
  <c r="D2419" i="1"/>
  <c r="C2422" i="1"/>
  <c r="E2422" i="1"/>
  <c r="D2422" i="1"/>
  <c r="C2423" i="1"/>
  <c r="E2423" i="1"/>
  <c r="D2423" i="1"/>
  <c r="C2424" i="1"/>
  <c r="E2424" i="1"/>
  <c r="D2424" i="1"/>
  <c r="C2426" i="1"/>
  <c r="E2426" i="1"/>
  <c r="D2426" i="1"/>
  <c r="C2430" i="1"/>
  <c r="E2430" i="1"/>
  <c r="D2430" i="1"/>
  <c r="C2431" i="1"/>
  <c r="E2431" i="1"/>
  <c r="D2431" i="1"/>
  <c r="C2433" i="1"/>
  <c r="E2433" i="1"/>
  <c r="D2433" i="1"/>
  <c r="C2434" i="1"/>
  <c r="E2434" i="1"/>
  <c r="D2434" i="1"/>
  <c r="C2435" i="1"/>
  <c r="E2435" i="1"/>
  <c r="D2435" i="1"/>
  <c r="C2436" i="1"/>
  <c r="E2436" i="1"/>
  <c r="D2436" i="1"/>
  <c r="C2438" i="1"/>
  <c r="E2438" i="1"/>
  <c r="D2438" i="1"/>
  <c r="C2439" i="1"/>
  <c r="E2439" i="1"/>
  <c r="D2439" i="1"/>
  <c r="C2440" i="1"/>
  <c r="E2440" i="1"/>
  <c r="D2440" i="1"/>
  <c r="C2444" i="1"/>
  <c r="E2444" i="1"/>
  <c r="D2444" i="1"/>
  <c r="C2445" i="1"/>
  <c r="E2445" i="1"/>
  <c r="D2445" i="1"/>
  <c r="C2446" i="1"/>
  <c r="E2446" i="1"/>
  <c r="D2446" i="1"/>
  <c r="C2447" i="1"/>
  <c r="E2447" i="1"/>
  <c r="D2447" i="1"/>
  <c r="C2450" i="1"/>
  <c r="E2450" i="1"/>
  <c r="D2450" i="1"/>
  <c r="C2452" i="1"/>
  <c r="E2452" i="1"/>
  <c r="D2452" i="1"/>
  <c r="C2455" i="1"/>
  <c r="E2455" i="1"/>
  <c r="D2455" i="1"/>
  <c r="C2461" i="1"/>
  <c r="E2461" i="1"/>
  <c r="D2461" i="1"/>
  <c r="C2466" i="1"/>
  <c r="E2466" i="1"/>
  <c r="D2466" i="1"/>
  <c r="C2468" i="1"/>
  <c r="E2468" i="1"/>
  <c r="D2468" i="1"/>
  <c r="C2472" i="1"/>
  <c r="E2472" i="1"/>
  <c r="D2472" i="1"/>
  <c r="C2474" i="1"/>
  <c r="E2474" i="1"/>
  <c r="D2474" i="1"/>
  <c r="C2475" i="1"/>
  <c r="E2475" i="1"/>
  <c r="D2475" i="1"/>
  <c r="C2481" i="1"/>
  <c r="E2481" i="1"/>
  <c r="D2481" i="1"/>
  <c r="C2482" i="1"/>
  <c r="E2482" i="1"/>
  <c r="D2482" i="1"/>
  <c r="C2486" i="1"/>
  <c r="E2486" i="1"/>
  <c r="D2486" i="1"/>
  <c r="C2487" i="1"/>
  <c r="E2487" i="1"/>
  <c r="D2487" i="1"/>
  <c r="C2490" i="1"/>
  <c r="E2490" i="1"/>
  <c r="D2490" i="1"/>
  <c r="C2493" i="1"/>
  <c r="E2493" i="1"/>
  <c r="D2493" i="1"/>
  <c r="C2495" i="1"/>
  <c r="E2495" i="1"/>
  <c r="D2495" i="1"/>
  <c r="C2497" i="1"/>
  <c r="E2497" i="1"/>
  <c r="D2497" i="1"/>
  <c r="C2500" i="1"/>
  <c r="E2500" i="1"/>
  <c r="D2500" i="1"/>
  <c r="C2506" i="1"/>
  <c r="E2506" i="1"/>
  <c r="D2506" i="1"/>
  <c r="C2507" i="1"/>
  <c r="E2507" i="1"/>
  <c r="D2507" i="1"/>
  <c r="C2513" i="1"/>
  <c r="E2513" i="1"/>
  <c r="D2513" i="1"/>
  <c r="C2514" i="1"/>
  <c r="E2514" i="1"/>
  <c r="D2514" i="1"/>
  <c r="C2517" i="1"/>
  <c r="E2517" i="1"/>
  <c r="D2517" i="1"/>
  <c r="C2518" i="1"/>
  <c r="E2518" i="1"/>
  <c r="D2518" i="1"/>
  <c r="C2519" i="1"/>
  <c r="E2519" i="1"/>
  <c r="D2519" i="1"/>
  <c r="C2521" i="1"/>
  <c r="E2521" i="1"/>
  <c r="D2521" i="1"/>
  <c r="C2523" i="1"/>
  <c r="E2523" i="1"/>
  <c r="D2523" i="1"/>
  <c r="C2530" i="1"/>
  <c r="E2530" i="1"/>
  <c r="D2530" i="1"/>
  <c r="C2531" i="1"/>
  <c r="E2531" i="1"/>
  <c r="D2531" i="1"/>
  <c r="C2535" i="1"/>
  <c r="E2535" i="1"/>
  <c r="D2535" i="1"/>
  <c r="C2541" i="1"/>
  <c r="E2541" i="1"/>
  <c r="D2541" i="1"/>
  <c r="C2543" i="1"/>
  <c r="E2543" i="1"/>
  <c r="D2543" i="1"/>
  <c r="C2545" i="1"/>
  <c r="E2545" i="1"/>
  <c r="D2545" i="1"/>
  <c r="C2547" i="1"/>
  <c r="E2547" i="1"/>
  <c r="D2547" i="1"/>
  <c r="C2548" i="1"/>
  <c r="E2548" i="1"/>
  <c r="D2548" i="1"/>
  <c r="C2549" i="1"/>
  <c r="E2549" i="1"/>
  <c r="D2549" i="1"/>
  <c r="C2551" i="1"/>
  <c r="E2551" i="1"/>
  <c r="D2551" i="1"/>
  <c r="C2553" i="1"/>
  <c r="E2553" i="1"/>
  <c r="D2553" i="1"/>
  <c r="C2563" i="1"/>
  <c r="E2563" i="1"/>
  <c r="D2563" i="1"/>
  <c r="C2565" i="1"/>
  <c r="E2565" i="1"/>
  <c r="D2565" i="1"/>
  <c r="C2566" i="1"/>
  <c r="E2566" i="1"/>
  <c r="D2566" i="1"/>
  <c r="C2567" i="1"/>
  <c r="E2567" i="1"/>
  <c r="D2567" i="1"/>
  <c r="C2569" i="1"/>
  <c r="E2569" i="1"/>
  <c r="D2569" i="1"/>
  <c r="C2570" i="1"/>
  <c r="E2570" i="1"/>
  <c r="D2570" i="1"/>
  <c r="C2572" i="1"/>
  <c r="E2572" i="1"/>
  <c r="D2572" i="1"/>
  <c r="C2576" i="1"/>
  <c r="E2576" i="1"/>
  <c r="D2576" i="1"/>
  <c r="C2584" i="1"/>
  <c r="E2584" i="1"/>
  <c r="D2584" i="1"/>
  <c r="C2589" i="1"/>
  <c r="E2589" i="1"/>
  <c r="D2589" i="1"/>
  <c r="C2590" i="1"/>
  <c r="E2590" i="1"/>
  <c r="D2590" i="1"/>
  <c r="C2592" i="1"/>
  <c r="E2592" i="1"/>
  <c r="D2592" i="1"/>
  <c r="C2595" i="1"/>
  <c r="E2595" i="1"/>
  <c r="D2595" i="1"/>
  <c r="C2596" i="1"/>
  <c r="E2596" i="1"/>
  <c r="D2596" i="1"/>
  <c r="C2598" i="1"/>
  <c r="E2598" i="1"/>
  <c r="D2598" i="1"/>
  <c r="C2599" i="1"/>
  <c r="E2599" i="1"/>
  <c r="D2599" i="1"/>
  <c r="C2603" i="1"/>
  <c r="E2603" i="1"/>
  <c r="D2603" i="1"/>
  <c r="C2606" i="1"/>
  <c r="E2606" i="1"/>
  <c r="D2606" i="1"/>
  <c r="C2609" i="1"/>
  <c r="E2609" i="1"/>
  <c r="D2609" i="1"/>
  <c r="C2610" i="1"/>
  <c r="E2610" i="1"/>
  <c r="D2610" i="1"/>
  <c r="C2614" i="1"/>
  <c r="E2614" i="1"/>
  <c r="D2614" i="1"/>
  <c r="C2625" i="1"/>
  <c r="E2625" i="1"/>
  <c r="D2625" i="1"/>
  <c r="C2626" i="1"/>
  <c r="E2626" i="1"/>
  <c r="D2626" i="1"/>
  <c r="C2629" i="1"/>
  <c r="E2629" i="1"/>
  <c r="D2629" i="1"/>
  <c r="C2631" i="1"/>
  <c r="E2631" i="1"/>
  <c r="D2631" i="1"/>
  <c r="C2634" i="1"/>
  <c r="E2634" i="1"/>
  <c r="D2634" i="1"/>
  <c r="C2635" i="1"/>
  <c r="E2635" i="1"/>
  <c r="D2635" i="1"/>
  <c r="C2637" i="1"/>
  <c r="E2637" i="1"/>
  <c r="D2637" i="1"/>
  <c r="C2639" i="1"/>
  <c r="E2639" i="1"/>
  <c r="D2639" i="1"/>
  <c r="C2640" i="1"/>
  <c r="E2640" i="1"/>
  <c r="D2640" i="1"/>
  <c r="C2645" i="1"/>
  <c r="E2645" i="1"/>
  <c r="D2645" i="1"/>
  <c r="C2647" i="1"/>
  <c r="E2647" i="1"/>
  <c r="D2647" i="1"/>
  <c r="C2648" i="1"/>
  <c r="E2648" i="1"/>
  <c r="D2648" i="1"/>
  <c r="C2650" i="1"/>
  <c r="E2650" i="1"/>
  <c r="D2650" i="1"/>
  <c r="C2651" i="1"/>
  <c r="E2651" i="1"/>
  <c r="D2651" i="1"/>
  <c r="C2653" i="1"/>
  <c r="E2653" i="1"/>
  <c r="D2653" i="1"/>
  <c r="C2654" i="1"/>
  <c r="E2654" i="1"/>
  <c r="D2654" i="1"/>
  <c r="C2656" i="1"/>
  <c r="E2656" i="1"/>
  <c r="D2656" i="1"/>
  <c r="C2658" i="1"/>
  <c r="E2658" i="1"/>
  <c r="D2658" i="1"/>
  <c r="C2661" i="1"/>
  <c r="E2661" i="1"/>
  <c r="D2661" i="1"/>
  <c r="C2664" i="1"/>
  <c r="E2664" i="1"/>
  <c r="D2664" i="1"/>
  <c r="C2666" i="1"/>
  <c r="E2666" i="1"/>
  <c r="D2666" i="1"/>
  <c r="C2668" i="1"/>
  <c r="E2668" i="1"/>
  <c r="D2668" i="1"/>
  <c r="C2669" i="1"/>
  <c r="E2669" i="1"/>
  <c r="D2669" i="1"/>
  <c r="C2670" i="1"/>
  <c r="E2670" i="1"/>
  <c r="D2670" i="1"/>
  <c r="C2675" i="1"/>
  <c r="E2675" i="1"/>
  <c r="D2675" i="1"/>
  <c r="C2679" i="1"/>
  <c r="E2679" i="1"/>
  <c r="D2679" i="1"/>
  <c r="C2680" i="1"/>
  <c r="E2680" i="1"/>
  <c r="D2680" i="1"/>
  <c r="C2681" i="1"/>
  <c r="E2681" i="1"/>
  <c r="D2681" i="1"/>
  <c r="C2683" i="1"/>
  <c r="E2683" i="1"/>
  <c r="D2683" i="1"/>
  <c r="C2684" i="1"/>
  <c r="E2684" i="1"/>
  <c r="D2684" i="1"/>
  <c r="C2686" i="1"/>
  <c r="E2686" i="1"/>
  <c r="D2686" i="1"/>
  <c r="C2690" i="1"/>
  <c r="E2690" i="1"/>
  <c r="D2690" i="1"/>
  <c r="C2692" i="1"/>
  <c r="E2692" i="1"/>
  <c r="D2692" i="1"/>
  <c r="C2696" i="1"/>
  <c r="E2696" i="1"/>
  <c r="D2696" i="1"/>
  <c r="C2697" i="1"/>
  <c r="E2697" i="1"/>
  <c r="D2697" i="1"/>
  <c r="C2699" i="1"/>
  <c r="E2699" i="1"/>
  <c r="D2699" i="1"/>
  <c r="C2700" i="1"/>
  <c r="E2700" i="1"/>
  <c r="D2700" i="1"/>
  <c r="C2701" i="1"/>
  <c r="E2701" i="1"/>
  <c r="D2701" i="1"/>
  <c r="C2702" i="1"/>
  <c r="E2702" i="1"/>
  <c r="D2702" i="1"/>
  <c r="C2703" i="1"/>
  <c r="E2703" i="1"/>
  <c r="D2703" i="1"/>
  <c r="C2706" i="1"/>
  <c r="E2706" i="1"/>
  <c r="D2706" i="1"/>
  <c r="C2707" i="1"/>
  <c r="E2707" i="1"/>
  <c r="D2707" i="1"/>
  <c r="C2710" i="1"/>
  <c r="E2710" i="1"/>
  <c r="D2710" i="1"/>
  <c r="C2712" i="1"/>
  <c r="E2712" i="1"/>
  <c r="D2712" i="1"/>
  <c r="C2713" i="1"/>
  <c r="E2713" i="1"/>
  <c r="D2713" i="1"/>
  <c r="C2715" i="1"/>
  <c r="E2715" i="1"/>
  <c r="D2715" i="1"/>
  <c r="C2716" i="1"/>
  <c r="E2716" i="1"/>
  <c r="D2716" i="1"/>
  <c r="C2718" i="1"/>
  <c r="E2718" i="1"/>
  <c r="D2718" i="1"/>
  <c r="C2719" i="1"/>
  <c r="E2719" i="1"/>
  <c r="D2719" i="1"/>
  <c r="C2724" i="1"/>
  <c r="E2724" i="1"/>
  <c r="D2724" i="1"/>
  <c r="C2725" i="1"/>
  <c r="E2725" i="1"/>
  <c r="D2725" i="1"/>
  <c r="C2729" i="1"/>
  <c r="E2729" i="1"/>
  <c r="D2729" i="1"/>
  <c r="C2730" i="1"/>
  <c r="E2730" i="1"/>
  <c r="D2730" i="1"/>
  <c r="C2731" i="1"/>
  <c r="E2731" i="1"/>
  <c r="D2731" i="1"/>
  <c r="C2732" i="1"/>
  <c r="E2732" i="1"/>
  <c r="D2732" i="1"/>
  <c r="C2738" i="1"/>
  <c r="E2738" i="1"/>
  <c r="D2738" i="1"/>
  <c r="C2740" i="1"/>
  <c r="E2740" i="1"/>
  <c r="D2740" i="1"/>
  <c r="C2741" i="1"/>
  <c r="E2741" i="1"/>
  <c r="D2741" i="1"/>
  <c r="C2742" i="1"/>
  <c r="E2742" i="1"/>
  <c r="D2742" i="1"/>
  <c r="C2745" i="1"/>
  <c r="E2745" i="1"/>
  <c r="D2745" i="1"/>
  <c r="C2746" i="1"/>
  <c r="E2746" i="1"/>
  <c r="D2746" i="1"/>
  <c r="C2748" i="1"/>
  <c r="E2748" i="1"/>
  <c r="D2748" i="1"/>
  <c r="C2750" i="1"/>
  <c r="E2750" i="1"/>
  <c r="D2750" i="1"/>
  <c r="C2752" i="1"/>
  <c r="E2752" i="1"/>
  <c r="D2752" i="1"/>
  <c r="C2754" i="1"/>
  <c r="E2754" i="1"/>
  <c r="D2754" i="1"/>
  <c r="C2756" i="1"/>
  <c r="E2756" i="1"/>
  <c r="D2756" i="1"/>
  <c r="C2762" i="1"/>
  <c r="E2762" i="1"/>
  <c r="D2762" i="1"/>
  <c r="C2763" i="1"/>
  <c r="E2763" i="1"/>
  <c r="D2763" i="1"/>
  <c r="C2765" i="1"/>
  <c r="E2765" i="1"/>
  <c r="D2765" i="1"/>
  <c r="C2767" i="1"/>
  <c r="E2767" i="1"/>
  <c r="D2767" i="1"/>
  <c r="C2770" i="1"/>
  <c r="E2770" i="1"/>
  <c r="D2770" i="1"/>
  <c r="C2771" i="1"/>
  <c r="E2771" i="1"/>
  <c r="D2771" i="1"/>
  <c r="C2774" i="1"/>
  <c r="E2774" i="1"/>
  <c r="D2774" i="1"/>
  <c r="C2776" i="1"/>
  <c r="E2776" i="1"/>
  <c r="D2776" i="1"/>
  <c r="C2783" i="1"/>
  <c r="E2783" i="1"/>
  <c r="D2783" i="1"/>
  <c r="C2790" i="1"/>
  <c r="E2790" i="1"/>
  <c r="D2790" i="1"/>
  <c r="C2792" i="1"/>
  <c r="E2792" i="1"/>
  <c r="D2792" i="1"/>
  <c r="C2794" i="1"/>
  <c r="E2794" i="1"/>
  <c r="D2794" i="1"/>
  <c r="C2802" i="1"/>
  <c r="E2802" i="1"/>
  <c r="D2802" i="1"/>
  <c r="C2811" i="1"/>
  <c r="E2811" i="1"/>
  <c r="D2811" i="1"/>
  <c r="C2813" i="1"/>
  <c r="E2813" i="1"/>
  <c r="D2813" i="1"/>
  <c r="C2816" i="1"/>
  <c r="E2816" i="1"/>
  <c r="D2816" i="1"/>
  <c r="C2821" i="1"/>
  <c r="E2821" i="1"/>
  <c r="D2821" i="1"/>
  <c r="C2822" i="1"/>
  <c r="E2822" i="1"/>
  <c r="D2822" i="1"/>
  <c r="C2824" i="1"/>
  <c r="E2824" i="1"/>
  <c r="D2824" i="1"/>
  <c r="C2826" i="1"/>
  <c r="E2826" i="1"/>
  <c r="D2826" i="1"/>
  <c r="C2829" i="1"/>
  <c r="E2829" i="1"/>
  <c r="D2829" i="1"/>
  <c r="C2831" i="1"/>
  <c r="E2831" i="1"/>
  <c r="D2831" i="1"/>
  <c r="C2834" i="1"/>
  <c r="E2834" i="1"/>
  <c r="D2834" i="1"/>
  <c r="C2839" i="1"/>
  <c r="E2839" i="1"/>
  <c r="D2839" i="1"/>
  <c r="C2842" i="1"/>
  <c r="E2842" i="1"/>
  <c r="D2842" i="1"/>
  <c r="C2843" i="1"/>
  <c r="E2843" i="1"/>
  <c r="D2843" i="1"/>
  <c r="C2844" i="1"/>
  <c r="E2844" i="1"/>
  <c r="D2844" i="1"/>
  <c r="C2847" i="1"/>
  <c r="E2847" i="1"/>
  <c r="D2847" i="1"/>
  <c r="C2848" i="1"/>
  <c r="E2848" i="1"/>
  <c r="D2848" i="1"/>
  <c r="C2849" i="1"/>
  <c r="E2849" i="1"/>
  <c r="D2849" i="1"/>
  <c r="C2851" i="1"/>
  <c r="E2851" i="1"/>
  <c r="D2851" i="1"/>
  <c r="C2854" i="1"/>
  <c r="E2854" i="1"/>
  <c r="D2854" i="1"/>
  <c r="C2856" i="1"/>
  <c r="E2856" i="1"/>
  <c r="D2856" i="1"/>
  <c r="C2862" i="1"/>
  <c r="E2862" i="1"/>
  <c r="D2862" i="1"/>
  <c r="C2863" i="1"/>
  <c r="E2863" i="1"/>
  <c r="D2863" i="1"/>
  <c r="C2866" i="1"/>
  <c r="E2866" i="1"/>
  <c r="D2866" i="1"/>
  <c r="C2868" i="1"/>
  <c r="E2868" i="1"/>
  <c r="D2868" i="1"/>
  <c r="C2871" i="1"/>
  <c r="E2871" i="1"/>
  <c r="D2871" i="1"/>
  <c r="C2880" i="1"/>
  <c r="E2880" i="1"/>
  <c r="D2880" i="1"/>
  <c r="C2884" i="1"/>
  <c r="E2884" i="1"/>
  <c r="D2884" i="1"/>
  <c r="C2885" i="1"/>
  <c r="E2885" i="1"/>
  <c r="D2885" i="1"/>
  <c r="C2886" i="1"/>
  <c r="E2886" i="1"/>
  <c r="D2886" i="1"/>
  <c r="C2891" i="1"/>
  <c r="E2891" i="1"/>
  <c r="D2891" i="1"/>
  <c r="C2892" i="1"/>
  <c r="E2892" i="1"/>
  <c r="D2892" i="1"/>
  <c r="C2896" i="1"/>
  <c r="E2896" i="1"/>
  <c r="D2896" i="1"/>
  <c r="C2905" i="1"/>
  <c r="E2905" i="1"/>
  <c r="D2905" i="1"/>
  <c r="C2910" i="1"/>
  <c r="E2910" i="1"/>
  <c r="D2910" i="1"/>
  <c r="C2912" i="1"/>
  <c r="E2912" i="1"/>
  <c r="D2912" i="1"/>
  <c r="C2913" i="1"/>
  <c r="E2913" i="1"/>
  <c r="D2913" i="1"/>
  <c r="C2915" i="1"/>
  <c r="E2915" i="1"/>
  <c r="D2915" i="1"/>
  <c r="C2919" i="1"/>
  <c r="E2919" i="1"/>
  <c r="D2919" i="1"/>
  <c r="C2921" i="1"/>
  <c r="E2921" i="1"/>
  <c r="D2921" i="1"/>
  <c r="C2925" i="1"/>
  <c r="E2925" i="1"/>
  <c r="D2925" i="1"/>
  <c r="C2927" i="1"/>
  <c r="E2927" i="1"/>
  <c r="D2927" i="1"/>
  <c r="D2" i="1"/>
  <c r="C2" i="1"/>
  <c r="D3" i="1"/>
  <c r="C3" i="1"/>
  <c r="D4" i="1"/>
  <c r="C4" i="1"/>
  <c r="D5" i="1"/>
  <c r="C5" i="1"/>
  <c r="D11" i="1"/>
  <c r="C11" i="1"/>
  <c r="D12" i="1"/>
  <c r="C12" i="1"/>
  <c r="D13" i="1"/>
  <c r="C13" i="1"/>
  <c r="D14" i="1"/>
  <c r="C14" i="1"/>
  <c r="D15" i="1"/>
  <c r="C15" i="1"/>
  <c r="D18" i="1"/>
  <c r="C18" i="1"/>
  <c r="D19" i="1"/>
  <c r="C19" i="1"/>
  <c r="D21" i="1"/>
  <c r="C21" i="1"/>
  <c r="D25" i="1"/>
  <c r="C25" i="1"/>
</calcChain>
</file>

<file path=xl/sharedStrings.xml><?xml version="1.0" encoding="utf-8"?>
<sst xmlns="http://schemas.openxmlformats.org/spreadsheetml/2006/main" count="41757" uniqueCount="9174">
  <si>
    <t>Property_name</t>
  </si>
  <si>
    <t>Cleaned propert name</t>
  </si>
  <si>
    <t>Bhk</t>
  </si>
  <si>
    <t>Property type</t>
  </si>
  <si>
    <t>Area</t>
  </si>
  <si>
    <t>City</t>
  </si>
  <si>
    <t>AreaWithType</t>
  </si>
  <si>
    <t>square_feet</t>
  </si>
  <si>
    <t>Area2</t>
  </si>
  <si>
    <t>Unit</t>
  </si>
  <si>
    <t>Transaction</t>
  </si>
  <si>
    <t>Status</t>
  </si>
  <si>
    <t>Status type</t>
  </si>
  <si>
    <t>Floor</t>
  </si>
  <si>
    <t>Current floor</t>
  </si>
  <si>
    <t>Total floor</t>
  </si>
  <si>
    <t>furnishing</t>
  </si>
  <si>
    <t>Facing</t>
  </si>
  <si>
    <t>Description</t>
  </si>
  <si>
    <t>price_per_sqft</t>
  </si>
  <si>
    <t>Price  per-sqft</t>
  </si>
  <si>
    <t>price</t>
  </si>
  <si>
    <t>Price2</t>
  </si>
  <si>
    <t>2   Apartment for Sale in Dindoli Surat</t>
  </si>
  <si>
    <t>Carpet Area</t>
  </si>
  <si>
    <t>644 sqft</t>
  </si>
  <si>
    <t>New Property</t>
  </si>
  <si>
    <t>Poss. by Oct '24</t>
  </si>
  <si>
    <t>5 out of 10</t>
  </si>
  <si>
    <t>Unfurnished</t>
  </si>
  <si>
    <t>West</t>
  </si>
  <si>
    <t>Luxury project with basement parking, Solar rooftop, Gym, Build with advanced machinery and standard materials that last long. Best project for under construction scheme for a happy family life.Read more</t>
  </si>
  <si>
    <t xml:space="preserve">â‚¹2,891 per sqft </t>
  </si>
  <si>
    <t>2   Apartment for Sale in Althan Surat</t>
  </si>
  <si>
    <t>Super Area</t>
  </si>
  <si>
    <t>1278 sqft</t>
  </si>
  <si>
    <t>Poss. by Jan '26</t>
  </si>
  <si>
    <t>6 out of 14</t>
  </si>
  <si>
    <t>South -West</t>
  </si>
  <si>
    <t>2 And 3   Luxurious Flat for Sell In New Althan Area With All Aminities .Read more</t>
  </si>
  <si>
    <t xml:space="preserve">â‚¹3,551 per sqft </t>
  </si>
  <si>
    <t>2   Apartment for Sale in Pal Gam Surat</t>
  </si>
  <si>
    <t>1173 sqft</t>
  </si>
  <si>
    <t>Resale</t>
  </si>
  <si>
    <t>Ready to Move</t>
  </si>
  <si>
    <t>5 out of 13</t>
  </si>
  <si>
    <t>Semi-Furnished</t>
  </si>
  <si>
    <t>East</t>
  </si>
  <si>
    <t>This affordable 2   flat is situated along a 200foot road, ensuring easy access and connectivity. Enjoy the convenience of a prime location at a budgetfriendly price. Additionally, it is ready to move in, offering immediate occupancy for your convenience. With a towering 19floor height, it provides impressive views and a sense of elevation.Read more</t>
  </si>
  <si>
    <t xml:space="preserve">â‚¹3,800 per sqft </t>
  </si>
  <si>
    <t>2   Apartment for Sale in Jahangirabad Surat</t>
  </si>
  <si>
    <t>700 sqft</t>
  </si>
  <si>
    <t>2   Flat For sell IN Jahangirabad Prime Location</t>
  </si>
  <si>
    <t xml:space="preserve">â‚¹3,966 per sqft </t>
  </si>
  <si>
    <t>2 BHK Apartment for Sale in Orchid Fantasia, Palanpur Surat</t>
  </si>
  <si>
    <t>1250 sqft</t>
  </si>
  <si>
    <t>Orchid Fantasia</t>
  </si>
  <si>
    <t>Multistorey Apartment for Sale in Palanpur, Surat. Covered area is 1250.0 Sq-ft. This property belongs to "Orchid Fantasia" .Read more</t>
  </si>
  <si>
    <t xml:space="preserve">â‚¹3,600 per sqft </t>
  </si>
  <si>
    <t>2 BHK Apartment for Sale in Anand Aspire, Jahangirabad Surat</t>
  </si>
  <si>
    <t>1265 sqft</t>
  </si>
  <si>
    <t>Poss. by Dec '25</t>
  </si>
  <si>
    <t>Anand Aspire</t>
  </si>
  <si>
    <t>Multistorey Apartment for Sale in Jahangirabad, Surat. Covered area is 1265.0 Sq-ft. This property belongs to "Anand Aspire" .Read more</t>
  </si>
  <si>
    <t xml:space="preserve">â‚¹3,411 per sqft </t>
  </si>
  <si>
    <t xml:space="preserve"> Office Space for Sale in Vesu Surat</t>
  </si>
  <si>
    <t>Poss. by Sep '25</t>
  </si>
  <si>
    <t>7 out of 10</t>
  </si>
  <si>
    <t>best commercial for business ,investors ,businesses man</t>
  </si>
  <si>
    <t xml:space="preserve">â‚¹3,392 per sqft </t>
  </si>
  <si>
    <t>2 BHK Apartment for Sale in Orchid Gardenia, Palanpur Surat</t>
  </si>
  <si>
    <t>1180 sqft</t>
  </si>
  <si>
    <t>Orchid Gardenia</t>
  </si>
  <si>
    <t>Multistorey Apartment for Sale in Palanpur, Surat. Covered area is 1180.0 Sq-ft. This property belongs to "Orchid Gardenia" .Read more</t>
  </si>
  <si>
    <t xml:space="preserve">â‚¹3,751 per sqft </t>
  </si>
  <si>
    <t>2 BHK Apartment for Sale in Palanpur Surat</t>
  </si>
  <si>
    <t>720 sqft</t>
  </si>
  <si>
    <t>3 out of 14</t>
  </si>
  <si>
    <t>Irrespective of the business branch, the our group believes in, and follows a singular philosophicalRead more</t>
  </si>
  <si>
    <t xml:space="preserve">â‚¹3,200 per sqft </t>
  </si>
  <si>
    <t>748 sqft</t>
  </si>
  <si>
    <t>6 out of 13</t>
  </si>
  <si>
    <t>next to Canezaa theater near new d mart location a very anchor location and full of amenities with very simple payment conditionsRead more</t>
  </si>
  <si>
    <t xml:space="preserve">â‚¹3,235 per sqft </t>
  </si>
  <si>
    <t>1   House for Sale in Kim Surat</t>
  </si>
  <si>
    <t>480 sqft</t>
  </si>
  <si>
    <t>1 out of 1</t>
  </si>
  <si>
    <t>1  , Residential House is available for Sale in Kim, Surat for 12.50 Lac(s)Read more</t>
  </si>
  <si>
    <t xml:space="preserve">â‚¹2,315 per sqft </t>
  </si>
  <si>
    <t>2   Apartment for Sale in NavYug College Surat</t>
  </si>
  <si>
    <t>1650 sqft</t>
  </si>
  <si>
    <t>Presenting an exceptional 2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t>
  </si>
  <si>
    <t xml:space="preserve">â‚¹3,125 per sqft </t>
  </si>
  <si>
    <t>2   Apartment for Sale in Adajan Surat</t>
  </si>
  <si>
    <t>847 sqft</t>
  </si>
  <si>
    <t>1 out of 13</t>
  </si>
  <si>
    <t>Furnished</t>
  </si>
  <si>
    <t>2  , Multistorey Apartment is available for Sale in Adajan, Surat for 50.0 Lac(s)Read more</t>
  </si>
  <si>
    <t xml:space="preserve">â‚¹5,903 per sqft </t>
  </si>
  <si>
    <t>3   Apartment for Sale in Dindoli Surat</t>
  </si>
  <si>
    <t>1511 sqft</t>
  </si>
  <si>
    <t>Poss. by Feb '26</t>
  </si>
  <si>
    <t>North - East</t>
  </si>
  <si>
    <t>120 ft main road touch corner project only 3   flats aminitiesbanquet halltemplegardengymnasiumchildren play areagajebo sittingJogging trackbasement parkingRead more</t>
  </si>
  <si>
    <t xml:space="preserve">â‚¹2,368 per sqft </t>
  </si>
  <si>
    <t xml:space="preserve"> Shop for Sale in Moti Begumwadi Surat</t>
  </si>
  <si>
    <t>180 sqft</t>
  </si>
  <si>
    <t>3 out of 3</t>
  </si>
  <si>
    <t>4056,Hari om Textile Market, Ring Road, Near Rohit AC Market</t>
  </si>
  <si>
    <t xml:space="preserve">â‚¹14,728 per sqft </t>
  </si>
  <si>
    <t xml:space="preserve"> Office Space for Sale in Nanpura Surat</t>
  </si>
  <si>
    <t>800 sqft</t>
  </si>
  <si>
    <t>2 out of 6</t>
  </si>
  <si>
    <t>Property is suitable for Lawyers, Chartered Accountants and other Back office work.Read more</t>
  </si>
  <si>
    <t xml:space="preserve">â‚¹5,250 per sqft </t>
  </si>
  <si>
    <t>3   Apartment for Sale in Mota Varachha Surat</t>
  </si>
  <si>
    <t>1000 sqft</t>
  </si>
  <si>
    <t>3 out of 5</t>
  </si>
  <si>
    <t>3  fully furnished flat in Mota Varachha n well maintained fully furnished with softa, fan lightsRead more</t>
  </si>
  <si>
    <t xml:space="preserve">â‚¹3,185 per sqft </t>
  </si>
  <si>
    <t>1   Apartment for Sale in Ramnagar Surat</t>
  </si>
  <si>
    <t>731 sqft</t>
  </si>
  <si>
    <t>2 out of 5</t>
  </si>
  <si>
    <t>gated security</t>
  </si>
  <si>
    <t xml:space="preserve">â‚¹2,736 per sqft </t>
  </si>
  <si>
    <t xml:space="preserve"> Office Space for Sale in Belgium Tower Ring Rode Surat</t>
  </si>
  <si>
    <t>816 sqft</t>
  </si>
  <si>
    <t>3 out of 12</t>
  </si>
  <si>
    <t>Commercial office space is available for sale. It has carpet area 816 sq-ft. Please contact for more details.Read more</t>
  </si>
  <si>
    <t xml:space="preserve">â‚¹4,534 per sqft </t>
  </si>
  <si>
    <t>2   Builder Floor for Sale in Amroli Surat</t>
  </si>
  <si>
    <t>950 sqft</t>
  </si>
  <si>
    <t>5 out of 5</t>
  </si>
  <si>
    <t>Flat for sale in Amroli Surat. Prime location. Near by Mansarovar Shopping center.Read more</t>
  </si>
  <si>
    <t xml:space="preserve">â‚¹2,829 per sqft </t>
  </si>
  <si>
    <t>2 BHK Apartment for Sale in Palan Pur Patiya Surat</t>
  </si>
  <si>
    <t>1150 sqft</t>
  </si>
  <si>
    <t>1 out of 7</t>
  </si>
  <si>
    <t>Multistorey Apartment is located at the advantageous 1st floor in a tower of total 7 floors. It is a relatively new property with construction age less than 5 yrs.Read more</t>
  </si>
  <si>
    <t xml:space="preserve">â‚¹3,304 per sqft </t>
  </si>
  <si>
    <t>1 BHK House for Sale in Palsana Surat</t>
  </si>
  <si>
    <t>432 sqft</t>
  </si>
  <si>
    <t>Ground out of 1</t>
  </si>
  <si>
    <t>Corner house</t>
  </si>
  <si>
    <t xml:space="preserve">â‚¹3,009 per sqft </t>
  </si>
  <si>
    <t xml:space="preserve"> Shop for Sale in Ghod Dod Road Surat</t>
  </si>
  <si>
    <t>350 sqft</t>
  </si>
  <si>
    <t>Lower Basement out of 7</t>
  </si>
  <si>
    <t xml:space="preserve"> Commercial Shop is available for Sale in Ghod Dod Road, Surat for 45.0 Lac(s)Read more</t>
  </si>
  <si>
    <t xml:space="preserve">â‚¹12,857 per sqft </t>
  </si>
  <si>
    <t>3   Apartment for Sale in Jahangirabad Surat</t>
  </si>
  <si>
    <t>910 sqft</t>
  </si>
  <si>
    <t>1 out of 5</t>
  </si>
  <si>
    <t>This is 3   fully furnished flat with all furniture and electronic appliances.Read more</t>
  </si>
  <si>
    <t xml:space="preserve">â‚¹2,857 per sqft </t>
  </si>
  <si>
    <t>650 sqft</t>
  </si>
  <si>
    <t>Main Road</t>
  </si>
  <si>
    <t>LUXURY NOW AFFORDABLE 2 BHK FLAT.Two Separate Buildings with Only 100 Flats in Campus.Read more</t>
  </si>
  <si>
    <t xml:space="preserve">â‚¹4,150 per sqft </t>
  </si>
  <si>
    <t>2   Apartment for Sale in Palanpur Surat</t>
  </si>
  <si>
    <t>7 out of 14</t>
  </si>
  <si>
    <t>Project on 150 ft road.good location2 and 3   flats available2   1250 sq ft3   1598 sq ftlowest rate in areaRead more</t>
  </si>
  <si>
    <t xml:space="preserve">â‚¹3,325 per sqft </t>
  </si>
  <si>
    <t>3 BHK Villa for Sale in Masma Village Surat</t>
  </si>
  <si>
    <t>1480 sqft</t>
  </si>
  <si>
    <t>Poss. by Jul '24</t>
  </si>
  <si>
    <t>Freehold</t>
  </si>
  <si>
    <t>Main road touch underconstruction project.</t>
  </si>
  <si>
    <t xml:space="preserve">â‚¹2,264 per sqft </t>
  </si>
  <si>
    <t>2   Apartment for Sale in Shivalik Height Surat</t>
  </si>
  <si>
    <t>1105 sqft</t>
  </si>
  <si>
    <t>9 out of 14</t>
  </si>
  <si>
    <t>Book Your Budgeted 2  Flat, Single Tower, Alloted Parking, Easy Payment ScheduleRead more</t>
  </si>
  <si>
    <t xml:space="preserve">â‚¹3,842 per sqft </t>
  </si>
  <si>
    <t>1305 sqft</t>
  </si>
  <si>
    <t>Poss. by Dec '26</t>
  </si>
  <si>
    <t>5 out of 12</t>
  </si>
  <si>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</si>
  <si>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â‚¹3,678 per sqft </t>
  </si>
  <si>
    <t>1290 sqft</t>
  </si>
  <si>
    <t>2  , Multistorey Apartment is available for Sale in Palanpur, Surat for 45.0 Lac(s)Read more</t>
  </si>
  <si>
    <t xml:space="preserve">â‚¹3,488 per sqft </t>
  </si>
  <si>
    <t>2   Apartment for Sale in Bamroli Surat</t>
  </si>
  <si>
    <t>975 sqft</t>
  </si>
  <si>
    <t>Poss. by Apr '25</t>
  </si>
  <si>
    <t>South - East</t>
  </si>
  <si>
    <t>2   Luxurious Flat For Sell In Surat Citys Prime Area With Attractive Price.Read more</t>
  </si>
  <si>
    <t xml:space="preserve">â‚¹3,282 per sqft </t>
  </si>
  <si>
    <t>2   Flat For sell In Jaahngirabad Prime Area With All Aminities.Read more</t>
  </si>
  <si>
    <t xml:space="preserve">â‚¹2,800 per sqft </t>
  </si>
  <si>
    <t>2   Apartment for Sale in Godadara Surat</t>
  </si>
  <si>
    <t>725 sqft</t>
  </si>
  <si>
    <t>Poss. by Jan '25</t>
  </si>
  <si>
    <t>2 and 3   luxurious flats at prime locations.</t>
  </si>
  <si>
    <t xml:space="preserve">â‚¹3,500 per sqft </t>
  </si>
  <si>
    <t>3   Apartment for Sale in Palanpur Surat</t>
  </si>
  <si>
    <t>1558 sqft</t>
  </si>
  <si>
    <t>2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</si>
  <si>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 xml:space="preserve">â‚¹3,017 per sqft </t>
  </si>
  <si>
    <t>727 sqft</t>
  </si>
  <si>
    <t>7 out of 13</t>
  </si>
  <si>
    <t>4 balconies per flat Basement Parking Indoor play and function area passage Clubhouse size passage    Area space per floorPlaning As per VastuMultipurpose Sports AreaGazebo seating24x7 security surveillanceSolar Panel inbuilt for low Maintenance life timeMultipurpose Play Court   Cricket, Badminton, basketball,   volleyballLandscape gardenOpen Big Campus Area  party space and many more..Read more</t>
  </si>
  <si>
    <t xml:space="preserve">â‚¹3,075 per sqft </t>
  </si>
  <si>
    <t xml:space="preserve"> Plot/Land for Sale in Bhatpore Surat</t>
  </si>
  <si>
    <t>Plot Area</t>
  </si>
  <si>
    <t>120 sqft</t>
  </si>
  <si>
    <t>Congo</t>
  </si>
  <si>
    <t>Garden/Park</t>
  </si>
  <si>
    <t>120 Sq-ft Residential Plot is available for Sale in Bhatpore, Surat for 42.0 Lac(s)Read more</t>
  </si>
  <si>
    <t xml:space="preserve">â‚¹35,000 per sqft </t>
  </si>
  <si>
    <t xml:space="preserve"> Shop for Sale in Kosamba Surat</t>
  </si>
  <si>
    <t>425 sqft</t>
  </si>
  <si>
    <t>1 out of 2</t>
  </si>
  <si>
    <t xml:space="preserve"> Commercial Shop is available for Sale in Kosamba, Surat for 20.0 Lac(s)Read more</t>
  </si>
  <si>
    <t xml:space="preserve">â‚¹4,706 per sqft </t>
  </si>
  <si>
    <t xml:space="preserve"> Office Space for Sale in Udhna Surat</t>
  </si>
  <si>
    <t>396 sqft</t>
  </si>
  <si>
    <t>2 out of 10</t>
  </si>
  <si>
    <t>Commercial office space is available for rent. Carpet Area 396 sq-ft, fully furnished with colour, Front partition and Cabin office, Main road touch, Front location, Common parking, Visiters parking, Two Banks and ATM in Complex, Mazanine Floor Office, no lift required, Fully Commercial Complex, Fully Industrial and GIDC Area, BRTS Bus Stop opp complex, 3 km Udhna Railway Station, 2 km ST Bus Station, 6 km Airport.Read more</t>
  </si>
  <si>
    <t xml:space="preserve">â‚¹5,808 per sqft </t>
  </si>
  <si>
    <t xml:space="preserve"> Plot/Land for Sale in Narthan Surat</t>
  </si>
  <si>
    <t>1055 sqft</t>
  </si>
  <si>
    <t>21 X 50.2</t>
  </si>
  <si>
    <t>More than 7 international school running in this area green area just 7 kms Dmart jhangripura from this society. Golden opportunity to invest in this area.Read more</t>
  </si>
  <si>
    <t xml:space="preserve">â‚¹2,275 per sqft </t>
  </si>
  <si>
    <t>1   Apartment for Sale in Jahangirabad Surat</t>
  </si>
  <si>
    <t>735 sqft</t>
  </si>
  <si>
    <t>12 out of 14</t>
  </si>
  <si>
    <t>A Spacious 1  road facing brand new flat for sale in a new luxurious high rise apartment. the building has the facilities available like garden, children play area, well designed building reception, 2 automatic auto door lifts etcRead more</t>
  </si>
  <si>
    <t xml:space="preserve">â‚¹3,810 per sqft </t>
  </si>
  <si>
    <t>1326 sqft</t>
  </si>
  <si>
    <t>2   3   apartments at palanpur. with all amenities best location for best deal callRead more</t>
  </si>
  <si>
    <t xml:space="preserve">â‚¹3,771 per sqft </t>
  </si>
  <si>
    <t>510 sqft</t>
  </si>
  <si>
    <t>1 Covered,</t>
  </si>
  <si>
    <t>VACANZZA ATLAS, THE DREAM COMMERCIAL PROJECT, is located on a premium vesu canal road opposite GD Goenka School. This is a perfect business center, with shops on ground and upper floor, amenities on 1st floor, offices from 3rd to 12th floor, and a roof top cafeteria. THE DREAM PLACE FOR CORPORATE AND PROFESSIONAL OFFICES, AND FOR CONSULTANTS.Read more</t>
  </si>
  <si>
    <t xml:space="preserve">â‚¹7,000 per sqft </t>
  </si>
  <si>
    <t>1178 sqft</t>
  </si>
  <si>
    <t>10 out of 14</t>
  </si>
  <si>
    <t>Near new dmart. Decent for leaving, regular water supply, the perfect home for familynear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dmartRead more</t>
  </si>
  <si>
    <t xml:space="preserve">â‚¹3,099 per sqft </t>
  </si>
  <si>
    <t>3   Apartment for Sale in Jahangir Pura Surat</t>
  </si>
  <si>
    <t>1900 sqft</t>
  </si>
  <si>
    <t>3   Levish Flat For Sell With All Aminities.Contact For More Details.Read more</t>
  </si>
  <si>
    <t xml:space="preserve">â‚¹2,632 per sqft </t>
  </si>
  <si>
    <t>3 BHK Apartment for Sale in Palanpur Surat</t>
  </si>
  <si>
    <t>1600 sqft</t>
  </si>
  <si>
    <t>3 BHK, Multistorey Apartment is available for Sale in Palanpur, Surat for 43.58 Lac(s)Read more</t>
  </si>
  <si>
    <t xml:space="preserve">â‚¹2,724 per sqft </t>
  </si>
  <si>
    <t xml:space="preserve"> Shop for Sale in Rajhnsh platinum plaza Surat</t>
  </si>
  <si>
    <t>445 sqft</t>
  </si>
  <si>
    <t>1 out of 4</t>
  </si>
  <si>
    <t>2 Covered</t>
  </si>
  <si>
    <t xml:space="preserve"> Commercial Shop is available for Sale in , Surat for 25.0 Lac(s)Read more</t>
  </si>
  <si>
    <t xml:space="preserve">â‚¹5,618 per sqft </t>
  </si>
  <si>
    <t>680 sqft</t>
  </si>
  <si>
    <t>2   available for salewith morden aminitis like garden, gym,pool, temple, tracking,prime locationmain road center of surateverything is near by contact us for more details.Read more</t>
  </si>
  <si>
    <t xml:space="preserve">â‚¹3,747 per sqft </t>
  </si>
  <si>
    <t>721 sqft</t>
  </si>
  <si>
    <t>Near upcoming metro station. Also near to city bus stop and hospitalRead more</t>
  </si>
  <si>
    <t xml:space="preserve">â‚¹2,936 per sqft </t>
  </si>
  <si>
    <t>400 sqft</t>
  </si>
  <si>
    <t>1 Covered</t>
  </si>
  <si>
    <t>this is a river facing office  furnished office suitable for c.a advocate or personal office for any business men.Read more</t>
  </si>
  <si>
    <t xml:space="preserve">â‚¹5,578 per sqft </t>
  </si>
  <si>
    <t>2   Apartment for Sale in Swagat Home Surat</t>
  </si>
  <si>
    <t>545 sqft</t>
  </si>
  <si>
    <t>Poss. by Dec '24</t>
  </si>
  <si>
    <t>13 out of 14</t>
  </si>
  <si>
    <t>Swagat Home</t>
  </si>
  <si>
    <t xml:space="preserve">â‚¹3,451 per sqft </t>
  </si>
  <si>
    <t>1   Apartment for Sale in Palanpur Surat</t>
  </si>
  <si>
    <t>813 sqft</t>
  </si>
  <si>
    <t>Poss. by Aug '25</t>
  </si>
  <si>
    <t>4 out of 14</t>
  </si>
  <si>
    <t>Multistorey apartment is available for sale. It is a good location property. Please contact for more details.Read more</t>
  </si>
  <si>
    <t xml:space="preserve">â‚¹3,507 per sqft </t>
  </si>
  <si>
    <t>990 sqft</t>
  </si>
  <si>
    <t>1  , Multistorey Apartment is available for Sale in Palanpur, Surat for 28.0 Lac(s)Read more</t>
  </si>
  <si>
    <t xml:space="preserve">â‚¹2,828 per sqft </t>
  </si>
  <si>
    <t>1   Apartment for Sale in Jahangir Pura Surat</t>
  </si>
  <si>
    <t>500 sqft</t>
  </si>
  <si>
    <t>new bulding with good farnichar middal floor</t>
  </si>
  <si>
    <t xml:space="preserve">â‚¹3,636 per sqft </t>
  </si>
  <si>
    <t>2 BHK House for Sale in Nansad Surat</t>
  </si>
  <si>
    <t>42 sqm</t>
  </si>
  <si>
    <t>House at Block No. 81171, Plot No. 71, Vraj Nandini Residency Vibhag 2, Vill. Nansad, Taluka Kamrej, Dist. SuratRead more</t>
  </si>
  <si>
    <t xml:space="preserve">â‚¹1,951 per sqft </t>
  </si>
  <si>
    <t>970 sqft</t>
  </si>
  <si>
    <t>6 out of 10</t>
  </si>
  <si>
    <t>3  Fully FURNISHED</t>
  </si>
  <si>
    <t xml:space="preserve">â‚¹3,093 per sqft </t>
  </si>
  <si>
    <t>2 BHK Apartment for Sale in Jahangir Pura Surat</t>
  </si>
  <si>
    <t>Discover a cozy haven nestled in the vibrant neighborhood of Jahangir Pura, Surat. This 2 BHK flat for sale offers a perfect blend of comfort and convenience, ideal for those seeking a modern urban lifestyle. With its thoughtful design and prime location, this property promises a serene living experience in the heart of the city.Property SpecificationsSpanning a super area of 1180 sqft, this 2 BHK flat resides on the fifth floor of a well-maintained 5-storey building, offering a serene retreat away from the city's hustle and bustle.Upon entering, you are greeted by an airy living cum dining area, providing ample space for relaxation and entertainment. The unfurnished interiors allow for personalized touches to make this space truly your own. Adjoining the living area is a balcony that offers a picturesque view of the surrounding buildings, perfect for enjoying your morning coffee or unwinding after a long day.This flat boasts two bedrooms, each designed to provide comfort and privacy. Also, there are two western-style bathrooms, one of which is attached to a bedroom, while a common bathroom serves the needs of guests and residents alike.The heart of this home is its well-equipped kitchen, complete with a piped gas connection and a utility area for added convenience. The flooring throughout the flat is adorned with sleek vitrified tiles, enhancing the overall aesthetic appeal while ensuring easy maintenance.FacilitiesResidents will enjoy a host of amenities designed to elevate their living experience. Covered parking ensures the safety of your vehicle, while round-the-clock water supply and security guard services offer peace of mind. CCTV surveillance and a dedicated lift further enhance the safety and convenience of this residence.LocalityJahangir Pura, Surat, is a bustling residential locality known for its vibrant atmosphere and convenient amenities. The area is well-connected to the city center and other key areas, making it an ideal choice for those seeking a blend of urban convenience and suburban tranquility. With its proximity to schools, colleges, hospitals, shopping centers, and recreational facilities, Jahangir Pura provides a comfortable and convenient lifestyle for its residents.Read more</t>
  </si>
  <si>
    <t xml:space="preserve">â‚¹2,712 per sqft </t>
  </si>
  <si>
    <t>750 sqft</t>
  </si>
  <si>
    <t>2   Exclusive Wind Direction Flat For Sale Nr. Raj World Palanpur.Road Side View, Garden View, Wind Direction, East Facing, South West Open Flat. For Sale.Read more</t>
  </si>
  <si>
    <t>2 out of 4</t>
  </si>
  <si>
    <t>short distance from surat station</t>
  </si>
  <si>
    <t xml:space="preserve">â‚¹3,951 per sqft </t>
  </si>
  <si>
    <t>1   Apartment for Sale in Bhesan Road Surat</t>
  </si>
  <si>
    <t>Poss. by Feb '25</t>
  </si>
  <si>
    <t>Ugat bhesan road surat near metro stationAnd near garden vegetable market good locationRead more</t>
  </si>
  <si>
    <t xml:space="preserve">â‚¹3,567 per sqft </t>
  </si>
  <si>
    <t>1   Apartment for Sale in Katar Gam Surat</t>
  </si>
  <si>
    <t>550 sqft</t>
  </si>
  <si>
    <t>1  , Multistorey Apartment is available for Sale in Katar Gam, Surat for 20.0 Lac(s)Read more</t>
  </si>
  <si>
    <t>1 BHK Apartment for Sale in Bhatar Surat</t>
  </si>
  <si>
    <t>road facing</t>
  </si>
  <si>
    <t xml:space="preserve">â‚¹3,750 per sqft </t>
  </si>
  <si>
    <t xml:space="preserve"> Office Space for Sale in Katar Gam Surat</t>
  </si>
  <si>
    <t>280 sqft</t>
  </si>
  <si>
    <t xml:space="preserve"> Commercial Office Space is available for Sale in Katar Gam, Surat for 36.0 Lac(s)Read more</t>
  </si>
  <si>
    <t>1 BHK Apartment for Sale in Adajan Surat</t>
  </si>
  <si>
    <t>450 sqft</t>
  </si>
  <si>
    <t>1 BHK, Multistorey Apartment is available for Sale in Adajan, Surat for 21.50 Lac(s)Read more</t>
  </si>
  <si>
    <t xml:space="preserve">â‚¹3,909 per sqft </t>
  </si>
  <si>
    <t>2 BHK Apartment for Sale in Adajan Surat</t>
  </si>
  <si>
    <t>Fully furnished ready to move in HOUSE . With Ac , washing machineRead more</t>
  </si>
  <si>
    <t>2 BHK Builder Floor for Sale in Varachha Surat</t>
  </si>
  <si>
    <t>3 out of 4</t>
  </si>
  <si>
    <t>2 BHK, Builder Floor Apartment is available for Sale in Varachha, Surat for 10.50 Lac(s)Read more</t>
  </si>
  <si>
    <t xml:space="preserve">â‚¹1,312 per sqft </t>
  </si>
  <si>
    <t>2   Builder Floor for Sale in Nana Varachha Surat</t>
  </si>
  <si>
    <t>1267 sqft</t>
  </si>
  <si>
    <t>North - West</t>
  </si>
  <si>
    <t>2  , Builder Floor Apartment is available for Sale in Nana Varachha, Surat for 50.0 Lac(s)Read more</t>
  </si>
  <si>
    <t xml:space="preserve">â‚¹3,946 per sqft </t>
  </si>
  <si>
    <t>1200 sqft</t>
  </si>
  <si>
    <t>3 out of 10</t>
  </si>
  <si>
    <t>2 BHK multistorey apartment is available for sale with kitchen, dining table, double bed, wardrobe, computer table etc. 24 Hours electricity with power generator, security and well maintained building. Please contact for more details.Read more</t>
  </si>
  <si>
    <t xml:space="preserve">â‚¹3,333 per sqft </t>
  </si>
  <si>
    <t>1 BHK House for Sale in Kadodara Surat</t>
  </si>
  <si>
    <t>600 sqft</t>
  </si>
  <si>
    <t>good</t>
  </si>
  <si>
    <t xml:space="preserve">â‚¹3,000 per sqft </t>
  </si>
  <si>
    <t>2 BHK Apartment for Sale in Citylight Area Surat</t>
  </si>
  <si>
    <t xml:space="preserve"> This spacious Home is on floor 7 of 10 and is built up in 900 Sq-ft. It is a well-designed spacious Home situated in Citylight Area. Offering 2 bedroom and 2 spacious bathrooms, the Home is Unfurnished. 37 Lac is the expected price of Home. Read more</t>
  </si>
  <si>
    <t xml:space="preserve">â‚¹4,111 per sqft </t>
  </si>
  <si>
    <t>1 BHK House for Sale in Sayan Surat</t>
  </si>
  <si>
    <t>1 BHK, Residential House is available for Sale in Sayan, Surat for 10.0 Lac(s)Read more</t>
  </si>
  <si>
    <t>3 BHK Apartment for Sale in Jahangirabad Surat</t>
  </si>
  <si>
    <t>9 out of 13</t>
  </si>
  <si>
    <t>3 BHK, Multistorey Apartment is available for Sale in Jahangirabad, Surat for 30.0 Lac(s)Read more</t>
  </si>
  <si>
    <t xml:space="preserve">â‚¹1,875 per sqft </t>
  </si>
  <si>
    <t>441 sqft</t>
  </si>
  <si>
    <t>South</t>
  </si>
  <si>
    <t>1  , Multistorey Apartment is available for Sale in Palanpur, Surat for 23.51 Lac(s)Read more</t>
  </si>
  <si>
    <t xml:space="preserve">â‚¹3,509 per sqft </t>
  </si>
  <si>
    <t>2   Apartment for Sale in Aarav Apartment Surat</t>
  </si>
  <si>
    <t>850 sqft</t>
  </si>
  <si>
    <t>very close of evey useful need like hospital railway station, bus station, sabji marketRead more</t>
  </si>
  <si>
    <t xml:space="preserve">â‚¹2,941 per sqft </t>
  </si>
  <si>
    <t xml:space="preserve"> Office Space for Sale in Shahpore Surat</t>
  </si>
  <si>
    <t>70 sqm</t>
  </si>
  <si>
    <t>Upper Basement out of 5</t>
  </si>
  <si>
    <t>Commercial office space is available for sale. It covered area of 70 sq-m, it is a good location property. Please contact formore details.Read more</t>
  </si>
  <si>
    <t xml:space="preserve">â‚¹3,320 per sqft </t>
  </si>
  <si>
    <t xml:space="preserve"> Office Space for Sale in Vijayalaxmi Hills Surat</t>
  </si>
  <si>
    <t>460 sqft</t>
  </si>
  <si>
    <t>Perfect office place in the centre of Adajan Gam. Building located 70 meters from Surat Hazira Road. Silent Location. Ample parking place for owners as well as visitor. Ideal office for Lawyer, consultant, Doctor, Travel Agency, etc.Read more</t>
  </si>
  <si>
    <t xml:space="preserve">â‚¹6,803 per sqft </t>
  </si>
  <si>
    <t xml:space="preserve"> Office Space for Sale in Mahalaxmi Market udhna Surat</t>
  </si>
  <si>
    <t>393 sqft</t>
  </si>
  <si>
    <t>1 out of 3</t>
  </si>
  <si>
    <t xml:space="preserve"> Commercial Office Space is available for Sale in , Surat for 20.0 Lac(s)Read more</t>
  </si>
  <si>
    <t xml:space="preserve">â‚¹5,089 per sqft </t>
  </si>
  <si>
    <t>1   Apartment for Sale in Ram Pura Surat</t>
  </si>
  <si>
    <t>605 sqft</t>
  </si>
  <si>
    <t>1  , Multistorey Apartment is available for Sale in Ram Pura, Surat for 16.25 Lac(s)Read more</t>
  </si>
  <si>
    <t xml:space="preserve">â‚¹2,686 per sqft </t>
  </si>
  <si>
    <t>2 BHK Apartment for Sale in Varachha Surat</t>
  </si>
  <si>
    <t>1300 sqft</t>
  </si>
  <si>
    <t>4 out of 4</t>
  </si>
  <si>
    <t>2 BHK, Multistorey Apartment is available for Sale in Varachha, Surat for 45.0 Lac(s)Read more</t>
  </si>
  <si>
    <t xml:space="preserve">â‚¹3,462 per sqft </t>
  </si>
  <si>
    <t>4 BHK Penthouse for Sale in Mandvi Surat</t>
  </si>
  <si>
    <t>Ground out of 2</t>
  </si>
  <si>
    <t>4 BHK, Penthouse is available for Sale in Mandvi, Surat for 45.0 Lac(s)Read more</t>
  </si>
  <si>
    <t xml:space="preserve"> Shop for Sale in Surat City Surat</t>
  </si>
  <si>
    <t>100 sqft</t>
  </si>
  <si>
    <t>Lower Basement out of 2</t>
  </si>
  <si>
    <t xml:space="preserve"> Commercial Shop is available for Sale in Surat City, Surat for 20.0 Lac(s)Read more</t>
  </si>
  <si>
    <t xml:space="preserve">â‚¹20,000 per sqft </t>
  </si>
  <si>
    <t xml:space="preserve"> Shop for Sale in Dindoli Surat</t>
  </si>
  <si>
    <t>150 sqft</t>
  </si>
  <si>
    <t>Main road touch, running shop, ideal for retail business.</t>
  </si>
  <si>
    <t xml:space="preserve">â‚¹9,000 per sqft </t>
  </si>
  <si>
    <t xml:space="preserve"> Shop for Sale in Pipodara Surat</t>
  </si>
  <si>
    <t>430 sqft</t>
  </si>
  <si>
    <t>Ground out of 4</t>
  </si>
  <si>
    <t xml:space="preserve"> Commercial Shop is available for Sale in Pipodara, Surat for 45.0 Lac(s)Read more</t>
  </si>
  <si>
    <t xml:space="preserve">â‚¹10,465 per sqft </t>
  </si>
  <si>
    <t>4 BHK Apartment for Sale in Bhatar Surat</t>
  </si>
  <si>
    <t>1370 sqft</t>
  </si>
  <si>
    <t>Its a 3rd floor Multistorey Apartment in a building of total 4 floors. The Multistorey Apartment construction is more than 10 to 15 years old.Read more</t>
  </si>
  <si>
    <t xml:space="preserve">â‚¹3,212 per sqft </t>
  </si>
  <si>
    <t xml:space="preserve"> Plot/Land for Sale in Bhestan Surat</t>
  </si>
  <si>
    <t>1040 sqft</t>
  </si>
  <si>
    <t>1040 Sq-ft Residential Plot is available for Sale in Bhestan, Surat for 49.0 Lac(s)Read more</t>
  </si>
  <si>
    <t xml:space="preserve">â‚¹4,712 per sqft </t>
  </si>
  <si>
    <t xml:space="preserve"> Shop for Sale in Surat</t>
  </si>
  <si>
    <t>145 sqft</t>
  </si>
  <si>
    <t>Ground out of 5</t>
  </si>
  <si>
    <t>Commercial shop is available for sale.</t>
  </si>
  <si>
    <t xml:space="preserve">â‚¹7,500 per sqft </t>
  </si>
  <si>
    <t>1 BHK House for Sale in Olpad Surat</t>
  </si>
  <si>
    <t>527 sqft</t>
  </si>
  <si>
    <t>This corner row house offers a unique blend of urban living and historic charm with its 17x31 size.Read more</t>
  </si>
  <si>
    <t xml:space="preserve">â‚¹3,035 per sqft </t>
  </si>
  <si>
    <t>2   Apartment for Sale in Nana Varachha Surat</t>
  </si>
  <si>
    <t>1193 sqft</t>
  </si>
  <si>
    <t>4 out of 10</t>
  </si>
  <si>
    <t>The Home consists of 2 furnished bathroom and also has 2 balconies. It is located on 4th floor of the 10 floors in the tower and is well ventilated. This is a 2 bed room apartment present in Nana Varachha. It offers 1190 Sq-ft area for use. Expected price of the Home is fixed at 40 Lac. Patel community.Read more</t>
  </si>
  <si>
    <t xml:space="preserve">â‚¹3,269 per sqft </t>
  </si>
  <si>
    <t>2   Apartment for Sale in Lambe Hanuman Road Surat</t>
  </si>
  <si>
    <t>Co-operative Society</t>
  </si>
  <si>
    <t>Well maintained Furniture</t>
  </si>
  <si>
    <t xml:space="preserve">â‚¹3,077 per sqft </t>
  </si>
  <si>
    <t>2 BHK House for Sale in Olpad Sayan Road Surat</t>
  </si>
  <si>
    <t>2 BHK, Residential House is available for Sale in Olpad Sayan Road, Surat for 16.0 Lac(s)Read more</t>
  </si>
  <si>
    <t xml:space="preserve">â‚¹1,600 per sqft </t>
  </si>
  <si>
    <t>3 BHK House for Sale in Kamrej Surat</t>
  </si>
  <si>
    <t>1100 sqft</t>
  </si>
  <si>
    <t>3 BHK, Residential House is available for Sale in Kamrej, Surat for 27.0 Lac(s)Read more</t>
  </si>
  <si>
    <t xml:space="preserve">â‚¹2,455 per sqft </t>
  </si>
  <si>
    <t xml:space="preserve"> Shop for Sale in Adajan Surat</t>
  </si>
  <si>
    <t>222 sqft</t>
  </si>
  <si>
    <t>Ground out of 14</t>
  </si>
  <si>
    <t>road touch</t>
  </si>
  <si>
    <t xml:space="preserve">â‚¹10,162 per sqft </t>
  </si>
  <si>
    <t>1 BHK Builder Floor for Sale in Olpad Surat</t>
  </si>
  <si>
    <t>756 sqft</t>
  </si>
  <si>
    <t xml:space="preserve"> Builder Floor Apartment is located at the advantageous 5th floor in a tower of total 5 floors. Read more</t>
  </si>
  <si>
    <t xml:space="preserve">â‚¹1,984 per sqft </t>
  </si>
  <si>
    <t>2   Penthouse for Sale in L P Savani Surat</t>
  </si>
  <si>
    <t>1446 sqft</t>
  </si>
  <si>
    <t>Enroute Adajan to Pal, is placed within 100 meters from L P Savani School, backside of Subhash Chandra Bose Road, joining Pandit Deendayal Upadhyay Cable Bridge directly. Thus one of the primemost areas of Surat.This flat is equipped with gas pipeline, gas geyser, and a huge individual privately owned accessed terrace of 900 sq feet dedicated only for the owners of this wonderful dwelling unit.School, Hospitals, Banks, Groceries, Hardware, Dairy shops, Vegetables, Chakki, Farsan wala etc all within 100 meters distance. Therefore, one of the best locations available.Read more</t>
  </si>
  <si>
    <t xml:space="preserve">â‚¹4,006 per sqft </t>
  </si>
  <si>
    <t>2   Apartment for Sale in Honey Park Surat</t>
  </si>
  <si>
    <t>2  , Multistorey Apartment is available for Sale in , Surat for 35.0 Lac(s)Read more</t>
  </si>
  <si>
    <t xml:space="preserve">â‚¹3,043 per sqft </t>
  </si>
  <si>
    <t xml:space="preserve"> Shop for Sale in VIP Road Surat</t>
  </si>
  <si>
    <t>Ground out of 6</t>
  </si>
  <si>
    <t>26 Covered</t>
  </si>
  <si>
    <t>ground floor shop, new modern complex, cabinet work and electricity work completedRead more</t>
  </si>
  <si>
    <t xml:space="preserve">â‚¹12,500 per sqft </t>
  </si>
  <si>
    <t>2   Apartment for Sale in 503RIDDHI SIDDHI RESIDENCY Surat</t>
  </si>
  <si>
    <t>5 out of 6</t>
  </si>
  <si>
    <t>good looking a morning sun light, nearby schools, hotels, vegetables market, hospitalsRead more</t>
  </si>
  <si>
    <t>2 BHK Apartment for Sale in vatika township Surat</t>
  </si>
  <si>
    <t>1025 sqft</t>
  </si>
  <si>
    <t>2 BHK, Multistorey Apartment is available for Sale in , Surat for 48.0 Lac(s)Read more</t>
  </si>
  <si>
    <t xml:space="preserve">â‚¹4,683 per sqft </t>
  </si>
  <si>
    <t>2   Apartment for Sale in Rander Road Surat</t>
  </si>
  <si>
    <t>Security Cabin, CCTV surveillance, Piped Gas Gujarat Gas, Parking areaRead more</t>
  </si>
  <si>
    <t xml:space="preserve">â‚¹3,455 per sqft </t>
  </si>
  <si>
    <t xml:space="preserve"> Shop for Sale in Kadodara Surat</t>
  </si>
  <si>
    <t xml:space="preserve"> Commercial Shop is available for Sale in Kadodara, Surat for 7.50 Lac(s)Read more</t>
  </si>
  <si>
    <t xml:space="preserve">â‚¹5,000 per sqft </t>
  </si>
  <si>
    <t>2 BHK Apartment for Sale in Kailash Nagar Surat</t>
  </si>
  <si>
    <t>8 out of 9</t>
  </si>
  <si>
    <t>2 BHK, Multistorey Apartment is available for Sale in Kailash Nagar, Surat for 30.0 Lac(s)Read more</t>
  </si>
  <si>
    <t>2   Builder Floor for Sale in devdhgam Surat</t>
  </si>
  <si>
    <t>734 sqft</t>
  </si>
  <si>
    <t>Bedroom full furniture, Air conditioner in Bedroom, Inventor for power cut backup approx 6 hours, Sofa set with tea table, full furniture in kitchen, Washing machine, R O filter in kitchen, WiFi connection, Front door with Personal security camera with mobile connect ,Bathroom with Water Heaters Exhaust Fan.Read more</t>
  </si>
  <si>
    <t xml:space="preserve">â‚¹2,749 per sqft </t>
  </si>
  <si>
    <t>1 BHK Apartment for Sale in pavitra residency Surat</t>
  </si>
  <si>
    <t>440 sqft</t>
  </si>
  <si>
    <t>4 out of 5</t>
  </si>
  <si>
    <t>1 BHK, Multistorey Apartment is available for Sale in , Surat for 25.0 Lac(s)Read more</t>
  </si>
  <si>
    <t xml:space="preserve">â‚¹3,420 per sqft </t>
  </si>
  <si>
    <t>2 BHK Apartment for Sale in Mangal pushp apartment, L P SAVANI CIRCLE adajan Surat</t>
  </si>
  <si>
    <t>2 out of 7</t>
  </si>
  <si>
    <t>Multistorey apartment is available for sale. It covered area of 750 sq-ft, it is a good location property. Please contact for more details.Read more</t>
  </si>
  <si>
    <t>1   Apartment for Sale in Udhna Surat</t>
  </si>
  <si>
    <t>East facing, vastu compliant, Good wind and duffused sunlight. Nearby School, Hospital and market.Read more</t>
  </si>
  <si>
    <t xml:space="preserve">â‚¹2,318 per sqft </t>
  </si>
  <si>
    <t xml:space="preserve"> Office Space for Sale in Hirabag Surat</t>
  </si>
  <si>
    <t>110 sqft</t>
  </si>
  <si>
    <t>Fully Furnished redy to move office like Shop in Popular are HirabagRead more</t>
  </si>
  <si>
    <t xml:space="preserve">â‚¹7,315 per sqft </t>
  </si>
  <si>
    <t>2   Apartment for Sale in vraj vihar complex koli street adajan gam Surat</t>
  </si>
  <si>
    <t>It is a good area and all facilities like the market, school, hospital, petrol pump, mall, metro , brts, garden and office are within 2 km from home. best price. no any issue in building and home.Read more</t>
  </si>
  <si>
    <t xml:space="preserve">â‚¹2,500 per sqft </t>
  </si>
  <si>
    <t>722 sqft</t>
  </si>
  <si>
    <t>7 out of 7</t>
  </si>
  <si>
    <t xml:space="preserve"> This Multistorey Apartment is located at 7th floor in a building of total 7 floors. Read more</t>
  </si>
  <si>
    <t xml:space="preserve">â‚¹2,909 per sqft </t>
  </si>
  <si>
    <t>2   House for Sale in Velanja Surat</t>
  </si>
  <si>
    <t>Garden/Park, Main Road</t>
  </si>
  <si>
    <t>This property budget friendly,and clear environment closed</t>
  </si>
  <si>
    <t xml:space="preserve">â‚¹4,375 per sqft </t>
  </si>
  <si>
    <t>2 BHK Builder Floor for Sale in Jahangirabad Surat</t>
  </si>
  <si>
    <t>2 BHK, Builder Floor Apartment is available for Sale in Jahangirabad, Surat for 39.0 Lac(s)Read more</t>
  </si>
  <si>
    <t xml:space="preserve">â‚¹3,545 per sqft </t>
  </si>
  <si>
    <t>2 BHK House for Sale in Dindoli Surat</t>
  </si>
  <si>
    <t>2 BHK, Residential House is available for Sale in Dindoli, Surat for 46.0 Lac(s)Read more</t>
  </si>
  <si>
    <t xml:space="preserve">â‚¹5,750 per sqft </t>
  </si>
  <si>
    <t>1 BHK Builder Floor for Sale in Kim Surat</t>
  </si>
  <si>
    <t>1 BHK, Builder Floor Apartment is available for Sale in Kim, Surat for 6.0 Lac(s)Read more</t>
  </si>
  <si>
    <t xml:space="preserve">â‚¹800 per sqft </t>
  </si>
  <si>
    <t>2 BHK Builder Floor for Sale in Palanpur Surat</t>
  </si>
  <si>
    <t>1035 sqft</t>
  </si>
  <si>
    <t>2 BHK, Builder Floor Apartment is available for Sale in Palanpur, Surat for 44.0 Lac(s)Read more</t>
  </si>
  <si>
    <t xml:space="preserve">â‚¹4,251 per sqft </t>
  </si>
  <si>
    <t>2   Apartment for Sale in Rustampura Surat</t>
  </si>
  <si>
    <t>945 sqft</t>
  </si>
  <si>
    <t>Reliance mall,Apple hospital,Ashapuri mata temple, BRTS BUS STATION,Udhna darwaja,Textile market ring roadRead more</t>
  </si>
  <si>
    <t xml:space="preserve">â‚¹2,787 per sqft </t>
  </si>
  <si>
    <t>1 BHK Villa for Sale in Sayan Surat</t>
  </si>
  <si>
    <t xml:space="preserve"> A 1 storeyed Villa is located in Sayan, Surat. Great investment for family purpose as the space is airy and has friendly neighbourhood. Major key facilities are located nearby. The Villa is newly constructed. Read more</t>
  </si>
  <si>
    <t xml:space="preserve">â‚¹2,667 per sqft </t>
  </si>
  <si>
    <t>2 BHK House for Sale in Kadodara Surat</t>
  </si>
  <si>
    <t>1080 sqft</t>
  </si>
  <si>
    <t>A residential house is available for sale. It is 30x36 Total Area, with 2 master bedroom, 12x12 1st Bedroom, 12x10 2nd Bedroom, 16 x 16 Hall Area.Read more</t>
  </si>
  <si>
    <t>3 BHK House for Sale in Navagam Surat</t>
  </si>
  <si>
    <t>Ground out of 3</t>
  </si>
  <si>
    <t>Gala type 3story row house,all three floors already on rent.With dastavej , loan facility, gated societyfix priceRead more</t>
  </si>
  <si>
    <t xml:space="preserve">â‚¹2,160 per sqft </t>
  </si>
  <si>
    <t>2   Builder Floor for Sale in Adajan Surat</t>
  </si>
  <si>
    <t>2  , Builder Floor Apartment is available for Sale in Adajan, Surat for 35.0 Lac(s)Read more</t>
  </si>
  <si>
    <t xml:space="preserve">â‚¹2,917 per sqft </t>
  </si>
  <si>
    <t xml:space="preserve"> Industrial Land for Sale in Surat City Surat</t>
  </si>
  <si>
    <t>Built Area</t>
  </si>
  <si>
    <t>1318 sqft</t>
  </si>
  <si>
    <t>1318 Sq-ft Industrial Land is available for Sale in Surat City, Surat for 22.0 Lac(s)Read more</t>
  </si>
  <si>
    <t xml:space="preserve">â‚¹1,669 per sqft </t>
  </si>
  <si>
    <t>1   Apartment for Sale in Amroli Surat</t>
  </si>
  <si>
    <t>660 sqft</t>
  </si>
  <si>
    <t>Well Maintained Excellent Ventilation Gated Community</t>
  </si>
  <si>
    <t xml:space="preserve">â‚¹3,030 per sqft </t>
  </si>
  <si>
    <t>2   Apartment for Sale in Amroli Surat</t>
  </si>
  <si>
    <t>580 sqft</t>
  </si>
  <si>
    <t>Near Main road, Garden facing, Corner Flat, First Floor, Good road connectivityRead more</t>
  </si>
  <si>
    <t xml:space="preserve">â‚¹2,436 per sqft </t>
  </si>
  <si>
    <t>2 BHK Apartment for Sale in Pavitra residency Surat</t>
  </si>
  <si>
    <t>1165 sqft</t>
  </si>
  <si>
    <t>2 BHK, Multistorey Apartment is available for Sale in , Surat for 31.50 Lac(s)Read more</t>
  </si>
  <si>
    <t xml:space="preserve">â‚¹2,704 per sqft </t>
  </si>
  <si>
    <t>1 BHK Builder Floor for Sale in Bhestan Surat</t>
  </si>
  <si>
    <t>1 BHK, Builder Floor Apartment is available for Sale in Bhestan, Surat for 8.50 Lac(s)Read more</t>
  </si>
  <si>
    <t xml:space="preserve">â‚¹1,000 per sqft </t>
  </si>
  <si>
    <t>2   Builder Floor for Sale in Pasodara Surat</t>
  </si>
  <si>
    <t>861 sqft</t>
  </si>
  <si>
    <t>This Builder Floor Apartment is located at 1st floor in a building of total 4 floors. This spacious Builder Floor Apartment was constructed approx. 5 to 10 years years back.Read more</t>
  </si>
  <si>
    <t xml:space="preserve">â‚¹1,220 per sqft </t>
  </si>
  <si>
    <t>1 BHK House for Sale in Velanja Surat</t>
  </si>
  <si>
    <t>1 BHK, Residential House is available for Sale in Velanja, Surat for 11.0 Lac(s)Read more</t>
  </si>
  <si>
    <t xml:space="preserve"> Industrial Land for Sale in Palsana Surat</t>
  </si>
  <si>
    <t>1978 sqft</t>
  </si>
  <si>
    <t>1. Prime Location at NH 8 , Palsana.2. Easy Transportation is available from the site.3. Located in an Operational Industrial Textile Area.4. NA, Plan Pass, Title Clear.5. Easy GPCB Permission.Read more</t>
  </si>
  <si>
    <t xml:space="preserve">â‚¹1,618 per sqft </t>
  </si>
  <si>
    <t>2 BHK House for Sale in Bardoli Surat</t>
  </si>
  <si>
    <t xml:space="preserve"> This Residential House of total floors is meant for the purpose of Sale in Bardoli, Surat. The setting of the property is good with an excellent access to prime locations and supported by well planned infrastructure. The property will give good value to your investment. Contact immediately now for more details. Read more</t>
  </si>
  <si>
    <t xml:space="preserve">â‚¹4,500 per sqft </t>
  </si>
  <si>
    <t>1 BHK Builder Floor for Sale in Amroli Surat</t>
  </si>
  <si>
    <t>775 sqft</t>
  </si>
  <si>
    <t>1 BHK, Builder Floor Apartment is available for Sale in Amroli, Surat for 16.50 Lac(s)Read more</t>
  </si>
  <si>
    <t xml:space="preserve">â‚¹2,129 per sqft </t>
  </si>
  <si>
    <t>3 BHK Apartment for Sale in Gopi Pura Surat</t>
  </si>
  <si>
    <t>1050 sqft</t>
  </si>
  <si>
    <t>Discover unparalleled comfort and elegance in this 3 BHK Flat for Sale in Gopi Pura, Surat. With a spacious super area of 1050 sqft on the 3rd floor of a 10-story building, this East-facing abode is designed to offer a harmonious living experience, complemented by Vaastu compliance.Property specifications and facilitiesThe unfurnished flat comprises three bedrooms, a common Western bathroom with a geyser, and a common balcony overlooking the vibrant road below. The living cum dining area provides a warm and inviting space, while the modular kitchen with a piped gas connection and utility area is perfect for culinary enthusiasts.The flooring, adorned with marble, adds a touch of sophistication to the interiors. Convenience is key with covered parking, 24-hour water supply from both borewell and corporation sources, 100% power backup, security guards, CCTV surveillance, and two lifts for easy accessibility.LocalityStrategically located near Ambaji Road, this property is a stone's throw away from schools, hospitals, malls, supermarkets, and upcoming metro station, all within a 1-kilometer radius. Public transport is easily available, with buses and autos ensuring seamless connectivity. Don't miss out on the opportunity to make this meticulously designed flat your new home, where comfort meets convenience in the heart of Surat!Read more</t>
  </si>
  <si>
    <t>2 BHK Apartment for Sale in Katar Gam Surat</t>
  </si>
  <si>
    <t>925 sqft</t>
  </si>
  <si>
    <t>2 BHK, Multistorey Apartment is available for Sale in Katar Gam, Surat for 22.0 Lac(s)Read more</t>
  </si>
  <si>
    <t xml:space="preserve">â‚¹2,378 per sqft </t>
  </si>
  <si>
    <t>1 BHK Apartment for Sale in Vesu Surat</t>
  </si>
  <si>
    <t>4 out of 8</t>
  </si>
  <si>
    <t>1 BHK, Multistorey Apartment is available for Sale in Vesu, Surat for 16.0 Lac(s)Read more</t>
  </si>
  <si>
    <t xml:space="preserve"> Plot/Land for Sale in Palan Pur Patiya Surat</t>
  </si>
  <si>
    <t>945 Sq-ft Residential Plot is available for Sale in Palan Pur Patiya, Surat for 40.0 Lac(s)Read more</t>
  </si>
  <si>
    <t xml:space="preserve">â‚¹4,233 per sqft </t>
  </si>
  <si>
    <t xml:space="preserve"> Shop for Sale in Varacha Surat</t>
  </si>
  <si>
    <t>261 sqft</t>
  </si>
  <si>
    <t xml:space="preserve"> Commercial Shop is available for Sale in Varacha, Surat for 17.0 Lac(s)Read more</t>
  </si>
  <si>
    <t xml:space="preserve">â‚¹6,513 per sqft </t>
  </si>
  <si>
    <t>1170 sqft</t>
  </si>
  <si>
    <t>Nestled in the heart of Adajan, Surat, this 2   builder floor presents a harmonious blend of modern comfort and convenience, offering an ideal abode for discerning homeowners seeking both style and functionality.Property SpecificationsSpanning a generous super built-up area of 1170 sqft, this meticulously crafted residence occupies the 4th floor of a well-designed complex, ensuring serene living elevated above the city's bustle. Its advantageous South-West orientation invites ample natural light and refreshing ventilation, fostering a welcoming ambiance throughout the day. The property comes fully furnished with a tasteful selection of fixed and movable furniture, including a fridge, dining table, crockery and shoe rack, Indian seating, and more, enhancing both aesthetics and functionality. Adorned with ceramic tiles, the flooring exudes a timeless appeal while ensuring effortless maintenance.Comprising 2 cozy bedrooms, the residence boasts 2 impeccably designed Western-style bathrooms, with one attached to the master bedroom and the other serving as a common convenience, each equipped with a geyser for indulgent bathing experiences. An attached balcony extends from one of the bedrooms, offering a tranquil space to unwind while overlooking the picturesque surroundings. The layout encompasses separate living and dining areas, a thoughtful addition that enhances privacy and facilitates seamless entertaining. A dedicated store room provides ample space for organizing essentials, ensuring clutter-free living. The modular kitchen is a culinary haven, featuring modern amenities such as a piped gas connection and a utility area for added convenience.FacilitiesResidents enjoy the convenience of covered parking within the premises, ensuring hassle-free vehicle storage. Ample water supply sourced from both borewell and corporation channels caters to daily needs, ensuring uninterrupted living. A lift provides easy access to all floors, enhancing accessibility for residents of all ages and abilities.LocalityStrategically positioned opposite the BSNL office, the property enjoys a prime location within Adajan, Surat, with an array of essential amenities within easy reach. Reputable schools and hospitals lie within a 2 km radius, ensuring quality education and healthcare services for residents. Shopping enthusiasts will delight in the proximity to malls and supermarkets, offering a diverse range of retail and entertainment options. Banking services and ATMs are conveniently located nearby, ensuring financial accessibility for residents. With public transportation readily available and Surat railway station just 6 km away, commuting is a breeze, connecting residents to the wider city and beyond. Read more</t>
  </si>
  <si>
    <t xml:space="preserve">â‚¹3,248 per sqft </t>
  </si>
  <si>
    <t>2 BHK Builder Floor for Sale in Jahangir Pura Surat</t>
  </si>
  <si>
    <t>1075 sqft</t>
  </si>
  <si>
    <t>2 BHK, Builder Floor Apartment is available for Sale in Jahangir Pura, Surat for 31.50 Lac(s)Read more</t>
  </si>
  <si>
    <t>1 BHK Apartment for Sale in Pandesara Surat</t>
  </si>
  <si>
    <t>1 BHK, Multistorey Apartment is available for Sale in Pandesara, Surat for 14.0 Lac(s)Read more</t>
  </si>
  <si>
    <t xml:space="preserve">â‚¹2,154 per sqft </t>
  </si>
  <si>
    <t>2 BHK House for Sale in ashok vatika Surat</t>
  </si>
  <si>
    <t>490 sqft</t>
  </si>
  <si>
    <t>very safe</t>
  </si>
  <si>
    <t>3 BHK House for Sale in Bhatpore Surat</t>
  </si>
  <si>
    <t>797 sqft</t>
  </si>
  <si>
    <t>near to university and industrial belt</t>
  </si>
  <si>
    <t xml:space="preserve"> Office Space for Sale in Amroli Surat</t>
  </si>
  <si>
    <t>456 sqft</t>
  </si>
  <si>
    <t xml:space="preserve"> Commercial Office Space is available for Sale in Amroli, Surat for 18.0 Lac(s)Read more</t>
  </si>
  <si>
    <t xml:space="preserve">â‚¹3,947 per sqft </t>
  </si>
  <si>
    <t>1 BHK Apartment for Sale in Marwadi and Gujarati Surat</t>
  </si>
  <si>
    <t>1 BHK, Multistorey Apartment is available for Sale in , Surat for 20.0 Lac(s)Read more</t>
  </si>
  <si>
    <t>525 sqft</t>
  </si>
  <si>
    <t xml:space="preserve"> Commercial Office Space is available for Sale in Nanpura, Surat for 35.0 Lac(s)Read more</t>
  </si>
  <si>
    <t xml:space="preserve">â‚¹6,667 per sqft </t>
  </si>
  <si>
    <t>3 BHK House for Sale in Palsana Surat</t>
  </si>
  <si>
    <t>2000 sqft</t>
  </si>
  <si>
    <t>3 BHK, Residential House is available for Sale in Palsana, Surat for 33.50 Lac(s)Read more</t>
  </si>
  <si>
    <t xml:space="preserve">â‚¹1,675 per sqft </t>
  </si>
  <si>
    <t>1120 sqft</t>
  </si>
  <si>
    <t>2 BHK, Multistorey Apartment is available for Sale in Palanpur, Surat for 45.0 Lac(s)Read more</t>
  </si>
  <si>
    <t xml:space="preserve">â‚¹4,018 per sqft </t>
  </si>
  <si>
    <t xml:space="preserve"> Industrial Shed for Sale in Bhestan Surat</t>
  </si>
  <si>
    <t>1280 sqft</t>
  </si>
  <si>
    <t xml:space="preserve"> Industrial Shed is available for Sale in Bhestan, Surat for 50.0 Lac(s)Read more</t>
  </si>
  <si>
    <t xml:space="preserve">â‚¹3,906 per sqft </t>
  </si>
  <si>
    <t>1188 sqft</t>
  </si>
  <si>
    <t>Main Road, Garden/Park</t>
  </si>
  <si>
    <t>Open plot with ready club house and active residence</t>
  </si>
  <si>
    <t xml:space="preserve">â‚¹2,778 per sqft </t>
  </si>
  <si>
    <t>2 BHK Builder Floor for Sale in Adajan Surat</t>
  </si>
  <si>
    <t>1 BHK Apartment for Sale in Minaxi Wadi Surat</t>
  </si>
  <si>
    <t xml:space="preserve"> It's a Ground floor Multistorey Apartment in a building of total 3 floors. The Multistorey Apartment construction is more than 10 to 15 years old. Read more</t>
  </si>
  <si>
    <t xml:space="preserve">â‚¹2,933 per sqft </t>
  </si>
  <si>
    <t>380 sqft</t>
  </si>
  <si>
    <t xml:space="preserve">â‚¹6,579 per sqft </t>
  </si>
  <si>
    <t>2 BHK House for Sale in Kamrej Surat</t>
  </si>
  <si>
    <t>90 sqyrd</t>
  </si>
  <si>
    <t xml:space="preserve"> Residential House is made upto 1 floors. The place is very airy &amp; spacious making the stay a very memorable one. It can easily be cutomized as per the needs of the people living here. All in all a great deal, please contact immediately for more details. Modern construction is done in this newly built Residential House. Read more</t>
  </si>
  <si>
    <t xml:space="preserve">â‚¹5,556 per sqft </t>
  </si>
  <si>
    <t>2 BHK Apartment for Sale in Godadara Surat</t>
  </si>
  <si>
    <t>8 out of 14</t>
  </si>
  <si>
    <t xml:space="preserve">â‚¹3,051 per sqft </t>
  </si>
  <si>
    <t>1   Apartment for Sale in Surat</t>
  </si>
  <si>
    <t>6 out of 7</t>
  </si>
  <si>
    <t xml:space="preserve">â‚¹2,735 per sqft </t>
  </si>
  <si>
    <t>2 BHK Builder Floor for Sale in Rander Road Surat</t>
  </si>
  <si>
    <t xml:space="preserve">â‚¹2,947 per sqft </t>
  </si>
  <si>
    <t>2 BHK Apartment for Sale in Kosad, Surat Surat</t>
  </si>
  <si>
    <t>1065 sqft</t>
  </si>
  <si>
    <t xml:space="preserve">â‚¹2,347 per sqft </t>
  </si>
  <si>
    <t xml:space="preserve"> Shop for Sale in Singanpor Surat</t>
  </si>
  <si>
    <t>130 sqft</t>
  </si>
  <si>
    <t>Commercial shop is available for sale. It is a good location property. Please contact for more details.Read more</t>
  </si>
  <si>
    <t xml:space="preserve">â‚¹26,923 per sqft </t>
  </si>
  <si>
    <t>2 BHK Builder Floor for Sale in Jolva Surat</t>
  </si>
  <si>
    <t>648 sqft</t>
  </si>
  <si>
    <t xml:space="preserve">â‚¹3,086 per sqft </t>
  </si>
  <si>
    <t>2 BHK House for Sale in Kim Surat</t>
  </si>
  <si>
    <t xml:space="preserve">â‚¹2,812 per sqft </t>
  </si>
  <si>
    <t>1 BHK Apartment for Sale in Surat City Surat</t>
  </si>
  <si>
    <t>410 sqft</t>
  </si>
  <si>
    <t xml:space="preserve"> Office Space for Sale in Begampura Surat</t>
  </si>
  <si>
    <t>403 sqft</t>
  </si>
  <si>
    <t>7 out of 11</t>
  </si>
  <si>
    <t xml:space="preserve">â‚¹6,203 per sqft </t>
  </si>
  <si>
    <t>2 BHK Apartment for Sale in Dindoli Surat</t>
  </si>
  <si>
    <t>2 BHK Apartment for Sale in Devghat, Surat Surat</t>
  </si>
  <si>
    <t>1225 sqft</t>
  </si>
  <si>
    <t xml:space="preserve">â‚¹2,449 per sqft </t>
  </si>
  <si>
    <t>2 BHK Apartment for Sale in Vrundavan Residency Nr Avirbhav Society Surat</t>
  </si>
  <si>
    <t>862 sqft</t>
  </si>
  <si>
    <t xml:space="preserve">â‚¹3,191 per sqft </t>
  </si>
  <si>
    <t>2   Apartment for Sale in Umra Surat</t>
  </si>
  <si>
    <t xml:space="preserve">â‚¹3,917 per sqft </t>
  </si>
  <si>
    <t xml:space="preserve"> Shop for Sale in Sayan Surat</t>
  </si>
  <si>
    <t>195 sqft</t>
  </si>
  <si>
    <t xml:space="preserve">â‚¹4,416 per sqft </t>
  </si>
  <si>
    <t xml:space="preserve"> Shop for Sale in Chauta Bazar Surat</t>
  </si>
  <si>
    <t>Upper Basement out of 4</t>
  </si>
  <si>
    <t xml:space="preserve">â‚¹31,818 per sqft </t>
  </si>
  <si>
    <t>1 BHK Apartment for Sale in Thane Dombivali Surat</t>
  </si>
  <si>
    <t>405 sqft</t>
  </si>
  <si>
    <t xml:space="preserve"> Plot/Land for Sale in Dindoli Surat</t>
  </si>
  <si>
    <t>420 sqft</t>
  </si>
  <si>
    <t>No</t>
  </si>
  <si>
    <t>1235 kabja raseed plot.Corner plot.No legal dispute.Can be developed as commercial property also.Huge development future.Road,street light, water connection etc available.All paper complete.No bills are pending on property.Premium area.For broker two takaBaat karne ke liye Unyasi7.9,choryasi8.4,pandar1.5,ikavan5.1,ogan syt 5.9 Single owner plot Selling reason - Owner wants to buy another property.Price is negotiable but not much.Possession will be transferred in 15 days.Read more</t>
  </si>
  <si>
    <t>2 BHK Apartment for Sale in Raj Sambhav Apparent Surat</t>
  </si>
  <si>
    <t>1400 sqft</t>
  </si>
  <si>
    <t xml:space="preserve">â‚¹3,571 per sqft </t>
  </si>
  <si>
    <t xml:space="preserve"> Shop for Sale in Mota Varachha Surat</t>
  </si>
  <si>
    <t>260 sqft</t>
  </si>
  <si>
    <t xml:space="preserve">â‚¹14,615 per sqft </t>
  </si>
  <si>
    <t xml:space="preserve"> Shop for Sale in Pal Surat</t>
  </si>
  <si>
    <t>496 sqft</t>
  </si>
  <si>
    <t xml:space="preserve">â‚¹5,444 per sqft </t>
  </si>
  <si>
    <t>1 BHK Apartment for Sale in Pal Gam Surat</t>
  </si>
  <si>
    <t xml:space="preserve">â‚¹2,714 per sqft </t>
  </si>
  <si>
    <t xml:space="preserve"> Plot/Land for Sale in nilkant nagar near aspas dada temple godadra surat Surat</t>
  </si>
  <si>
    <t xml:space="preserve">â‚¹4,762 per sqft </t>
  </si>
  <si>
    <t>1   Apartment for Sale in suman ashish Surat</t>
  </si>
  <si>
    <t>3 sqft</t>
  </si>
  <si>
    <t>Flat at centre of city and near Soham circle, yaha se school, shyam mandir, collage sabhi bahut pass hai, DMart 1 km, railway station 10 kmRead more</t>
  </si>
  <si>
    <t xml:space="preserve">â‚¹3,429 per sqft </t>
  </si>
  <si>
    <t xml:space="preserve"> Plot/Land for Sale in Olpad Sayan Road Surat</t>
  </si>
  <si>
    <t>1413 sqft</t>
  </si>
  <si>
    <t>120 X 105</t>
  </si>
  <si>
    <t>30 m</t>
  </si>
  <si>
    <t>Residential plot is available for sale. It is good location, totally titel clear, NA plan pass.Read more</t>
  </si>
  <si>
    <t xml:space="preserve">â‚¹1,699 per sqft </t>
  </si>
  <si>
    <t xml:space="preserve"> Shop for Sale in Uttran Surat</t>
  </si>
  <si>
    <t xml:space="preserve">â‚¹6,400 per sqft </t>
  </si>
  <si>
    <t>1 BHK Builder Floor for Sale in Adajan Surat</t>
  </si>
  <si>
    <t xml:space="preserve">â‚¹2,000 per sqft </t>
  </si>
  <si>
    <t>2 BHK Builder Floor for Sale in Nana Varachha Surat</t>
  </si>
  <si>
    <t xml:space="preserve">â‚¹2,174 per sqft </t>
  </si>
  <si>
    <t>2 BHK Apartment for Sale in Sonifaliya Surat</t>
  </si>
  <si>
    <t xml:space="preserve">â‚¹2,588 per sqft </t>
  </si>
  <si>
    <t>2 BHK Builder Floor for Sale in Sachin Surat</t>
  </si>
  <si>
    <t>900 sqft</t>
  </si>
  <si>
    <t xml:space="preserve">â‚¹1,444 per sqft </t>
  </si>
  <si>
    <t>2 BHK Apartment for Sale in Udhna Surat</t>
  </si>
  <si>
    <t xml:space="preserve">â‚¹2,747 per sqft </t>
  </si>
  <si>
    <t xml:space="preserve">â‚¹10,000 per sqft </t>
  </si>
  <si>
    <t>2 BHK Apartment for Sale in Pandesara Surat</t>
  </si>
  <si>
    <t xml:space="preserve">â‚¹3,250 per sqft </t>
  </si>
  <si>
    <t xml:space="preserve"> Office Space for Sale in Bhatar Surat</t>
  </si>
  <si>
    <t>341 sqft</t>
  </si>
  <si>
    <t xml:space="preserve">â‚¹4,106 per sqft </t>
  </si>
  <si>
    <t xml:space="preserve"> Plot/Land for Sale in Silver park plot no 1 Surat</t>
  </si>
  <si>
    <t>2493 sqft</t>
  </si>
  <si>
    <t>Yes</t>
  </si>
  <si>
    <t xml:space="preserve">â‚¹309 per sqft </t>
  </si>
  <si>
    <t xml:space="preserve">â‚¹4,167 per sqft </t>
  </si>
  <si>
    <t xml:space="preserve"> Shop for Sale in Olpad Surat</t>
  </si>
  <si>
    <t>250 sqft</t>
  </si>
  <si>
    <t xml:space="preserve">â‚¹6,000 per sqft </t>
  </si>
  <si>
    <t xml:space="preserve"> Shop for Sale in Varachha Surat</t>
  </si>
  <si>
    <t>200 sqft</t>
  </si>
  <si>
    <t>2 out of 3</t>
  </si>
  <si>
    <t xml:space="preserve"> Plot/Land for Sale in Palsana Surat</t>
  </si>
  <si>
    <t>882 sqft</t>
  </si>
  <si>
    <t>Residential plot is available for sale. It has a plot area of 98 sq-yrd, it is a good location property. Please contact for more::::details.Read more</t>
  </si>
  <si>
    <t xml:space="preserve">â‚¹1,701 per sqft </t>
  </si>
  <si>
    <t xml:space="preserve"> Office Space for Sale in VIP Road Surat</t>
  </si>
  <si>
    <t>1 BHK Builder Floor for Sale in Kadodar Surat</t>
  </si>
  <si>
    <t>Property is available in good location</t>
  </si>
  <si>
    <t xml:space="preserve">â‚¹1,735 per sqft </t>
  </si>
  <si>
    <t>1 BHK Builder Floor for Sale in Kamrej Surat</t>
  </si>
  <si>
    <t>960 sqft</t>
  </si>
  <si>
    <t>3 out of 7</t>
  </si>
  <si>
    <t xml:space="preserve"> Industrial Shed for Sale in Patel Nagar Surat</t>
  </si>
  <si>
    <t>2   Apartment for Sale in Palanpur Gam Surat</t>
  </si>
  <si>
    <t>North</t>
  </si>
  <si>
    <t xml:space="preserve"> Freehold Multistorey Apartment faces North direction &amp; is located at 4th floor. Ample space for covered car parking for visitors. Read more</t>
  </si>
  <si>
    <t xml:space="preserve"> Plot/Land for Sale in Masma Village Surat</t>
  </si>
  <si>
    <t>1647 sqft</t>
  </si>
  <si>
    <t xml:space="preserve">â‚¹2,125 per sqft </t>
  </si>
  <si>
    <t>2 BHK Apartment for Sale in pragati nagar, Piplod Surat</t>
  </si>
  <si>
    <t xml:space="preserve">â‚¹3,846 per sqft </t>
  </si>
  <si>
    <t xml:space="preserve"> Shop for Sale in Pasodara Surat</t>
  </si>
  <si>
    <t>132 sqft</t>
  </si>
  <si>
    <t>Ground</t>
  </si>
  <si>
    <t xml:space="preserve"> It's a Ground floor Commercial Shop . The Commercial Shop is newly constructed. Read more</t>
  </si>
  <si>
    <t xml:space="preserve">â‚¹25,000 per sqft </t>
  </si>
  <si>
    <t xml:space="preserve"> Plot/Land for Sale in Kim Surat</t>
  </si>
  <si>
    <t xml:space="preserve">â‚¹1,846 per sqft </t>
  </si>
  <si>
    <t xml:space="preserve">â‚¹3,896 per sqft </t>
  </si>
  <si>
    <t>2   Apartment for Sale in Rajhans Platinum, Palanpur Surat</t>
  </si>
  <si>
    <t>fully Furnished flat on sell</t>
  </si>
  <si>
    <t xml:space="preserve">â‚¹3,932 per sqft </t>
  </si>
  <si>
    <t>3 BHK House for Sale in Olpad Sayan Road Surat</t>
  </si>
  <si>
    <t xml:space="preserve">â‚¹1,786 per sqft </t>
  </si>
  <si>
    <t>3 BHK House for Sale in Ganeshpura Surat</t>
  </si>
  <si>
    <t>1296 sqft</t>
  </si>
  <si>
    <t>2 BHK Apartment for Sale in Nanpura Surat</t>
  </si>
  <si>
    <t>1008 sqft</t>
  </si>
  <si>
    <t>2   Apartment for Sale in Varachha Surat</t>
  </si>
  <si>
    <t>1 out of 6</t>
  </si>
  <si>
    <t>only for patel, contact for buy</t>
  </si>
  <si>
    <t xml:space="preserve">â‚¹3,838 per sqft </t>
  </si>
  <si>
    <t>2   Apartment for Sale in Surat</t>
  </si>
  <si>
    <t>1161 sqft</t>
  </si>
  <si>
    <t xml:space="preserve">â‚¹4,005 per sqft </t>
  </si>
  <si>
    <t>2 BHK Villa for Sale in Udhana Surat</t>
  </si>
  <si>
    <t>this property is located in udhana , it is located in prime area</t>
  </si>
  <si>
    <t xml:space="preserve"> Office Space for Sale in Sayan Surat</t>
  </si>
  <si>
    <t>Commercial office space is available for sale. It is a good location property. Please contact for more details.Read more</t>
  </si>
  <si>
    <t>1 BHK Apartment for Sale in Dindoli Surat</t>
  </si>
  <si>
    <t>801 sqft</t>
  </si>
  <si>
    <t>9 out of 11</t>
  </si>
  <si>
    <t xml:space="preserve">â‚¹1,998 per sqft </t>
  </si>
  <si>
    <t>1092 sqft</t>
  </si>
  <si>
    <t>Poss. by May '26</t>
  </si>
  <si>
    <t>14 out of 14</t>
  </si>
  <si>
    <t>No Gst No development fee No any Extra charge</t>
  </si>
  <si>
    <t xml:space="preserve">â‚¹3,529 per sqft </t>
  </si>
  <si>
    <t xml:space="preserve"> Shop for Sale in Adajan Patiya Surat</t>
  </si>
  <si>
    <t>210 sqft</t>
  </si>
  <si>
    <t xml:space="preserve">â‚¹8,571 per sqft </t>
  </si>
  <si>
    <t>2   Apartment for Sale in Govindji Park, Umra Surat</t>
  </si>
  <si>
    <t>4 out of 7</t>
  </si>
  <si>
    <t>3 BHK House for Sale in santeria Marie gold Surat</t>
  </si>
  <si>
    <t>100 sqyrd</t>
  </si>
  <si>
    <t xml:space="preserve">â‚¹3,994 per sqft </t>
  </si>
  <si>
    <t>2   Apartment for Sale in Swagat Clifton, Bhimrad Surat</t>
  </si>
  <si>
    <t>1252 sqft</t>
  </si>
  <si>
    <t>5 out of 14</t>
  </si>
  <si>
    <t>main road view with very precious locality</t>
  </si>
  <si>
    <t xml:space="preserve">â‚¹3,594 per sqft </t>
  </si>
  <si>
    <t>504 sqft</t>
  </si>
  <si>
    <t>it Shop cum residence</t>
  </si>
  <si>
    <t xml:space="preserve">â‚¹3,871 per sqft </t>
  </si>
  <si>
    <t>2   Builder Floor for Sale in Gopi Pura Surat</t>
  </si>
  <si>
    <t xml:space="preserve"> Shop for Sale in Aagam Prestige, Dumas Road Surat</t>
  </si>
  <si>
    <t>118 sqft</t>
  </si>
  <si>
    <t>1 out of 8</t>
  </si>
  <si>
    <t xml:space="preserve">â‚¹7,806 per sqft </t>
  </si>
  <si>
    <t>1 BHK House for Sale in Dindoli Surat</t>
  </si>
  <si>
    <t>It is under construction so we can customise your house.</t>
  </si>
  <si>
    <t xml:space="preserve">â‚¹3,968 per sqft </t>
  </si>
  <si>
    <t>1 BHK Builder Floor for Sale in Punagam Surat</t>
  </si>
  <si>
    <t>625 sqft</t>
  </si>
  <si>
    <t xml:space="preserve">â‚¹2,642 per sqft </t>
  </si>
  <si>
    <t>2   Apartment for Sale in Piplod Surat</t>
  </si>
  <si>
    <t>5 out of 7</t>
  </si>
  <si>
    <t>Property is available in prime location. Road Touch property. All basic requirement like Market, Malls, Schools, Hospitals, Airport, Cinemas etc, are available near by the project. This will become your right choice.Read more</t>
  </si>
  <si>
    <t>2 BHK House for Sale in Masma Village Surat</t>
  </si>
  <si>
    <t xml:space="preserve">â‚¹4,028 per sqft </t>
  </si>
  <si>
    <t>2   Apartment for Sale in Sangini Swaraj, Jahangir Pura Surat</t>
  </si>
  <si>
    <t>8 out of 12</t>
  </si>
  <si>
    <t>Corner flat, higher floor, city view and fully vast compliant</t>
  </si>
  <si>
    <t xml:space="preserve">â‚¹3,714 per sqft </t>
  </si>
  <si>
    <t xml:space="preserve"> Shop for Sale in Amroli Surat</t>
  </si>
  <si>
    <t>Ground out of 10</t>
  </si>
  <si>
    <t>road faceing , parking area</t>
  </si>
  <si>
    <t xml:space="preserve">â‚¹14,793 per sqft </t>
  </si>
  <si>
    <t>1   Apartment for Sale in Vadod Gam Surat</t>
  </si>
  <si>
    <t>671 sqft</t>
  </si>
  <si>
    <t xml:space="preserve">â‚¹2,683 per sqft </t>
  </si>
  <si>
    <t>4   Apartment for Sale in Udhna Surat</t>
  </si>
  <si>
    <t>1360 sqft</t>
  </si>
  <si>
    <t>2 out of 2</t>
  </si>
  <si>
    <t xml:space="preserve">â‚¹2,647 per sqft </t>
  </si>
  <si>
    <t>1241 sqft</t>
  </si>
  <si>
    <t>7 out of 12</t>
  </si>
  <si>
    <t>2   Luxurious Flat For Sell In Althan Area With All Aminities .Read more</t>
  </si>
  <si>
    <t xml:space="preserve">â‚¹3,626 per sqft </t>
  </si>
  <si>
    <t xml:space="preserve"> Shop for Sale in Rustampura Surat</t>
  </si>
  <si>
    <t>Commercial Shop is located at the advantageous Ground floor in a tower of total 4 floors. FLRADVThe Commercial Shop construction is above 20 years.Read more</t>
  </si>
  <si>
    <t>3 out of 6</t>
  </si>
  <si>
    <t xml:space="preserve">â‚¹2,783 per sqft </t>
  </si>
  <si>
    <t>3   Apartment for Sale in Penttagon Residency, Palanpur Jakatnaka Surat</t>
  </si>
  <si>
    <t>1384 sqft</t>
  </si>
  <si>
    <t>3   Flat For Sell In Palanpur Area With All Aminities.</t>
  </si>
  <si>
    <t xml:space="preserve">â‚¹3,505 per sqft </t>
  </si>
  <si>
    <t>1   Apartment for Sale in Regent Plaza, Dindoli Surat</t>
  </si>
  <si>
    <t>546 sqft</t>
  </si>
  <si>
    <t xml:space="preserve">â‚¹2,597 per sqft </t>
  </si>
  <si>
    <t xml:space="preserve"> Plot/Land for Sale in Sayan Surat</t>
  </si>
  <si>
    <t>860 sqft</t>
  </si>
  <si>
    <t xml:space="preserve">â‚¹1,744 per sqft </t>
  </si>
  <si>
    <t xml:space="preserve"> Plot/Land for Sale in Pandesara Surat</t>
  </si>
  <si>
    <t>540 sqft</t>
  </si>
  <si>
    <t>36 X 15</t>
  </si>
  <si>
    <t>this is corner House with front side shop</t>
  </si>
  <si>
    <t xml:space="preserve">â‚¹6,481 per sqft </t>
  </si>
  <si>
    <t>2 BHK House for Sale in Unn Patiya Surat</t>
  </si>
  <si>
    <t>547 sqft</t>
  </si>
  <si>
    <t>Residential house is available for sale. It has covered area 547 sq-ft, it is 2 BHK house, has total 1 floor facing East direction.Read more</t>
  </si>
  <si>
    <t xml:space="preserve">â‚¹5,484 per sqft </t>
  </si>
  <si>
    <t>2 BHK House for Sale in Sayan Surat</t>
  </si>
  <si>
    <t>3 BHK House for Sale in Dindoli Surat</t>
  </si>
  <si>
    <t>532 sqft</t>
  </si>
  <si>
    <t>Well maintained, 2 bathrooms have attached toilets, plenty of storage shelfs, recently painted, water proof, 1st floor bedrooms are way more spaciousRead more</t>
  </si>
  <si>
    <t>1 BHK Builder Floor for Sale in Bhatar Surat</t>
  </si>
  <si>
    <t>1 BHK House for Sale in Sachin Surat</t>
  </si>
  <si>
    <t>3 BHK Apartment for Sale in Morabhagal Surat</t>
  </si>
  <si>
    <t>745 sqft</t>
  </si>
  <si>
    <t>980 sqft</t>
  </si>
  <si>
    <t>1 out of 12</t>
  </si>
  <si>
    <t>prime location, near by hospitals + Mall + Cinema + Vegitable mkt , 9km from station, 10km from airport,Read more</t>
  </si>
  <si>
    <t xml:space="preserve">â‚¹3,281 per sqft </t>
  </si>
  <si>
    <t xml:space="preserve"> Shop for Sale in Nan Pura Surat</t>
  </si>
  <si>
    <t>144 sqft</t>
  </si>
  <si>
    <t xml:space="preserve">â‚¹14,583 per sqft </t>
  </si>
  <si>
    <t>1   Builder Floor for Sale in Nan Pura Surat</t>
  </si>
  <si>
    <t>This property is good for a family man the ground in the middel of the building is a play area. The neighborhoods is so good they treat you like a family. Although water supply is 247. Electricity is always good. The house is renovated just 9 months ago nd all the wiresing is done againRead more</t>
  </si>
  <si>
    <t xml:space="preserve">â‚¹3,385 per sqft </t>
  </si>
  <si>
    <t>1   Apartment for Sale in Royal plaza socity Surat</t>
  </si>
  <si>
    <t>3 BHK Apartment for Sale in Varni Siddheshwar Heights, Sarthana Jakat Naka Surat</t>
  </si>
  <si>
    <t>602 sqft</t>
  </si>
  <si>
    <t>Varni Siddheshwar Heights</t>
  </si>
  <si>
    <t xml:space="preserve">â‚¹3,728 per sqft </t>
  </si>
  <si>
    <t>1   Apartment for Sale in 103 AjithNath Awas Surat</t>
  </si>
  <si>
    <t>630 sqft</t>
  </si>
  <si>
    <t>call me eight one six zero two nine six nine eight seven.</t>
  </si>
  <si>
    <t>2   Apartment for Sale in Shiv Samarth 1, Pal Gam Surat</t>
  </si>
  <si>
    <t>1127 sqft</t>
  </si>
  <si>
    <t>16 out of 19</t>
  </si>
  <si>
    <t xml:space="preserve">â‚¹4,259 per sqft </t>
  </si>
  <si>
    <t>2   Apartment for Sale in Mota Varachha Surat</t>
  </si>
  <si>
    <t>1312 sqft</t>
  </si>
  <si>
    <t>2   Flat located near Mita varachha Talav</t>
  </si>
  <si>
    <t>927 sqft</t>
  </si>
  <si>
    <t xml:space="preserve">â‚¹1,942 per sqft </t>
  </si>
  <si>
    <t>2   Apartment for Sale in Vaidehi Heights, Dindoli Surat</t>
  </si>
  <si>
    <t>951 sqft</t>
  </si>
  <si>
    <t>2 out of 12</t>
  </si>
  <si>
    <t xml:space="preserve">â‚¹2,944 per sqft </t>
  </si>
  <si>
    <t xml:space="preserve"> House for Sale in Chikuwadi Surat</t>
  </si>
  <si>
    <t>1 Open</t>
  </si>
  <si>
    <t xml:space="preserve"> Shop for Sale in Borsad Surat</t>
  </si>
  <si>
    <t>314 sqft</t>
  </si>
  <si>
    <t xml:space="preserve">â‚¹8,500 per sqft </t>
  </si>
  <si>
    <t>2   Apartment for Sale in Salasar Icon, Dindoli Surat</t>
  </si>
  <si>
    <t>1136 sqft</t>
  </si>
  <si>
    <t>Salasar Icon</t>
  </si>
  <si>
    <t>Elegance meets functionality in this stylish 2   flat for sale at Salasar Icon, Dindoli, Surat. Boasting a generous super area of 1136 sqft, this fully furnished haven is a testament to modern living.Property specificationsThe spacious property boasts a super area of 1136 square feet and is situated on the first floor of a well-maintained building, offering a comfortable and modern living space. The flat is thoughtfully designed with a focus on functionality and aesthetics. The carpet area ensures optimal utilization of space, providing a cozy and inviting atmosphere. The property features 2 well-appointed bedrooms, complemented by 2 bathroomsone attached to the master bedroom, and the other serving as a common facility. The bathroom configuration includes 1 Indian and 1 Western-style bathroom, catering to diverse preferences.Adding to the allure of this residence are the 1 attached balcony, which seamlessly connects to both the hall and kitchen, offering a delightful view of the surroundings. The living and dining areas are distinct, providing a sense of separation and organization within the living space.The kitchen is equipped with modern amenities, featuring a modular design for enhanced efficiency. A piped gas connection and a utility area attached to the kitchen contribute to the convenience of daily chores. The flooring throughout the flat is not only aesthetically pleasing but also vaastu compliant, ensuring positive energy flow. Moreover, the property is east-facing, providing abundant natural light and a pleasant ambiance.FacilitiesCovered parking, round-the-clock water supply from both borewell and corporation sources, and a 100 percent power backup facility ensure uninterrupted comfort. Security is paramount with a dedicated guard and CCTV installations. Plus, there is a lift available for your convenience.LocalityDiscover the perfect blend of convenience and luxury with a strategic location near the Dindoli Flower Garden. Within a 1 km radius, youll find schools, hospitals, malls and supermarkets. Public transport options, such as buses and autos, are readily available, providing residents with convenient and accessible commuting solutions. Additionally, the railway station is conveniently situated within a 2 km radius, adding another layer of accessibility for those who rely on train travel.Read more</t>
  </si>
  <si>
    <t xml:space="preserve">â‚¹2,817 per sqft </t>
  </si>
  <si>
    <t>2 BHK Apartment for Sale in bejanwala complex Surat</t>
  </si>
  <si>
    <t xml:space="preserve"> Shop for Sale in Surat Surat</t>
  </si>
  <si>
    <t>238 sqft</t>
  </si>
  <si>
    <t xml:space="preserve">â‚¹16,807 per sqft </t>
  </si>
  <si>
    <t>2   Apartment for Sale in JT Stuti Highland, Palanpur Surat</t>
  </si>
  <si>
    <t>13 out of 13</t>
  </si>
  <si>
    <t xml:space="preserve">â‚¹3,162 per sqft </t>
  </si>
  <si>
    <t xml:space="preserve">â‚¹2,118 per sqft </t>
  </si>
  <si>
    <t>4 BHK House for Sale in Navagam Surat</t>
  </si>
  <si>
    <t>1450 sqft</t>
  </si>
  <si>
    <t xml:space="preserve">â‚¹2,069 per sqft </t>
  </si>
  <si>
    <t>1 BHK House for Sale in Bardoli Surat</t>
  </si>
  <si>
    <t>1 BHK Apartment for Sale in Suman sagar vesu surat Surat</t>
  </si>
  <si>
    <t>6 out of 8</t>
  </si>
  <si>
    <t>2 BHK Apartment for Sale in Green Valley, Adajan Surat</t>
  </si>
  <si>
    <t>Green Valley</t>
  </si>
  <si>
    <t>2 BHK Apartment for Sale in Surat</t>
  </si>
  <si>
    <t>2 BHK Villa for Sale in Karamala Surat</t>
  </si>
  <si>
    <t>Poss. by Aug '24</t>
  </si>
  <si>
    <t xml:space="preserve">â‚¹2,912 per sqft </t>
  </si>
  <si>
    <t>1 BHK Apartment for Sale in Pooja Flats, Adajan Surat</t>
  </si>
  <si>
    <t xml:space="preserve"> Office Space for Sale in Udhana Surat</t>
  </si>
  <si>
    <t xml:space="preserve">â‚¹6,500 per sqft </t>
  </si>
  <si>
    <t>5 BHK House for Sale in Mahavir Nagar, Amroli Surat</t>
  </si>
  <si>
    <t>1258 sqft</t>
  </si>
  <si>
    <t>Mahavir Nagar</t>
  </si>
  <si>
    <t xml:space="preserve">â‚¹3,816 per sqft </t>
  </si>
  <si>
    <t>1 BHK Builder Floor for Sale in LP Savani Surat</t>
  </si>
  <si>
    <t>570 sqft</t>
  </si>
  <si>
    <t>2   Apartment for Sale in Vraj Township, Jahangir Pura Surat</t>
  </si>
  <si>
    <t>880 sqft</t>
  </si>
  <si>
    <t xml:space="preserve">â‚¹2,564 per sqft </t>
  </si>
  <si>
    <t xml:space="preserve"> Office Space for Sale in Yoginagar Society Surat</t>
  </si>
  <si>
    <t>272 sqft</t>
  </si>
  <si>
    <t>West facing, 16 seating capacity, best for IT Companies, CA, Sales or marketing office, e-commerce, etcRead more</t>
  </si>
  <si>
    <t xml:space="preserve">â‚¹4,486 per sqft </t>
  </si>
  <si>
    <t>2 BHK House for Sale in Lambe Hanuman Road Surat</t>
  </si>
  <si>
    <t>Corner House</t>
  </si>
  <si>
    <t xml:space="preserve">â‚¹6,250 per sqft </t>
  </si>
  <si>
    <t>1   Apartment for Sale in Akash Weekend Address, Dumas Road Surat</t>
  </si>
  <si>
    <t xml:space="preserve">â‚¹4,569 per sqft </t>
  </si>
  <si>
    <t xml:space="preserve"> Shop for Sale in Aagam Vivianna, Vesu Surat</t>
  </si>
  <si>
    <t xml:space="preserve">â‚¹9,301 per sqft </t>
  </si>
  <si>
    <t>2   Apartment for Sale in Swapna Srusthi Residency Plots, Bhestan Surat</t>
  </si>
  <si>
    <t>1st floor, Garden facing</t>
  </si>
  <si>
    <t xml:space="preserve">â‚¹2,722 per sqft </t>
  </si>
  <si>
    <t>211 sqft</t>
  </si>
  <si>
    <t>&gt; 10</t>
  </si>
  <si>
    <t xml:space="preserve">â‚¹9,611 per sqft </t>
  </si>
  <si>
    <t>2 BHK Apartment for Sale in real kedar bhavan Surat</t>
  </si>
  <si>
    <t>8 out of 8</t>
  </si>
  <si>
    <t xml:space="preserve">â‚¹2,719 per sqft </t>
  </si>
  <si>
    <t>2   Apartment for Sale in Mahavir Residency, Rander Road Surat</t>
  </si>
  <si>
    <t>3 out of 9</t>
  </si>
  <si>
    <t>bus stand , railway station and main market near to the property</t>
  </si>
  <si>
    <t>2   Apartment for Sale in Stuti Empress, Palanpur Surat</t>
  </si>
  <si>
    <t>11 out of 12</t>
  </si>
  <si>
    <t>Newly colour done , new Morden kitchen trolly installed , good sliding window installed , 3 gardens in building , flat as per vastu, main road touch and Morden amenitiesRead more</t>
  </si>
  <si>
    <t xml:space="preserve">â‚¹3,280 per sqft </t>
  </si>
  <si>
    <t>2   House for Sale in Godadara Surat</t>
  </si>
  <si>
    <t>1235 sqft</t>
  </si>
  <si>
    <t xml:space="preserve">â‚¹3,239 per sqft </t>
  </si>
  <si>
    <t>2   Apartment for Sale in Parishram Park, Jahangirabad Surat</t>
  </si>
  <si>
    <t>Fully furnished and well maintained flat in best price</t>
  </si>
  <si>
    <t xml:space="preserve">â‚¹3,918 per sqft </t>
  </si>
  <si>
    <t>2 BHK House for Sale in Velanja Surat</t>
  </si>
  <si>
    <t>140 sqyrd</t>
  </si>
  <si>
    <t>3 Covered</t>
  </si>
  <si>
    <t xml:space="preserve"> This Residential House of total floors is meant for the purpose of Sale in Velanja, Surat. The setting of the property is good with an excellent access to prime locations and supported by well planned infrastructure. The property will give good value to your investment. Contact immediately now for more details. Read more</t>
  </si>
  <si>
    <t>1 BHK Builder Floor for Sale in Piplod Surat</t>
  </si>
  <si>
    <t>785 sqft</t>
  </si>
  <si>
    <t xml:space="preserve">â‚¹4,076 per sqft </t>
  </si>
  <si>
    <t>2   Apartment for Sale in Ramaa Residency, Jahangirabad Surat</t>
  </si>
  <si>
    <t>A very luxurious furnished flat with nice interiors,spacious flat all fix furniture in flat new unused flat all common ammenties Near to DmartRead more</t>
  </si>
  <si>
    <t xml:space="preserve">â‚¹3,814 per sqft </t>
  </si>
  <si>
    <t xml:space="preserve"> Office Space for Sale in Katargam Surat</t>
  </si>
  <si>
    <t>2 BHK House for Sale in Madhuvan Bungalow Dindoli Surat</t>
  </si>
  <si>
    <t xml:space="preserve">â‚¹9,430 per sqft </t>
  </si>
  <si>
    <t>2   Apartment for Sale in Kailash Nagar Surat</t>
  </si>
  <si>
    <t>24 hours water supply and free parking</t>
  </si>
  <si>
    <t xml:space="preserve">â‚¹1,979 per sqft </t>
  </si>
  <si>
    <t>2   Apartment for Sale in Vaishnodevi Residency, Dahin Nagar Surat</t>
  </si>
  <si>
    <t>1058 sqft</t>
  </si>
  <si>
    <t xml:space="preserve">â‚¹3,214 per sqft </t>
  </si>
  <si>
    <t>2   Apartment for Sale in Nakshatra Solitaire, Palanpur Surat</t>
  </si>
  <si>
    <t>1203 sqft</t>
  </si>
  <si>
    <t>6 out of 12</t>
  </si>
  <si>
    <t>Covered Allotted Car Parking at ground floor with security in individual buildingRead more</t>
  </si>
  <si>
    <t xml:space="preserve">â‚¹3,832 per sqft </t>
  </si>
  <si>
    <t>2 BHK Apartment for Sale in Umra Surat</t>
  </si>
  <si>
    <t xml:space="preserve">â‚¹7,564 per sqft </t>
  </si>
  <si>
    <t>1   Apartment for Sale in Jivandeep Swastik Pride, Surat City Surat</t>
  </si>
  <si>
    <t>575 sqft</t>
  </si>
  <si>
    <t>2   Apartment for Sale in Siddhi Vinayak Heights, Pal Surat</t>
  </si>
  <si>
    <t>2.5   Flat for sell in Jahangirabadarea with all amenities.</t>
  </si>
  <si>
    <t>High Reach Aarkitack design, And Extra Space</t>
  </si>
  <si>
    <t xml:space="preserve">â‚¹3,477 per sqft </t>
  </si>
  <si>
    <t>2 BHK House for Sale in Chalthan Surat</t>
  </si>
  <si>
    <t>Part of Sugar factory employee resident project located on NH8</t>
  </si>
  <si>
    <t>1500 sqft</t>
  </si>
  <si>
    <t>2   Apartment for Sale in Meera Avenue, Khadsad Surat</t>
  </si>
  <si>
    <t>1251 sqft</t>
  </si>
  <si>
    <t>8 out of 13</t>
  </si>
  <si>
    <t>Meera Avenue, near meghmalhar residency</t>
  </si>
  <si>
    <t xml:space="preserve">â‚¹3,437 per sqft </t>
  </si>
  <si>
    <t>4 BHK House for Sale in Dindoli Surat</t>
  </si>
  <si>
    <t xml:space="preserve">â‚¹3,111 per sqft </t>
  </si>
  <si>
    <t>1   Apartment for Sale in Angan Appartment Surat</t>
  </si>
  <si>
    <t>695 sqft</t>
  </si>
  <si>
    <t xml:space="preserve">â‚¹3,022 per sqft </t>
  </si>
  <si>
    <t>1 BHK House for Sale in Kosamba Surat</t>
  </si>
  <si>
    <t xml:space="preserve"> This spacious Residential House has total 1 floors, makes it very suitable for a family with variety of living needs in mind. The space is airy, is well located and can be easily customized as per the needs. The age of construction for this apartment Residential House is Less than 5 years. Read more</t>
  </si>
  <si>
    <t>1   Apartment for Sale in Ambika Township, Dindoli Surat</t>
  </si>
  <si>
    <t>big space socity and nice public socity</t>
  </si>
  <si>
    <t xml:space="preserve">â‚¹2,381 per sqft </t>
  </si>
  <si>
    <t xml:space="preserve"> Office Space for Sale in Amby Valley Heights and Arcade, Uttran Surat</t>
  </si>
  <si>
    <t>482 sqft</t>
  </si>
  <si>
    <t xml:space="preserve">â‚¹7,261 per sqft </t>
  </si>
  <si>
    <t>2 BHK Apartment for Sale in Udhana Surat</t>
  </si>
  <si>
    <t xml:space="preserve">â‚¹5,385 per sqft </t>
  </si>
  <si>
    <t>1   Penthouse for Sale in Echo Point, Althan Surat</t>
  </si>
  <si>
    <t>1190 sqft</t>
  </si>
  <si>
    <t>11 out of 11</t>
  </si>
  <si>
    <t>1   terrace 100 sqft available flat at althan road</t>
  </si>
  <si>
    <t xml:space="preserve">â‚¹3,613 per sqft </t>
  </si>
  <si>
    <t xml:space="preserve"> Office Space for Sale in Jolva Surat</t>
  </si>
  <si>
    <t>Shop</t>
  </si>
  <si>
    <t>1 BHK Apartment for Sale in Shagun Residency, Jahangir Pura Surat</t>
  </si>
  <si>
    <t>824 sqft</t>
  </si>
  <si>
    <t>Shagun Residency</t>
  </si>
  <si>
    <t xml:space="preserve">â‚¹3,641 per sqft </t>
  </si>
  <si>
    <t>2   Apartment for Sale in Shyam enclave, Jahangirabad Surat</t>
  </si>
  <si>
    <t>Shyam enclave</t>
  </si>
  <si>
    <t xml:space="preserve">â‚¹16,832 per sqft </t>
  </si>
  <si>
    <t xml:space="preserve"> Studio Apartment for Sale in Sagrampura Surat</t>
  </si>
  <si>
    <t xml:space="preserve">â‚¹2,571 per sqft </t>
  </si>
  <si>
    <t>2 BHK Apartment for Sale in Palanpur Gam Surat</t>
  </si>
  <si>
    <t>2 BHK Apartment for Sale in Pavalion Warribee Victoria, Rander Surat</t>
  </si>
  <si>
    <t>1 BHK Builder Floor for Sale in Sachin Surat</t>
  </si>
  <si>
    <t xml:space="preserve">â‚¹1,682 per sqft </t>
  </si>
  <si>
    <t xml:space="preserve"> Showroom for Sale in Chauta Bazar Surat</t>
  </si>
  <si>
    <t>4 out of 6</t>
  </si>
  <si>
    <t>Rajhans Platinum</t>
  </si>
  <si>
    <t xml:space="preserve">â‚¹3,675 per sqft </t>
  </si>
  <si>
    <t>1 BHK Apartment for Sale in Jahangir Pura Surat</t>
  </si>
  <si>
    <t xml:space="preserve">â‚¹4,400 per sqft </t>
  </si>
  <si>
    <t>2   Builder Floor for Sale in Vitthal Bunglows, Bardoli Surat</t>
  </si>
  <si>
    <t>Vitthal Bunglows</t>
  </si>
  <si>
    <t xml:space="preserve">â‚¹1,615 per sqft </t>
  </si>
  <si>
    <t>1 BHK Apartment for Sale in Udhna Surat</t>
  </si>
  <si>
    <t>2   Apartment for Sale in Samruddhi Apartment, Gopi Pura Surat</t>
  </si>
  <si>
    <t>855 sqft</t>
  </si>
  <si>
    <t>Low Rise building</t>
  </si>
  <si>
    <t xml:space="preserve">â‚¹2,527 per sqft </t>
  </si>
  <si>
    <t>2   Apartment for Sale in Siddhi Vinayak Residency, Sachin Surat</t>
  </si>
  <si>
    <t>middle in Sachin market school hospital post etc near walking distanceRead more</t>
  </si>
  <si>
    <t xml:space="preserve">â‚¹2,512 per sqft </t>
  </si>
  <si>
    <t xml:space="preserve"> Office Space for Sale in Kailashdeep Complex, Ring Road Surat</t>
  </si>
  <si>
    <t>187 sqft</t>
  </si>
  <si>
    <t xml:space="preserve">â‚¹8,021 per sqft </t>
  </si>
  <si>
    <t>2 BHK Builder Floor for Sale in Katar Gam Surat</t>
  </si>
  <si>
    <t xml:space="preserve">â‚¹2,486 per sqft </t>
  </si>
  <si>
    <t>1 BHK Builder Floor for Sale in Saroli Surat</t>
  </si>
  <si>
    <t>12 sqft</t>
  </si>
  <si>
    <t xml:space="preserve">â‚¹33,333 per sqft </t>
  </si>
  <si>
    <t>2   Apartment for Sale in Sumeru Sky Residency, Mota Varachha Surat</t>
  </si>
  <si>
    <t>total base ment parking</t>
  </si>
  <si>
    <t xml:space="preserve">â‚¹4,091 per sqft </t>
  </si>
  <si>
    <t>2 BHK Apartment for Sale in Parvat Patia Surat</t>
  </si>
  <si>
    <t>1275 sqft</t>
  </si>
  <si>
    <t xml:space="preserve">â‚¹3,608 per sqft </t>
  </si>
  <si>
    <t xml:space="preserve"> Plot/Land for Sale in Dandi Road Surat</t>
  </si>
  <si>
    <t>1685 sqft</t>
  </si>
  <si>
    <t>52.5 X 32.1</t>
  </si>
  <si>
    <t>Open Plot having club house, summing pool, kids play area, garden, game zone, Theater, RCC Road etc..Broker can also contactRead more</t>
  </si>
  <si>
    <t xml:space="preserve">â‚¹2,077 per sqft </t>
  </si>
  <si>
    <t>1   Apartment for Sale in 214 Surat</t>
  </si>
  <si>
    <t>36 sqm</t>
  </si>
  <si>
    <t>2 out of 13</t>
  </si>
  <si>
    <t xml:space="preserve">â‚¹3,889 per sqft </t>
  </si>
  <si>
    <t xml:space="preserve"> Office Space for Sale in Happy Green Signature Shoppers, Vesu Surat</t>
  </si>
  <si>
    <t>Presenting an exclusive opportunity to own a prestigious office space in the renowned Happy Green Signature Shoppers complex, located in the vibrant Vesu area of Surat! This prime office space offers a blend of elegance, convenience, and amenities, making it the ideal choice for businesses seeking a premium address. Don't miss out on the chance to elevate your business presence in one of Surat's most sought-after commercial destinations!::::::Property Specifications::::::Occupying a super area of 892 sqft, with a carpet area of 446 sqft, this office space is located on the 3rd floor of a well-maintained 4-floor building, offering a prime position for your business endeavours.::::::With an east-facing orientation, this office space is bathed in natural light and ventilation, creating a pleasant and productive work environment. Currently unfurnished, it features an open hall layout, allowing for versatile customization according to your business needs. Additionally, a pantry is available for refreshments, while a washroom ensures convenience for staff and clients alike. ::::::The flooring is tastefully done with vitrified tiles, enhancing the space's aesthetic appeal and functionality and making it ideal for various commercial office purposes.::::::Facilities::::::This commercial property offers essential facilities including covered and open parking, 24-hour water supply, 100% power backup, round-the-clock security with CCTV surveillance, and swift access to all floors via a reliable lift.::::::Locality::::::Conveniently located, the office space is close to notable landmarks such as Rebounse, and hospitals, malls, supermarkets, and banks/ATMs are in the vicinity, ensuring easy access to essential services and amenities. Public transport options including buses and autos are readily available, facilitating seamless commuting for employees and clients. Furthermore, the airport is just 3km away, while the railway station is approximately 12km away, providing excellent connectivity for your business operations.::Read more</t>
  </si>
  <si>
    <t xml:space="preserve">â‚¹4,556 per sqft </t>
  </si>
  <si>
    <t>2   House for Sale in Olpad Surat</t>
  </si>
  <si>
    <t>Property is located at masma to olpad main road, opp. Cng pump, olpad, surat. Construction is 1 year old. Property located touched to 4 lane road. Small society of 250 houses and almost 7080 occupancy ratio. 24 hours water supply. Under ground 1000 ltr tank and 1000 ltr at terrace. 2 bedroom with 1 master &amp; 1 hall available. Ryan international school &amp; vibrant public school near around 2 km. Vegetable market and grocery stores available within 2 km. For more details contact me.Read more</t>
  </si>
  <si>
    <t xml:space="preserve">â‚¹3,222 per sqft </t>
  </si>
  <si>
    <t>2 BHK Apartment for Sale in Sagrampura Surat</t>
  </si>
  <si>
    <t>762 sqft</t>
  </si>
  <si>
    <t>1 out of 9</t>
  </si>
  <si>
    <t xml:space="preserve">â‚¹2,428 per sqft </t>
  </si>
  <si>
    <t>2 BHK Villa for Sale in Sai Vatika Recidency Olpad Sayan road Surat</t>
  </si>
  <si>
    <t xml:space="preserve">â‚¹3,198 per sqft </t>
  </si>
  <si>
    <t>1 BHK Apartment for Sale in Katar Gam Surat</t>
  </si>
  <si>
    <t xml:space="preserve"> Multistorey Apartment is located at the advantageous 1st floor in a tower of total 4 floors. Read more</t>
  </si>
  <si>
    <t xml:space="preserve">â‚¹2,750 per sqft </t>
  </si>
  <si>
    <t xml:space="preserve"> Office Space for Sale in Ring Road Surat</t>
  </si>
  <si>
    <t>300 sqft</t>
  </si>
  <si>
    <t>1 out of 10</t>
  </si>
  <si>
    <t xml:space="preserve">â‚¹11,667 per sqft </t>
  </si>
  <si>
    <t>1 BHK Apartment for Sale in Orchid nest ,palanpur patia Surat</t>
  </si>
  <si>
    <t>851 sqft</t>
  </si>
  <si>
    <t xml:space="preserve">â‚¹2,761 per sqft </t>
  </si>
  <si>
    <t xml:space="preserve"> Shop for Sale in Soni Falia Surat</t>
  </si>
  <si>
    <t>1   Apartment for Sale in Adajan Gam Surat</t>
  </si>
  <si>
    <t xml:space="preserve">â‚¹3,213 per sqft </t>
  </si>
  <si>
    <t>2 BHK Apartment for Sale in Swagat home Surat</t>
  </si>
  <si>
    <t>973 sqft</t>
  </si>
  <si>
    <t>Upper Basement out of 14</t>
  </si>
  <si>
    <t xml:space="preserve">â‚¹3,444 per sqft </t>
  </si>
  <si>
    <t>2   Apartment for Sale in Royal Nest, Adajan Surat</t>
  </si>
  <si>
    <t>55 sqft</t>
  </si>
  <si>
    <t>Royal Nest</t>
  </si>
  <si>
    <t xml:space="preserve">â‚¹10,101 per sqft </t>
  </si>
  <si>
    <t>2   Apartment for Sale in Rajhans Wings, Palanpur Surat</t>
  </si>
  <si>
    <t>Rajhans Wings</t>
  </si>
  <si>
    <t xml:space="preserve">â‚¹3,913 per sqft </t>
  </si>
  <si>
    <t xml:space="preserve"> Plot/Land for Sale in Maroli Surat</t>
  </si>
  <si>
    <t>963 sqft</t>
  </si>
  <si>
    <t xml:space="preserve">â‚¹987 per sqft </t>
  </si>
  <si>
    <t>1 BHK Apartment for Sale in Nan Pura Surat</t>
  </si>
  <si>
    <t>2 Open</t>
  </si>
  <si>
    <t xml:space="preserve">â‚¹2,769 per sqft </t>
  </si>
  <si>
    <t>2   Apartment for Sale in Gordhan Green Valley Mangalam Park Bldg S, Dindoli Surat</t>
  </si>
  <si>
    <t>710 sqft</t>
  </si>
  <si>
    <t>Gordhan Green Valley Mangalam Park Bldg S</t>
  </si>
  <si>
    <t>Explore the charm of urban living with this inviting 2   flat for sale in Gordhan Green Valley Mangalam Park Bldg S, located in the bustling area of Dindoli, Surat.::::::Property Specifications::::::This unfurnished 2   flat offers a comfortable living space with a carpet area of 710 sqft on the top floor of a 5-floor building. The flat features 2 bedrooms and 2 bathrooms, including 1 attached bathroom and 1 common bathroom. The bathrooms are equipped with both Indian and Western-style fittings. Additionally, there are 3 balconies attached to the living room and bedrooms, offering views of the surrounding area.::::::The living and dining areas are separate, providing ample space for relaxation and dining. The flat also includes a store room, adding to the storage space. The kitchen is equipped with a platform, sink, and a piped gas connection. The utility area is attached to the kitchen for added convenience. The flooring throughout the flat is done with vitrified tiles, adding a touch of elegance to the interiors. The flat is vaastu compliant, ensuring a harmonious and positive living environment.::::::Facilities ::::::This flat comes with essential facilities for a comfortable living experience. Parking is available in an open area. Water supply is sourced from both borewell and corporation, ensuring uninterrupted supply for your daily needs. Security is a top priority with a dedicated security guard and CCTV surveillance installed. Additionally, the building is equipped with 1 lift, providing easy access to all floors, enhancing convenience for residents.::::::Locality ::::::This flat is situated in a well-connected locality with easy access to various amenities. The nearby landmark, Dev Darshan School, adds to the convenience of locating the property.::::::Schools are located within 100 meters, ensuring quality education is within reach. Hospitals are also within 500 meters, providing healthcare facilities for residents. Malls and supermarkets are within a 500-meter radius, offering shopping convenience. Banks and ATMs are readily available, ensuring financial services are easily accessible.::::::Public transport is easily accessible, making commuting hassle-free. The Surat railway station is 10 kilometers away, providing excellent connectivity to other parts of the city. Additionally, an upcoming metro station adds to the future connectivity of the area, making it an attractive choice for residents.::Read more</t>
  </si>
  <si>
    <t>5 out of 8</t>
  </si>
  <si>
    <t xml:space="preserve">â‚¹4,237 per sqft </t>
  </si>
  <si>
    <t>2 BHK Villa for Sale in Nilkanth Height, Sachin Surat</t>
  </si>
  <si>
    <t xml:space="preserve">â‚¹6,333 per sqft </t>
  </si>
  <si>
    <t>2 BHK Apartment for Sale in Pal Surat</t>
  </si>
  <si>
    <t>1071 sqft</t>
  </si>
  <si>
    <t>10 out of 12</t>
  </si>
  <si>
    <t xml:space="preserve">â‚¹3,922 per sqft </t>
  </si>
  <si>
    <t>1 BHK Builder Floor for Sale in Sayan Surat</t>
  </si>
  <si>
    <t xml:space="preserve">â‚¹1,161 per sqft </t>
  </si>
  <si>
    <t>2   Apartment for Sale in Apt Swaminagar Society, Bhatar Surat</t>
  </si>
  <si>
    <t>591 sqft</t>
  </si>
  <si>
    <t>Apt Swaminagar Society</t>
  </si>
  <si>
    <t>Piped gaseline, furnished kitchen, giving both double beds and almirahsRead more</t>
  </si>
  <si>
    <t xml:space="preserve">â‚¹3,384 per sqft </t>
  </si>
  <si>
    <t>2 BHK Apartment for Sale in Sahjanand heights Surat</t>
  </si>
  <si>
    <t>865 sqft</t>
  </si>
  <si>
    <t xml:space="preserve">â‚¹4,740 per sqft </t>
  </si>
  <si>
    <t>2   Apartment for Sale in Nilkanth Seven Homes, Dindoli Surat</t>
  </si>
  <si>
    <t>East facing, Nr. FLower Garden.</t>
  </si>
  <si>
    <t xml:space="preserve">â‚¹3,260 per sqft </t>
  </si>
  <si>
    <t>2 BHK Apartment for Sale in radha flats Surat</t>
  </si>
  <si>
    <t>4 BHK House for Sale in Bamroli Surat</t>
  </si>
  <si>
    <t xml:space="preserve">â‚¹2,100 per sqft </t>
  </si>
  <si>
    <t xml:space="preserve"> Studio Apartment for Sale in Dindoli Surat</t>
  </si>
  <si>
    <t xml:space="preserve">â‚¹4,000 per sqft </t>
  </si>
  <si>
    <t>3 BHK Apartment for Sale in Mangalam Park, Piplod Surat</t>
  </si>
  <si>
    <t>1420 sqft</t>
  </si>
  <si>
    <t>3 BHK flat is available for sale. Facing Road, surrounded by by all amenities. Peaceful surrounding.Read more</t>
  </si>
  <si>
    <t xml:space="preserve">â‚¹3,169 per sqft </t>
  </si>
  <si>
    <t>Embark on a journey of endless possibilities with this extraordinary opportunity - a Plot For Sale in the vibrant enclave of Pandesara, Surat. Set amidst a landscape of promise, this vacant canvas offers the perfect foundation for your dreams to flourish. Whether youre envisioning a new home or a smart investment, this plot is your gateway to a brighter future in one of Surats most sought-after locales.Property SpecificationsOffering a total land area of 420 sqft, this residential plot provides ample space for your construction aspirations. With the allowance for construction up to 3 floors, it grants you the flexibility to design your dream property. The plot faces west and enjoys the advantage of being open on one side, maximizing natural light and ventilation.Situated on a 20 ft-wide road, the plot boasts easy accessibility and is just 1 kilometer away from the main road, adding to its convenience. Nearby, youll find existing house constructions, ensuring a well-developed and established neighborhood. This versatile plot is best suited for residential purposes, providing an ideal canvas for crafting your dream home. FacilitiesThis residential plot benefits from essential facilities like water supply, electricity, drainage and seepage systems, making it absolutely ready for construction.LocalityThis plot is located near an old movie theatre and within a 2-3 kilometer radius, youll find schools and hospitals, ensuring easy access to essential services. Malls and supermarkets are just within 1 kilometer, offering convenient shopping options. Additionally, banks and ATMs in close proximity provide essential financial services. Public transport is easily accessible and Surat Railway Station is situated 8 kilometers away, ensuring seamless connectivity.Read more</t>
  </si>
  <si>
    <t>1 BHK Apartment for Sale in Athwalines Surat</t>
  </si>
  <si>
    <t xml:space="preserve"> This spacious Flat is on floor 3 of total 10 and is built up in 700 Sq-ft. Offering 1 bedroom and 1 spacious bathrooms, this Flat is Unfurnished. 25 Lac is the cost of Flat. Read more</t>
  </si>
  <si>
    <t xml:space="preserve">â‚¹2,638 per sqft </t>
  </si>
  <si>
    <t>160 sqft</t>
  </si>
  <si>
    <t>6 out of 9</t>
  </si>
  <si>
    <t>7 BHK House for Sale in Himant Nagar Chowkdi Surat</t>
  </si>
  <si>
    <t>25,000 sqft</t>
  </si>
  <si>
    <t xml:space="preserve">â‚¹20 per sqft </t>
  </si>
  <si>
    <t>1 BHK Builder Floor for Sale in Bardoli Surat</t>
  </si>
  <si>
    <t>646 sqft</t>
  </si>
  <si>
    <t xml:space="preserve">â‚¹1,858 per sqft </t>
  </si>
  <si>
    <t xml:space="preserve"> Office Space for Sale in Rajhans Stadium Plaza, Palanpur Surat</t>
  </si>
  <si>
    <t xml:space="preserve">â‚¹5,185 per sqft </t>
  </si>
  <si>
    <t>1 BHK Builder Floor for Sale in Jahangir Pura Surat</t>
  </si>
  <si>
    <t>1   Apartment for Sale in star pavitra nagri kholvad Surat</t>
  </si>
  <si>
    <t>penthouse 1   flat with private terrace new construction</t>
  </si>
  <si>
    <t>2   Apartment for Sale in JT JT Stuti Icon, Adajan Surat</t>
  </si>
  <si>
    <t>1256 sqft</t>
  </si>
  <si>
    <t>4 out of 13</t>
  </si>
  <si>
    <t>at Near Gaurav path, 2   flat, childrens play area, garden, 2 entrance of society.Read more</t>
  </si>
  <si>
    <t xml:space="preserve">â‚¹2,994 per sqft </t>
  </si>
  <si>
    <t xml:space="preserve"> Shop for Sale in laksh plaza Surat</t>
  </si>
  <si>
    <t xml:space="preserve">â‚¹8,889 per sqft </t>
  </si>
  <si>
    <t>3 BHK Villa for Sale in Vyara Surat</t>
  </si>
  <si>
    <t xml:space="preserve">â‚¹2,834 per sqft </t>
  </si>
  <si>
    <t>2   Apartment for Sale in Jahangir Pura Surat</t>
  </si>
  <si>
    <t>1187 sqft</t>
  </si>
  <si>
    <t>it is a lowrise building,though on main road no traffic disturbances,as it is garden facing.Gaytri yagna perfomed in these two adjoing flats,next flat no.403B is also for sale,so u can buy both flats and can join to make giant Flats of 5 bedroom .with lower price.Read more</t>
  </si>
  <si>
    <t xml:space="preserve">â‚¹2,485 per sqft </t>
  </si>
  <si>
    <t xml:space="preserve"> Shop for Sale in Sagrampura Surat</t>
  </si>
  <si>
    <t>150 sq ft shop near to udhna darwaja on Sagrampura Main Road at shree laxmi complexRead more</t>
  </si>
  <si>
    <t xml:space="preserve">â‚¹16,667 per sqft </t>
  </si>
  <si>
    <t>4 BHK House for Sale in Katargam Surat</t>
  </si>
  <si>
    <t>200 sqyrd</t>
  </si>
  <si>
    <t xml:space="preserve">â‚¹2,222 per sqft </t>
  </si>
  <si>
    <t>11 out of 15</t>
  </si>
  <si>
    <t>Swagat Clifton</t>
  </si>
  <si>
    <t xml:space="preserve">â‚¹3,674 per sqft </t>
  </si>
  <si>
    <t>702 sqft</t>
  </si>
  <si>
    <t xml:space="preserve">â‚¹3,704 per sqft </t>
  </si>
  <si>
    <t>2   Apartment for Sale in Katargam Surat</t>
  </si>
  <si>
    <t>10 Minutes from Surat Railway station</t>
  </si>
  <si>
    <t xml:space="preserve"> Shop for Sale in Raj world shopping complex Surat</t>
  </si>
  <si>
    <t xml:space="preserve">â‚¹6,494 per sqft </t>
  </si>
  <si>
    <t>1 BHK House for Sale in Akash, Pandesara Surat</t>
  </si>
  <si>
    <t>Akash</t>
  </si>
  <si>
    <t>solar powered 3 kv</t>
  </si>
  <si>
    <t xml:space="preserve">â‚¹6,648 per sqft </t>
  </si>
  <si>
    <t>2   Apartment for Sale in Green Arcade Phase 1 And 2, Adajan Surat</t>
  </si>
  <si>
    <t>Green Arcade Phase 1 And 2</t>
  </si>
  <si>
    <t>1 BHK Apartment for Sale in Gopi Pura Surat</t>
  </si>
  <si>
    <t xml:space="preserve"> It's a 8th floor Multistorey Apartment in a building of total 8 floors. The age of construction for this Multistorey Apartment is between 10 to 15 years. Read more</t>
  </si>
  <si>
    <t xml:space="preserve">â‚¹2,333 per sqft </t>
  </si>
  <si>
    <t xml:space="preserve"> Shop for Sale in The Galleria, Pal Surat</t>
  </si>
  <si>
    <t>185 sqft</t>
  </si>
  <si>
    <t>Commercial shop is available for sale. It covered area of 370 sq-ft, it is a good location property. Please contact for moredetails.Read more</t>
  </si>
  <si>
    <t xml:space="preserve">â‚¹10,811 per sqft </t>
  </si>
  <si>
    <t>2   Apartment for Sale in Samarth Park, Adajan Surat</t>
  </si>
  <si>
    <t>670 sqft</t>
  </si>
  <si>
    <t>10 out of 10</t>
  </si>
  <si>
    <t xml:space="preserve">â‚¹3,667 per sqft </t>
  </si>
  <si>
    <t>1   Apartment for Sale in Kadodar Surat</t>
  </si>
  <si>
    <t>East Facing, Water</t>
  </si>
  <si>
    <t xml:space="preserve">â‚¹2,400 per sqft </t>
  </si>
  <si>
    <t>1 BHK Apartment for Sale in Satyam Tower, Udhna Surat</t>
  </si>
  <si>
    <t>34 sqft</t>
  </si>
  <si>
    <t>Ground out of 7</t>
  </si>
  <si>
    <t>Satyam Tower</t>
  </si>
  <si>
    <t>ground floor</t>
  </si>
  <si>
    <t xml:space="preserve"> Shop for Sale in laxmi homes Surat</t>
  </si>
  <si>
    <t>183 sqft</t>
  </si>
  <si>
    <t>new nd posh area</t>
  </si>
  <si>
    <t xml:space="preserve">â‚¹9,589 per sqft </t>
  </si>
  <si>
    <t>1 BHK Builder Floor for Sale in Gopi Pura Surat</t>
  </si>
  <si>
    <t xml:space="preserve"> Plot/Land for Sale in Shivalik Enclave Olpad Surat</t>
  </si>
  <si>
    <t xml:space="preserve">â‚¹1,709 per sqft </t>
  </si>
  <si>
    <t xml:space="preserve"> Plot/Land for Sale in sarjan society nr Parle point Surat</t>
  </si>
  <si>
    <t>2700 sqft</t>
  </si>
  <si>
    <t>Residential plot is available for sale. It is a good location property. Please contact for more details.Read more</t>
  </si>
  <si>
    <t xml:space="preserve">â‚¹56 per sqft </t>
  </si>
  <si>
    <t>2 BHK House for Sale in Bhestan Surat</t>
  </si>
  <si>
    <t xml:space="preserve"> A 1 storeyed Residential House is located in Bhestan, Surat. Great investment for family purpose as the space is airy and has friendly neighbourhood. Major key facilities are located nearby. The age of construction for this Residential House is between 5 to 10 years. Read more</t>
  </si>
  <si>
    <t xml:space="preserve">â‚¹3,715 per sqft </t>
  </si>
  <si>
    <t>2 BHK House for Sale in Varachha Main Road Surat</t>
  </si>
  <si>
    <t>578 sqft</t>
  </si>
  <si>
    <t xml:space="preserve">â‚¹8,636 per sqft </t>
  </si>
  <si>
    <t>4 BHK House for Sale in Mahalaxmi Society Surat</t>
  </si>
  <si>
    <t>Residential house is available for sale. It has covered area 850 sq-ft, it is 4 BHK house, has total 4 floor facing East direction.Read more</t>
  </si>
  <si>
    <t xml:space="preserve">â‚¹5,882 per sqft </t>
  </si>
  <si>
    <t>Fully Furnished office and good atmosphere with River view</t>
  </si>
  <si>
    <t xml:space="preserve">â‚¹6,818 per sqft </t>
  </si>
  <si>
    <t>4 BHK House for Sale in Sonifaliya Surat</t>
  </si>
  <si>
    <t>70 sqyrd</t>
  </si>
  <si>
    <t xml:space="preserve">â‚¹7,143 per sqft </t>
  </si>
  <si>
    <t>2 BHK Apartment for Sale in Maa Gayatri Apartment, Citylight Area Surat</t>
  </si>
  <si>
    <t>2 BHK Apartment for Sale in Bhatpore Surat</t>
  </si>
  <si>
    <t>1175 sqft</t>
  </si>
  <si>
    <t xml:space="preserve">â‚¹2,979 per sqft </t>
  </si>
  <si>
    <t>1 BHK Apartment for Sale in Ghod Dod Rd Surat</t>
  </si>
  <si>
    <t xml:space="preserve"> This Unit is on 2nd level of the tower of 10 and has a covered area of 600 Sq-ft. Approx 30 Lac is the cost of the Unit. Offering 1 bedroom and 1 well maintained bathrooms, the Unit is Semi-Furnished. Read more</t>
  </si>
  <si>
    <t>2   House for Sale in Kamrej Char Rasta Surat</t>
  </si>
  <si>
    <t>size 20 X 35ready to move propertyopen for all cast</t>
  </si>
  <si>
    <t>2   Apartment for Sale in Suryanjali Residency, Amroli Surat</t>
  </si>
  <si>
    <t>Suryanjali Residency</t>
  </si>
  <si>
    <t xml:space="preserve">â‚¹2,789 per sqft </t>
  </si>
  <si>
    <t xml:space="preserve"> Office Space for Sale in Bhakti Valentina Business Hub, Adajan Surat</t>
  </si>
  <si>
    <t>555 sqft</t>
  </si>
  <si>
    <t>3 out of 11</t>
  </si>
  <si>
    <t xml:space="preserve">â‚¹9,009 per sqft </t>
  </si>
  <si>
    <t>245 sqft</t>
  </si>
  <si>
    <t xml:space="preserve">â‚¹8,163 per sqft </t>
  </si>
  <si>
    <t>2 BHK Builder Floor for Sale in Mota Varachha Surat</t>
  </si>
  <si>
    <t xml:space="preserve">â‚¹5,172 per sqft </t>
  </si>
  <si>
    <t>2   Apartment for Sale in Amber Palace, Nan Pura Surat</t>
  </si>
  <si>
    <t>garden view</t>
  </si>
  <si>
    <t xml:space="preserve">â‚¹2,480 per sqft </t>
  </si>
  <si>
    <t>2 BHK Penthouse for Sale in Gruham Luxuria, Masma Village Surat</t>
  </si>
  <si>
    <t>all facelift available in soc example by gym theatre library swimming pool Banquet Hall club houseRead more</t>
  </si>
  <si>
    <t xml:space="preserve">â‚¹76,389 per sqft </t>
  </si>
  <si>
    <t>2 BHK House for Sale in Olpad Surat</t>
  </si>
  <si>
    <t xml:space="preserve"> Plot/Land for Sale in Barbodhan Surat</t>
  </si>
  <si>
    <t>972 sqft</t>
  </si>
  <si>
    <t xml:space="preserve">â‚¹4,115 per sqft </t>
  </si>
  <si>
    <t>2 BHK House for Sale in Udhna Surat</t>
  </si>
  <si>
    <t>270 sqft</t>
  </si>
  <si>
    <t xml:space="preserve">â‚¹10,648 per sqft </t>
  </si>
  <si>
    <t>2 BHK House for Sale in Rustampura Surat</t>
  </si>
  <si>
    <t xml:space="preserve">â‚¹1,667 per sqft </t>
  </si>
  <si>
    <t>2   Apartment for Sale in Amber Palace, Kamrej Char Rasta Surat</t>
  </si>
  <si>
    <t>furnished flat with modular kitchen, all surrounding grills in balconies for safety of children, well maintained society, at very reasonable rateRead more</t>
  </si>
  <si>
    <t xml:space="preserve">â‚¹2,422 per sqft </t>
  </si>
  <si>
    <t>east facing,semi furnished and located near local market.</t>
  </si>
  <si>
    <t xml:space="preserve">â‚¹3,158 per sqft </t>
  </si>
  <si>
    <t>2 BHK Apartment for Sale in Hazira Road Surat</t>
  </si>
  <si>
    <t xml:space="preserve"> It's a 4th floor Multistorey Apartment in a building of total 6 floors. The age of construction for this Multistorey Apartment is between 5 to 10 years. Read more</t>
  </si>
  <si>
    <t xml:space="preserve">â‚¹2,344 per sqft </t>
  </si>
  <si>
    <t>2   Apartment for Sale in Bhumi complex Surat</t>
  </si>
  <si>
    <t>2   semi furnished, very good ventilation, overlooking main road,Read more</t>
  </si>
  <si>
    <t xml:space="preserve"> Office Space for Sale in Shubharambh Times World, Althan Surat</t>
  </si>
  <si>
    <t>215 sqft</t>
  </si>
  <si>
    <t xml:space="preserve">â‚¹5,581 per sqft </t>
  </si>
  <si>
    <t>2 BHK Apartment for Sale in Sahyog Apartment Surat</t>
  </si>
  <si>
    <t>935 sqft</t>
  </si>
  <si>
    <t xml:space="preserve">â‚¹2,798 per sqft </t>
  </si>
  <si>
    <t>2   Apartment for Sale in Samruddhi Apartment, Chauta Bazar Surat</t>
  </si>
  <si>
    <t xml:space="preserve">â‚¹2,435 per sqft </t>
  </si>
  <si>
    <t>2   Apartment for Sale in GHB Mukhya Mantri Gruh Yojana, Jahangirabad Surat</t>
  </si>
  <si>
    <t>484 sqft</t>
  </si>
  <si>
    <t>GHB Mukhya Mantri Gruh Yojana</t>
  </si>
  <si>
    <t xml:space="preserve">â‚¹3,719 per sqft </t>
  </si>
  <si>
    <t xml:space="preserve"> Plot/Land for Sale in Hajira Surat</t>
  </si>
  <si>
    <t>1287 sqft</t>
  </si>
  <si>
    <t xml:space="preserve">â‚¹3,885 per sqft </t>
  </si>
  <si>
    <t xml:space="preserve"> This Builder Floor Apartment is located at 2nd floor in a building of total 4 floors. Read more</t>
  </si>
  <si>
    <t xml:space="preserve">â‚¹3,231 per sqft </t>
  </si>
  <si>
    <t>3   Apartment for Sale in Adajan Surat</t>
  </si>
  <si>
    <t>1141 sqft</t>
  </si>
  <si>
    <t>very prime location with all facilities surrounding</t>
  </si>
  <si>
    <t xml:space="preserve">â‚¹3,418 per sqft </t>
  </si>
  <si>
    <t>2 BHK House for Sale in Vibrant Eco Park, Olpad Surat</t>
  </si>
  <si>
    <t>Vibrant Eco Park</t>
  </si>
  <si>
    <t>Corner Rowhouse</t>
  </si>
  <si>
    <t>2 BHK Builder Floor for Sale in Hari Pura Surat</t>
  </si>
  <si>
    <t xml:space="preserve">â‚¹1,800 per sqft </t>
  </si>
  <si>
    <t>1 BHK Builder Floor for Sale in Palsana Surat</t>
  </si>
  <si>
    <t xml:space="preserve">â‚¹1,818 per sqft </t>
  </si>
  <si>
    <t>2   Apartment for Sale in Punagam Surat</t>
  </si>
  <si>
    <t xml:space="preserve">â‚¹3,364 per sqft </t>
  </si>
  <si>
    <t>4 BHK House for Sale in Kim Surat</t>
  </si>
  <si>
    <t>2   House for Sale in Rajhans Belliza, Dumas Road Surat</t>
  </si>
  <si>
    <t>1 BHK Apartment for Sale in krishna Park Appartment Surat</t>
  </si>
  <si>
    <t xml:space="preserve"> Plot/Land for Sale in Gokul dham sco,hazira rode Surat</t>
  </si>
  <si>
    <t>2 BHK House for Sale in Karmala Surat</t>
  </si>
  <si>
    <t>874 sqft</t>
  </si>
  <si>
    <t>A residential house is available for sale. It is a good location. Please contact for more details.Read more</t>
  </si>
  <si>
    <t>1 BHK Apartment for Sale in Varacha Surat</t>
  </si>
  <si>
    <t>2   Apartment for Sale in Madhav Residency, Adajan Surat</t>
  </si>
  <si>
    <t>Madhav Residency</t>
  </si>
  <si>
    <t xml:space="preserve">â‚¹2,796 per sqft </t>
  </si>
  <si>
    <t>494 sqft</t>
  </si>
  <si>
    <t xml:space="preserve">â‚¹1,923 per sqft </t>
  </si>
  <si>
    <t>2 BHK Villa for Sale in Vkhome near madav residency tatithiya gam kadodra2 Surat Surat</t>
  </si>
  <si>
    <t>2   Apartment for Sale in Rajhans Gold Residency, Jahangir Pura Surat</t>
  </si>
  <si>
    <t>2   flat for sale at Rajhans Residency-Unfurnished, Jahagirpura, 1175 sq-feet. Campus facing, wind direction, Vastu complied. Visit available with prior Intimation. Expected price 34L negotiable.Read more</t>
  </si>
  <si>
    <t xml:space="preserve">â‚¹3,234 per sqft </t>
  </si>
  <si>
    <t>726 sqft</t>
  </si>
  <si>
    <t xml:space="preserve">â‚¹5,510 per sqft </t>
  </si>
  <si>
    <t xml:space="preserve"> Shop for Sale in Jahangir Pura Surat</t>
  </si>
  <si>
    <t>126 sqft</t>
  </si>
  <si>
    <t>Groundfloor,corner,road touch,Suitable for every business,Extra space for useRead more</t>
  </si>
  <si>
    <t xml:space="preserve">â‚¹14,602 per sqft </t>
  </si>
  <si>
    <t>1 BHK Apartment for Sale in Shiv Drashti Residency, Sachin Surat</t>
  </si>
  <si>
    <t>302 sqft</t>
  </si>
  <si>
    <t>Shiv Drashti Residency</t>
  </si>
  <si>
    <t>2 BHK Apartment for Sale in SK Apt Patel Colony Surat</t>
  </si>
  <si>
    <t>2 BHK House for Sale in Gruham Luxuria, Masma Village Surat</t>
  </si>
  <si>
    <t>106 sqyrd</t>
  </si>
  <si>
    <t>Gruham Luxuria</t>
  </si>
  <si>
    <t>Gift your family a fabulous residence in the friendly and peaceful neighbourhoods of Surat by availing of this opportunity. We bring to you a thoughtfully designed 2 BHK residential house available for sale in Masma Village. So, schedule your visit today and make this property yours before others do.::::::Property Specifications::::::Spread over G+1 floors, this 2 BHK residential house is a vaastu-compliant property; promising a healthy and positive ambience to dwell in with your loved ones. Occupying a super built-up area of 106 sqyrds, this house is blessed with sufficient natural light and ventilation.::::::Moving to the layout, the ground floor of this house comprises a hall, a modular kitchen, a common bathroom, a spacious verandah, and a beautiful internal staircase. The 1st floor includes 2 bedrooms with ensuite bathrooms and 1 balcony connected to a bedroom.::::::Moreover, 2 of the bathrooms of this house are western themed and 1 is Indian. Further, the house is semi-furnished and necessary electrical fixtures are in place. The piped gas connection will be available in the future. To give this house a more appealing look; the flooring is adorned with good-quality granite tiles. ::::::Facilities::::::Residents need not worry about placing vehicles as open parking is available for the same. The house is also supported by 24-hour water supply so residents will not face any shortage of water.::::::Locality::::::Masma Village in Surat is a fast-growing locality and houses basic amenities such as schools, a primary health centre, and shops for daily needs. The locality is served by public transport so residents here will not find difficulty in commuting. Overall, this property in a serene locality is worth owning.::Read more</t>
  </si>
  <si>
    <t xml:space="preserve">â‚¹3,774 per sqft </t>
  </si>
  <si>
    <t>2   Apartment for Sale in SHANKHESHWER COMPLAX, Kailash Nagar Surat</t>
  </si>
  <si>
    <t>SHANKHESHWER COMPLAX</t>
  </si>
  <si>
    <t xml:space="preserve">â‚¹2,554 per sqft </t>
  </si>
  <si>
    <t xml:space="preserve"> Plot/Land for Sale in Tarsadi Surat</t>
  </si>
  <si>
    <t>1378 sqft</t>
  </si>
  <si>
    <t xml:space="preserve">â‚¹798 per sqft </t>
  </si>
  <si>
    <t>2 BHK House for Sale in Sachin Surat</t>
  </si>
  <si>
    <t>A residential house is available for sale. It Carpet/Built-up area of 800 sq-ft, it is a good location. Please contact for more details.Read more</t>
  </si>
  <si>
    <t>2   Apartment for Sale in Shagun Avenue, Parvat Patiya Surat</t>
  </si>
  <si>
    <t>1155 sqft</t>
  </si>
  <si>
    <t xml:space="preserve"> Shop for Sale in Hirabag Surat</t>
  </si>
  <si>
    <t xml:space="preserve">â‚¹13,864 per sqft </t>
  </si>
  <si>
    <t>2 BHK Apartment for Sale in sarjan residency, katargam Surat</t>
  </si>
  <si>
    <t>2   Apartment for Sale in Ambica Arihant Heights, Palan Pur Patiya Surat</t>
  </si>
  <si>
    <t>All rooms Tube light and Fan installed, kitchen trolley availableRead more</t>
  </si>
  <si>
    <t xml:space="preserve">â‚¹3,611 per sqft </t>
  </si>
  <si>
    <t>2 BHK House for Sale in Shubham Row House Surat</t>
  </si>
  <si>
    <t>864 sqft</t>
  </si>
  <si>
    <t xml:space="preserve"> Shop for Sale in Kadodar Surat</t>
  </si>
  <si>
    <t>330 sqft</t>
  </si>
  <si>
    <t xml:space="preserve">â‚¹5,833 per sqft </t>
  </si>
  <si>
    <t xml:space="preserve"> Office Space for Sale in Happy Hallmark, Vesu Surat</t>
  </si>
  <si>
    <t>256 sqft</t>
  </si>
  <si>
    <t>SIX THREE FIVE ONE FIVE TWO EIGHT ONE EIGHT FOUR for more details pls contactRead more</t>
  </si>
  <si>
    <t xml:space="preserve">â‚¹7,813 per sqft </t>
  </si>
  <si>
    <t>342 sqft</t>
  </si>
  <si>
    <t xml:space="preserve">â‚¹7,692 per sqft </t>
  </si>
  <si>
    <t>1176 sqft</t>
  </si>
  <si>
    <t>JT Stuti Highland</t>
  </si>
  <si>
    <t>3 BHK House for Sale in Olpad Surat</t>
  </si>
  <si>
    <t>160 sqyrd</t>
  </si>
  <si>
    <t xml:space="preserve">â‚¹3,472 per sqft </t>
  </si>
  <si>
    <t>2   Apartment for Sale in Times Galaxy, Dahin Nagar Surat</t>
  </si>
  <si>
    <t>Times Galaxy</t>
  </si>
  <si>
    <t>780 sqft</t>
  </si>
  <si>
    <t xml:space="preserve">â‚¹6,026 per sqft </t>
  </si>
  <si>
    <t xml:space="preserve"> Plot/Land for Sale in Gopi Pura Surat</t>
  </si>
  <si>
    <t>431 sqft</t>
  </si>
  <si>
    <t>12 X 35.92</t>
  </si>
  <si>
    <t>100 m</t>
  </si>
  <si>
    <t>A clear title plot property which can be used for residential or commercial purpose. No legal issues. Construction can be for residential, commercial or office purpose.Read more</t>
  </si>
  <si>
    <t xml:space="preserve">â‚¹6,961 per sqft </t>
  </si>
  <si>
    <t>2 BHK Builder Floor for Sale in Kadodara Surat</t>
  </si>
  <si>
    <t xml:space="preserve">â‚¹3,833 per sqft </t>
  </si>
  <si>
    <t>2 BHK Apartment for Sale in Saroli Surat</t>
  </si>
  <si>
    <t>1284 sqft</t>
  </si>
  <si>
    <t xml:space="preserve">â‚¹2,336 per sqft </t>
  </si>
  <si>
    <t>2 BHK Apartment for Sale in Nilkanth Park society Surat</t>
  </si>
  <si>
    <t>1083 sqft</t>
  </si>
  <si>
    <t>2 BHK Apartment for Sale in Suryam Sky Palanpor Surat</t>
  </si>
  <si>
    <t xml:space="preserve">â‚¹3,525 per sqft </t>
  </si>
  <si>
    <t>2 BHK House for Sale in AMBIKA ROW HOUSE Surat</t>
  </si>
  <si>
    <t>2   Apartment for Sale in 3K Prime Shyam Enclave, Jahangir Pura Surat</t>
  </si>
  <si>
    <t>958 sqft</t>
  </si>
  <si>
    <t>Garden Facing</t>
  </si>
  <si>
    <t xml:space="preserve">â‚¹3,736 per sqft </t>
  </si>
  <si>
    <t>2   Apartment for Sale in Jay Mahakali Krupa Apartment Surat</t>
  </si>
  <si>
    <t>5 th floor buildind total 10 flat</t>
  </si>
  <si>
    <t xml:space="preserve">â‚¹3,684 per sqft </t>
  </si>
  <si>
    <t>1085 sqft</t>
  </si>
  <si>
    <t>Lower Basement out of 59</t>
  </si>
  <si>
    <t>2 BHK Apartment for Sale in Savani Prayosha Pride, Dindoli Surat</t>
  </si>
  <si>
    <t>Savani Prayosha Pride</t>
  </si>
  <si>
    <t>1 BHK Builder Floor for Sale in Kadodara Surat</t>
  </si>
  <si>
    <t>622 sqft</t>
  </si>
  <si>
    <t xml:space="preserve">â‚¹2,251 per sqft </t>
  </si>
  <si>
    <t xml:space="preserve"> Plot/Land for Sale in Gangadhara Surat</t>
  </si>
  <si>
    <t>485 sqft</t>
  </si>
  <si>
    <t xml:space="preserve">â‚¹4,124 per sqft </t>
  </si>
  <si>
    <t>2 BHK House for Sale in Nilkanth Seven Homes, Dindoli Surat</t>
  </si>
  <si>
    <t>468 sqft</t>
  </si>
  <si>
    <t>Nilkanth Seven Homes</t>
  </si>
  <si>
    <t xml:space="preserve">â‚¹7,130 per sqft </t>
  </si>
  <si>
    <t>3 BHK House for Sale in Ishanpur Masma Surat</t>
  </si>
  <si>
    <t xml:space="preserve">â‚¹2,600 per sqft </t>
  </si>
  <si>
    <t xml:space="preserve"> Land for Sale in Shyam plaza - surat bardoli road kadodara Surat</t>
  </si>
  <si>
    <t>1 BHK House for Sale in Udhana Darwaja Surat</t>
  </si>
  <si>
    <t>240 sqft</t>
  </si>
  <si>
    <t>3 BHK House for Sale in Hare krishna Surat</t>
  </si>
  <si>
    <t>506 sqft</t>
  </si>
  <si>
    <t xml:space="preserve">â‚¹1,383 per sqft </t>
  </si>
  <si>
    <t>2   Apartment for Sale in Shayona Janki Residency, Jahangirabad Surat</t>
  </si>
  <si>
    <t>915 sqft</t>
  </si>
  <si>
    <t>Shayona Janki Residency</t>
  </si>
  <si>
    <t xml:space="preserve">â‚¹5,355 per sqft </t>
  </si>
  <si>
    <t xml:space="preserve"> Shop for Sale in asian textile market Surat</t>
  </si>
  <si>
    <t>115 sqft</t>
  </si>
  <si>
    <t xml:space="preserve">â‚¹15,652 per sqft </t>
  </si>
  <si>
    <t xml:space="preserve"> Land for Sale in Udhog nagar navagam Surat</t>
  </si>
  <si>
    <t>95000 sqft</t>
  </si>
  <si>
    <t>Commercial land is available for sale. It has plot area of 95000 sq-ft, it is a good location property. Please contact for more details.Read more</t>
  </si>
  <si>
    <t xml:space="preserve">â‚¹1 per sqft </t>
  </si>
  <si>
    <t xml:space="preserve"> Shop for Sale in Gopi Pura Surat</t>
  </si>
  <si>
    <t>168 sqft</t>
  </si>
  <si>
    <t xml:space="preserve">â‚¹11,012 per sqft </t>
  </si>
  <si>
    <t>2 BHK House for Sale in Sachin GIDC Surat</t>
  </si>
  <si>
    <t>3   Penthouse for Sale in Lajpur Surat</t>
  </si>
  <si>
    <t>Excellant location with entire village and surrounding views in village LAJPUR, very close to SACHINE and in between SURAT and NAVSARI.Read more</t>
  </si>
  <si>
    <t>2   Builder Floor for Sale in Near Arya Club Tena Village Surat</t>
  </si>
  <si>
    <t>just 18 km from adajan and 5 km from mora tekra, best for second weekend home , investment, rent income..  Loan facility, Rent income ,property managment available. only Rs.51000 token and rest via loan with free stemp duty and 6 month EMI and bank chargesRead more</t>
  </si>
  <si>
    <t xml:space="preserve">â‚¹2,373 per sqft </t>
  </si>
  <si>
    <t xml:space="preserve">â‚¹9,667 per sqft </t>
  </si>
  <si>
    <t xml:space="preserve">â‚¹1,688 per sqft </t>
  </si>
  <si>
    <t xml:space="preserve"> Shop for Sale in Vaibhavlaxmi Shopping Mall, Bhestan Surat</t>
  </si>
  <si>
    <t>3 BHK Apartment for Sale in Sundaram Residency, Bhestan Surat</t>
  </si>
  <si>
    <t>1515 sqft</t>
  </si>
  <si>
    <t>Sundaram Residency</t>
  </si>
  <si>
    <t xml:space="preserve"> Office Space for Sale in Punagam Surat</t>
  </si>
  <si>
    <t>340 sqft</t>
  </si>
  <si>
    <t>deeply in the building, but straight viewing to front main road. middle in vertical raw.Read more</t>
  </si>
  <si>
    <t xml:space="preserve">â‚¹10,294 per sqft </t>
  </si>
  <si>
    <t>520 sqft</t>
  </si>
  <si>
    <t xml:space="preserve">â‚¹5,962 per sqft </t>
  </si>
  <si>
    <t xml:space="preserve"> Office Space for Sale in Soham Arcade, Pal Surat</t>
  </si>
  <si>
    <t>190 sqft</t>
  </si>
  <si>
    <t xml:space="preserve"> Shop for Sale in Sachin Surat</t>
  </si>
  <si>
    <t xml:space="preserve">â‚¹15,000 per sqft </t>
  </si>
  <si>
    <t xml:space="preserve"> Shop for Sale in Gruham Plaza, Amroli Surat</t>
  </si>
  <si>
    <t xml:space="preserve">â‚¹3,512 per sqft </t>
  </si>
  <si>
    <t>2763 sqft</t>
  </si>
  <si>
    <t>6 m</t>
  </si>
  <si>
    <t xml:space="preserve">â‚¹1,430 per sqft </t>
  </si>
  <si>
    <t>1   Apartment for Sale in Kailash Nagar Surat</t>
  </si>
  <si>
    <t>786 sqft</t>
  </si>
  <si>
    <t>6 out of 11</t>
  </si>
  <si>
    <t>1   flat only for Jains fully furnished ready to move with Jain temple and Jain upasharyaRead more</t>
  </si>
  <si>
    <t xml:space="preserve">â‚¹3,562 per sqft </t>
  </si>
  <si>
    <t xml:space="preserve"> Plot/Land for Sale in Kosamba Surat</t>
  </si>
  <si>
    <t>2520 sqft</t>
  </si>
  <si>
    <t xml:space="preserve"> Superb location, great for residential purposes. A residential plot available in Kosamba, Surat available for immediate sale. This opportunity for investment should not be missed. Buy now to get maximum returns in future. Please contact immediately for more information. Read more</t>
  </si>
  <si>
    <t xml:space="preserve">â‚¹714 per sqft </t>
  </si>
  <si>
    <t>713 sqft</t>
  </si>
  <si>
    <t>4 out of 15</t>
  </si>
  <si>
    <t>Luxurious 2   Flat For Sell In Althan</t>
  </si>
  <si>
    <t xml:space="preserve">â‚¹3,498 per sqft </t>
  </si>
  <si>
    <t>2 BHK Apartment for Sale in sajavat pales Surat</t>
  </si>
  <si>
    <t>833 sqft</t>
  </si>
  <si>
    <t xml:space="preserve">â‚¹2,401 per sqft </t>
  </si>
  <si>
    <t>1 BHK Builder Floor for Sale in Katar Gam Surat</t>
  </si>
  <si>
    <t>737 sqft</t>
  </si>
  <si>
    <t xml:space="preserve"> It's a 3rd floor Builder Floor Apartment in a building of total 4 floors. Additional space for Store Room is available. This spacious Builder Floor Apartment was constructed approx. 15 to 20 years years back. Read more</t>
  </si>
  <si>
    <t xml:space="preserve">â‚¹2,035 per sqft </t>
  </si>
  <si>
    <t>3 BHK Apartment for Sale in Mota Varachha Surat</t>
  </si>
  <si>
    <t>1700 sqft</t>
  </si>
  <si>
    <t xml:space="preserve">â‚¹441 per sqft </t>
  </si>
  <si>
    <t>3 BHK Villa for Sale in Rushi nagar society Godadar Surat</t>
  </si>
  <si>
    <t xml:space="preserve">â‚¹7,042 per sqft </t>
  </si>
  <si>
    <t>1   Apartment for Sale in Madhuram Arcade 2, Dindoli Surat</t>
  </si>
  <si>
    <t xml:space="preserve">â‚¹2,618 per sqft </t>
  </si>
  <si>
    <t>2 BHK Apartment for Sale in Ganesh Residency Amroli Ganeshpura Surat</t>
  </si>
  <si>
    <t>11 out of 13</t>
  </si>
  <si>
    <t xml:space="preserve">â‚¹3,796 per sqft </t>
  </si>
  <si>
    <t>2   House for Sale in Kawas Surat</t>
  </si>
  <si>
    <t>1350 sqft</t>
  </si>
  <si>
    <t>Good society with Rcc roadgood amenities and well behaving families around.Read more</t>
  </si>
  <si>
    <t xml:space="preserve">â‚¹2,815 per sqft </t>
  </si>
  <si>
    <t>102 sqft</t>
  </si>
  <si>
    <t>7.29 X 14</t>
  </si>
  <si>
    <t xml:space="preserve">â‚¹19,608 per sqft </t>
  </si>
  <si>
    <t xml:space="preserve"> Shop for Sale in Udhna Surat</t>
  </si>
  <si>
    <t>615 sqft</t>
  </si>
  <si>
    <t>Lower Basement out of 4</t>
  </si>
  <si>
    <t xml:space="preserve">â‚¹5,691 per sqft </t>
  </si>
  <si>
    <t xml:space="preserve"> Office Space for Sale in Jahangir Pura Surat</t>
  </si>
  <si>
    <t>392 sqft</t>
  </si>
  <si>
    <t xml:space="preserve">â‚¹6,633 per sqft </t>
  </si>
  <si>
    <t>812 sqft</t>
  </si>
  <si>
    <t xml:space="preserve">â‚¹2,217 per sqft </t>
  </si>
  <si>
    <t xml:space="preserve"> Plot/Land for Sale in Amroli Surat</t>
  </si>
  <si>
    <t>576 sqft</t>
  </si>
  <si>
    <t>Ground  1 New construction, front grill fabrication, new Paint</t>
  </si>
  <si>
    <t xml:space="preserve">â‚¹7,812 per sqft </t>
  </si>
  <si>
    <t>Multistorey Apartment is located at the advantageous 5th floor in a tower of total 5 floors.Read more</t>
  </si>
  <si>
    <t xml:space="preserve">â‚¹2,415 per sqft </t>
  </si>
  <si>
    <t>This Residential House is built over ground floors. The construction has been done keeping in view family needs for space utility. Great deal, please contact immediately. Flooring of type Ceramic Tiles covers maximum part of the house. Main Road touch location. Basic facilities available within 2 kmRead more</t>
  </si>
  <si>
    <t xml:space="preserve">â‚¹3,001 per sqft </t>
  </si>
  <si>
    <t>2 BHK Apartment for Sale in Amarview Surat</t>
  </si>
  <si>
    <t xml:space="preserve">â‚¹4,324 per sqft </t>
  </si>
  <si>
    <t>2 BHK Apartment for Sale in Vaidhai hites Surat</t>
  </si>
  <si>
    <t>Upper Basement out of 12</t>
  </si>
  <si>
    <t>5 BHK House for Sale in Sarsana Surat</t>
  </si>
  <si>
    <t xml:space="preserve"> Residential House faces East direction &amp; is built upto 1 floors. Spacious interiors and well maintained house makes it a superb deal for sale. This spacious Residential House was constructed approx. 10 to 15 years years back. Read more</t>
  </si>
  <si>
    <t xml:space="preserve">â‚¹4,049 per sqft </t>
  </si>
  <si>
    <t>1   Apartment for Sale in Suman Vihar Surat</t>
  </si>
  <si>
    <t>385 sqft</t>
  </si>
  <si>
    <t>1  with only single tower in project, peaceful environment</t>
  </si>
  <si>
    <t xml:space="preserve">â‚¹3,556 per sqft </t>
  </si>
  <si>
    <t>Vastu Compliant, Furnished with 1.5 Ton Split AC, Half Partition, 2 Main Chairs, 2 Guest Chairs, 2 Side Storage Table, Sofa, Mini Table, Other Storage Box.Read more</t>
  </si>
  <si>
    <t>2600 sqft</t>
  </si>
  <si>
    <t>Upper Basement out of 1</t>
  </si>
  <si>
    <t xml:space="preserve">â‚¹731 per sqft </t>
  </si>
  <si>
    <t>2 BHK House for Sale in Shivdhara Residency, VIP Road Surat</t>
  </si>
  <si>
    <t>324 sqft</t>
  </si>
  <si>
    <t>2Bhk main corner row house with car parking</t>
  </si>
  <si>
    <t>2 BHK Builder Floor for Sale in Alkapuri Surat</t>
  </si>
  <si>
    <t xml:space="preserve"> This Builder Floor Apartment is located at 4th floor in a building of total 5 floors. This spacious Builder Floor Apartment has age of construction above 20 years. Read more</t>
  </si>
  <si>
    <t xml:space="preserve"> Shop for Sale in Nava Nagar Udhana Yard Surat Surat</t>
  </si>
  <si>
    <t>17 sqm</t>
  </si>
  <si>
    <t>Commercial Shop located on Ground floor provides breathing space on front as it overlooks Main Road. The type of ownership is Co-operative Society. The age of construction for this apartment Commercial Shop is between Less than 5 years.Read more</t>
  </si>
  <si>
    <t xml:space="preserve">â‚¹9,836 per sqft </t>
  </si>
  <si>
    <t>2 BHK Builder Floor for Sale in Ram Pura Surat</t>
  </si>
  <si>
    <t>48 sqyrd</t>
  </si>
  <si>
    <t>1   Apartment for Sale in Silicon Palm, Silicon Palm, dindoli, Surat Surat</t>
  </si>
  <si>
    <t>Silicon Palm</t>
  </si>
  <si>
    <t xml:space="preserve">â‚¹2,559 per sqft </t>
  </si>
  <si>
    <t>2 BHK Apartment for Sale in Aagam Navkar, Sachin Surat</t>
  </si>
  <si>
    <t>Aagam Navkar</t>
  </si>
  <si>
    <t>876 sqft</t>
  </si>
  <si>
    <t>East facing with modular kitchen.</t>
  </si>
  <si>
    <t xml:space="preserve">â‚¹2,964 per sqft </t>
  </si>
  <si>
    <t>2 BHK Builder Floor for Sale in Citylight Area Surat</t>
  </si>
  <si>
    <t xml:space="preserve"> This Builder Floor Apartment is located at 2nd floor in a building of total 4 floors. The Builder Floor Apartment construction is more than 10 to 15 years old. Read more</t>
  </si>
  <si>
    <t xml:space="preserve">â‚¹4,211 per sqft </t>
  </si>
  <si>
    <t>1   Apartment for Sale in Subhash Nagar Surat</t>
  </si>
  <si>
    <t>Road touch Widow in all rooms and balconie</t>
  </si>
  <si>
    <t>1276 sqft</t>
  </si>
  <si>
    <t>10 out of 13</t>
  </si>
  <si>
    <t>Multistorey apartment is available for sale. Ready to move in with garden view flat.Read more</t>
  </si>
  <si>
    <t xml:space="preserve">â‚¹2,978 per sqft </t>
  </si>
  <si>
    <t>1 BHK Villa for Sale in Surat Surat</t>
  </si>
  <si>
    <t xml:space="preserve">â‚¹2,387 per sqft </t>
  </si>
  <si>
    <t>3   Apartment for Sale in Raj Abhishek City Homes, Sachin Surat</t>
  </si>
  <si>
    <t>Raj Abhishek City Homes</t>
  </si>
  <si>
    <t>Multistorey apartment is available for sale. It is a good location property. Please contact for more detail.Read more</t>
  </si>
  <si>
    <t xml:space="preserve">â‚¹3,309 per sqft </t>
  </si>
  <si>
    <t xml:space="preserve"> Shop for Sale in Mahavir Market, Nr. Udhna Railway Station Surat</t>
  </si>
  <si>
    <t>153 sqft</t>
  </si>
  <si>
    <t xml:space="preserve">â‚¹10,784 per sqft </t>
  </si>
  <si>
    <t>2 BHK Apartment for Sale in Katargam Surat</t>
  </si>
  <si>
    <t>2 BHK flat is available for sale in Katargam, Surat. Near by landmark is Gajera Circle.Read more</t>
  </si>
  <si>
    <t xml:space="preserve">â‚¹3,522 per sqft </t>
  </si>
  <si>
    <t>2 BHK Apartment for Sale in Aksharkunj apartment, Udhna Surat</t>
  </si>
  <si>
    <t>675 sqft</t>
  </si>
  <si>
    <t>It is near to Lord Shiva Temple, 2 School, Garden, Market, Mall, Railway StationRead more</t>
  </si>
  <si>
    <t>2   Apartment for Sale in Dhvani Royal Residency, Variav Surat</t>
  </si>
  <si>
    <t>714 sqft</t>
  </si>
  <si>
    <t>Dhvani Royal Residency</t>
  </si>
  <si>
    <t>209 sqft</t>
  </si>
  <si>
    <t>Excellent location having superb accessibility. Promote your business with high visibility at prime location. Property has exclusive parking. The mall has all the features and facilities, making this property a cracker of a deal for retail businessRead more</t>
  </si>
  <si>
    <t xml:space="preserve">â‚¹4,702 per sqft </t>
  </si>
  <si>
    <t>2 BHK Builder Floor for Sale in Amroli Surat</t>
  </si>
  <si>
    <t xml:space="preserve"> It's a 2nd floor Builder Floor Apartment in a building of total 3 floors. The Builder Floor Apartment construction is more than 15 to 20 years old. Read more</t>
  </si>
  <si>
    <t>1 BHK Villa for Sale in Kamrej Surat</t>
  </si>
  <si>
    <t>54 sqyrd</t>
  </si>
  <si>
    <t>1 lakh down payment, 1 community hall, 4-garden, 20-30-40 feet wideroadRead more</t>
  </si>
  <si>
    <t xml:space="preserve">â‚¹2,881 per sqft </t>
  </si>
  <si>
    <t>2 BHK Apartment for Sale in Kamrej Surat</t>
  </si>
  <si>
    <t>562 sqft</t>
  </si>
  <si>
    <t xml:space="preserve">â‚¹3,116 per sqft </t>
  </si>
  <si>
    <t xml:space="preserve"> Shop for Sale in Palsana Surat</t>
  </si>
  <si>
    <t>303 sqft</t>
  </si>
  <si>
    <t>10 Open</t>
  </si>
  <si>
    <t>Facing MainRoad Shop Opposite to chalthan railway station</t>
  </si>
  <si>
    <t xml:space="preserve">â‚¹4,800 per sqft </t>
  </si>
  <si>
    <t>2 BHK Builder Floor for Sale in Kamrej Surat</t>
  </si>
  <si>
    <t>947 sqft</t>
  </si>
  <si>
    <t xml:space="preserve">â‚¹2,323 per sqft </t>
  </si>
  <si>
    <t>2   Apartment for Sale in Silver Plaza Complex, Silver Plaza Flats Surat</t>
  </si>
  <si>
    <t>2   Apartment for Sale in Sankheswar complex, Adajan Patiya Surat</t>
  </si>
  <si>
    <t>7 out of 9</t>
  </si>
  <si>
    <t xml:space="preserve">â‚¹2,871 per sqft </t>
  </si>
  <si>
    <t>413 sqft</t>
  </si>
  <si>
    <t xml:space="preserve">â‚¹4,116 per sqft </t>
  </si>
  <si>
    <t>2 BHK Apartment for Sale in Sarthana Jakat Naka Surat</t>
  </si>
  <si>
    <t>1 BHK Apartment for Sale in ganesh residency Surat</t>
  </si>
  <si>
    <t>1 BHK Apartment for Sale in Residency, Jahangirabad Surat</t>
  </si>
  <si>
    <t>Residency</t>
  </si>
  <si>
    <t>1 BHK House for Sale in Amroli Surat</t>
  </si>
  <si>
    <t xml:space="preserve">â‚¹1,25,000 per sqft </t>
  </si>
  <si>
    <t>2   Apartment for Sale in Radhakishan Flats Surat</t>
  </si>
  <si>
    <t>Located at Very Prime area All facilities nearby available.Good peopleRead more</t>
  </si>
  <si>
    <t xml:space="preserve">â‚¹2,624 per sqft </t>
  </si>
  <si>
    <t>2 BHK Builder Floor for Sale in Kailash Nagar Surat</t>
  </si>
  <si>
    <t>2   House for Sale in Udhana Surat</t>
  </si>
  <si>
    <t>adajan bus depot is within half k.m</t>
  </si>
  <si>
    <t xml:space="preserve"> Apartment for Sale in Bhestan Surat</t>
  </si>
  <si>
    <t>682 sqft</t>
  </si>
  <si>
    <t xml:space="preserve">â‚¹2,961 per sqft </t>
  </si>
  <si>
    <t>1   Apartment for Sale in Karmabhoomi Complex, Adajan Surat</t>
  </si>
  <si>
    <t>895 sqft</t>
  </si>
  <si>
    <t>Best View from the flats and Big Balcony</t>
  </si>
  <si>
    <t xml:space="preserve">â‚¹2,180 per sqft </t>
  </si>
  <si>
    <t>2   Apartment for Sale in Palanpur Jakatnaka Surat</t>
  </si>
  <si>
    <t>2   semi furnished flat includes 24 hrs Sweet and Salty water, All windows and gallery are covered with MS grills, Main entrance covered with MS grill Jali, Drawing room with TV Unit and storage cabinets, Kitchen with drawers and cabinet to store household items and groceries, Store room, Gujarat Gas Connection with gas geyser point, Common Washroom, Master bedroom 1 with attached washroom , Gallery and Queen size Bed, RCC full length self for storing items can be converted into upper storage cabinet, Master Bed room 2 with Cupboard and RCC full length self for storing items can be convertedRead more</t>
  </si>
  <si>
    <t xml:space="preserve">â‚¹3,368 per sqft </t>
  </si>
  <si>
    <t xml:space="preserve"> Shop for Sale in Fortune The Shopping Island, Pal Gam Surat</t>
  </si>
  <si>
    <t xml:space="preserve">â‚¹7,826 per sqft </t>
  </si>
  <si>
    <t>2   Apartment for Sale in JT Stuti Icon, Palanpur Surat</t>
  </si>
  <si>
    <t>Multistorey apartment is available for sale. It is a good location property. Please contact for more details.8l2849723o palakbaban11Read more</t>
  </si>
  <si>
    <t xml:space="preserve">â‚¹3,165 per sqft </t>
  </si>
  <si>
    <t>2 BHK Apartment for Sale in Vinayak Enclave, Dindoli Surat</t>
  </si>
  <si>
    <t>897 sqft</t>
  </si>
  <si>
    <t>Vinayak Enclave</t>
  </si>
  <si>
    <t>2   Apartment for Sale in Thakordwar Appartment Surat</t>
  </si>
  <si>
    <t>612 sqft</t>
  </si>
  <si>
    <t xml:space="preserve">â‚¹2,288 per sqft </t>
  </si>
  <si>
    <t>2 BHK Builder Floor for Sale in Anand Mahal Road Surat</t>
  </si>
  <si>
    <t>1089 sqft</t>
  </si>
  <si>
    <t xml:space="preserve">â‚¹3,673 per sqft </t>
  </si>
  <si>
    <t>2 BHK Apartment for Sale in D G Point parvat partiya surat Surat</t>
  </si>
  <si>
    <t>Multistorey apartment is available for sale. Property is on a road side destination and corner property in near Parvat Partiya char rasta.Read more</t>
  </si>
  <si>
    <t>1   Apartment for Sale in Bhagal Surat</t>
  </si>
  <si>
    <t>90 sqft</t>
  </si>
  <si>
    <t>1 RK , 1st floor</t>
  </si>
  <si>
    <t>2 BHK Apartment for Sale in Nanpura Timliyawad Surat</t>
  </si>
  <si>
    <t xml:space="preserve">â‚¹3,478 per sqft </t>
  </si>
  <si>
    <t>164 sqft</t>
  </si>
  <si>
    <t xml:space="preserve">â‚¹18,902 per sqft </t>
  </si>
  <si>
    <t xml:space="preserve"> Shop for Sale in Nahata Raj Victoria, Pal Gam Surat</t>
  </si>
  <si>
    <t xml:space="preserve">â‚¹8,333 per sqft </t>
  </si>
  <si>
    <t>1 BHK House for Sale in kadothara bardoli hayve sarvotam hotel ke samne gangadhara Surat</t>
  </si>
  <si>
    <t>3 BHK Apartment for Sale in Swastik complex old kosad road Amroli Surat</t>
  </si>
  <si>
    <t>1260 sqft</t>
  </si>
  <si>
    <t xml:space="preserve">â‚¹2,619 per sqft </t>
  </si>
  <si>
    <t xml:space="preserve">â‚¹1,038 per sqft </t>
  </si>
  <si>
    <t>1   Apartment for Sale in Khadsad Surat</t>
  </si>
  <si>
    <t>623 sqft</t>
  </si>
  <si>
    <t xml:space="preserve">â‚¹3,981 per sqft </t>
  </si>
  <si>
    <t>2 BHK House for Sale in Shiv Sagar residency Surat</t>
  </si>
  <si>
    <t xml:space="preserve">â‚¹3,071 per sqft </t>
  </si>
  <si>
    <t xml:space="preserve"> Shop for Sale in Katargam Surat</t>
  </si>
  <si>
    <t>242 sqft</t>
  </si>
  <si>
    <t>5 Covered,</t>
  </si>
  <si>
    <t xml:space="preserve">â‚¹12,397 per sqft </t>
  </si>
  <si>
    <t>1   Apartment for Sale in GREEN HOUSE APARTMENT Surat</t>
  </si>
  <si>
    <t>Near From Railway Station, Textile Market, Diamond Market,</t>
  </si>
  <si>
    <t xml:space="preserve">â‚¹3,815 per sqft </t>
  </si>
  <si>
    <t>2 BHK Builder Floor for Sale in Karod Surat</t>
  </si>
  <si>
    <t xml:space="preserve">â‚¹1,250 per sqft </t>
  </si>
  <si>
    <t>1   Penthouse for Sale in Hari Pura Surat</t>
  </si>
  <si>
    <t xml:space="preserve">â‚¹2,250 per sqft </t>
  </si>
  <si>
    <t>2 BHK Apartment for Sale in Prayosha Home, Dindoli Surat</t>
  </si>
  <si>
    <t>1011 sqft</t>
  </si>
  <si>
    <t>spacious with full facility</t>
  </si>
  <si>
    <t>2 BHK Builder Floor for Sale in Vakaneda Chalthan Surat</t>
  </si>
  <si>
    <t xml:space="preserve"> It's a 3rd floor Builder Floor Apartment in a building of total 5 floors. Read more</t>
  </si>
  <si>
    <t xml:space="preserve">â‚¹1,810 per sqft </t>
  </si>
  <si>
    <t>2 BHK Apartment for Sale in Sima Nagar Surat</t>
  </si>
  <si>
    <t>2 BHK Apartment for Sale in Athwa Surat</t>
  </si>
  <si>
    <t>2 BHK House for Sale in Palanpur Jakatnaka Surat</t>
  </si>
  <si>
    <t xml:space="preserve">â‚¹6,154 per sqft </t>
  </si>
  <si>
    <t>4 BHK House for Sale in Bhatar Surat</t>
  </si>
  <si>
    <t>near diamond burs</t>
  </si>
  <si>
    <t>78 sqyrd</t>
  </si>
  <si>
    <t xml:space="preserve">â‚¹3,989 per sqft </t>
  </si>
  <si>
    <t>2   Apartment for Sale in Bagumara Surat</t>
  </si>
  <si>
    <t>Multistorey apartment is available for sale. It has covered area 1250 sq-ft, it is 2   apartment. Please contact for more details.Read more</t>
  </si>
  <si>
    <t xml:space="preserve">â‚¹3,760 per sqft </t>
  </si>
  <si>
    <t xml:space="preserve"> Plot/Land for Sale in Olpad Surat</t>
  </si>
  <si>
    <t>122 sqft</t>
  </si>
  <si>
    <t>-. - ,. ,. -</t>
  </si>
  <si>
    <t xml:space="preserve">â‚¹9,016 per sqft </t>
  </si>
  <si>
    <t xml:space="preserve"> Shop for Sale in Trikamnagar 1 Surat</t>
  </si>
  <si>
    <t>2 BHK Apartment for Sale in Diwali Baugh Athwagate Surat Surat</t>
  </si>
  <si>
    <t xml:space="preserve">â‚¹2,308 per sqft </t>
  </si>
  <si>
    <t>2 BHK House for Sale in Hari Pura Surat</t>
  </si>
  <si>
    <t>252 sqft</t>
  </si>
  <si>
    <t xml:space="preserve">â‚¹9,921 per sqft </t>
  </si>
  <si>
    <t>2   Apartment for Sale in Pan Sharanam, Jahangir Pura Surat</t>
  </si>
  <si>
    <t>Pan Sharanam</t>
  </si>
  <si>
    <t xml:space="preserve">â‚¹2,547 per sqft </t>
  </si>
  <si>
    <t>spacious</t>
  </si>
  <si>
    <t xml:space="preserve">â‚¹3,404 per sqft </t>
  </si>
  <si>
    <t>3 BHK Apartment for Sale in mahavir appartment Surat</t>
  </si>
  <si>
    <t>1327 sqft</t>
  </si>
  <si>
    <t>4 out of 9</t>
  </si>
  <si>
    <t>2   Apartment for Sale in Devadh Surat</t>
  </si>
  <si>
    <t>fully vastu, South West flat</t>
  </si>
  <si>
    <t>1 BHK House for Sale in Dabholi Surat</t>
  </si>
  <si>
    <t>main road to 100 meter</t>
  </si>
  <si>
    <t>1 BHK Builder Floor for Sale in Kailash Nagar Surat</t>
  </si>
  <si>
    <t xml:space="preserve"> Builder Floor Apartment owned by Co-operative Society is located at the advantageous 3rd floor in a tower of total 4 floors. The Builder Floor Apartment construction is above 20 years. Flooring of type Ceramic Tiles covers maximum part of the house. Read more</t>
  </si>
  <si>
    <t>2 BHK Apartment for Sale in shree bharti residency Surat</t>
  </si>
  <si>
    <t xml:space="preserve">â‚¹3,911 per sqft </t>
  </si>
  <si>
    <t>1 BHK Apartment for Sale in Punagam Surat</t>
  </si>
  <si>
    <t xml:space="preserve"> Shop for Sale in Shivam Elephanta Business Hub, Katargam Surat</t>
  </si>
  <si>
    <t>455 sqft</t>
  </si>
  <si>
    <t xml:space="preserve">â‚¹8,791 per sqft </t>
  </si>
  <si>
    <t xml:space="preserve">â‚¹3,360 per sqft </t>
  </si>
  <si>
    <t>2 BHK House for Sale in Shreenath society, nilgiri, udhna Surat</t>
  </si>
  <si>
    <t>770 sqft</t>
  </si>
  <si>
    <t xml:space="preserve">â‚¹3,377 per sqft </t>
  </si>
  <si>
    <t xml:space="preserve"> Industrial Land for Sale in Kim Surat</t>
  </si>
  <si>
    <t xml:space="preserve">â‚¹389 per sqft </t>
  </si>
  <si>
    <t>1 BHK Apartment for Sale in suman shail vesu Surat</t>
  </si>
  <si>
    <t>1 BHK Apartment for Sale in akshardham appt , naryan nagar , Katargam Surat</t>
  </si>
  <si>
    <t xml:space="preserve">â‚¹3,400 per sqft </t>
  </si>
  <si>
    <t>2 BHK House for Sale in Gruham Royal Park, Olpad Sayan Road Surat</t>
  </si>
  <si>
    <t>Pool, Garden/Park, Main Road</t>
  </si>
  <si>
    <t>Gruham Royal Park</t>
  </si>
  <si>
    <t>Large multiple garden inside township</t>
  </si>
  <si>
    <t xml:space="preserve">â‚¹2,273 per sqft </t>
  </si>
  <si>
    <t>2 BHK House for Sale in allpar Surat</t>
  </si>
  <si>
    <t xml:space="preserve">â‚¹2,056 per sqft </t>
  </si>
  <si>
    <t>1 BHK House for Sale in SATAR GAON, Surat Surat</t>
  </si>
  <si>
    <t>220 sqft</t>
  </si>
  <si>
    <t xml:space="preserve">â‚¹6,136 per sqft </t>
  </si>
  <si>
    <t xml:space="preserve"> Office Space for Sale in Surat City Surat</t>
  </si>
  <si>
    <t>Rented Property</t>
  </si>
  <si>
    <t>3   Apartment for Sale in AG Sentosa Enclave, Godadara Surat</t>
  </si>
  <si>
    <t>Home buyers an appealingly designed 3   flat is available for sale in AG Sentosa Enclave, Godadara, Surat. This is a pretty new property with the age of construction less than 5 years and is close to key infrastructures. Hence, considering this abode to settle down with your loved ones is a wise choice.Property SpecificationsWest facing, this 3   flat is positioned on the 2nd floor of a 5-storey building and is well-configured to receive adequate natural light and ventilation. Covering a carpet area of 1100 sqft, this flat is remarkably designed to offer comfortable living space.Presented unfurnished, this flat encompasses 3 comfy bedrooms, 3 bathrooms 1 Indian, 2 Western with geysers, a separate living dining area, and a kitchen with an attached utility area. That is not all, there is a balcony linked to the hall and one can get a view of the main road.Furthermore, two of the bathrooms are ensuite with bedrooms for extra comfort while the 3rd bathroom is for common use. The flooring throughout the flat is adorned with elegant marble, adding a touch of sophistication to the ambiance. Whether youre looking for a comfortable family home or a wise investment opportunity, this property has it all.FacilitiesThis property provides convenient amenities including covered parking, 247 water supply, 100 power backup, security guards, CCTV surveillance, and a lift. Plus, a garden, sports room, and a party hall auditorium for leisure and entertainment are also available.LocalityThis property boasts a strategic location near several key landmarks. Shantikunj garden and Dindoli railway crossing are just a stones throw away, adding to the scenic beauty and convenience of the area. Social amenities such as schools, hospitals, malls, and supermarkets are walking distance away, and banking needs are met with close-by banks and ATMs.Public transport is easily accessible, enhancing your convenience. Also, Dindoli Railway Station is 2 to 4 km away and Godadara Railway Station is at a stretch of 4 km. This location offers the perfect blend of comfort and accessibility for a vibrant and well-connected lifestyle.Read more</t>
  </si>
  <si>
    <t xml:space="preserve">â‚¹2,977 per sqft </t>
  </si>
  <si>
    <t>178 sqft</t>
  </si>
  <si>
    <t xml:space="preserve">â‚¹9,551 per sqft </t>
  </si>
  <si>
    <t>2 BHK Builder Floor for Sale in Udhna Amrut Nagar Society Surat</t>
  </si>
  <si>
    <t xml:space="preserve">â‚¹2,556 per sqft </t>
  </si>
  <si>
    <t>2 BHK Apartment for Sale in Parimal park Surat</t>
  </si>
  <si>
    <t xml:space="preserve">â‚¹2,473 per sqft </t>
  </si>
  <si>
    <t xml:space="preserve"> Office Space for Sale in Anand Mahal Road Surat</t>
  </si>
  <si>
    <t>275 sqft</t>
  </si>
  <si>
    <t>3 out of 8</t>
  </si>
  <si>
    <t>Prime location with best construction quality</t>
  </si>
  <si>
    <t xml:space="preserve">â‚¹6,002 per sqft </t>
  </si>
  <si>
    <t>2 BHK Apartment for Sale in Palsana, Surat Surat</t>
  </si>
  <si>
    <t>2 BHK Apartment for Sale in Adajan, Surat Surat</t>
  </si>
  <si>
    <t xml:space="preserve">â‚¹2,802 per sqft </t>
  </si>
  <si>
    <t>2   Apartment for Sale in Rajhans Swapna, Sarthana Jakat Naka Surat</t>
  </si>
  <si>
    <t>Rajhans Swapna</t>
  </si>
  <si>
    <t>3 BHK House for Sale in Sachin Surat</t>
  </si>
  <si>
    <t>1550 sqft</t>
  </si>
  <si>
    <t xml:space="preserve">â‚¹3,226 per sqft </t>
  </si>
  <si>
    <t xml:space="preserve">â‚¹2,404 per sqft </t>
  </si>
  <si>
    <t>2 BHK Apartment for Sale in kanakpur kansad Surat</t>
  </si>
  <si>
    <t>Urgently SellingGood Condition Ground Floor Garden View Facing 2BHK Flat1. CCTV Camera2. Security Guard3. Near By School, Railway Station, Market, Bank4. Age Of Property 5 Years5. 24x7 Water6. Garden, Party Area7. 2 LiftPrice NegotiableRead more</t>
  </si>
  <si>
    <t>2   Apartment for Sale in Sardar Complex behind Sarswati School Surat</t>
  </si>
  <si>
    <t xml:space="preserve">â‚¹2,671 per sqft </t>
  </si>
  <si>
    <t>1 BHK House for Sale in Milinum park soc,dindoli Surat</t>
  </si>
  <si>
    <t>2 BHK House for Sale in shiv banglow olpad Surat</t>
  </si>
  <si>
    <t>20 sqft</t>
  </si>
  <si>
    <t>near a High way.</t>
  </si>
  <si>
    <t xml:space="preserve">â‚¹97,222 per sqft </t>
  </si>
  <si>
    <t>1 BHK Apartment for Sale in Smc suman sagar Surat</t>
  </si>
  <si>
    <t xml:space="preserve">â‚¹2,872 per sqft </t>
  </si>
  <si>
    <t>2 BHK Apartment for Sale in Sukruti Apartment Muktanand Nagar Surat</t>
  </si>
  <si>
    <t xml:space="preserve"> Plot/Land for Sale in Dihen Surat</t>
  </si>
  <si>
    <t>1053 sqft</t>
  </si>
  <si>
    <t>Residential plot is available for sale. It has plot area 117 sq-yard that faces North direction. Please contact for more details.Read more</t>
  </si>
  <si>
    <t xml:space="preserve">â‚¹1,425 per sqft </t>
  </si>
  <si>
    <t>1218 sqft</t>
  </si>
  <si>
    <t>This Multistorey Apartment is located at 5th floor in a building of total 5 floors.Read more</t>
  </si>
  <si>
    <t xml:space="preserve">â‚¹2,956 per sqft </t>
  </si>
  <si>
    <t>1 BHK Apartment for Sale in Panchtatva Residency, Mota Varachha Surat</t>
  </si>
  <si>
    <t>Lower Basement out of 5</t>
  </si>
  <si>
    <t>Panchtatva Residency</t>
  </si>
  <si>
    <t>Multistorey apartment is available for sale. It has carpet area 785 sq-ft, it is 1 BHK apartment. Please contact for more details.Read more</t>
  </si>
  <si>
    <t>1   Apartment for Sale in Pal Road Surat</t>
  </si>
  <si>
    <t>prime location</t>
  </si>
  <si>
    <t xml:space="preserve">â‚¹2,853 per sqft </t>
  </si>
  <si>
    <t xml:space="preserve"> Office Space for Sale in Pal Surat</t>
  </si>
  <si>
    <t>286 sqft</t>
  </si>
  <si>
    <t>Front view, spacious, very well maintained, close to Pal Umra bridgeRead more</t>
  </si>
  <si>
    <t xml:space="preserve">â‚¹6,381 per sqft </t>
  </si>
  <si>
    <t xml:space="preserve">â‚¹1,080 per sqft </t>
  </si>
  <si>
    <t>4 BHK House for Sale in Bardoli Surat</t>
  </si>
  <si>
    <t xml:space="preserve">â‚¹4,200 per sqft </t>
  </si>
  <si>
    <t xml:space="preserve"> Shop for Sale in Rander Surat</t>
  </si>
  <si>
    <t>2   Apartment for Sale in Radhe Krishna Residency, Dindoli Surat</t>
  </si>
  <si>
    <t>2   Apartment for Sale in Bhakti Shiv Dhara Residency, Mota Varachha Surat</t>
  </si>
  <si>
    <t>1024 sqft</t>
  </si>
  <si>
    <t>well ventilated open terrace 2   flat with store room, build in cupboard and 2 point for gas pipeline connectionRead more</t>
  </si>
  <si>
    <t>1319 sqft</t>
  </si>
  <si>
    <t xml:space="preserve">â‚¹2,502 per sqft </t>
  </si>
  <si>
    <t>2 BHK House for Sale in Udhana Surat</t>
  </si>
  <si>
    <t xml:space="preserve">â‚¹5,625 per sqft </t>
  </si>
  <si>
    <t>3 BHK Apartment for Sale in Amroli Surat</t>
  </si>
  <si>
    <t>3 BHK House for Sale in Masma Village Surat</t>
  </si>
  <si>
    <t xml:space="preserve">â‚¹5,278 per sqft </t>
  </si>
  <si>
    <t>1   Apartment for Sale in Manvay Residency, Chalthan Surat</t>
  </si>
  <si>
    <t>311 sqft</t>
  </si>
  <si>
    <t>Manvay Residency</t>
  </si>
  <si>
    <t>1   Apartment for Sale in Aastha Bhakti Heights, Amroli Surat</t>
  </si>
  <si>
    <t xml:space="preserve">â‚¹2,733 per sqft </t>
  </si>
  <si>
    <t>2   Apartment for Sale in Green Paradise, Jahangirabad Surat</t>
  </si>
  <si>
    <t>2  penthouse.</t>
  </si>
  <si>
    <t>2 BHK Apartment for Sale in Althan Surat</t>
  </si>
  <si>
    <t>1   Apartment for Sale in Dholakiya garden Surat</t>
  </si>
  <si>
    <t>1 BHK Apartment for Sale in sumankala vesu surat Surat</t>
  </si>
  <si>
    <t>873 sqft</t>
  </si>
  <si>
    <t xml:space="preserve">â‚¹1,718 per sqft </t>
  </si>
  <si>
    <t>2 BHK Apartment for Sale in Prayosha Shine, Dindoli Surat</t>
  </si>
  <si>
    <t>Poss. by Jun '24</t>
  </si>
  <si>
    <t>Prayosha Shine</t>
  </si>
  <si>
    <t>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t>
  </si>
  <si>
    <t xml:space="preserve"> Plot/Land for Sale in Pipodara Surat</t>
  </si>
  <si>
    <t>18360 sqft</t>
  </si>
  <si>
    <t>industry open plot</t>
  </si>
  <si>
    <t xml:space="preserve">â‚¹147 per sqft </t>
  </si>
  <si>
    <t>1 BHK Apartment for Sale in Adeshwar Park Apartment , Athawa Lines Surat</t>
  </si>
  <si>
    <t xml:space="preserve"> Plot/Land for Sale in Aastha bunglow Surat</t>
  </si>
  <si>
    <t>7 m</t>
  </si>
  <si>
    <t>Residential plot is available for sale. It has plot area 800 sq-ft that faces East direction. Please contact for more details.Read more</t>
  </si>
  <si>
    <t xml:space="preserve">â‚¹1,562 per sqft </t>
  </si>
  <si>
    <t>1   Apartment for Sale in Omkar Residency, Palan Pur Patiya Surat</t>
  </si>
  <si>
    <t>730 sqft</t>
  </si>
  <si>
    <t>open from three sides and garden side balcony</t>
  </si>
  <si>
    <t xml:space="preserve">â‚¹3,151 per sqft </t>
  </si>
  <si>
    <t xml:space="preserve"> Land for Sale in Narthan Surat</t>
  </si>
  <si>
    <t>very hot location, society in high demand</t>
  </si>
  <si>
    <t xml:space="preserve">â‚¹8,966 per sqft </t>
  </si>
  <si>
    <t xml:space="preserve"> Showroom for Sale in Vitotria hight Surat</t>
  </si>
  <si>
    <t xml:space="preserve">â‚¹113 per sqft </t>
  </si>
  <si>
    <t xml:space="preserve"> Shop for Sale in Katar Gam Surat</t>
  </si>
  <si>
    <t>2 BHK Apartment for Sale in Ankur heights Surat</t>
  </si>
  <si>
    <t>1207 sqft</t>
  </si>
  <si>
    <t xml:space="preserve">â‚¹3,314 per sqft </t>
  </si>
  <si>
    <t xml:space="preserve">â‚¹3,195 per sqft </t>
  </si>
  <si>
    <t xml:space="preserve">â‚¹3,535 per sqft </t>
  </si>
  <si>
    <t>1   Apartment for Sale in Swapna Villa 2 Phase 2, Kamrej Surat</t>
  </si>
  <si>
    <t>Swapna Villa 2 Phase 2</t>
  </si>
  <si>
    <t>4 BHK House for Sale in Pal Surat</t>
  </si>
  <si>
    <t>This Residential House of total 2 floors faces East direction. Ideal place to invest in for a family to make a beautiful house. The type of ownership is Freehold. Residential House spans over 25 X 40 Sq-ft in lengthRead more</t>
  </si>
  <si>
    <t xml:space="preserve">â‚¹2,429 per sqft </t>
  </si>
  <si>
    <t>732 sqft</t>
  </si>
  <si>
    <t xml:space="preserve"> This Builder Floor Apartment is located at 4th floor in a building of total 5 floors. Read more</t>
  </si>
  <si>
    <t xml:space="preserve">â‚¹1,776 per sqft </t>
  </si>
  <si>
    <t xml:space="preserve"> Shop for Sale in Palanpur Jakatnaka Surat</t>
  </si>
  <si>
    <t xml:space="preserve">â‚¹20,510 per sqft </t>
  </si>
  <si>
    <t>3   Apartment for Sale in Green City, Bhatha Surat</t>
  </si>
  <si>
    <t>Green City</t>
  </si>
  <si>
    <t xml:space="preserve">â‚¹3,175 per sqft </t>
  </si>
  <si>
    <t>4 BHK House for Sale in Maroli Surat</t>
  </si>
  <si>
    <t>1800 sqft</t>
  </si>
  <si>
    <t xml:space="preserve">â‚¹2,687 per sqft </t>
  </si>
  <si>
    <t>2 BHK Builder Floor for Sale in Vyara Surat</t>
  </si>
  <si>
    <t>918 sqft</t>
  </si>
  <si>
    <t>2 BHK Apartment for Sale in Palanpur ,Canal road Surat</t>
  </si>
  <si>
    <t>1246 sqft</t>
  </si>
  <si>
    <t>4 out of 12</t>
  </si>
  <si>
    <t xml:space="preserve"> Office Space for Sale in Pal Road Surat</t>
  </si>
  <si>
    <t xml:space="preserve">â‚¹6,216 per sqft </t>
  </si>
  <si>
    <t>1   Apartment for Sale in Nil Gagan Apartment, Athwa Gate Surat</t>
  </si>
  <si>
    <t>Multistorey apartment is available for sale. It has covered area 675 sq-ft, it is 1   apartment. Please contact for more details.Read more</t>
  </si>
  <si>
    <t xml:space="preserve">â‚¹3,259 per sqft </t>
  </si>
  <si>
    <t>Residential plot is available for sale. It has plot area 67 sq-meter that faces East direction. Please contact for more details.Read more</t>
  </si>
  <si>
    <t xml:space="preserve">â‚¹1,941 per sqft </t>
  </si>
  <si>
    <t xml:space="preserve"> Plot/Land for Sale in Velanja Surat</t>
  </si>
  <si>
    <t>20 X 40</t>
  </si>
  <si>
    <t>1 BHK Villa for Sale in Kadodara Surat</t>
  </si>
  <si>
    <t>26 sqm</t>
  </si>
  <si>
    <t>This is a 1 BHK Row House in Shivalay Residency, Tundi Gam, Bardoli Road, Kadodara. The house is located in the most front row of all the houses and faces the Garden and Mandir. It has its own private terrace which can be modified or covered for using it as a private party or relaxing zone. The society is fully functional with security and open parking. It can be your home or a home away from home. The area is a very rapidly developing area and hence you can look at this as an investment opportunity too.Read more</t>
  </si>
  <si>
    <t xml:space="preserve">â‚¹2,555 per sqft </t>
  </si>
  <si>
    <t>3 BHK House for Sale in HRP bungalows Surat</t>
  </si>
  <si>
    <t>67 sqm</t>
  </si>
  <si>
    <t>5 min distance from national highway</t>
  </si>
  <si>
    <t>1 BHK Apartment for Sale in Bhestan Surat</t>
  </si>
  <si>
    <t>72 sqft</t>
  </si>
  <si>
    <t xml:space="preserve">â‚¹15,278 per sqft </t>
  </si>
  <si>
    <t>1 BHK House for Sale in Masma Village Surat</t>
  </si>
  <si>
    <t xml:space="preserve">â‚¹3,438 per sqft </t>
  </si>
  <si>
    <t>1 BHK Builder Floor for Sale in Katargam Surat</t>
  </si>
  <si>
    <t xml:space="preserve">â‚¹2,143 per sqft </t>
  </si>
  <si>
    <t>1 BHK Apartment for Sale in Abhava , devnandan residency, b-402 Surat</t>
  </si>
  <si>
    <t>840 sqft</t>
  </si>
  <si>
    <t>3 BHK House for Sale in Kosamba Surat</t>
  </si>
  <si>
    <t>Property is available for Lease</t>
  </si>
  <si>
    <t xml:space="preserve"> Plot/Land for Sale in Dundi Surat</t>
  </si>
  <si>
    <t>2 BHK Builder Floor for Sale in Dindoli Surat</t>
  </si>
  <si>
    <t xml:space="preserve">â‚¹2,300 per sqft </t>
  </si>
  <si>
    <t>2 BHK Villa for Sale in Jahangir Pura Surat</t>
  </si>
  <si>
    <t>110 sqyrd</t>
  </si>
  <si>
    <t>sqft</t>
  </si>
  <si>
    <t xml:space="preserve">â‚¹4,040 per sqft </t>
  </si>
  <si>
    <t>2   Apartment for Sale in Shivalik, Dabholi Surat</t>
  </si>
  <si>
    <t>1020 sqft</t>
  </si>
  <si>
    <t xml:space="preserve">â‚¹3,285 per sqft </t>
  </si>
  <si>
    <t>3   House for Sale in Opp. Masma village Surat</t>
  </si>
  <si>
    <t xml:space="preserve">â‚¹5,111 per sqft </t>
  </si>
  <si>
    <t>1288 sqft</t>
  </si>
  <si>
    <t xml:space="preserve">â‚¹3,106 per sqft </t>
  </si>
  <si>
    <t xml:space="preserve">â‚¹2,032 per sqft </t>
  </si>
  <si>
    <t>2  flat for sale at Rajhans Residency, Jahagirpura, 1175 sq feet. Campus facing , Wind direction, Vastu complied. Visit available only on Sunday with prior Intimation.Expected price 34L negotiable.Read more</t>
  </si>
  <si>
    <t>2 BHK House for Sale in Bhesan Surat</t>
  </si>
  <si>
    <t xml:space="preserve">â‚¹2,976 per sqft </t>
  </si>
  <si>
    <t>3 BHK Builder Floor for Sale in Adajan Surat</t>
  </si>
  <si>
    <t>2 BHK Apartment for Sale in Majura Gate Surat</t>
  </si>
  <si>
    <t xml:space="preserve">â‚¹4,364 per sqft </t>
  </si>
  <si>
    <t>2   Apartment for Sale in Neelkanth Residency, Palanpur Gam Surat</t>
  </si>
  <si>
    <t>2   flat for sale. It is a superb property and offers an excellent view. The flat is semi furnished and promises a comfortable stay for your family. The society has club house community center, security personnel, intercom facilities, parking facilities, park etc. This residential locality is good with all basic amenities including hospitals, schools, shopping complex, colleges and markets available nearby.Read more</t>
  </si>
  <si>
    <t xml:space="preserve">â‚¹3,759 per sqft </t>
  </si>
  <si>
    <t>1857 sqft</t>
  </si>
  <si>
    <t xml:space="preserve">â‚¹781 per sqft </t>
  </si>
  <si>
    <t>2   House for Sale in Dindoli Surat</t>
  </si>
  <si>
    <t>592 sqft</t>
  </si>
  <si>
    <t>Roman elevation and 10 plus amenities</t>
  </si>
  <si>
    <t xml:space="preserve">â‚¹7,601 per sqft </t>
  </si>
  <si>
    <t>2   Apartment for Sale in Stuti Empress, Palan Pur Patiya Surat</t>
  </si>
  <si>
    <t>Stuti Express placed at strategic location at the heart of an Adajan Excellent infrastructural network, offers quick access to most of the popular placesRead more</t>
  </si>
  <si>
    <t xml:space="preserve">â‚¹3,205 per sqft </t>
  </si>
  <si>
    <t>2   Apartment for Sale in Rajhans Apple, Palanpur Gam Surat</t>
  </si>
  <si>
    <t>Rajhans Apple</t>
  </si>
  <si>
    <t>you can directly connect with owner 725199901 8 ,flat is facing towards open area in societyRead more</t>
  </si>
  <si>
    <t xml:space="preserve">â‚¹3,565 per sqft </t>
  </si>
  <si>
    <t>2 BHK House for Sale in VR GROUP Surat</t>
  </si>
  <si>
    <t xml:space="preserve">â‚¹6,773 per sqft </t>
  </si>
  <si>
    <t>3   House for Sale in Raj Abhishek City Homes, Sachin Surat</t>
  </si>
  <si>
    <t>78 sqm</t>
  </si>
  <si>
    <t xml:space="preserve">â‚¹3,466 per sqft </t>
  </si>
  <si>
    <t>1   Builder Floor for Sale in Umra Surat</t>
  </si>
  <si>
    <t>This Builder Floor Apartment is located at 1st floor in a building of total 4 floors. Modern construction is done in this newly built Builder Floor Apartment.Read more</t>
  </si>
  <si>
    <t xml:space="preserve">â‚¹3,087 per sqft </t>
  </si>
  <si>
    <t>18 sqft</t>
  </si>
  <si>
    <t xml:space="preserve">â‚¹1,94,444 per sqft </t>
  </si>
  <si>
    <t xml:space="preserve"> It's a 1st floor Multistorey Apartment in a building of total 5 floors. The age of construction for this apartment Multistorey Apartment is Less than 5 years. Read more</t>
  </si>
  <si>
    <t>3 BHK Apartment for Sale in Adajan Surat</t>
  </si>
  <si>
    <t>1540 sqft</t>
  </si>
  <si>
    <t xml:space="preserve">â‚¹2,922 per sqft </t>
  </si>
  <si>
    <t xml:space="preserve"> Shop for Sale in Abhishek Arcade, Chikuwadi Surat</t>
  </si>
  <si>
    <t>292 sqft</t>
  </si>
  <si>
    <t xml:space="preserve">â‚¹8,562 per sqft </t>
  </si>
  <si>
    <t xml:space="preserve"> Plot/Land for Sale in Sheraton Villa Surat</t>
  </si>
  <si>
    <t xml:space="preserve">â‚¹2,424 per sqft </t>
  </si>
  <si>
    <t>Well vantilated, terrace flat on top floor.</t>
  </si>
  <si>
    <t xml:space="preserve">â‚¹2,637 per sqft </t>
  </si>
  <si>
    <t>1527 sqft</t>
  </si>
  <si>
    <t>1 BHK Apartment for Sale in Athwa Gate Surat</t>
  </si>
  <si>
    <t>620 sqft</t>
  </si>
  <si>
    <t>10 out of 11</t>
  </si>
  <si>
    <t>2 BHK Apartment for Sale in Amroli Surat</t>
  </si>
  <si>
    <t>2   Apartment for Sale in Sai Residency, Kamrej Surat</t>
  </si>
  <si>
    <t>1156 sqft</t>
  </si>
  <si>
    <t>Sai Residency</t>
  </si>
  <si>
    <t xml:space="preserve">â‚¹4,325 per sqft </t>
  </si>
  <si>
    <t xml:space="preserve"> Shop for Sale in Rander Road Surat</t>
  </si>
  <si>
    <t>Ground out of 11</t>
  </si>
  <si>
    <t>shop is located on main Rander road near Tadwadi</t>
  </si>
  <si>
    <t xml:space="preserve">â‚¹5,577 per sqft </t>
  </si>
  <si>
    <t>226 sqft</t>
  </si>
  <si>
    <t xml:space="preserve">â‚¹7,675 per sqft </t>
  </si>
  <si>
    <t xml:space="preserve"> This Residential House is built over 1 floors. The construction has been done keeping in view family needs for space &amp; utility. Great deal, please contact immediately. The Residential House is newly constructed. Read more</t>
  </si>
  <si>
    <t xml:space="preserve">â‚¹3,266 per sqft </t>
  </si>
  <si>
    <t>2   Apartment for Sale in Anjani Enclave, Dahin Nagar Surat</t>
  </si>
  <si>
    <t>Anjani Enclave</t>
  </si>
  <si>
    <t xml:space="preserve"> It's a 1st floor Multistorey Apartment in a building of total 5 floors. Modern construction is done in this newly built Multistorey Apartment. Read more</t>
  </si>
  <si>
    <t xml:space="preserve">â‚¹2,791 per sqft </t>
  </si>
  <si>
    <t>40 sqft</t>
  </si>
  <si>
    <t xml:space="preserve">â‚¹55,000 per sqft </t>
  </si>
  <si>
    <t>2 BHK Apartment for Sale in Gardenview complex honeypark Road adajan Surat</t>
  </si>
  <si>
    <t>3 BHK Apartment for Sale in Bhagal Surat</t>
  </si>
  <si>
    <t xml:space="preserve">â‚¹2,348 per sqft </t>
  </si>
  <si>
    <t xml:space="preserve"> Shop for Sale in Palanpur Gam Surat</t>
  </si>
  <si>
    <t>property located nr gauravpath road and it is ready to move in 2 monthsRead more</t>
  </si>
  <si>
    <t xml:space="preserve">â‚¹8,667 per sqft </t>
  </si>
  <si>
    <t>2 BHK Builder Floor for Sale in Sonifaliya Surat</t>
  </si>
  <si>
    <t xml:space="preserve">â‚¹2,583 per sqft </t>
  </si>
  <si>
    <t>2   Apartment for Sale in Majura Gate Surat</t>
  </si>
  <si>
    <t>2   Apartment for Sale in Shakuntal Complex, Adajan Surat</t>
  </si>
  <si>
    <t>1021 sqft</t>
  </si>
  <si>
    <t>7 out of 8</t>
  </si>
  <si>
    <t>Shakuntal Complex</t>
  </si>
  <si>
    <t>2 BHK Builder Floor for Sale in Bhatar Road Surat</t>
  </si>
  <si>
    <t xml:space="preserve">â‚¹2,609 per sqft </t>
  </si>
  <si>
    <t>Length &amp; breadth dimensions are : 90 X 16 Sq-ft for this Industrial Land.Read more</t>
  </si>
  <si>
    <t>2 BHK House for Sale in Pandesara Surat</t>
  </si>
  <si>
    <t>we have more extra space after parking area for around 10 feet</t>
  </si>
  <si>
    <t xml:space="preserve"> Shop for Sale in Puspa Raj Harmony, Palanpur Gam Surat</t>
  </si>
  <si>
    <t>152 sqft</t>
  </si>
  <si>
    <t>Good Connectivity with main road location, most fastest developing AreaRead more</t>
  </si>
  <si>
    <t xml:space="preserve">â‚¹7,895 per sqft </t>
  </si>
  <si>
    <t>981 sqft</t>
  </si>
  <si>
    <t>16.4 X 60</t>
  </si>
  <si>
    <t>Residential plot is available for sale. It has plot area 109 sq-yard that faces East direction. Please contact for more details.Read more</t>
  </si>
  <si>
    <t xml:space="preserve">â‚¹1,631 per sqft </t>
  </si>
  <si>
    <t>2   Apartment for Sale in RUDRAKSHA PALACE Surat</t>
  </si>
  <si>
    <t xml:space="preserve">â‚¹2,492 per sqft </t>
  </si>
  <si>
    <t>1   Apartment for Sale in Adajan Surat</t>
  </si>
  <si>
    <t>This Multistorey Apartment is located at 3rd floor in a building of total 4 floors. This spacious Multistorey Apartment has age of construction above 20 years.Read more</t>
  </si>
  <si>
    <t xml:space="preserve">â‚¹2,545 per sqft </t>
  </si>
  <si>
    <t>2 BHK Apartment for Sale in Choryasi Surat</t>
  </si>
  <si>
    <t>2   Apartment for Sale in Happy Elegance, Vesu Surat</t>
  </si>
  <si>
    <t>1209 sqft</t>
  </si>
  <si>
    <t>g</t>
  </si>
  <si>
    <t xml:space="preserve">â‚¹3,739 per sqft </t>
  </si>
  <si>
    <t xml:space="preserve"> Office Space for Sale in Nathubhai Towers Surat</t>
  </si>
  <si>
    <t>main road facing, good light and air</t>
  </si>
  <si>
    <t>1 BHK Apartment for Sale in Parley Point Surat</t>
  </si>
  <si>
    <t xml:space="preserve">â‚¹4,861 per sqft </t>
  </si>
  <si>
    <t>2 BHK Builder Floor for Sale in Haripura Surat</t>
  </si>
  <si>
    <t xml:space="preserve"> It's a 4th floor Builder Floor Apartment in a building of total 4 floors. The Builder Floor Apartment construction is more than 15 to 20 years old. Read more</t>
  </si>
  <si>
    <t xml:space="preserve">â‚¹3,538 per sqft </t>
  </si>
  <si>
    <t>2 BHK Apartment for Sale in jt stuti highland, Palanpur Surat</t>
  </si>
  <si>
    <t xml:space="preserve">â‚¹3,178 per sqft </t>
  </si>
  <si>
    <t>2 BHK Apartment for Sale in shraddha flats, Pal road, Surat Surat</t>
  </si>
  <si>
    <t>616 sqft</t>
  </si>
  <si>
    <t xml:space="preserve">â‚¹3,247 per sqft </t>
  </si>
  <si>
    <t>1 BHK Apartment for Sale in Kim Surat</t>
  </si>
  <si>
    <t>364 sqft</t>
  </si>
  <si>
    <t xml:space="preserve"> Office Space for Sale in Shiv Shrungal Solitaire, Shrungal Solitaire, Vip Road, Surat Surat</t>
  </si>
  <si>
    <t>312 sqft</t>
  </si>
  <si>
    <t xml:space="preserve">â‚¹10,256 per sqft </t>
  </si>
  <si>
    <t>2   Apartment for Sale in Galaxy Imperia, Palan Pur Patiya Surat</t>
  </si>
  <si>
    <t>Galaxy Imperia</t>
  </si>
  <si>
    <t>2   Apartment for Sale in Suryarath Apartment, Adajan Patiya Surat</t>
  </si>
  <si>
    <t>2 BHK Builder Floor for Sale in Majura Gate Surat</t>
  </si>
  <si>
    <t xml:space="preserve"> This spacious Builder Floor Apartment is located at 1st floor in a tower of total 4 floors. The Builder Floor Apartment construction is above 20 years. Read more</t>
  </si>
  <si>
    <t>2 BHK Apartment for Sale in Gujrati Surat</t>
  </si>
  <si>
    <t xml:space="preserve">â‚¹3,487 per sqft </t>
  </si>
  <si>
    <t>1   Apartment for Sale in Tapi River Scape, Bhaktinandan Society Surat</t>
  </si>
  <si>
    <t>1 BHK Apartment for Sale in Velanja Surat</t>
  </si>
  <si>
    <t xml:space="preserve">â‚¹2,444 per sqft </t>
  </si>
  <si>
    <t>690 sqft</t>
  </si>
  <si>
    <t>good place to live in surat..best place for Jains because jain dearsar and upashray is nereby.very well developed roads.. easy transport service available..safety is good for children and old age peopleRead more</t>
  </si>
  <si>
    <t>12000 rent is coming</t>
  </si>
  <si>
    <t xml:space="preserve">â‚¹11,141 per sqft </t>
  </si>
  <si>
    <t>1 BHK Builder Floor for Sale in Rander Road Surat</t>
  </si>
  <si>
    <t>50 Covered,</t>
  </si>
  <si>
    <t>distance from railway station 8-10kmjust 2 ninutes distance from TGB restaurant and Macdonalsand 5 minutes distance from star bazaron main roadRead more</t>
  </si>
  <si>
    <t xml:space="preserve">â‚¹7,605 per sqft </t>
  </si>
  <si>
    <t>2   Apartment for Sale in ASHTVINAYAK RESIDENCY Surat</t>
  </si>
  <si>
    <t>1 BHK Apartment for Sale in Katargam Surat</t>
  </si>
  <si>
    <t>2   Apartment for Sale in Laxmi Darshan Apparent Surat</t>
  </si>
  <si>
    <t xml:space="preserve">â‚¹2,636 per sqft </t>
  </si>
  <si>
    <t>2 BHK Apartment for Sale in Thane Surat</t>
  </si>
  <si>
    <t>Other</t>
  </si>
  <si>
    <t>3 BHK Apartment for Sale in Kailash Nagar Surat</t>
  </si>
  <si>
    <t>1   Apartment for Sale in Rander Surat</t>
  </si>
  <si>
    <t>3 BHK Apartment for Sale in Navagam Surat</t>
  </si>
  <si>
    <t>863 sqft</t>
  </si>
  <si>
    <t xml:space="preserve">â‚¹3,013 per sqft </t>
  </si>
  <si>
    <t>2   Apartment for Sale in Society Surat</t>
  </si>
  <si>
    <t>wind Direction and Gas line and Sweet Water Tank in Bathroom</t>
  </si>
  <si>
    <t>3 BHK Apartment for Sale in City light Road Surat</t>
  </si>
  <si>
    <t xml:space="preserve"> Shop for Sale in Nishal Arcade, Pal Road Surat</t>
  </si>
  <si>
    <t>Commercial shop is available for sale. It covered area of 380 sq-ft, it is a good location property. Please contact for more details.Read more</t>
  </si>
  <si>
    <t>2 BHK House for Sale in tirupati soc ved road Surat</t>
  </si>
  <si>
    <t xml:space="preserve">â‚¹231 per sqft </t>
  </si>
  <si>
    <t>2   Apartment for Sale in Ghod Dod Road Surat</t>
  </si>
  <si>
    <t>1 out of 11</t>
  </si>
  <si>
    <t>Step into the epitome of urban living with this inviting 2   flat for sale on Ghod Dod Road, Surat. Offering a perfect blend of modern comfort and convenience, this residence sets the stage for a delightful living experience.Property SpecificationsEncompassing a generous 1235 sqft, this 2   flat, resides on the 1st floor of an 11-story architectural gem. Fully furnished with complete furniture, this residence is designed for contemporary living.Discover two inviting bedrooms, complemented by two well-appointed bathrooms1 attached and 1 common, both featuring Western amenities and equipped with geysers for your comfort. The master bedroom opens up to a balcony, offering a serene view of lush greenery.The living cum dining area seamlessly integrates functionality and style, while a dedicated pooja room adds a touch of tradition. The modern modular kitchen, complete with a piped gas connection, is complemented by an attached utility space. Tiled flooring throughout the space enhances the aesthetic appeal, creating a cohesive and visually pleasing ambiance. This property is a testament to thoughtful design and comfortable living, inviting you to experience a harmonious blend of style and functionality.Facilities This residence offers a range of facilities to enhance your living experience, including covered parking for your convenience. Enjoy round-the-clock water supply and a reliable 100 power backup. Your safety is paramount, with the presence of a dedicated security guard and CCTV surveillance throughout the premises. Elevate your daily life with the convenience of two lifts, ensuring accessibility within the building. Locality Immerse yourself in a well-connected and vibrant locality on Ghod Dod Road, Surat. Within a 1 km radius, discover educational convenience with schools, healthcare accessibility with hospitals, and the joy of shopping at malls and supermarkets.Public transport is at your doorstep, with easily available buses and autos ensuring seamless connectivity. Banking facilities and ATMs are conveniently located within 500 meters, catering to your financial needs. While the railway station is at a distance of 8 km, the metro station is a mere 1 km away, offering diverse commuting options.Read more</t>
  </si>
  <si>
    <t>1 BHK Apartment for Sale in Athwa Surat</t>
  </si>
  <si>
    <t xml:space="preserve"> This Multistorey Apartment is located at 3rd floor in a building of total 4 floors. Read more</t>
  </si>
  <si>
    <t xml:space="preserve">â‚¹4,667 per sqft </t>
  </si>
  <si>
    <t>3 BHK House for Sale in Bhestan Surat</t>
  </si>
  <si>
    <t>1440 sqft</t>
  </si>
  <si>
    <t xml:space="preserve"> Exclusive plot available for immediate sale at a good location. It is a great investment opportunity with very good returns in near future. For details on the plot please contact immediately. Read more</t>
  </si>
  <si>
    <t xml:space="preserve">â‚¹1,500 per sqft </t>
  </si>
  <si>
    <t>4 BHK Apartment for Sale in makkaipool Surat</t>
  </si>
  <si>
    <t>9 out of 10</t>
  </si>
  <si>
    <t>3 BHK Villa for Sale in Gruham Luxuria, Masma Village Surat</t>
  </si>
  <si>
    <t>1 BHK Apartment for Sale in Adeshwar Park Apartment, Athwalines, Athwa Surat</t>
  </si>
  <si>
    <t xml:space="preserve">â‚¹3,252 per sqft </t>
  </si>
  <si>
    <t>2   Apartment for Sale in Ram Pura Surat</t>
  </si>
  <si>
    <t>In the millennial world, the living space is probably the main factor when choosing the ideal family home and this good-looking 2  apartment of 1250sqft provides a fantastic outdoorindoor living space. The apartment is available for sale in Ram Pura, Surat. Property SpecificationsThis semi-furnished 2  apartment comfortably rests on the 3rd floor in a building with a total of 5-floors. Residents can feel the pleasant ambience all along the day as sufficient natural light and cool breeze seeps into the dwelling. This well-planned apartment is complete with 2 bedrooms 1 wardrobe, 2 bathrooms with western toilets 1 attached 1 common, 1 living cum dining room and 1 kitchen with utility area. Further, vitrified tiles covered on the flooring in the entire flat add more grace to the overall aesthetic appeal.FacilitiesSome of the key facilities such as round-the-clock water supply, 1 lift service and covered parking for 1 bike.LocalityThis property enjoys great connectivity to prime parts of the city and social resources. Commuting to other places is easy as autos, taxis, and buses are easily available from here and the main railway station is within 1km. As the property is located on the main road, it has quick access to public facilities like schools, hospitals, supermarkets, and malls 500m. Leading banks and ATM centres are within close proximity catering to all your financial needs.Read more</t>
  </si>
  <si>
    <t xml:space="preserve">â‚¹2,616 per sqft </t>
  </si>
  <si>
    <t>3 BHK House for Sale in Singanpor Surat</t>
  </si>
  <si>
    <t>1116 sqft</t>
  </si>
  <si>
    <t xml:space="preserve">â‚¹1,747 per sqft </t>
  </si>
  <si>
    <t xml:space="preserve"> Plot/Land for Sale in Aastha developers , Olpad Surat</t>
  </si>
  <si>
    <t xml:space="preserve">â‚¹926 per sqft </t>
  </si>
  <si>
    <t>1 BHK Apartment for Sale in Nanpura Surat</t>
  </si>
  <si>
    <t xml:space="preserve">â‚¹3,818 per sqft </t>
  </si>
  <si>
    <t xml:space="preserve"> Office Space for Sale in Gopipura Surat</t>
  </si>
  <si>
    <t>If you are looking for a Commercial Office Space, then heres your chance to get the best deal. An exclusive Commercial Office Space located in Gopipura Surat is currently on offer for Sale. Highly in demand, contact the advertiser now.Read more</t>
  </si>
  <si>
    <t>2   Apartment for Sale in Salabatura Surat</t>
  </si>
  <si>
    <t>balcony both room</t>
  </si>
  <si>
    <t xml:space="preserve">â‚¹3,182 per sqft </t>
  </si>
  <si>
    <t>1   Builder Floor for Sale in Kosamba Surat</t>
  </si>
  <si>
    <t xml:space="preserve">â‚¹1,061 per sqft </t>
  </si>
  <si>
    <t>2   Apartment for Sale in Ravi Darshan Apartment, Citylight Area Surat</t>
  </si>
  <si>
    <t>wind direction flat view, top location in citilight area, flat view nice, call for More information that Property, nr by area all facilities available.Read more</t>
  </si>
  <si>
    <t>2 BHK Apartment for Sale in Variav Surat</t>
  </si>
  <si>
    <t>1316 sqft</t>
  </si>
  <si>
    <t xml:space="preserve">â‚¹2,888 per sqft </t>
  </si>
  <si>
    <t xml:space="preserve"> Office Space for Sale in Palanpur Surat</t>
  </si>
  <si>
    <t>25 sqm</t>
  </si>
  <si>
    <t>good location</t>
  </si>
  <si>
    <t xml:space="preserve">â‚¹7,231 per sqft </t>
  </si>
  <si>
    <t xml:space="preserve">â‚¹4,179 per sqft </t>
  </si>
  <si>
    <t>2 BHK Apartment for Sale in prashwanath sankul Surat</t>
  </si>
  <si>
    <t>590 sqft</t>
  </si>
  <si>
    <t xml:space="preserve"> It's a 3rd floor Builder Floor Apartment in a building of total 3 floors. The Builder Floor Apartment construction is more than 5 to 10 years old. Read more</t>
  </si>
  <si>
    <t>2 BHK Builder Floor for Sale in Kosamba Surat</t>
  </si>
  <si>
    <t xml:space="preserve">â‚¹1,462 per sqft </t>
  </si>
  <si>
    <t>2   Apartment for Sale in Silver Plaza Complex, Rander Surat</t>
  </si>
  <si>
    <t>Silver Plaza Complex</t>
  </si>
  <si>
    <t xml:space="preserve"> Office Space for Sale in Pandesara Surat</t>
  </si>
  <si>
    <t xml:space="preserve">â‚¹3,839 per sqft </t>
  </si>
  <si>
    <t>11 out of 14</t>
  </si>
  <si>
    <t>2 BHK Builder Floor for Sale in Udhana Darwaja Surat</t>
  </si>
  <si>
    <t>3   Builder Floor for Sale in Swami Twin City 5, Sachin Surat</t>
  </si>
  <si>
    <t>Swami Twin City 5</t>
  </si>
  <si>
    <t xml:space="preserve">â‚¹2,375 per sqft </t>
  </si>
  <si>
    <t xml:space="preserve">â‚¹3,308 per sqft </t>
  </si>
  <si>
    <t>1   Apartment for Sale in Sai Milan Residency, Palanpur Surat</t>
  </si>
  <si>
    <t>449 sqft</t>
  </si>
  <si>
    <t xml:space="preserve">â‚¹3,582 per sqft </t>
  </si>
  <si>
    <t>1 BHK Apartment for Sale in Hari Pura Surat</t>
  </si>
  <si>
    <t>1272 sqft</t>
  </si>
  <si>
    <t xml:space="preserve">â‚¹2,980 per sqft </t>
  </si>
  <si>
    <t xml:space="preserve">â‚¹8,125 per sqft </t>
  </si>
  <si>
    <t>1 BHK House for Sale in Kamrej Surat</t>
  </si>
  <si>
    <t>475 sqft</t>
  </si>
  <si>
    <t>building with quality::Hall::Bedroom with Attched bathroom::Bathroom::Washroom::ParkingRead more</t>
  </si>
  <si>
    <t xml:space="preserve">â‚¹4,159 per sqft </t>
  </si>
  <si>
    <t>1   Apartment for Sale in Majura Gate Surat, Majura Gate Surat</t>
  </si>
  <si>
    <t>Majura Gate Surat</t>
  </si>
  <si>
    <t xml:space="preserve"> Industrial Land for Sale in Adajan Surat</t>
  </si>
  <si>
    <t>2240 sqft</t>
  </si>
  <si>
    <t>RJD textiles park,ichhapore,surat-hazira road,</t>
  </si>
  <si>
    <t xml:space="preserve"> Shop for Sale in Vraj chowk SARTHANA raj impiriya Surat</t>
  </si>
  <si>
    <t>318 sqft</t>
  </si>
  <si>
    <t xml:space="preserve">â‚¹11,006 per sqft </t>
  </si>
  <si>
    <t>2 BHK Apartment for Sale in Akshar enterprise intercity complex Dumbhal Surat</t>
  </si>
  <si>
    <t>very good property 600 maintanence beautiful temple in camps</t>
  </si>
  <si>
    <t>1 BHK House for Sale in Punagam Surat</t>
  </si>
  <si>
    <t>2 BHK Builder Floor for Sale in Gopi Pura Surat</t>
  </si>
  <si>
    <t>1   Apartment for Sale in True Reality Shree Umiya Residency, Udhna Surat</t>
  </si>
  <si>
    <t>825 sqft</t>
  </si>
  <si>
    <t xml:space="preserve">â‚¹2,364 per sqft </t>
  </si>
  <si>
    <t>1 BHK House for Sale in Palanpur Gam Surat</t>
  </si>
  <si>
    <t xml:space="preserve"> This Residential House is built over 1 floors. The construction has been done keeping in view family needs for space &amp; utility. Great deal, please contact immediately. The age of construction for this Residential House is between 10 to 15 years. Read more</t>
  </si>
  <si>
    <t xml:space="preserve">â‚¹7,460 per sqft </t>
  </si>
  <si>
    <t>2   Apartment for Sale in Orchid Greens, Palanpur Surat</t>
  </si>
  <si>
    <t>Orchid Greens</t>
  </si>
  <si>
    <t xml:space="preserve">â‚¹3,440 per sqft </t>
  </si>
  <si>
    <t>1 BHK Apartment for Sale in Mota Varachha Surat</t>
  </si>
  <si>
    <t xml:space="preserve">â‚¹2,329 per sqft </t>
  </si>
  <si>
    <t>2   Apartment for Sale in Utran Surat</t>
  </si>
  <si>
    <t xml:space="preserve">â‚¹3,361 per sqft </t>
  </si>
  <si>
    <t>2   Apartment for Sale in Shrungal Palace, Bamroli Surat</t>
  </si>
  <si>
    <t>1236 sqft</t>
  </si>
  <si>
    <t>2   flats for sell in bamroli road prime location in Bamroli AreaRead more</t>
  </si>
  <si>
    <t xml:space="preserve">â‚¹3,948 per sqft </t>
  </si>
  <si>
    <t xml:space="preserve"> Shop for Sale in Arihant Complex, Udhna Surat</t>
  </si>
  <si>
    <t>1 BHK Builder Floor for Sale in Pal Surat</t>
  </si>
  <si>
    <t xml:space="preserve"> It's a 4th floor Builder Floor Apartment in a building of total 4 floors. This spacious Builder Floor Apartment was constructed approx. 10 to 15 years years back. Read more</t>
  </si>
  <si>
    <t xml:space="preserve">â‚¹3,652 per sqft </t>
  </si>
  <si>
    <t xml:space="preserve">â‚¹3,527 per sqft </t>
  </si>
  <si>
    <t>230 sqft</t>
  </si>
  <si>
    <t xml:space="preserve">â‚¹7,391 per sqft </t>
  </si>
  <si>
    <t>2 BHK Apartment for Sale in Aditya Vrundavan Heights, Dindoli Surat</t>
  </si>
  <si>
    <t>5 out of 11</t>
  </si>
  <si>
    <t>Aditya Vrundavan Heights</t>
  </si>
  <si>
    <t>878 sqft</t>
  </si>
  <si>
    <t>135 sqft</t>
  </si>
  <si>
    <t xml:space="preserve">â‚¹12,000 per sqft </t>
  </si>
  <si>
    <t>2   Apartment for Sale in Swayam Residency Surat</t>
  </si>
  <si>
    <t>Three sides open, Perfact wind direction.</t>
  </si>
  <si>
    <t>2 BHK Villa for Sale in Kim Surat</t>
  </si>
  <si>
    <t>265 sqm</t>
  </si>
  <si>
    <t>Pool</t>
  </si>
  <si>
    <t>Its a 2BHK lavish Weekend Villa with Private Swmming Pool and Garden. It also has 2 big Common Gardens and Children Play area.Read more</t>
  </si>
  <si>
    <t xml:space="preserve">â‚¹3,635 per sqft </t>
  </si>
  <si>
    <t>900 m</t>
  </si>
  <si>
    <t>A residential plot is available for sale. It is located in a very good area. Please contact for more details.Read more</t>
  </si>
  <si>
    <t xml:space="preserve">â‚¹11,481 per sqft </t>
  </si>
  <si>
    <t>2   Apartment for Sale in Athawa Lines Surat</t>
  </si>
  <si>
    <t>669 sqft</t>
  </si>
  <si>
    <t>Multistory apartment is available for sale. It is a good location property. Please contact for more details.Read more</t>
  </si>
  <si>
    <t xml:space="preserve">â‚¹6,726 per sqft </t>
  </si>
  <si>
    <t>2   Apartment for Sale in Nest Buildcon Rhythm Residency and Plaza, Amroli Surat</t>
  </si>
  <si>
    <t>1013 sqft</t>
  </si>
  <si>
    <t>Freehold Multistorey Apartment faces East direction</t>
  </si>
  <si>
    <t xml:space="preserve">â‚¹2,566 per sqft </t>
  </si>
  <si>
    <t>3   House for Sale in Astoria Greens Surat</t>
  </si>
  <si>
    <t>The property is situated in a well planned locality with wide roads and lush greenery. Situated at outskirts of surat city with clean environment and peaceful ambience.Read more</t>
  </si>
  <si>
    <t xml:space="preserve">â‚¹5,181 per sqft </t>
  </si>
  <si>
    <t xml:space="preserve">â‚¹6,800 per sqft </t>
  </si>
  <si>
    <t xml:space="preserve"> Office Space for Sale in Pal Gam Surat</t>
  </si>
  <si>
    <t>299 sqft</t>
  </si>
  <si>
    <t xml:space="preserve"> Commercial Office Space is located on 2nd floor. It faces North - West direction. The type of ownership is Freehold. Modern construction is done in this newly built Commercial Office Space. Read more</t>
  </si>
  <si>
    <t>2   Apartment for Sale in Bhatar Surat</t>
  </si>
  <si>
    <t>1066 sqft</t>
  </si>
  <si>
    <t>The flat is on the 9th floor it is near the local market and hospitals in the walking distance It has 3 balconies and full air circulation from all the balconies.Read more</t>
  </si>
  <si>
    <t xml:space="preserve">â‚¹3,752 per sqft </t>
  </si>
  <si>
    <t>9.42 X 126</t>
  </si>
  <si>
    <t xml:space="preserve">â‚¹2,946 per sqft </t>
  </si>
  <si>
    <t xml:space="preserve"> Industrial Land for Sale in Olpad Sayan Road Surat</t>
  </si>
  <si>
    <t xml:space="preserve"> Office Space for Sale in Adajan Surat</t>
  </si>
  <si>
    <t xml:space="preserve"> Plot/Land for Sale in Shri Sai Swami residency , kim Nr swaminarayan mandi Surat</t>
  </si>
  <si>
    <t xml:space="preserve">â‚¹1,852 per sqft </t>
  </si>
  <si>
    <t>2 BHK Builder Floor for Sale in Palsana Kadodara Highway Surat</t>
  </si>
  <si>
    <t>753 sqft</t>
  </si>
  <si>
    <t xml:space="preserve"> Builder Floor Apartment is located at the advantageous 3rd floor in a tower of total 4 floors. The age of construction for this apartment Builder Floor Apartment is Less than 5 years. Read more</t>
  </si>
  <si>
    <t xml:space="preserve">â‚¹1,661 per sqft </t>
  </si>
  <si>
    <t>1   Apartment for Sale in Nova Residency, Jahangir Pura Surat</t>
  </si>
  <si>
    <t>740 sqft</t>
  </si>
  <si>
    <t xml:space="preserve"> It's a 4th floor Multistorey Apartment in a building of total 5 floors. Read more</t>
  </si>
  <si>
    <t xml:space="preserve">â‚¹2,973 per sqft </t>
  </si>
  <si>
    <t>5 BHK House for Sale in Kamrej Char Rasta Surat</t>
  </si>
  <si>
    <t xml:space="preserve"> Office Space for Sale in Aakash Business Centre, Piplod Surat</t>
  </si>
  <si>
    <t>Main Road Facing Property, Suitable for office space</t>
  </si>
  <si>
    <t xml:space="preserve">â‚¹45 per sqft </t>
  </si>
  <si>
    <t xml:space="preserve"> Plot/Land for Sale in Udhana Surat</t>
  </si>
  <si>
    <t>25 X 12</t>
  </si>
  <si>
    <t xml:space="preserve">â‚¹4,503 per sqft </t>
  </si>
  <si>
    <t xml:space="preserve"> Shop for Sale in Gruham Empire, Amroli Surat</t>
  </si>
  <si>
    <t>293 sqft</t>
  </si>
  <si>
    <t>Main road facing, well maintained, good condition, personal washroom.Read more</t>
  </si>
  <si>
    <t xml:space="preserve">â‚¹5,802 per sqft </t>
  </si>
  <si>
    <t>1 BHK Apartment for Sale in Rander Road Surat</t>
  </si>
  <si>
    <t>Itâ€™s a 1RK property</t>
  </si>
  <si>
    <t>2   Apartment for Sale in Vaishnodevi Amour Jahagirabad, Jahangirabad Surat</t>
  </si>
  <si>
    <t>Vaishnodevi Amour Jahagirabad</t>
  </si>
  <si>
    <t xml:space="preserve"> This Flat has a covered area of 1190 Sq-ft is on level 1 of 5 floors. Offering 2 bedroom along with 2 bathrooms, the Flat is Unfurnished. This is a well apppointed Flat in Jahangir Pura. There is space for car parking facility. Approx 32 Lac is the cost of the Flat. Read more</t>
  </si>
  <si>
    <t xml:space="preserve">â‚¹2,689 per sqft </t>
  </si>
  <si>
    <t>1   Apartment for Sale in Rameshwaram Terrace, Pal Gam Surat</t>
  </si>
  <si>
    <t xml:space="preserve">â‚¹3,733 per sqft </t>
  </si>
  <si>
    <t>Lower Basement out of 6</t>
  </si>
  <si>
    <t>3 BHK Apartment for Sale in Shantam Apartment, Sagrampura Surat</t>
  </si>
  <si>
    <t>Shantam Apartment</t>
  </si>
  <si>
    <t>Center of city very near to market area ring road</t>
  </si>
  <si>
    <t>2   Apartment for Sale in Raj Hans Society, Adajan Patiya Surat</t>
  </si>
  <si>
    <t>870 sqft</t>
  </si>
  <si>
    <t>810 sqft</t>
  </si>
  <si>
    <t>10 m</t>
  </si>
  <si>
    <t>A residential plot is available for sale. It has a plot area of 810 sq-ft, it is located in a very good area. Please contact for more details.Read more</t>
  </si>
  <si>
    <t xml:space="preserve">â‚¹1,790 per sqft </t>
  </si>
  <si>
    <t>1   House for Sale in Palan Pur Patiya Surat</t>
  </si>
  <si>
    <t>Palanpur jakatnaka hp gas godown.</t>
  </si>
  <si>
    <t>2   Apartment for Sale in Anand Mahal Road Surat</t>
  </si>
  <si>
    <t>2   with Dastaveg and title clear, EW direction, 1 alloted car parking, Main road Facing, spacious, great lightingRead more</t>
  </si>
  <si>
    <t>1 BHK Apartment for Sale in Amroli, Surat Surat</t>
  </si>
  <si>
    <t>3 BHK Apartment for Sale in Kamrej char charasta Surat</t>
  </si>
  <si>
    <t xml:space="preserve"> This spacious Multistorey Apartment is located at 7th floor in a tower of total 10 floors. Modern construction is done in this newly built Multistorey Apartment. Read more</t>
  </si>
  <si>
    <t xml:space="preserve"> Plot/Land for Sale in Pal Gam Surat</t>
  </si>
  <si>
    <t>567 sqft</t>
  </si>
  <si>
    <t xml:space="preserve">â‚¹7,496 per sqft </t>
  </si>
  <si>
    <t>2 BHK Apartment for Sale in Crystal Avenue, Palanpur Gam Surat</t>
  </si>
  <si>
    <t>Its rented property,Rent with Samsung mobile service center agreement with 3 year and 5percentage rent increase per yearRead more</t>
  </si>
  <si>
    <t>2   Apartment for Sale in Nan Pura Surat</t>
  </si>
  <si>
    <t>820 sqft</t>
  </si>
  <si>
    <t>West facing, 24 hrs power and running water availability. Open terrace area for all. Strong construction, has passed in the test reports of s. M. CRead more</t>
  </si>
  <si>
    <t xml:space="preserve">â‚¹2,317 per sqft </t>
  </si>
  <si>
    <t>3   Apartment for Sale in Amroli Surat</t>
  </si>
  <si>
    <t>30 sqm</t>
  </si>
  <si>
    <t>pre lease ground floor shop for sale, Very good and well maintain complexRead more</t>
  </si>
  <si>
    <t xml:space="preserve">â‚¹10,174 per sqft </t>
  </si>
  <si>
    <t>2 BHK House for Sale in Swarg Residency, Olpad Surat</t>
  </si>
  <si>
    <t>80 sqm</t>
  </si>
  <si>
    <t>A residential house is available for sale. It carpet area of 80 sq-m, it is a good location. Please contact for more details.Read more</t>
  </si>
  <si>
    <t>3 BHK Builder Floor for Sale in Kailash Nagar Surat</t>
  </si>
  <si>
    <t>2   Apartment for Sale in Saradar Complex, Adajan Surat</t>
  </si>
  <si>
    <t>2   Apartment for Sale in Siddhi Vinayak Green, Laskana Surat</t>
  </si>
  <si>
    <t>Siddhi Vinayak Green</t>
  </si>
  <si>
    <t xml:space="preserve">â‚¹2,839 per sqft </t>
  </si>
  <si>
    <t xml:space="preserve"> Office Space for Sale in Universal The Boulevard, Surat City Surat</t>
  </si>
  <si>
    <t>614 sqft</t>
  </si>
  <si>
    <t>Office in 4th FloorOffice No. 428Cost To Cost Sell.</t>
  </si>
  <si>
    <t xml:space="preserve">â‚¹6,840 per sqft </t>
  </si>
  <si>
    <t>1 BHK Apartment for Sale in Amroli Surat</t>
  </si>
  <si>
    <t>716 sqft</t>
  </si>
  <si>
    <t xml:space="preserve"> The Value of this Home is fixed at 18 Lac. It offers 716 Sq-ft of covered area. It lies on fourth level out of 5 floors in its building and is also good space to live in. The Home has 1 bathroom and has 1 balconies. This is a 1 BHK flat in Amroli. Read more</t>
  </si>
  <si>
    <t xml:space="preserve">â‚¹2,514 per sqft </t>
  </si>
  <si>
    <t>Farnicher free ,kitchen fully furnished, 2 palung,2 four doors kabat, big tv unit, ro water system, Geyser hot and cold water, 5 tub light,Read more</t>
  </si>
  <si>
    <t xml:space="preserve">â‚¹2,731 per sqft </t>
  </si>
  <si>
    <t>2 BHK Builder Floor for Sale in Nan Pura Surat</t>
  </si>
  <si>
    <t xml:space="preserve"> Builder Floor Apartment is located at the advantageous 4th floor in a tower of total 4 floors. It is a relatively new property with construction age less than 5 yrs. Read more</t>
  </si>
  <si>
    <t xml:space="preserve"> Plot/Land for Sale in Masma Surat</t>
  </si>
  <si>
    <t>12 m</t>
  </si>
  <si>
    <t xml:space="preserve"> Superb location, great for residential purposes. A residential plot available in Masma, Surat available for immediate sale. This opportunity for investment should not be missed. Buy now to get maximum returns in future. Please contact immediately for more information. Read more</t>
  </si>
  <si>
    <t xml:space="preserve">â‚¹2,179 per sqft </t>
  </si>
  <si>
    <t>2   Apartment for Sale in Gordhan Green Valley, Dindoli Surat</t>
  </si>
  <si>
    <t>1064 sqft</t>
  </si>
  <si>
    <t>Multistorey apartment is available for sale. It has covered area 1064 sq-ft. Please contact for more details.Read more</t>
  </si>
  <si>
    <t xml:space="preserve">â‚¹3,289 per sqft </t>
  </si>
  <si>
    <t xml:space="preserve"> Shop for Sale in Sai Luxuria, Kosad Surat</t>
  </si>
  <si>
    <t>20 m</t>
  </si>
  <si>
    <t>Residential plot is available for sale. It has a plot area of 480 sq-ft, it is a good location property. Please contact for more details.Read more</t>
  </si>
  <si>
    <t xml:space="preserve">â‚¹938 per sqft </t>
  </si>
  <si>
    <t>2   House for Sale in Parvat Patiya Surat</t>
  </si>
  <si>
    <t>Near to market 3 km, all food market, vegetable market, doctor house,.Read more</t>
  </si>
  <si>
    <t xml:space="preserve">â‚¹3,415 per sqft </t>
  </si>
  <si>
    <t>3240 sqft</t>
  </si>
  <si>
    <t xml:space="preserve"> Shop for Sale in Kamrej Surat</t>
  </si>
  <si>
    <t>1380 sqft</t>
  </si>
  <si>
    <t xml:space="preserve">â‚¹2,862 per sqft </t>
  </si>
  <si>
    <t xml:space="preserve"> Plot/Land for Sale in Jain Nagar Surat</t>
  </si>
  <si>
    <t>Residential plot is available for sale. It is located on very prime location. It has well equipped basic amenities and facilities.Read more</t>
  </si>
  <si>
    <t xml:space="preserve">â‚¹9,474 per sqft </t>
  </si>
  <si>
    <t>2 BHK Apartment for Sale in JAHANGIRABAD, UGAT BHESAN ROAD Surat</t>
  </si>
  <si>
    <t>512 sqft</t>
  </si>
  <si>
    <t xml:space="preserve"> Shop for Sale in Kim Surat</t>
  </si>
  <si>
    <t>Best location near railway station sabji mandi school</t>
  </si>
  <si>
    <t xml:space="preserve"> Industrial Land for Sale in Surat</t>
  </si>
  <si>
    <t xml:space="preserve">â‚¹1,120 per sqft </t>
  </si>
  <si>
    <t>3 BHK Villa for Sale in Florence residence narthan Adajan Surat</t>
  </si>
  <si>
    <t>1   Apartment for Sale in indrajit Apartment near Milk Palace Surat</t>
  </si>
  <si>
    <t>530 sqft</t>
  </si>
  <si>
    <t>best Location Bhatar Road Near LB Cinema All general Store sabji market hospital Temple gurudwara each and everything near 100 meter areaRead more</t>
  </si>
  <si>
    <t>2 BHK House for Sale in Amroli Surat</t>
  </si>
  <si>
    <t xml:space="preserve"> This spacious Residential House was constructed approx. 5 to 10 years years back. Read more</t>
  </si>
  <si>
    <t xml:space="preserve">â‚¹5,357 per sqft </t>
  </si>
  <si>
    <t>1   Apartment for Sale in Millenium Park, Dindoli Surat</t>
  </si>
  <si>
    <t>This one is a 1 bed room flat in Amroli. It is located on 4th level from 4 floors in all and is also well ventilated. The Unit is Unfurnished and also has Ceramic Tiles flooring. The Price for this Unit is 10 Lac. It has 350 Sq-ft of covered area. The society has None elevator for residents in a tower. . The Unit has 1 bathrooms and 1 airy balconies.Read more</t>
  </si>
  <si>
    <t xml:space="preserve"> Office Space for Sale in Samarth Park, Adajan Surat</t>
  </si>
  <si>
    <t>Commercial Office Space is located at the advantageous Ground floor in a tower of total 10 floors. FLRADVThis Commercial Office Space was constructed approx. 10 to 15 years years back.Read more</t>
  </si>
  <si>
    <t xml:space="preserve">â‚¹2,409 per sqft </t>
  </si>
  <si>
    <t xml:space="preserve">â‚¹9,143 per sqft </t>
  </si>
  <si>
    <t>1 BHK Villa for Sale in Masma Surat</t>
  </si>
  <si>
    <t xml:space="preserve">â‚¹3,625 per sqft </t>
  </si>
  <si>
    <t>2 BHK Apartment for Sale in Swastik Lake, Dindoli Surat</t>
  </si>
  <si>
    <t>good Area, Good Society, Efforts Confortable, Value Of Money</t>
  </si>
  <si>
    <t>It is a pre leased shop for 8 years and in adajan area near prime arcade. It is fully furnished.Read more</t>
  </si>
  <si>
    <t xml:space="preserve">â‚¹15,600 per sqft </t>
  </si>
  <si>
    <t>2   Apartment for Sale in Katar Gam Surat</t>
  </si>
  <si>
    <t>fully airy corner side flat</t>
  </si>
  <si>
    <t xml:space="preserve">â‚¹4,423 per sqft </t>
  </si>
  <si>
    <t>3   Apartment for Sale in Pragati Nagar, Piplod Surat</t>
  </si>
  <si>
    <t>1355 sqft</t>
  </si>
  <si>
    <t>Good locality</t>
  </si>
  <si>
    <t xml:space="preserve">â‚¹3,100 per sqft </t>
  </si>
  <si>
    <t xml:space="preserve"> Office Space for Sale in Nan Pura Surat</t>
  </si>
  <si>
    <t>It's a 1st floor Power Of Attorney Commercial Office Space in a building of total 2 floors. The age of construction for this apartment Commercial Office Space is between Less than 5 years.Read more</t>
  </si>
  <si>
    <t>1   Builder Floor for Sale in Ambika Heaven, Dindoli, Surat Surat</t>
  </si>
  <si>
    <t>Ambika Heaven</t>
  </si>
  <si>
    <t>2 BHK Apartment for Sale in L P Savani Surat</t>
  </si>
  <si>
    <t xml:space="preserve"> It's a 3rd floor Multistorey Apartment in a building of total 4 floors. The age of construction for this Multistorey Apartment is between 5 to 10 years. Read more</t>
  </si>
  <si>
    <t xml:space="preserve">â‚¹2,353 per sqft </t>
  </si>
  <si>
    <t>It is a relatively new property with construction age less than 5 yrs.Read more</t>
  </si>
  <si>
    <t xml:space="preserve">â‚¹2,501 per sqft </t>
  </si>
  <si>
    <t>1084 sqft</t>
  </si>
  <si>
    <t>Good Location, Well Maintain</t>
  </si>
  <si>
    <t xml:space="preserve">â‚¹3,090 per sqft </t>
  </si>
  <si>
    <t>2 BHK Apartment for Sale in divyam residency Surat</t>
  </si>
  <si>
    <t xml:space="preserve">â‚¹2,522 per sqft </t>
  </si>
  <si>
    <t>738 sqft</t>
  </si>
  <si>
    <t xml:space="preserve"> Superb location, great for residential purposes. A residential plot available in Bhestan, Surat available for immediate sale. This opportunity for investment should not be missed. Buy now to get maximum returns in future. Please contact immediately for more information. Read more</t>
  </si>
  <si>
    <t xml:space="preserve">â‚¹2,710 per sqft </t>
  </si>
  <si>
    <t>2 BHK House for Sale in Majura Gate Surat</t>
  </si>
  <si>
    <t>90 acre</t>
  </si>
  <si>
    <t>1 BHK Apartment for Sale in Sagrampura Surat</t>
  </si>
  <si>
    <t xml:space="preserve">â‚¹2,607 per sqft </t>
  </si>
  <si>
    <t xml:space="preserve"> Office Space for Sale in Marvella corridor Surat</t>
  </si>
  <si>
    <t>221 sqft</t>
  </si>
  <si>
    <t>Commercial office space is available for sale. It covered area of 221 sq-ft, it is a good location property. Please contact::::formore details.Read more</t>
  </si>
  <si>
    <t>2 BHK House for Sale in midium Surat</t>
  </si>
  <si>
    <t>2   Apartment for Sale in Sumul Dairy Road Surat</t>
  </si>
  <si>
    <t>2 BHK Villa for Sale in Gruham Luxuria, Masma Village Surat</t>
  </si>
  <si>
    <t xml:space="preserve">â‚¹3,501 per sqft </t>
  </si>
  <si>
    <t>3 BHK Apartment for Sale in Katargam Surat</t>
  </si>
  <si>
    <t xml:space="preserve"> This Multistorey Apartment is located at 4th floor in a building of total 7 floors. This spacious Multistorey Apartment was constructed approx. 15 to 20 years years back. Read more</t>
  </si>
  <si>
    <t xml:space="preserve">â‚¹3,067 per sqft </t>
  </si>
  <si>
    <t>2   Apartment for Sale in Santvan Skyon, Palanpur Surat</t>
  </si>
  <si>
    <t>good quality materials use builder good parson society members</t>
  </si>
  <si>
    <t xml:space="preserve">â‚¹4,007 per sqft </t>
  </si>
  <si>
    <t>2   Apartment for Sale in Shagun Residency, Jahangir Pura Surat</t>
  </si>
  <si>
    <t>1228 sqft</t>
  </si>
  <si>
    <t>Unlock the charm of harmonious living with this 2   flat for sale at Shagun Residency, Jahangir Pura, Surat. Featuring a construction age of 5 to 10 years, Vaastu compliance, and an east-facing orientation, this property promises a blend of modern comforts and traditional principles.::::::Property Specifications ::::::Step into luxury with this spacious 2   flat spanning 1228 sqft, located on the 2nd floor of a 5-story building. The property features a semi-furnished layout, offering a comfortable and stylish living experience.::::::The flat includes 2 bedrooms with 1 attached bathroom and 1 common bathroom, both featuring Western fittings and equipped with geysers for hot water supply. Enjoy the scenic views from the attached balcony, overlooking the society's surroundings, perfect for relaxation and unwinding.::::::The flat boasts a separate living and dining area, providing ample space for entertainment and gatherings. The modern kitchen is equipped with a chimney, piped gas connection, and a utility area attached, ensuring convenience and functionality. Elegant vitrified tiles adorn the flooring, adding a touch of sophistication to the interiors.::::::Facilities ::::::Covered parking facilities are available for residents, ensuring the safety of vehicles. Enjoy 24-hour water supply from both borewell and corporation sources, along with a 100% power backup facility for uninterrupted living. The property is secured with the presence of a security guard, CCTV surveillance, and one lift for easy accessibility.::::::Locality ::::::Nestled in a serene and developed area, this neighborhood opposite Asaram Bapu Ashram bus stand on the main road. Within a 2 km radius, residents have access to schools for education and a river nearby. Healthcare needs are easily met with hospitals located within the same distance. ::::::For shopping and entertainment, malls, supermarkets, and a cinema theatre are conveniently situated within 2 km. Public transport options, including buses and autos, are readily available, making commuting hassle-free for residents. Banking facilities and ATMs are close by, offering convenient financial services to the residents. While the railway station is located 8 to 10 km away, it provides connectivity to other parts of the city and beyond, adding to the accessibility and convenience of the locality.::Read more</t>
  </si>
  <si>
    <t xml:space="preserve">â‚¹2,850 per sqft </t>
  </si>
  <si>
    <t>This property is in prime location Jahangirpura. Society celebrates all major festivals. Since this project is developed by Gujarat housing board, build quality is very good. If you search for 2bk flat in this area, you will not get anything below 30 lacs. Since I am getting to many inquires, only serious buyer please contact.Read more</t>
  </si>
  <si>
    <t xml:space="preserve"> Plot/Land for Sale in Kareli Surat</t>
  </si>
  <si>
    <t>684 sqft</t>
  </si>
  <si>
    <t>2   Apartment for Sale in Kadodara Surat</t>
  </si>
  <si>
    <t xml:space="preserve">â‚¹2,346 per sqft </t>
  </si>
  <si>
    <t>565 sqft</t>
  </si>
  <si>
    <t xml:space="preserve">â‚¹2,124 per sqft </t>
  </si>
  <si>
    <t>2 BHK Apartment for Sale in Dahin Nagar Surat</t>
  </si>
  <si>
    <t>492 sqft</t>
  </si>
  <si>
    <t xml:space="preserve">â‚¹5,894 per sqft </t>
  </si>
  <si>
    <t>1147 sqft</t>
  </si>
  <si>
    <t>Fully Furnish with Modular kitchen and power back, Main road , corner building on prime location with Immediate saleRead more</t>
  </si>
  <si>
    <t>1405 sqft</t>
  </si>
  <si>
    <t xml:space="preserve">â‚¹3,203 per sqft </t>
  </si>
  <si>
    <t>428 sqft</t>
  </si>
  <si>
    <t xml:space="preserve">â‚¹5,374 per sqft </t>
  </si>
  <si>
    <t xml:space="preserve"> Plot/Land for Sale in LP Savani Surat</t>
  </si>
  <si>
    <t xml:space="preserve">â‚¹37 per sqft </t>
  </si>
  <si>
    <t>1 BHK Builder Floor for Sale in Udhana Surat</t>
  </si>
  <si>
    <t xml:space="preserve">â‚¹4,857 per sqft </t>
  </si>
  <si>
    <t xml:space="preserve">â‚¹4,125 per sqft </t>
  </si>
  <si>
    <t>property is in a good locality</t>
  </si>
  <si>
    <t>1   Apartment for Sale in Athwa Gate Surat</t>
  </si>
  <si>
    <t>715 sqft</t>
  </si>
  <si>
    <t xml:space="preserve">â‚¹2,797 per sqft </t>
  </si>
  <si>
    <t>1 BHK Builder Floor for Sale in Varacha Surat</t>
  </si>
  <si>
    <t>1   Apartment for Sale in Dabholi Surat</t>
  </si>
  <si>
    <t xml:space="preserve">â‚¹2,759 per sqft </t>
  </si>
  <si>
    <t xml:space="preserve">â‚¹4,878 per sqft </t>
  </si>
  <si>
    <t>Furnished bedrooms, verified tiles, main road facing, big Balcony, renovated just a year before. ACs installed in both the bedrooms. Wardrobes in both bedroom. Kitchen trolleys installed.Main door grill and window grills installed.Read more</t>
  </si>
  <si>
    <t>2 BHK Builder Floor for Sale in Bardoli Surat</t>
  </si>
  <si>
    <t xml:space="preserve">â‚¹1,455 per sqft </t>
  </si>
  <si>
    <t xml:space="preserve">â‚¹1,831 per sqft </t>
  </si>
  <si>
    <t>2250 sqft</t>
  </si>
  <si>
    <t xml:space="preserve">â‚¹1,111 per sqft </t>
  </si>
  <si>
    <t>1 BHK Builder Floor for Sale in Pandesara Surat</t>
  </si>
  <si>
    <t>799 sqft</t>
  </si>
  <si>
    <t xml:space="preserve">â‚¹1,627 per sqft </t>
  </si>
  <si>
    <t>2 BHK Apartment for Sale in Varachha Main Road Surat</t>
  </si>
  <si>
    <t>466 sqft</t>
  </si>
  <si>
    <t xml:space="preserve">â‚¹2,253 per sqft </t>
  </si>
  <si>
    <t>2 BHK Apartment for Sale in Piplod Surat</t>
  </si>
  <si>
    <t>2 BHK Apartment for Sale in Vesu Surat</t>
  </si>
  <si>
    <t>9 out of 9</t>
  </si>
  <si>
    <t>1 BHK Apartment for Sale in Trikamnagar 1 Surat</t>
  </si>
  <si>
    <t>Multistorey apartment is available for sale. Natural Light and Airy, Corner Building.Read more</t>
  </si>
  <si>
    <t xml:space="preserve">â‚¹33,081 per sqft </t>
  </si>
  <si>
    <t>498 sqft</t>
  </si>
  <si>
    <t>Residential plot is available for sale. It has a plot area of 498 sq-ft, it is a good location property. Please contact for more details.Read more</t>
  </si>
  <si>
    <t xml:space="preserve">â‚¹3,012 per sqft </t>
  </si>
  <si>
    <t>only fix furniture good location</t>
  </si>
  <si>
    <t xml:space="preserve">â‚¹3,532 per sqft </t>
  </si>
  <si>
    <t>3 BHK House for Sale in 42 smit row house opp silicon flat parvat gam surat Surat</t>
  </si>
  <si>
    <t xml:space="preserve">â‚¹11,574 per sqft </t>
  </si>
  <si>
    <t>2 BHK House for Sale in Rudra Residency Surat</t>
  </si>
  <si>
    <t>551 sqft</t>
  </si>
  <si>
    <t>2   Apartment for Sale in Pal Surat</t>
  </si>
  <si>
    <t>2   Builder Floor for Sale in Nan Pura Surat</t>
  </si>
  <si>
    <t>1 BHK Builder Floor for Sale in Parvat Patiya Surat</t>
  </si>
  <si>
    <t>1 BHK Apartment for Sale in Palan Pur Patiya Surat</t>
  </si>
  <si>
    <t>Multistorey apartment is available for sale. It covered area of 700 sq-ft, it is a good location property. Please contact for more details.Read more</t>
  </si>
  <si>
    <t>1 BHK Builder Floor for Sale in Palan Pur Patiya Surat</t>
  </si>
  <si>
    <t xml:space="preserve">â‚¹1,071 per sqft </t>
  </si>
  <si>
    <t>5 BHK House for Sale in Dindoli Surat</t>
  </si>
  <si>
    <t>society is on main road that connect to highway, near to Bhestan Railway station, mall, school, open environment, perfect elevation, 3.25 percent rental yield could be earned if investment is the purpose, developing localities and good returns in future and a lot more. asked queries on 6351 363 998Read more</t>
  </si>
  <si>
    <t xml:space="preserve">â‚¹2,604 per sqft </t>
  </si>
  <si>
    <t>it is located in a quiet location good for people who want peace and a good parking space beside the houseRead more</t>
  </si>
  <si>
    <t xml:space="preserve">â‚¹6,076 per sqft </t>
  </si>
  <si>
    <t>Near tulai van ashram have a be side of temple to pray every day u have to great landscape.Read more</t>
  </si>
  <si>
    <t xml:space="preserve">â‚¹1,167 per sqft </t>
  </si>
  <si>
    <t>Multistorey apartment is available for sale. 2 and 4 Wheeler Parking, Well Maintain House, 1 Master Bedroom, Wardrobe, Kitchen Trolley, Grilled outside all windows, Low Maintenance, For Home Video please contact by Whatsapp.Read more</t>
  </si>
  <si>
    <t>This spacious Multistorey Apartment is located at 1st floor in a tower of total 4 floors. The Multistorey Apartment construction is more than 10 to 15 years old.Read more</t>
  </si>
  <si>
    <t>1   Apartment for Sale in Nanpura Surat</t>
  </si>
  <si>
    <t>ALL FRIENDLY NATURE LOCALITIES. HOSPITAL 200m school 1km grocery mall 100m garden 100mRead more</t>
  </si>
  <si>
    <t>3 BHK Apartment for Sale in Muktanand Nagar Surat</t>
  </si>
  <si>
    <t>Ground out of 13</t>
  </si>
  <si>
    <t>Road Touch society    New Buildings only 3 years old Firnt side Flat with Big Gallery, 3 Windows, 3 Badrooms, 2 Bathrooms, 1 master Badroom with attached Toylate and Bathroom, Full ventilation Hawa Ujash walu makan, Two WheelerRead more</t>
  </si>
  <si>
    <t>2   Apartment for Sale in Pasodara Surat</t>
  </si>
  <si>
    <t>635 sqft</t>
  </si>
  <si>
    <t>1   Apartment for Sale in Parvat Patiya Surat</t>
  </si>
  <si>
    <t>3 BHK Apartment for Sale in Ghod Dod Road Surat</t>
  </si>
  <si>
    <t>2   Pent House on 4th floor on immediate sale at L P Savany Circle adajanRead more</t>
  </si>
  <si>
    <t xml:space="preserve">â‚¹2,708 per sqft </t>
  </si>
  <si>
    <t xml:space="preserve">â‚¹4,234 per sqft </t>
  </si>
  <si>
    <t>315 sqft</t>
  </si>
  <si>
    <t>hrp bunglow G 1 92 vaar3 bhktotal 2 floor construction Zilli Door is totally done Dastavej clear property Loan thay jaseRead more</t>
  </si>
  <si>
    <t xml:space="preserve">â‚¹11,111 per sqft </t>
  </si>
  <si>
    <t>2   House for Sale in Palan Pur Patiya Surat</t>
  </si>
  <si>
    <t>2 BHK Apartment for Sale in Bhatar Surat</t>
  </si>
  <si>
    <t>Multistorey apartment is available for sale. It has covered area 1100 sq-ft, it is 2 BHK apartment. Please contact for more details.Read more</t>
  </si>
  <si>
    <t>1   Builder Floor for Sale in Jolva Surat</t>
  </si>
  <si>
    <t>Introducing a unique opportunity to own a cozy and contemporary 1   builder floor in the peaceful neighborhood of Jolva, Surat. This thoughtfully designed property is ideal for those seeking a compact yet comfortable living space. ::::::Property Specifications::::::Situated on the 3rd floor of a 4-floor building, this 1   builder floor is Vaastu compliant, ensuring harmony and positive energy flow. The property faces the North-East direction, welcoming ample natural light and favorable energy. ::::::With a super area of 555 sqft, this builder floor is unfurnished, allowing you the freedom to customize it according to your preferences. It features one spacious bedroom with an attached balcony that overlooks a charming garden, offering a tranquil retreat. Additionally, there is a common Indian-style bathroom with a geyser point for your convenience. ::::::Further, the living and dining areas are distinct, providing a comfortable layout, while the kitchen is equipped with a granite platform and sink, making meal preparation a breeze. A utility area attached to the kitchen adds to the practicality of the space. The flooring is elegantly done in vitrified tiles, combining style with easy maintenance.::::::Facilities::::::This property offers a range of essential amenities, including covered parking for your convenience, 24-hour water supply, and 100% power backup. Safety and security are a priority with the presence of a security guard and CCTV surveillance. Access to the upper floors is made easy with the availability of two lifts, ensuring a comfortable and worry-free living experience.::::::Locality::::::This property is conveniently located with notable landmarks like Kadodara Chowkdi nearby. It offers easy access to various amenities, including schools and hospitals within a 1-kilometer radius, as well as malls, supermarkets, and banks/ATMs in close proximity. Public transportation is readily available, and the metro station is just 5 kilometers away, ensuring excellent connectivity and accessibility to the wider city.::Read more</t>
  </si>
  <si>
    <t xml:space="preserve">â‚¹1,532 per sqft </t>
  </si>
  <si>
    <t xml:space="preserve">â‚¹2,720 per sqft </t>
  </si>
  <si>
    <t xml:space="preserve">â‚¹3,137 per sqft </t>
  </si>
  <si>
    <t>268 sqft</t>
  </si>
  <si>
    <t xml:space="preserve"> It's a Ground floor Commercial Shop in a building of total 5 floors. Read more</t>
  </si>
  <si>
    <t xml:space="preserve">â‚¹6,903 per sqft </t>
  </si>
  <si>
    <t>2 BHK House for Sale in Ramnagar Surat</t>
  </si>
  <si>
    <t>640 sqft</t>
  </si>
  <si>
    <t xml:space="preserve">â‚¹1,944 per sqft </t>
  </si>
  <si>
    <t>2 BHK Builder Floor for Sale in Katargam Surat</t>
  </si>
  <si>
    <t xml:space="preserve">â‚¹1,918 per sqft </t>
  </si>
  <si>
    <t xml:space="preserve"> Office Space for Sale in Surat Textile Market Surat</t>
  </si>
  <si>
    <t>476 sqft</t>
  </si>
  <si>
    <t xml:space="preserve">â‚¹7,292 per sqft </t>
  </si>
  <si>
    <t xml:space="preserve"> Plot/Land for Sale in Athawa Lines Surat</t>
  </si>
  <si>
    <t>5364 sqft</t>
  </si>
  <si>
    <t xml:space="preserve">â‚¹28 per sqft </t>
  </si>
  <si>
    <t>54 X 15</t>
  </si>
  <si>
    <t xml:space="preserve"> Shop for Sale in Vesu Surat</t>
  </si>
  <si>
    <t xml:space="preserve">â‚¹10,500 per sqft </t>
  </si>
  <si>
    <t>2 BHK Builder Floor for Sale in Parvat Patiya Surat</t>
  </si>
  <si>
    <t xml:space="preserve">â‚¹3,143 per sqft </t>
  </si>
  <si>
    <t>2 BHK Apartment for Sale in Jahangirabad Surat</t>
  </si>
  <si>
    <t xml:space="preserve">â‚¹2,955 per sqft </t>
  </si>
  <si>
    <t>2 BHK Apartment for Sale in Dumbhal Surat</t>
  </si>
  <si>
    <t>2 BHK Apartment for Sale in New citylight Surat</t>
  </si>
  <si>
    <t xml:space="preserve"> Plot/Land for Sale in Kamrej Surat</t>
  </si>
  <si>
    <t xml:space="preserve">â‚¹2,574 per sqft </t>
  </si>
  <si>
    <t>1 BHK Builder Floor for Sale in Dabholi Surat</t>
  </si>
  <si>
    <t>2 BHK Apartment for Sale in Udhana Darwaja Surat</t>
  </si>
  <si>
    <t>486 sqft</t>
  </si>
  <si>
    <t>2   Semi furnished at very law budget</t>
  </si>
  <si>
    <t xml:space="preserve">â‚¹2,533 per sqft </t>
  </si>
  <si>
    <t>2 BHK Apartment for Sale in Chauta Bazar Surat</t>
  </si>
  <si>
    <t>Welcome to an exceptional opportunity in Chauta Bazar, Surat - a charming 2 BHK flat awaits its new owner, offering a harmonious blend of modern comfort and urban convenience.Property specifications and facilitiesAscending to the 5th floor, this apartment provides a tranquil retreat from the bustling streets below, while remaining within easy reach of essential amenities. Moreover, rest assured that this flat is Vastu compliant, ensuring harmony and positivity in your living space.Each bedroom is thoughtfully furnished, providing a welcoming sanctuary for relaxation and rest after a long day. With ample storage space provided by the fitted wardrobes and cozy beds, these bedrooms are as practical as they are inviting.The flooring throughout the apartment is adorned with sleek vitrified tiles, adding a touch of sophistication to the interior ambiance. While the master bedroom shares the same elegant flooring, it boasts slightly smaller tiles, creating a subtle yet distinctive aesthetic within the living space.One of the highlights of this flat is its covered balcony, seamlessly extending from the living room and offering a serene view of the main street below. Whether its enjoying a morning cup of coffee or unwinding in the evening breeze, this balcony provides the perfect setting for relaxation and contemplation.Moving to the heart of the home, the kitchen is a chefs delight, featuring a white marble platform, stainless steel sink, and ample storage space provided by the wood cupboards and shelves. While the living room may not include a TV unit, it offers a spacious area for entertainment and socialising, making it the perfect spot for gathering with family and friends. The bathrooms are fitted with modern fixtures, including geysers and shower cubicles, providing ultimate convenience for your daily routines. Essential electrical fixtures such as lights and fans are also provided, ensuring comfort and functionality throughout the apartment.Locality Nearby establishments offer various recreational and leisure options. From schools and markets within walking distance to hospitals and banks conveniently located nearby, everything you need is just a stones throw away from your doorstep.Read more</t>
  </si>
  <si>
    <t>Call for Price</t>
  </si>
  <si>
    <t>366 sqft</t>
  </si>
  <si>
    <t>2 out of 8</t>
  </si>
  <si>
    <t>2 front side balcony west side view,main road touch, full view sunset site,100 present use carpet AREA 820 sq.ft.2 lift,Read more</t>
  </si>
  <si>
    <t>760 sqft</t>
  </si>
  <si>
    <t>Iron Grills Safety Provided to all windows and doors.</t>
  </si>
  <si>
    <t>2 BHK Apartment for Sale in Gopi Pura Surat</t>
  </si>
  <si>
    <t>1 BHK Apartment for Sale in Pandesara, Surat Surat</t>
  </si>
  <si>
    <t>336 sqft</t>
  </si>
  <si>
    <t>3 BHK Apartment for Sale in Satyanagar Surat</t>
  </si>
  <si>
    <t>Multistorey apartment is available for sale. It has covered area 1000 sq-ft, it is 3 BHK apartment. Please contact for more details.Read more</t>
  </si>
  <si>
    <t xml:space="preserve"> It's a 2nd floor Multistorey Apartment in a building of total 4 floors. This spacious Multistorey Apartment was constructed approx. 15 to 20 years years back. Read more</t>
  </si>
  <si>
    <t>1 BHK Apartment for Sale in Kailash Nagar Surat</t>
  </si>
  <si>
    <t>dastavej , full furniture, full havaujash ,with gas line</t>
  </si>
  <si>
    <t>2 BHK Apartment for Sale in Kodiyar Nagar Surat</t>
  </si>
  <si>
    <t>1 BHK Apartment for Sale in JAIN Surat</t>
  </si>
  <si>
    <t>2 BHK Apartment for Sale in Parvat Patiya Surat</t>
  </si>
  <si>
    <t>1 BHK Apartment for Sale in Bardoli Surat</t>
  </si>
  <si>
    <t>Multistorey apartment is available for sale. It has carpet area 700 sq-ft, it is 1 BHK apartment. Please contact for more details.Read more</t>
  </si>
  <si>
    <t>69970 sqft</t>
  </si>
  <si>
    <t xml:space="preserve"> Superb location, great for residential purposes. A residential plot available in Olpad, Surat available for immediate sale. This opportunity for investment should not be missed. Buy now to get maximum returns in future. Please contact immediately for more information. Read more</t>
  </si>
  <si>
    <t>2 BHK Apartment for Sale in Laskana Surat</t>
  </si>
  <si>
    <t>1056 sqft</t>
  </si>
  <si>
    <t>2 BHK Apartment for Sale in Saniya Hemad Surat</t>
  </si>
  <si>
    <t>1095 sqft</t>
  </si>
  <si>
    <t>3 BHK Apartment for Sale in Bhatar Road Surat</t>
  </si>
  <si>
    <t>This Multistorey Apartment is located at 3nd floor in a building of total 3 floors. This spqacious Multistorey Apartment was constructed approx. 20 years back.Read more</t>
  </si>
  <si>
    <t>1 BHK Apartment for Sale in Althan Surat</t>
  </si>
  <si>
    <t>2 BHK Apartment for Sale in Dina park apartments Surat</t>
  </si>
  <si>
    <t>2 BHK Apartment for Sale in MD Om Palace, Dumas Road Surat</t>
  </si>
  <si>
    <t>MD Om Palace</t>
  </si>
  <si>
    <t>8400000 sqft</t>
  </si>
  <si>
    <t>1 BHK Apartment for Sale in Gajera Road Surat</t>
  </si>
  <si>
    <t>2 BHK Apartment for Sale in Sangrampura Surat</t>
  </si>
  <si>
    <t>Multistorey apartment is available for sale. It covered area of 1250 sq-ft, it is a good location property. Please contact for more details.Read more</t>
  </si>
  <si>
    <t>1 BHK Apartment for Sale in Suman Keshav EWS 29, Dindoli Surat</t>
  </si>
  <si>
    <t>645 sqft</t>
  </si>
  <si>
    <t>2 BHK Apartment for Sale in Khadodara Nagar Surat</t>
  </si>
  <si>
    <t>1 BHK Apartment for Sale in Pragati Devdarshan Residency, Palan Pur Patiya Surat</t>
  </si>
  <si>
    <t>near vegetables market school and hospital gym near society</t>
  </si>
  <si>
    <t>2 BHK Apartment for Sale in Shastri Nagar Surat</t>
  </si>
  <si>
    <t>near to metro and mall</t>
  </si>
  <si>
    <t>1 BHK Apartment for Sale in Kadodara Surat</t>
  </si>
  <si>
    <t>1 BHK Apartment for Sale in K.P.AVENUE near Ram chock , New Mehta wad near bus stand ,olpad Surat</t>
  </si>
  <si>
    <t>1 BHK Apartment for Sale in Gopin Bunglows, Katargam Surat</t>
  </si>
  <si>
    <t>2 BHK Apartment for Sale in Sachin GIDC Surat</t>
  </si>
  <si>
    <t>1 BHK Apartment for Sale in kalyan appartment Surat</t>
  </si>
  <si>
    <t>jain locality, opposite of jain temple</t>
  </si>
  <si>
    <t>1 BHK Apartment for Sale in KAILASH MANSAROWAR Apartment Nilgiri Udhana Surat</t>
  </si>
  <si>
    <t>522 sqft</t>
  </si>
  <si>
    <t>Near road,.</t>
  </si>
  <si>
    <t>1 BHK Apartment for Sale in BKpark Surat</t>
  </si>
  <si>
    <t>2 BHK Apartment for Sale in Mangaltirth Apartment Adajan Surat</t>
  </si>
  <si>
    <t>4 BHK Apartment for Sale in The Polaris Avenue, Vesu Surat</t>
  </si>
  <si>
    <t>5400 sqft</t>
  </si>
  <si>
    <t>The Polaris Avenue</t>
  </si>
  <si>
    <t>1 BHK Apartment for Sale in Kailash nagar majuragate Surat</t>
  </si>
  <si>
    <t>Multistorey apartment is available for sale. Flat is on main road opened on market place and also 80 of also jain derasar and upasray is at 2 min distance.Read more</t>
  </si>
  <si>
    <t>3 BHK Apartment for Sale in Sachin Surat</t>
  </si>
  <si>
    <t>1 BHK Apartment for Sale in Dharamnadan Township Sayan Surat Surat</t>
  </si>
  <si>
    <t>2 BHK Apartment for Sale in Global City, Amroli Surat</t>
  </si>
  <si>
    <t>961 sqft</t>
  </si>
  <si>
    <t>Global City</t>
  </si>
  <si>
    <t>1 BHK Apartment for Sale in Kamrej Road Surat</t>
  </si>
  <si>
    <t>1104 sqft</t>
  </si>
  <si>
    <t>2 BHK Apartment for Sale in Star Galaxy Amroli Surat</t>
  </si>
  <si>
    <t>1 BHK Apartment for Sale in Sachin Surat</t>
  </si>
  <si>
    <t>1 BHK Apartment for Sale in dharmanandan apartment Surat</t>
  </si>
  <si>
    <t>427 sqft</t>
  </si>
  <si>
    <t>2 BHK Apartment for Sale in Kamrej Char Rasta, Surat Surat</t>
  </si>
  <si>
    <t>1197 sqft</t>
  </si>
  <si>
    <t>2 BHK Apartment for Sale in Kamrej Road Surat</t>
  </si>
  <si>
    <t>Main road touch appartments , ready passasion also avilable , gardens and children play area.Read more</t>
  </si>
  <si>
    <t>1 BHK Apartment for Sale in Magdalla Surat</t>
  </si>
  <si>
    <t>This property is ready to Move. not having any work and repair.</t>
  </si>
  <si>
    <t>2 BHK Apartment for Sale in Maa Krupa Residency Society, Dindoli Surat</t>
  </si>
  <si>
    <t>Maa Krupa Residency Society</t>
  </si>
  <si>
    <t>2 BHK Apartment for Sale in Lajpur Surat</t>
  </si>
  <si>
    <t>2 BHK Apartment for Sale in Omkar residency bhatpore gam Surat</t>
  </si>
  <si>
    <t>1 BHK Apartment for Sale in Olpad Surat</t>
  </si>
  <si>
    <t>1 BHK Apartment for Sale in B/303 RUDRAX APP COZWAY ROAD SURAT Surat</t>
  </si>
  <si>
    <t>1 BHK Apartment for Sale in Suman Kavya, Vesu Surat</t>
  </si>
  <si>
    <t>Good location</t>
  </si>
  <si>
    <t>2 BHK Apartment for Sale in Devadh Surat</t>
  </si>
  <si>
    <t>1037 sqft</t>
  </si>
  <si>
    <t>1 BHK Apartment for Sale in Umang Sachin Surat</t>
  </si>
  <si>
    <t xml:space="preserve"> It's a 3rd floor Multistorey Apartment in a building of total 4 floors. The Multistorey Apartment construction is more than 15 to 20 years old. Read more</t>
  </si>
  <si>
    <t>1 BHK Apartment for Sale in Rushikesh Avenue, Navagam, Surat Surat</t>
  </si>
  <si>
    <t>Multistorey apartment is available for sale. It Carpet/Built-up area of 684 sq-ft, it is a good location property. Please contact for more details.Read more</t>
  </si>
  <si>
    <t>845 sqft</t>
  </si>
  <si>
    <t>4 out of 11</t>
  </si>
  <si>
    <t>1 Bhk 4th Floor 3 lift available Parking for both car and two wheeler available 11 Floor building 1 Wing 2 security available in buildingRead more</t>
  </si>
  <si>
    <t>1 BHK Apartment for Sale in Sayan Surat</t>
  </si>
  <si>
    <t>1 BHK Apartment for Sale in Security Surat</t>
  </si>
  <si>
    <t>10 rood</t>
  </si>
  <si>
    <t xml:space="preserve"> This spacious Home is on 5th level of the tower of 5 and is built up in 600 Sq-ft. It is a well-designed beautiful Home in Dindoli. With 1 room and 1 well maintained bathrooms, this Home is Unfurnished. 12. 5 Lac is what the price expected of the Home. Read more</t>
  </si>
  <si>
    <t>1 BHK Apartment for Sale in Man Sarovar Residency and Plaza, Kamrej Surat</t>
  </si>
  <si>
    <t>2 BHK Apartment for Sale in Shree Sumukh Residency, Dindoli Surat</t>
  </si>
  <si>
    <t>1160 sqft</t>
  </si>
  <si>
    <t>2 BHK Apartment for Sale in Anand flats, Anand mahal road surat Surat</t>
  </si>
  <si>
    <t>395,009 sqft</t>
  </si>
  <si>
    <t>603 sqft</t>
  </si>
  <si>
    <t>Man Sarovar Residency and Plaza</t>
  </si>
  <si>
    <t>2 BHK Apartment for Sale in Bella Casaa, Althan Surat</t>
  </si>
  <si>
    <t>Bella Casaa</t>
  </si>
  <si>
    <t>2 BHK Apartment for Sale in Bhestangam, Surat Surat</t>
  </si>
  <si>
    <t>2 BHK Apartment for Sale in Bhestan Surat</t>
  </si>
  <si>
    <t>1010 sqft</t>
  </si>
  <si>
    <t>1 BHK Apartment for Sale in Hazira Road Surat</t>
  </si>
  <si>
    <t xml:space="preserve"> It's a 4th floor Multistorey Apartment in a building of total 4 floors. This spacious Multistorey Apartment was constructed approx. 10 to 15 years years back. Read more</t>
  </si>
  <si>
    <t>3 BHK Apartment for Sale in Raj Abhishek City Homes, Sachin Surat</t>
  </si>
  <si>
    <t>Welcome to the epitome of modern living nestled in the heart of Sachin, Surat â€“ Raj Abhishek City Homes. We are delighted to present a gem of a property: a stunning 3 BHK flat meticulously designed to offer both luxury and comfort. ::::::Property Specifications::::::Step into luxury living with this immaculate 3 BHK flat located in the prestigious Raj Abhishek City Homes, Sachin, Surat. Spanning across a generous carpet area of 1175 sqft on the 4th floor of a meticulously crafted 5-floor building, this residence promises a lifestyle of comfort and convenience. Embracing the principles of Vaastu, this east-facing abode ensures harmony and positive energy flow. Boasting an unfurnished layout, it offers ample space for customization according to your personal style and preferences.::::::The interior layout features three spacious bedrooms, ideal for accommodating your family's needs. Each bedroom is complemented by attached bathrooms featuring modern Western fixtures. Enjoy the serene outdoors from two private balconies, one attached to the living room and the other to a bedroom, both overlooking the lush greenery of the garden.::::::The heart of this home lies in its expansive living cum dining area, perfect for hosting gatherings and creating lasting memories with loved ones. The kitchen is designed for functionality, featuring a standard layout with platform and sink, along with a piped gas connection for hassle-free cooking. A utility area attached to the kitchen adds to the practicality of daily chores. Experience the epitome of elegance with vitrified flooring that exudes sophistication while offering easy maintenance.::::::Facilities::::::This property boasts covered parking, ensuring your vehicle is sheltered from the elements. With a reliable water supply from a borewell and the convenience of corporation water, your daily needs are effortlessly met. Security is paramount with CCTV surveillance installed throughout the premises. Additionally, accessibility is enhanced with a lift servicing the building. Enjoy leisurely moments with amenities such as a clubhouse, kids' play area, and a tranquil garden, creating a wholesome living experience for you and your family.::::::Locality::::::This property's location is distinguished by its proximity to the Palsana, Navsari connecting highway, making commuting convenient and hassle-free. Within a 3-kilometer radius, you'll find essential amenities such as schools and hospitals, ensuring accessibility to education and healthcare. Shopping for daily necessities is effortless with malls and supermarkets also within the same radius. Banking services are readily available with banks and ATMs nearby. Public transport is easily accessible, facilitating seamless travel around the area. Moreover, the Sachin Railway Station is conveniently located just 2 kilometers away, enhancing connectivity for those traveling by train.Read more</t>
  </si>
  <si>
    <t>1 BHK Apartment for Sale in Kamrej Surat</t>
  </si>
  <si>
    <t>703 sqft</t>
  </si>
  <si>
    <t xml:space="preserve"> Multistorey Apartment is located at the advantageous 1st floor in a tower of total 6 floors. Read more</t>
  </si>
  <si>
    <t>A.1 604 star pavitra Nagri Full fanichar che Aarjat sell karvano cheRead more</t>
  </si>
  <si>
    <t>2 BHK Apartment for Sale in Surat Surat</t>
  </si>
  <si>
    <t>611 sqft</t>
  </si>
  <si>
    <t>near surat toll plaza</t>
  </si>
  <si>
    <t>1 BHK Apartment for Sale in Kamrej 1 Surat</t>
  </si>
  <si>
    <t>Area is good very quite and only 3 km from kamrej chokdi people are goodRead more</t>
  </si>
  <si>
    <t>1 BHK Apartment for Sale in Shree Tirupati Balaji Town, Sachin Surat</t>
  </si>
  <si>
    <t>Shree Tirupati Balaji Town</t>
  </si>
  <si>
    <t xml:space="preserve"> This Multistorey Apartment is located at 1st floor in a building of total 5 floors. Read more</t>
  </si>
  <si>
    <t>1 BHK Apartment for Sale in Bhatha Surat</t>
  </si>
  <si>
    <t>1 BHK Apartment for Sale in Varachha Surat</t>
  </si>
  <si>
    <t>357 sqft</t>
  </si>
  <si>
    <t>Its 1 Room and 1 kitchen and 1 balcony and 1 toilet and 1 bathroomRead more</t>
  </si>
  <si>
    <t>12 out of 13</t>
  </si>
  <si>
    <t xml:space="preserve"> Expected price for this Unit is 25. 5 Lac. The Unit features 2 washroom and has 3 spacious balconies. It has 1180 Sq-ft of covered area. This is a 2 bed room apartment situated in Udhna. It is situated on 12th floor out of 13 floors in all and is airy and spacious. Read more</t>
  </si>
  <si>
    <t>2 BHK Apartment for Sale in Athwa Gate Surat</t>
  </si>
  <si>
    <t>2 BHK Apartment for Sale in Nan Pura Surat</t>
  </si>
  <si>
    <t>606 sqft</t>
  </si>
  <si>
    <t xml:space="preserve"> This one is a 1 BHK flat located in Kamrej. The Home consists of 1 bathroom and also has 1 spacious balcony. The Expected price of the Home is kept at 10. 5 Lac. It is constructed in 606 Sq-ft of covered area. Read more</t>
  </si>
  <si>
    <t>property is for sale....................................................Read more</t>
  </si>
  <si>
    <t>1 BHK Apartment for Sale in Varachha Main Road Surat</t>
  </si>
  <si>
    <t>It's 1 RK property</t>
  </si>
  <si>
    <t>1 BHK Apartment for Sale in Umra Surat</t>
  </si>
  <si>
    <t xml:space="preserve"> This spacious Multistorey Apartment is located at 2nd floor in a tower of total 4 floors. The age of construction for this apartment Multistorey Apartment is Less than 5 years. Read more</t>
  </si>
  <si>
    <t>1 BHK Apartment for Sale in Ved Road Surat</t>
  </si>
  <si>
    <t xml:space="preserve"> This spacious Multistorey Apartment is located at 2nd floor in a tower of total 3 floors. This spacious Multistorey Apartment was constructed approx. 5 to 10 years years back. Read more</t>
  </si>
  <si>
    <t>2 BHK Apartment for Sale in Sayan Surat</t>
  </si>
  <si>
    <t>1280 sqm</t>
  </si>
  <si>
    <t xml:space="preserve"> This Flat measures 1280. 0 Sq-m is on 11th floor of total 13 floors. Featuring 2 bedroom along with 2 bathrooms, the Flat is Unfurnished. It is a well-designed beautiful Flat in Althan. Around 25 Lac is the expected price of the Flat. Read more</t>
  </si>
  <si>
    <t>1 BHK Apartment for Sale in Jolva Surat</t>
  </si>
  <si>
    <t>2 BHK Apartment for Sale in Omkar Residency, Palan Pur Patiya Surat</t>
  </si>
  <si>
    <t>Omkar Residency</t>
  </si>
  <si>
    <t>999 sqft</t>
  </si>
  <si>
    <t>Full Air ventilation, Road Side and Decent Look, 24 hours Sweet Water and Normal WaterRead more</t>
  </si>
  <si>
    <t>2 BHK Apartment for Sale in Kosad Surat</t>
  </si>
  <si>
    <t>1102 sqft</t>
  </si>
  <si>
    <t xml:space="preserve"> It's a 4th floor Multistorey Apartment in a building of total 5 floors. It is a relatively new property with construction age less than 5 yrs. Read more</t>
  </si>
  <si>
    <t>1 BHK Apartment for Sale in Nova Complex, Udhna Surat</t>
  </si>
  <si>
    <t>Nova Complex</t>
  </si>
  <si>
    <t>647 sqft</t>
  </si>
  <si>
    <t>1 BHK Apartment for Sale in Palanpur Jakatnaka Surat</t>
  </si>
  <si>
    <t>Market area, school, transportation and lack of garden nearby</t>
  </si>
  <si>
    <t>Suman Shakti bhestan surat price 10 lacs more details contact</t>
  </si>
  <si>
    <t>2 BHK Apartment for Sale in Anand Mahal Road Surat</t>
  </si>
  <si>
    <t>1 sqft</t>
  </si>
  <si>
    <t>price : 30lakh</t>
  </si>
  <si>
    <t>8 out of 10</t>
  </si>
  <si>
    <t xml:space="preserve">â‚¹2,878 per sqft </t>
  </si>
  <si>
    <t xml:space="preserve"> Land for Sale in Sachin Surat</t>
  </si>
  <si>
    <t>3150 sqft</t>
  </si>
  <si>
    <t xml:space="preserve">â‚¹1,556 per sqft </t>
  </si>
  <si>
    <t>2   Apartment for Sale in Anand Aspire, Jahangirabad Surat</t>
  </si>
  <si>
    <t>This luxurious yet affordable 2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</si>
  <si>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2   Apartment for Sale in Orchid Gardenia, Palanpur Surat</t>
  </si>
  <si>
    <t>1185 sqft</t>
  </si>
  <si>
    <t>2   Flat For Sale In Palanpur area With All Luxurious Aminities And Good LocalityRead more</t>
  </si>
  <si>
    <t xml:space="preserve">â‚¹3,784 per sqft </t>
  </si>
  <si>
    <t>Multistorey Apartment for Sale in Jahangirabad, Surat. Covered area is 1350.0 Sq-ft. This property belongs to "Anand Aspire" .Read more</t>
  </si>
  <si>
    <t>3   Apartment for Sale in Godadara Surat</t>
  </si>
  <si>
    <t>1735 sqft</t>
  </si>
  <si>
    <t>location</t>
  </si>
  <si>
    <t xml:space="preserve">â‚¹2,854 per sqft </t>
  </si>
  <si>
    <t>2 Covered,</t>
  </si>
  <si>
    <t>Best commercial office space for software company</t>
  </si>
  <si>
    <t xml:space="preserve">â‚¹100 per sqft </t>
  </si>
  <si>
    <t>Multistorey Apartment for Sale in Palanpur, Surat. Covered area is 1251.0 Sq-ft. This property belongs to "Orchid Gardenia" .Read more</t>
  </si>
  <si>
    <t>424 sqft</t>
  </si>
  <si>
    <t>shantam hills luxury project with assortment of 1  homes that offer bliss, excellence, and comfort to your family. Luxury comes from its best in class amenities and fascinating views from your personal balcony, that is sure to raise the living experience for your family.Read more</t>
  </si>
  <si>
    <t>Luxurious Flat for Sell In Jahangirabad Prime Area with All Aminities.For More Details please Contact.Read more</t>
  </si>
  <si>
    <t xml:space="preserve">â‚¹3,371 per sqft </t>
  </si>
  <si>
    <t>1   Apartment for Sale in Dindoli Surat</t>
  </si>
  <si>
    <t>1  big size flat with tarrace garden</t>
  </si>
  <si>
    <t>2 BHK House for Sale in Palsana Surat</t>
  </si>
  <si>
    <t>A residential house is available for sale. Near New express highway, New developed area.Read more</t>
  </si>
  <si>
    <t>This is 3   fully furnished flat for sale. Recently renovated</t>
  </si>
  <si>
    <t>2 BHK Apartment for Sale in Pal Gam Surat</t>
  </si>
  <si>
    <t>691 sqft</t>
  </si>
  <si>
    <t>2 BHK LUXURIOUS LIFE STYLE. Modern living in the Heart of the City. Deck Balcony Project.Read more</t>
  </si>
  <si>
    <t xml:space="preserve">â‚¹3,999 per sqft </t>
  </si>
  <si>
    <t>1248 sqft</t>
  </si>
  <si>
    <t>2 3   premium living in althan2  1248 sq ft1312 sq ft1329 sq ft1330 sq ft3  1729 sq ftluxurious 2 3   project lower rate in area.Read more</t>
  </si>
  <si>
    <t>2 BHK Villa for Sale in Masma Village Surat</t>
  </si>
  <si>
    <t xml:space="preserve">â‚¹2,446 per sqft </t>
  </si>
  <si>
    <t>1   Apartment for Sale in Vesu Surat</t>
  </si>
  <si>
    <t>Air Ventilation, 1  flat for sell, 3road corner apartment</t>
  </si>
  <si>
    <t>1168 sqft</t>
  </si>
  <si>
    <t xml:space="preserve">â‚¹3,682 per sqft </t>
  </si>
  <si>
    <t xml:space="preserve">â‚¹3,700 per sqft </t>
  </si>
  <si>
    <t>2   Apartment for Sale in Surat Surat</t>
  </si>
  <si>
    <t>Luxurious Flat For Sell With All Luxurious Aminities .More Details Please Contact.Read more</t>
  </si>
  <si>
    <t>this is 2   fully Luxurious furnished flat for sale.</t>
  </si>
  <si>
    <t>688 sqft</t>
  </si>
  <si>
    <t>2 3  ideally located in the midst of the city.</t>
  </si>
  <si>
    <t>1191 sqft</t>
  </si>
  <si>
    <t>2   flat for rent, It is a superb property and offers an excellent view. The flat is semi furnished with multiple amenities and promises a comfortable stay. Indeed, the society too has for enjoyment, such as club housecommunity centerand security personnel etc, Other facilities include intercom facility, lift and park etc.Read more</t>
  </si>
  <si>
    <t xml:space="preserve">â‚¹2,847 per sqft </t>
  </si>
  <si>
    <t>53 sqyrd</t>
  </si>
  <si>
    <t>fastest Develop area in surat. Best construction quality. Main entry gate house.Read more</t>
  </si>
  <si>
    <t xml:space="preserve">â‚¹3,648 per sqft </t>
  </si>
  <si>
    <t>21 X 57</t>
  </si>
  <si>
    <t>This Society is surrounded by more than 7 international Schools and club. In the Society residence is already started and club house with all the modern amenities.Very bright future for investment in this location.Read more</t>
  </si>
  <si>
    <t xml:space="preserve">â‚¹2,900 per sqft </t>
  </si>
  <si>
    <t>4 out of 19</t>
  </si>
  <si>
    <t>A 2  flat available at a very attractive price in a prime location of pal, a brand new luxurious high rise apartment, with the facilities available like garden, children play area, sitting area, well designed building reception etcRead more</t>
  </si>
  <si>
    <t xml:space="preserve">â‚¹3,949 per sqft </t>
  </si>
  <si>
    <t>AsouthWestfacing 2   flat is available in the promising locality of palanpur, surat. It is an spacious flat and is located on 10th floor. Every single detail of the flat is carefully designed. The flat is a corner property and is located in a gated society. It provides a spectacular view of the pool, club and main road. The apartment is priced at rs. Rs 43 lac Rs. 3574.00 per sq.Ft.. It is a freehold property, with a super builtUp area of 1203 sq.Ft. The property price is negotiable. It has 2 bathrooms. The flat comprises of 1 balconys and has marble flooring. 0 covered parking.Read more</t>
  </si>
  <si>
    <t xml:space="preserve">â‚¹3,534 per sqft </t>
  </si>
  <si>
    <t xml:space="preserve"> Office Space for Sale in Lal Gate Surat</t>
  </si>
  <si>
    <t>This is situated in lalgate area in old famous building keshav chambers and is a doctor clinic for sale and can be used as private office for any professional businessRead more</t>
  </si>
  <si>
    <t xml:space="preserve">â‚¹6,541 per sqft </t>
  </si>
  <si>
    <t>1233 sqft</t>
  </si>
  <si>
    <t>Ready POSESION only 2 Tower</t>
  </si>
  <si>
    <t xml:space="preserve">â‚¹3,350 per sqft </t>
  </si>
  <si>
    <t>2   Flat for Sell In Palanpur Area With All Luxurious Aminities.Read more</t>
  </si>
  <si>
    <t xml:space="preserve">â‚¹3,692 per sqft </t>
  </si>
  <si>
    <t>2   Apartment for Sale in Agam residensy Surat</t>
  </si>
  <si>
    <t>Agam residensy</t>
  </si>
  <si>
    <t>2 BHK Apartment for Sale in Rajhansh Residency Surat</t>
  </si>
  <si>
    <t>Multistorey apartment is available for sale. It has carpet area 1100 sq-ft, it is 2 BHK apartment. Please contact for more details.Read more</t>
  </si>
  <si>
    <t>1205 sqft</t>
  </si>
  <si>
    <t xml:space="preserve">â‚¹3,900 per sqft </t>
  </si>
  <si>
    <t>1075 flat and 1075 tarres open main road faceing flar</t>
  </si>
  <si>
    <t xml:space="preserve">â‚¹4,465 per sqft </t>
  </si>
  <si>
    <t>2   Luxurious Flat For Sell In Palanpur Prime Area With All AMinities .Read more</t>
  </si>
  <si>
    <t xml:space="preserve">â‚¹3,574 per sqft </t>
  </si>
  <si>
    <t>Its a newly built 2   flat in very fine loaction nr metro station on 200 ft main road. Project has all luxurious amenities.Read more</t>
  </si>
  <si>
    <t xml:space="preserve">â‚¹3,732 per sqft </t>
  </si>
  <si>
    <t>2   Flat For Sell In Good Condition with All Aminities.</t>
  </si>
  <si>
    <t>best location in adajanfully vantilated flatcorner flat</t>
  </si>
  <si>
    <t>top property price</t>
  </si>
  <si>
    <t>2   Builder Floor for Sale in Katar Gam Surat</t>
  </si>
  <si>
    <t>Builderfloor apartment for sale in katar gam surat</t>
  </si>
  <si>
    <t xml:space="preserve">â‚¹2,256 per sqft </t>
  </si>
  <si>
    <t>Embrace a harmonious living experience in this charming 2   flat at Vaishnodevi Residency, Dahin Nagar, Surat. With its well-maintained condition and thoughtful vaastu compliance, this east-facing property offers enduring appeal and comfort for your ideal home.::::::Property Specifications ::::::Discover modern comfort in this stylishly designed 2   apartment, offering a spacious carpet area of 700 sqft on the 4th floor of a 5-floor building. Semi-furnished to cater to your needs, this residence features two bedrooms with contemporary western-style bathrooms, including geysers for added convenience.::::::Enjoy the luxury of two balconiesâ€”one attached to the hall and another to the master bedroomâ€”both offering serene views of the nearby fields, perfect for relaxing moments. The living cum dining area provides a versatile space for entertaining guests or simply unwinding after a long day.::::::Additional highlights include a dedicated puja room for spiritual practices and a modern modular kitchen equipped with a chimney and piped gas connection, complemented by a utility area for practicality. Ceramic tiles flooring throughout ensures durability and easy maintenance.::::::Facilities ::::::Essential amenities such as covered parking, reliable water supply from both borewell and corporation sources, and 100% power backup ensure a seamless living experience. For security, the apartment is equipped with a dedicated guard, CCTV surveillance, and a lift for easy access to all floors. Residents also benefit from a clubhouse, offering recreational opportunities and fostering a vibrant community atmosphere.::::::Locality ::::::Embrace the heartbeat of convenience at Jahangirpura, with DMart just a stone's throw away. This vibrant neighborhood puts everything within reach, from top-tier schools and hospitals to a bustling array of malls and supermarkets, all within a breezy 1 km radius.::::::Financial transactions are a breeze with banks and ATMs sprinkled throughout the area. Commuters will love the seamless connectivity, with a metro station just 1.5 to 2 km away and the railway station a convenient 8 km journey.::Read more</t>
  </si>
  <si>
    <t>3 BHK Villa for Sale in Palsana Surat</t>
  </si>
  <si>
    <t>2 BHK Villa for Sale in shagun villa ishanpoor Olpad Sayan road Surat</t>
  </si>
  <si>
    <t xml:space="preserve">â‚¹3,412 per sqft </t>
  </si>
  <si>
    <t>1   Apartment for Sale in Suman ashish Surat</t>
  </si>
  <si>
    <t>3   House for Sale in Dandi Road Surat</t>
  </si>
  <si>
    <t>this banglows is stay in popular location</t>
  </si>
  <si>
    <t xml:space="preserve">â‚¹3,542 per sqft </t>
  </si>
  <si>
    <t>Ramayan Park 2bhk Fully Furnished Flat for sell ,it has 1100 Sqft area flat and located in prime area .Read more</t>
  </si>
  <si>
    <t>No gst no development no extra charge</t>
  </si>
  <si>
    <t xml:space="preserve">â‚¹3,502 per sqft </t>
  </si>
  <si>
    <t>Unlock a prime investment opportunity with this spacious 2   flat in Govindji Park, Umra, Surat. Featuring freehold ownership rights and boasting a well-maintained status despite its 15 to 20 years of construction age, this property promises enduring value. Don't miss out on this amazing chance to own a piece of tranquility and convenience.::::::Property Specifications ::::::This 2   flat is located on the 4th floor of the building in Govindji Park, Umra, Surat. It is unfurnished, featuring vitrified flooring throughout. The flat includes 2 bedrooms and has 1 balcony attached to the master bedroom, offering a serene view of the garden. ::::::The kitchen is a normal setup with a granite platform and stainless steel sink, equipped with a piped gas connection. The living room comes unfurnished. There are 2 bathrooms in total, with one attached to the master bedroom and another common one. One bathroom is fashioned in western style while the other is Indian style. Electrical fixtures such as lights and fans are installed.::::::Facilities::::::The flat includes covered parking space. Security services are available, supplemented with CCTV installations.::::::Locality::::::Govindji Park is surrounded by plenty of shops within the building complex and is conveniently close to NIT Surat. The nearest railway station is approximately 7 km away. The area enjoys excellent public transport connectivity.::::Read more</t>
  </si>
  <si>
    <t>3   Apartment for Sale in veer savarkar heights Surat</t>
  </si>
  <si>
    <t>3   Apartment for Sale in Penttagon, Palanpur Gam Surat</t>
  </si>
  <si>
    <t>3   Luxurious Flat for Sell In Palanpur Prime Area.</t>
  </si>
  <si>
    <t>2 BHK Apartment for Sale in laxmi homes Surat</t>
  </si>
  <si>
    <t>610 sqft</t>
  </si>
  <si>
    <t xml:space="preserve">â‚¹3,423 per sqft </t>
  </si>
  <si>
    <t>1   Apartment for Sale in Orchid Infinity, Palan Pur Patiya Surat</t>
  </si>
  <si>
    <t>A Luxury planning for 1  best spacious with all ammenties in campus ,very spacious campus ,easy connected to gaurav path ,easy connected to all marketsRead more</t>
  </si>
  <si>
    <t xml:space="preserve">â‚¹3,615 per sqft </t>
  </si>
  <si>
    <t>2   Apartment for Sale in Swicon Wings, Jahangirabad Surat</t>
  </si>
  <si>
    <t>1320 sqft</t>
  </si>
  <si>
    <t xml:space="preserve">â‚¹3,561 per sqft </t>
  </si>
  <si>
    <t xml:space="preserve">â‚¹15,842 per sqft </t>
  </si>
  <si>
    <t xml:space="preserve"> Plot/Land for Sale in Police Colony Surat</t>
  </si>
  <si>
    <t>Power Of Attorney</t>
  </si>
  <si>
    <t>25 m</t>
  </si>
  <si>
    <t>near to highway</t>
  </si>
  <si>
    <t xml:space="preserve">â‚¹4,286 per sqft </t>
  </si>
  <si>
    <t>1 BHK Apartment for Sale in Ambika Township, Dindoli Surat</t>
  </si>
  <si>
    <t>2   Apartment for Sale in Swagat Clifton, Althan Surat</t>
  </si>
  <si>
    <t>Discover modern living at its finest with this elegant 2   flat for sale in Althan, Surat. Offering contemporary amenities and a prime location, this property is the epitome of comfortable urban living. Don't miss the chance to make this your new home in the vibrant city of Surat.::::::Property Specifications::::::Experience urban comfort and sophistication in this spacious 2   flat for sale located in Althan, Surat. Situated on the 11th floor of a 14-story building, this residence offers a generous super built-up area of 1252 square feet, providing ample space for your lifestyle needs.::::::Step into a world of possibilities as you enter this unfurnished flat, offering a blank canvas for you to personalize according to your preferences. The layout encompasses two bedrooms, two bathrooms, a balcony, a living and dining area, and a well-appointed kitchen.::::::Relish the convenience of modern living with good quality tile flooring that adds a touch of elegance to the interior ambiance while ensuring easy maintenance. The balcony provides a serene outdoor retreat where you can relax and enjoy panoramic views of the surroundings.::::::Locality::::::Located in the vibrant neighborhood of Althan, this flat offers easy access to a host of amenities and conveniences, including schools, hospitals, shopping centers, and more. Whether you're looking for a comfortable home or a lucrative investment opportunity, this 2   flat is sure to exceed your expectations. Don't miss out on the chance to own a piece of urban paradise in Surat's thriving landscape.::Read more</t>
  </si>
  <si>
    <t>2 BHK Apartment for Sale in Jahangirpura Surat</t>
  </si>
  <si>
    <t>4   House for Sale in Udhana Surat</t>
  </si>
  <si>
    <t>gujarat gas connection is available.adajan bus depot is half kg away.Read more</t>
  </si>
  <si>
    <t>2 BHK Apartment for Sale in Ichhapore Surat</t>
  </si>
  <si>
    <t>1151 sqft</t>
  </si>
  <si>
    <t xml:space="preserve"> The Home is on floor 4 of 5 and is built up in 1151 Sq-ft. It facilitates parking. With 2 room along with 2 bathrooms, the Home is Unfurnished. Approx 18. 5 Lac is the expected price of the Home. Read more</t>
  </si>
  <si>
    <t>Amber Palace</t>
  </si>
  <si>
    <t>1138 sqft</t>
  </si>
  <si>
    <t>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t>
  </si>
  <si>
    <t xml:space="preserve">â‚¹2,963 per sqft </t>
  </si>
  <si>
    <t>1 BHK Apartment for Sale in Surat</t>
  </si>
  <si>
    <t>659 sqft</t>
  </si>
  <si>
    <t>Project with basement parking, Build with advanced machinery and standard materials that last long. Best project for a happy family life.Read more</t>
  </si>
  <si>
    <t xml:space="preserve">â‚¹2,641 per sqft </t>
  </si>
  <si>
    <t>2   Apartment for Sale in Griva Shivalik Residency, Bhimrad Surat</t>
  </si>
  <si>
    <t>642 sqft</t>
  </si>
  <si>
    <t>2  good property for sell in low budget.</t>
  </si>
  <si>
    <t xml:space="preserve">â‚¹3,895 per sqft </t>
  </si>
  <si>
    <t>2   Apartment for Sale in Siddhi Vinayak Elements, Jahangirabad Surat</t>
  </si>
  <si>
    <t>Poss. by Jul '25</t>
  </si>
  <si>
    <t>This cozy 2   flat offers good quality and is just a short walk from the metro station, making travel hasslefree. Plus, you can check out a sample flat to see what its like. Its the perfect place for comfortable living.Read more</t>
  </si>
  <si>
    <t xml:space="preserve">â‚¹3,861 per sqft </t>
  </si>
  <si>
    <t>Poss. by May '25</t>
  </si>
  <si>
    <t>2 And 3   Flat For Sell In Jahangirabad Area .</t>
  </si>
  <si>
    <t>Multistorey Apartment for Sale in Jahangirabad, Surat. Covered area is 1360.0 Sq-ft. This property belongs to "Anand Aspire" .Read more</t>
  </si>
  <si>
    <t xml:space="preserve">â‚¹2,863 per sqft </t>
  </si>
  <si>
    <t>Invest in Your Future PreBook Your Commercial Space in Surats Promising DevelopmentsRead more</t>
  </si>
  <si>
    <t xml:space="preserve">â‚¹3,379 per sqft </t>
  </si>
  <si>
    <t xml:space="preserve">â‚¹3,745 per sqft </t>
  </si>
  <si>
    <t>Poss. by Mar '26</t>
  </si>
  <si>
    <t>2   Apartment for Sale in Vanakala Surat</t>
  </si>
  <si>
    <t>Poss. by Jun '26</t>
  </si>
  <si>
    <t>near to New d mart Ugat canal road location with very afordable price and very close to extended New gauravpath road from pal haveli to new gauravpathRead more</t>
  </si>
  <si>
    <t xml:space="preserve">â‚¹3,083 per sqft </t>
  </si>
  <si>
    <t>120 ft road touch project 12x43 size, G plus 1 shop plus house availableRead more</t>
  </si>
  <si>
    <t xml:space="preserve">â‚¹6,688 per sqft </t>
  </si>
  <si>
    <t>Corner house for sale in new develop area near Palsana.</t>
  </si>
  <si>
    <t>1   Apartment for Sale in Palan Pur Patiya Surat</t>
  </si>
  <si>
    <t>Investors and end users are welcome at this project because the location is too much good and communication also.. You can say 1  luxurious flat for you in your budget..Read more</t>
  </si>
  <si>
    <t xml:space="preserve">â‚¹3,659 per sqft </t>
  </si>
  <si>
    <t>662 sqft</t>
  </si>
  <si>
    <t>Poss. by Nov '24</t>
  </si>
  <si>
    <t>2 BHK Flat Sunshine for your Dreams</t>
  </si>
  <si>
    <t>New Project In New Althan2   1250 sq ft 3   1690 sq ftALL LUXURIOUS AMENITIES.Pay only 9 lacs in 2   and NO EMI TILL Possession.Pay only 12 lacs in 3   and NO EMI TILL Possession.Subvention SchemeRead more</t>
  </si>
  <si>
    <t xml:space="preserve">â‚¹3,651 per sqft </t>
  </si>
  <si>
    <t>3 BHK Villa for Sale in Olpad Sayan Road Surat</t>
  </si>
  <si>
    <t>Main road touch project unfurnished villa.</t>
  </si>
  <si>
    <t xml:space="preserve">â‚¹1,851 per sqft </t>
  </si>
  <si>
    <t>5 out of 15</t>
  </si>
  <si>
    <t>2  flat available at ready possession and very Reasonable pricefor more details please call meRead more</t>
  </si>
  <si>
    <t xml:space="preserve">â‚¹3,514 per sqft </t>
  </si>
  <si>
    <t>This 2 bhk apartment is available for sale in shrungal palace appt., one of the most prominent projects for flats in bhimrad, surat. This is a northEastFacing property. Constructed on a super built up area of 1211 sq.Ft., the flat comprises 2 bedrooms, 2 bathrooms and 1 balcony.Read more</t>
  </si>
  <si>
    <t>2   Apartment for Sale in Shubham Residency, Pal Surat</t>
  </si>
  <si>
    <t>2   Fully Furnished Flat For Sell In Pal with All Aminities.</t>
  </si>
  <si>
    <t>2   Luxurious Flat For Sell In Althan Area .Contact For More Details.Read more</t>
  </si>
  <si>
    <t>2   Ultra Luxurious Flat For Sell In In Jahangirabad</t>
  </si>
  <si>
    <t xml:space="preserve">â‚¹2,851 per sqft </t>
  </si>
  <si>
    <t>2   Apartment for Sale in Shree Krishna Dreams, Godadara Surat</t>
  </si>
  <si>
    <t>723 sqft</t>
  </si>
  <si>
    <t>2   and 3   LUXURIOUS FLATS, COME FALL IN DREAM HOME.</t>
  </si>
  <si>
    <t>2   Apartment for Sale in Crystal Avenue, Palanpur Gam Surat</t>
  </si>
  <si>
    <t>1245 sqft</t>
  </si>
  <si>
    <t xml:space="preserve">â‚¹2,811 per sqft </t>
  </si>
  <si>
    <t>2 bhk ready to move raw house for sale with personnel garden at new upcoming developing area of surat city. Call for more infoRead more</t>
  </si>
  <si>
    <t xml:space="preserve">â‚¹2,412 per sqft </t>
  </si>
  <si>
    <t>1485 sqft</t>
  </si>
  <si>
    <t>26.7 X 55.6</t>
  </si>
  <si>
    <t>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smartly.Read more</t>
  </si>
  <si>
    <t xml:space="preserve">â‚¹2,257 per sqft </t>
  </si>
  <si>
    <t>15 out of 19</t>
  </si>
  <si>
    <t>A 2  flat for sale in Shiv samarth, a luxurious high rise apartment, the building has the facilities available like garden , children play area, sitting area, well designed building reception, 3 automatic auto door lifts etcRead more</t>
  </si>
  <si>
    <t xml:space="preserve">â‚¹3,914 per sqft </t>
  </si>
  <si>
    <t>2   Apartment for Sale in Narayan Coral Heights, Palanpur Surat</t>
  </si>
  <si>
    <t>its time to buy your own flat we can help u pls call us or visit our officeRead more</t>
  </si>
  <si>
    <t xml:space="preserve">â‚¹4,013 per sqft </t>
  </si>
  <si>
    <t>its a market place with all shopping near by and walking distance a low budget 1  Read more</t>
  </si>
  <si>
    <t>1140 sqft</t>
  </si>
  <si>
    <t>Reasoble in budjet 2   flats. In pal. Very nice location. Full furnish well maintain flatsRead more</t>
  </si>
  <si>
    <t>2   Flat For Sell In Pal Prime area With All Aminities.</t>
  </si>
  <si>
    <t xml:space="preserve">â‚¹3,435 per sqft </t>
  </si>
  <si>
    <t>Poss. by Jun '25</t>
  </si>
  <si>
    <t>3 out of 13</t>
  </si>
  <si>
    <t xml:space="preserve">â‚¹3,734 per sqft </t>
  </si>
  <si>
    <t>new bulding with all aminitues</t>
  </si>
  <si>
    <t>Its A Full Furnished Road Side 2   Flat In Prime Locality Of Pal Adajan Area, The Campus Has All Basic Amenities Like Garden, Childrens Play Area, CCTV, Lift, Generator Backup Etc...Read more</t>
  </si>
  <si>
    <t xml:space="preserve">â‚¹3,837 per sqft </t>
  </si>
  <si>
    <t>1051 sqft</t>
  </si>
  <si>
    <t xml:space="preserve">â‚¹3,996 per sqft </t>
  </si>
  <si>
    <t>main road location</t>
  </si>
  <si>
    <t xml:space="preserve">â‚¹5,946 per sqft </t>
  </si>
  <si>
    <t>Poss. by Mar '25</t>
  </si>
  <si>
    <t>east west facing available good location and good porperty</t>
  </si>
  <si>
    <t>2   Apartment for Sale in Minaxi Wadi Surat</t>
  </si>
  <si>
    <t>North east facing and full airy hospital,bank,garden and reputed school,collegges is also as walking distance.Read more</t>
  </si>
  <si>
    <t>2 BHK Apartment for Sale in Vaishnodevi Ideal Homes, Bhesan Gam Surat</t>
  </si>
  <si>
    <t>Vaishnodevi Ideal Homes</t>
  </si>
  <si>
    <t xml:space="preserve">â‚¹2,860 per sqft </t>
  </si>
  <si>
    <t>3   Apartment for Sale in Green City, Pal Surat</t>
  </si>
  <si>
    <t>1505 sqft</t>
  </si>
  <si>
    <t>A 3 bedroom resale flat, located in pal, surat, is available. It is a ready to move in flat located in green city 3 . Situated in a prominent locality, it is a 11 year old property, which is in its prime condition. The flat is on the 5th floor of the building. Aesthetically designed, this property has 3 bathrooms. The property also has 1balconys. The flat has a good view of the locality. The flat is a freehold property and has a super builtUp area of 1505 sq. Ft. The flat is located in a gated society and offers good security. It offers a number of important facilities like lifts,Read more</t>
  </si>
  <si>
    <t xml:space="preserve">â‚¹3,189 per sqft </t>
  </si>
  <si>
    <t>No gst No extra charge in Registrations</t>
  </si>
  <si>
    <t>1   Apartment for Sale in Swicon Wings, Jahangirabad Surat</t>
  </si>
  <si>
    <t xml:space="preserve">â‚¹3,743 per sqft </t>
  </si>
  <si>
    <t>2   Apartment for Sale in Vaishnodevi Kingswood, Jahangirabad Surat</t>
  </si>
  <si>
    <t xml:space="preserve">â‚¹2,868 per sqft </t>
  </si>
  <si>
    <t>1   Flat for Sell In Palanpur Prime Area.</t>
  </si>
  <si>
    <t>3 BHK Apartment for Sale in Prayosha Shine, Dindoli Surat</t>
  </si>
  <si>
    <t>1441 sqft</t>
  </si>
  <si>
    <t>2 BHK Apartment for Sale in Kadodara Surat</t>
  </si>
  <si>
    <t xml:space="preserve">â‚¹2,700 per sqft </t>
  </si>
  <si>
    <t>1215 sqft</t>
  </si>
  <si>
    <t>This budgetfriendly 2   flat is surrounded by lowrise buildings, offering an open and spacious environment. With a lower price tag compared to nearby projects, its a great deal for comfortable living. Enjoy the open surroundings and affordable luxury in this charming residence.Read more</t>
  </si>
  <si>
    <t xml:space="preserve">â‚¹3,991 per sqft </t>
  </si>
  <si>
    <t>2   Apartment for Sale in Orchid Fantasia, Palanpur Surat</t>
  </si>
  <si>
    <t>2 And   Luxurious Flat For Sale In Palanpur Area With Attractive Rate And All AminitiesRead more</t>
  </si>
  <si>
    <t>Multistorey Apartment for Sale in Jahangirabad, Surat. Covered area is 1280.0 Sq-ft. This property belongs to "Anand Aspire" .Read more</t>
  </si>
  <si>
    <t>912 sqft</t>
  </si>
  <si>
    <t>41 X 20</t>
  </si>
  <si>
    <t>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48.21 lac. Its a east Facing plot.Read more</t>
  </si>
  <si>
    <t xml:space="preserve">â‚¹5,879 per sqft </t>
  </si>
  <si>
    <t>A combination of modern and traditional designs for families and alike, This is built to blend into the surroundings and provide endless comfort.Read more</t>
  </si>
  <si>
    <t>3   Apartment for Sale in Vanakala Surat</t>
  </si>
  <si>
    <t>852 sqft</t>
  </si>
  <si>
    <t xml:space="preserve">â‚¹3,206 per sqft </t>
  </si>
  <si>
    <t>near kharvasa road 2  project with gym, banquet hall,solar panel etcRead more</t>
  </si>
  <si>
    <t xml:space="preserve">â‚¹2,691 per sqft </t>
  </si>
  <si>
    <t>A residential house is available for sale. Best for resident, Sweet water, Good atmosphere.Read more</t>
  </si>
  <si>
    <t xml:space="preserve">â‚¹2,889 per sqft </t>
  </si>
  <si>
    <t>421 sqft</t>
  </si>
  <si>
    <t>This is 1   fully furnished flat for sale. Its newly constructed building. With new furnisture and electronicRead more</t>
  </si>
  <si>
    <t>2 BHK Apartment for Sale in Bamroli Surat</t>
  </si>
  <si>
    <t>Beautifully Constructed 2 BHK Flat in Althan</t>
  </si>
  <si>
    <t>Poss. by Apr '26</t>
  </si>
  <si>
    <t>2 and 3   project near d mart jahangirabad. 2   1280 sq ft to 1360 sq ft. 3   1625 sq ft to 1835 sq ft. all luxurious amenities. loan interest pay by builder till possession.GOOD PROJECTBEST LOCATIONRead more</t>
  </si>
  <si>
    <t xml:space="preserve">â‚¹3,251 per sqft </t>
  </si>
  <si>
    <t xml:space="preserve">â‚¹2,601 per sqft </t>
  </si>
  <si>
    <t>Huge entrance gate with security cabinLighted water cascade</t>
  </si>
  <si>
    <t>2   Apartment for Sale in Swagat Callista, Bamroli Surat</t>
  </si>
  <si>
    <t>1240 sqft</t>
  </si>
  <si>
    <t xml:space="preserve">â‚¹3,629 per sqft </t>
  </si>
  <si>
    <t>Flat Sell In Surat Citys Prime Locality With .All thing Nearest like Market , Transportation , School etc.Contact For More Details .Read more</t>
  </si>
  <si>
    <t>2   Apartment for Sale in Times Galaxy, Bhesan Gam Surat</t>
  </si>
  <si>
    <t>2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</si>
  <si>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â‚¹3,290 per sqft </t>
  </si>
  <si>
    <t>111 sqyrd</t>
  </si>
  <si>
    <t>3 or 4 bhk villas for residency which is in surat most developing area. For more detail contact usRead more</t>
  </si>
  <si>
    <t xml:space="preserve">â‚¹3,855 per sqft </t>
  </si>
  <si>
    <t>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 Resident is already start in this society with all the club facilities like swimming pool and many more amenities inside the club.Read more</t>
  </si>
  <si>
    <t>2 BHK Apartment for Sale in Shubham Pearl, Palanpur Surat</t>
  </si>
  <si>
    <t>No Brokerage on this property. Shubham Pearl is a luxurious high rise apartment situated in Palanpor. The building has the facilities available like garden, children play area, sitting area, banquet hall, multipurpose court, basement parking etcRead more</t>
  </si>
  <si>
    <t xml:space="preserve">â‚¹3,851 per sqft </t>
  </si>
  <si>
    <t>2   Apartment for Sale in Chanchal Rang Raag Residency, Jahangir Pura Surat</t>
  </si>
  <si>
    <t>9 out of 12</t>
  </si>
  <si>
    <t>Road view property</t>
  </si>
  <si>
    <t xml:space="preserve">â‚¹2,646 per sqft </t>
  </si>
  <si>
    <t xml:space="preserve"> Office Space for Sale in SNS Arista, Vesu Surat</t>
  </si>
  <si>
    <t>Sns Arista is a perfect commercial building with each office and shop with wc, and ac. The project is fully booked, and only 2 Premises available each 535 sq , and only 2 premises with ft 620 sq ft and only one premise with 1290 sqft, which is furnished. Contact for price benefit.Read more</t>
  </si>
  <si>
    <t xml:space="preserve">â‚¹7,258 per sqft </t>
  </si>
  <si>
    <t>7 out of 19</t>
  </si>
  <si>
    <t>Luxurious Flat for Sell In Surat City Prime Area. For More Details Please Contact.Read more</t>
  </si>
  <si>
    <t>707 sqft</t>
  </si>
  <si>
    <t>2   Flat For Sell In Jahangirabad Area With All Aminities.</t>
  </si>
  <si>
    <t xml:space="preserve">â‚¹3,616 per sqft </t>
  </si>
  <si>
    <t>2 BHK Apartment for Sale in Shagun Residency, Jahangir Pura Surat</t>
  </si>
  <si>
    <t>2 out of 14</t>
  </si>
  <si>
    <t xml:space="preserve">â‚¹3,926 per sqft </t>
  </si>
  <si>
    <t>fully farnisned flat with rental income</t>
  </si>
  <si>
    <t>80 sqyrd</t>
  </si>
  <si>
    <t>3 BHK House for Sale in Narthan Surat</t>
  </si>
  <si>
    <t>Its a 3 BHK Residential House Wil All Luxurious Amenities. Like Club House, Swimming Pool, GYM, Garden, Children Play Area, Theater, Disco, Etc...Read more</t>
  </si>
  <si>
    <t>1285 sqft</t>
  </si>
  <si>
    <t>nice campus and location</t>
  </si>
  <si>
    <t xml:space="preserve">â‚¹3,268 per sqft </t>
  </si>
  <si>
    <t>big size carpet area, fully ventilation</t>
  </si>
  <si>
    <t xml:space="preserve">â‚¹1,621 per sqft </t>
  </si>
  <si>
    <t>2   Apartment for Sale in Vaishnodevi Ideal Homes, Dahin Nagar Surat</t>
  </si>
  <si>
    <t>Near DMart Jahangirpura and 1 km from upcoming Jahangirpura Metro station.Read more</t>
  </si>
  <si>
    <t xml:space="preserve">â‚¹2,768 per sqft </t>
  </si>
  <si>
    <t>2   Apartment for Sale in Green City, Pal Surat</t>
  </si>
  <si>
    <t>1201 sqft</t>
  </si>
  <si>
    <t>A 2 bedroom resale flat, located in pal, surat, is available. It is a ready to move in flat located in green city 2 . Situated in a prominent locality, it is a 11 year old property, which is in its prime condition. The flat is on the 5th floor of the building. Aesthetically designed, this property has 2 bathrooms. The property also has 1balconys. The flat has a good view of the locality. The flat is a freehold property and has a super builtUp area of 1201 sq. Ft. The flat is located in a gated society and offers good security. It offers a number of important facilities like lifts,Read more</t>
  </si>
  <si>
    <t xml:space="preserve">â‚¹3,164 per sqft </t>
  </si>
  <si>
    <t>2   Apartment for Sale in Shubham Pearl, Palanpur Surat</t>
  </si>
  <si>
    <t>2   flate in Gavrav path road Pal palanpore road surat best location locality best property in investment property best users propertyRead more</t>
  </si>
  <si>
    <t xml:space="preserve">â‚¹3,843 per sqft </t>
  </si>
  <si>
    <t>10 out of 19</t>
  </si>
  <si>
    <t xml:space="preserve">â‚¹3,683 per sqft </t>
  </si>
  <si>
    <t>A Luxury main road high rise towers,all ammenties in project easy connect to metro,new project easy connect to all marketsRead more</t>
  </si>
  <si>
    <t>1   Apartment for Sale in Ramaa Residency, Jahangirabad Surat</t>
  </si>
  <si>
    <t>1   Flat For Sell In Jahangirabad Area with All Aminities</t>
  </si>
  <si>
    <t>1171 sqft</t>
  </si>
  <si>
    <t>North East facing flat with open terrace on the other end, the project is equipped with power backup and 24 x 7 CCTV surveillance. Autodoor johnson lifts and well designed banquet hall.Read more</t>
  </si>
  <si>
    <t>2   Apartment for Sale in Sumerru Sky Leaf, Palanpur Surat</t>
  </si>
  <si>
    <t>1204 sqft</t>
  </si>
  <si>
    <t>This 2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</si>
  <si>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2   Apartment for Sale in The Capital, Palanpur Surat</t>
  </si>
  <si>
    <t>Budget</t>
  </si>
  <si>
    <t xml:space="preserve">â‚¹4,034 per sqft </t>
  </si>
  <si>
    <t>1295 sqft</t>
  </si>
  <si>
    <t>Multistorey Apartment for Sale in Jahangirabad, Surat. Covered area is 1295.0 Sq-ft. This property belongs to "Anand Aspire" .Read more</t>
  </si>
  <si>
    <t>elevation</t>
  </si>
  <si>
    <t>36 X 21</t>
  </si>
  <si>
    <t>Planning to build residence in surat This plot in vankala is the best deal for you. It spans over spectacular 84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44.21 lac. Its a east Facing plot.Read more</t>
  </si>
  <si>
    <t xml:space="preserve">â‚¹5,848 per sqft </t>
  </si>
  <si>
    <t>TA 2   of affordable luxury that promises you an aweinspiring lifestyle. Come and embrace a contemporary lifestyle replenished with aesthetics and tranquility.Read more</t>
  </si>
  <si>
    <t>Lower Basement out of 14</t>
  </si>
  <si>
    <t>New Gaurav path Prime location with all social amenities like metro, school, hospitals, college and restaurants at walking distance. 1st time ever in Jahangirabad 70 percent open space campus having individual towers with abundant light ventilation in campus, with natural skylight at each floor levelRead more</t>
  </si>
  <si>
    <t xml:space="preserve">â‚¹3,550 per sqft </t>
  </si>
  <si>
    <t>1381 sqft</t>
  </si>
  <si>
    <t>gym, banquet hall,garden,solar panel,etc</t>
  </si>
  <si>
    <t>859 sqft</t>
  </si>
  <si>
    <t>Kelly la Maison one of the best project in Jahangirabad with all modern amenities.Read more</t>
  </si>
  <si>
    <t xml:space="preserve">â‚¹2,544 per sqft </t>
  </si>
  <si>
    <t>Find your Dream Apatment with us.</t>
  </si>
  <si>
    <t xml:space="preserve">â‚¹3,171 per sqft </t>
  </si>
  <si>
    <t>New project in althan2   and 3   campus.2   1250 sq ft.  43.63 lacs3   1690 sq ft. 58.99 lacsNo EMI till possesion.2   pay only 9 Lacs.3   pay only 12 Lacs.intrest pay by builder till possesion.good location.Read more</t>
  </si>
  <si>
    <t>6 out of 15</t>
  </si>
  <si>
    <t>2   Flat For Sell In Althan Prime Area WIth All Aminities .</t>
  </si>
  <si>
    <t>Luxurious Flat For Sell In Surat Citys Prime Locality With All Aminities .All thing Nearest like Market , Transportation , School etc.Contact For More Details .Read more</t>
  </si>
  <si>
    <t xml:space="preserve">â‚¹3,273 per sqft </t>
  </si>
  <si>
    <t>1   Apartment for Sale in S2N Orchid Ventura, Palan Pur Patiya Surat</t>
  </si>
  <si>
    <t>768 sqft</t>
  </si>
  <si>
    <t>1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</si>
  <si>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 xml:space="preserve">â‚¹3,060 per sqft </t>
  </si>
  <si>
    <t>19.2 X 54.8</t>
  </si>
  <si>
    <t xml:space="preserve">â‚¹2,051 per sqft </t>
  </si>
  <si>
    <t>No Brokerage on this property. Orchid Fantasia is not just a residence its a lifestyle destination where every day is a celebration. The building has the amenities available like club house , garden, children play area, sitting area, club house, basement parking, well designed building reception, 2 automatic auto door lifts etcRead more</t>
  </si>
  <si>
    <t xml:space="preserve"> Office Space for Sale in Rajhans Olympia, Bhatar Surat</t>
  </si>
  <si>
    <t>its office use only we have shop also in 2nd floor that one is price deferent u can call for visitRead more</t>
  </si>
  <si>
    <t xml:space="preserve">â‚¹5,795 per sqft </t>
  </si>
  <si>
    <t>SNS arista is premium commercial building that has offices of reputed professionals. The mentioned office is unfurnished 620 sq-ft office on 7th floor. It also has private washroom for the convenience. The office space can be best place for backend office, CA office and lawyers office.Read more</t>
  </si>
  <si>
    <t xml:space="preserve">â‚¹6,774 per sqft </t>
  </si>
  <si>
    <t>685 sqft</t>
  </si>
  <si>
    <t>Good campus, reasonable rate. In 1   good aminitys available. Ready possession to use, children play area also perfect. Big garden, club house, good locality. Perfect location for residenceRead more</t>
  </si>
  <si>
    <t xml:space="preserve">â‚¹3,351 per sqft </t>
  </si>
  <si>
    <t>1125 sqft</t>
  </si>
  <si>
    <t>2   Apartment for Sale in Laxmi Nova, Jahangirabad Surat</t>
  </si>
  <si>
    <t xml:space="preserve">â‚¹3,521 per sqft </t>
  </si>
  <si>
    <t xml:space="preserve">â‚¹3,817 per sqft </t>
  </si>
  <si>
    <t>2   Apartment for Sale in Anjani Residency, Jahangir Pura Surat</t>
  </si>
  <si>
    <t>2  fullfurnish flat. ready to move flat.</t>
  </si>
  <si>
    <t>its a Semi Furnished 2   Flat, Wind Direction Flat. Nr. Raj World Palanpur.Read more</t>
  </si>
  <si>
    <t>nice campus</t>
  </si>
  <si>
    <t xml:space="preserve">â‚¹3,167 per sqft </t>
  </si>
  <si>
    <t>Multistorey apparment is available for sale. It is having 1250 sqft covered area. In a good location. Please contact for more details.Read more</t>
  </si>
  <si>
    <t>1015 sqft</t>
  </si>
  <si>
    <t>Looking for a 2   property for sale in Surat Buy this 2   flat in Green Paradise that is situated in Jahangirabad , Surat. . The floor plan additionally contains 2 bedrooms, 2 bathrooms and 1 balcony. All in all, the flat is spread over a Super built up area of 1015 sq.ft. The residential building has 13 floors in total and the flat for sale is located on the 9th floor.Read more</t>
  </si>
  <si>
    <t xml:space="preserve">â‚¹3,448 per sqft </t>
  </si>
  <si>
    <t>2   Apartment for Sale in Nakshatra Embassy, Palanpur Surat</t>
  </si>
  <si>
    <t>965 sqft</t>
  </si>
  <si>
    <t xml:space="preserve">â‚¹3,612 per sqft </t>
  </si>
  <si>
    <t>2   Flat For Sell In Palanpur Area With All Aminties.</t>
  </si>
  <si>
    <t>1   Flat For Sell In Jahangirabad Area With All Aminities .</t>
  </si>
  <si>
    <t xml:space="preserve">â‚¹2,676 per sqft </t>
  </si>
  <si>
    <t>6 out of 19</t>
  </si>
  <si>
    <t>2   Luxurious Flat For Sale In Pal Area With Top High Rise Building In Pal Area.Total 19 Floor Building ,2 and 3   AvailableRead more</t>
  </si>
  <si>
    <t>Multistorey Apartment for Sale in Jahangirabad, Surat. Covered area is 1300.0 Sq-ft. This property belongs to "Anand Aspire" .Read more</t>
  </si>
  <si>
    <t>3   House for Sale in Narthan Surat</t>
  </si>
  <si>
    <t>Planning to build residence in surat This plot in vankala is the best deal for you. It spans over spectacular 98 sq.Yd. Super built up area. Ownership of this property provides you entitlement to construct upto 1st floor. The boundary wall is already build around the plot. To build the residence, possession is ready by April 2025. The property belongs to owner through cooperative society ownership. This residential plot is all yours for 44 lac. Its a east Facing plot.Read more</t>
  </si>
  <si>
    <t>2   flats are available at this location.This project is recently constructed and getting ready for new residents in pal area.Green group is offering so many amenities here like club house, open place to arrange function, sports ground, 2 level underground parking and many more.Seems like good project in pal area.Must buy and visit area.Read more</t>
  </si>
  <si>
    <t xml:space="preserve">â‚¹3,300 per sqft </t>
  </si>
  <si>
    <t>698 sqft</t>
  </si>
  <si>
    <t>This is single tower appartment both side will open views life time.Read more</t>
  </si>
  <si>
    <t xml:space="preserve">â‚¹3,204 per sqft </t>
  </si>
  <si>
    <t>1472 sqft</t>
  </si>
  <si>
    <t>pure residential project</t>
  </si>
  <si>
    <t xml:space="preserve">â‚¹2,497 per sqft </t>
  </si>
  <si>
    <t>2   Apartment for Sale in gail tower Surat</t>
  </si>
  <si>
    <t>this is 2   fully furnished flat for sale</t>
  </si>
  <si>
    <t xml:space="preserve">â‚¹2,952 per sqft </t>
  </si>
  <si>
    <t>2 BHK LUXURIOUS LIFESTYLE.Modern Living in the Heart of the City. Deck Balcony Project.Read more</t>
  </si>
  <si>
    <t>2   Apartment for Sale in Bhimrad Surat</t>
  </si>
  <si>
    <t>Luxurious Flat For Sell In Surat City Prime Area With All Luxurious Aminities.Read more</t>
  </si>
  <si>
    <t xml:space="preserve">â‚¹2,569 per sqft </t>
  </si>
  <si>
    <t>2   Flat For Sell In Palanpur Canal road With Aminities near jalaram schoolRead more</t>
  </si>
  <si>
    <t xml:space="preserve">â‚¹3,048 per sqft </t>
  </si>
  <si>
    <t>2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</si>
  <si>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â‚¹3,531 per sqft </t>
  </si>
  <si>
    <t>1467 sqft</t>
  </si>
  <si>
    <t>26.7 X 54.9</t>
  </si>
  <si>
    <t>This society is located at green zone with education zone purely resident area and upcoming new development at this area. Jahangirpura dandi Narthan road, 4 lane developing road with all the modern facilites, more than 7 international level schools and clubs are already working in this pocket. Highly preferable area for investment and grow your money smartly.Read more</t>
  </si>
  <si>
    <t xml:space="preserve">â‚¹2,045 per sqft </t>
  </si>
  <si>
    <t>No brokerage on this property. A 2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</si>
  <si>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 xml:space="preserve">â‚¹3,797 per sqft </t>
  </si>
  <si>
    <t>2   Apartment for Sale in Coral Heights, Vesu Canal Road Surat</t>
  </si>
  <si>
    <t>bhatar main road touch</t>
  </si>
  <si>
    <t xml:space="preserve">â‚¹3,291 per sqft </t>
  </si>
  <si>
    <t>1   flat for sell in jahangirabad area with attactive price including dastavej price.Read more</t>
  </si>
  <si>
    <t xml:space="preserve">â‚¹3,628 per sqft </t>
  </si>
  <si>
    <t>2 out of 11</t>
  </si>
  <si>
    <t>3   Flat For Sell In Palanpur Prime area With All Aminities.</t>
  </si>
  <si>
    <t>997 sqft</t>
  </si>
  <si>
    <t xml:space="preserve">â‚¹2,508 per sqft </t>
  </si>
  <si>
    <t>1335 sqft</t>
  </si>
  <si>
    <t>vaisnavdevi group progeect, near dmart big size 2  flats</t>
  </si>
  <si>
    <t xml:space="preserve">â‚¹3,199 per sqft </t>
  </si>
  <si>
    <t>2   Apartment for Sale in LP Savani Surat</t>
  </si>
  <si>
    <t>2   Flat For Sell In Adajan Prime Area .</t>
  </si>
  <si>
    <t>Its A Semi Furnished 1   Flat, Nr. Palanpur Canal Road,</t>
  </si>
  <si>
    <t xml:space="preserve">â‚¹3,241 per sqft </t>
  </si>
  <si>
    <t>1   Luxurious Flat for Sell in Adajan Prime Area</t>
  </si>
  <si>
    <t xml:space="preserve">â‚¹2,551 per sqft </t>
  </si>
  <si>
    <t xml:space="preserve"> Plot/Land for Sale in nature villa Surat</t>
  </si>
  <si>
    <t xml:space="preserve">â‚¹1,481 per sqft </t>
  </si>
  <si>
    <t>2   flat sell in gavrav path road tp 10 pal surat good quality property good location good localityRead more</t>
  </si>
  <si>
    <t>2   flat new building un used flat.</t>
  </si>
  <si>
    <t xml:space="preserve">â‚¹3,691 per sqft </t>
  </si>
  <si>
    <t>Luxurious Flat For Sell In Surat Prime Location With All Aminities.Read more</t>
  </si>
  <si>
    <t xml:space="preserve">â‚¹3,696 per sqft </t>
  </si>
  <si>
    <t>582 sqft</t>
  </si>
  <si>
    <t>This affordable 2   flat is situated along a 200foot road, ensuring easy access and connectivity. Enjoy the convenience of a prime location at a budgetfriendly price.Read more</t>
  </si>
  <si>
    <t>3   Apartment for Sale in Kelly La Maison, Vanakala Surat</t>
  </si>
  <si>
    <t>1533 sqft</t>
  </si>
  <si>
    <t>2 And 3   Luxurious Flat For Sale In Jahangirabad Area With All Aminities.WIth PLC PriceRead more</t>
  </si>
  <si>
    <t xml:space="preserve">â‚¹2,740 per sqft </t>
  </si>
  <si>
    <t>Multistorey Apartment for Sale in Jahangirabad, Surat. Covered area is 1305.0 Sq-ft. This property belongs to "Anand Aspire" .Read more</t>
  </si>
  <si>
    <t>2 BHK Villa for Sale in Dindoli Surat</t>
  </si>
  <si>
    <t>798 sqft</t>
  </si>
  <si>
    <t>38 X 21</t>
  </si>
  <si>
    <t>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38.71 lac. Its a east Facing plot.Read more</t>
  </si>
  <si>
    <t xml:space="preserve">â‚¹4,851 per sqft </t>
  </si>
  <si>
    <t>Best affordable flats nr dmart canal road.</t>
  </si>
  <si>
    <t>1145 sqft</t>
  </si>
  <si>
    <t>allotted parking and tarrace garden</t>
  </si>
  <si>
    <t xml:space="preserve">â‚¹2,620 per sqft </t>
  </si>
  <si>
    <t>2   Apartment for Sale in Bhesan Gam Surat</t>
  </si>
  <si>
    <t>this is 2   newly constructed flat for sale.</t>
  </si>
  <si>
    <t>2 BHK Builder Floor for Sale in Althan Surat</t>
  </si>
  <si>
    <t>Unique in every aspect of Quality, Luxury, Design Location.All Flat Entry as per Vastu.2 and 3 Side Open Flats.Read more</t>
  </si>
  <si>
    <t xml:space="preserve">â‚¹3,985 per sqft </t>
  </si>
  <si>
    <t>2   Apartment for Sale in Aagam Prestige, Magdalla Surat</t>
  </si>
  <si>
    <t>100 percentage cheque payment....2 Tower ProjectGood LocationAffordable FlatMorden Amenitiesno any other chargesRead more</t>
  </si>
  <si>
    <t xml:space="preserve">â‚¹4,109 per sqft </t>
  </si>
  <si>
    <t>Main road touch project, good construction quality with full of amenities.Read more</t>
  </si>
  <si>
    <t xml:space="preserve">â‚¹2,303 per sqft </t>
  </si>
  <si>
    <t>2   Apartment for Sale in Devshree Benito, Jahangir Pura Surat</t>
  </si>
  <si>
    <t>2   Flat For Sell NEar New Dmart Area .</t>
  </si>
  <si>
    <t xml:space="preserve">â‚¹2,727 per sqft </t>
  </si>
  <si>
    <t>2 BHK Apartment for Sale in Siddhi Vinayak Elements, Jahangirabad Surat</t>
  </si>
  <si>
    <t>NO BROKERAGE ON THIS PROPERTY. A 2bhk flat for sale in a luxurious high rise apartment with the facilities available like garden, children play area, gym, Net cricket, banquet hall, 2 automatic auto door lifts etcRead more</t>
  </si>
  <si>
    <t>Luxurious Flat for Sell In Surat City Prime Area with All Aminities.Read more</t>
  </si>
  <si>
    <t>2   Apartment for Sale in Nakshatra Nebula, Jahangirabad Surat</t>
  </si>
  <si>
    <t>1219 sqft</t>
  </si>
  <si>
    <t>2   Flat for sell In Jahangirabad Area With All Aminities .</t>
  </si>
  <si>
    <t>2 BHK Apartment for Sale in Sangini Swaraj, Jahangir Pura Surat</t>
  </si>
  <si>
    <t>1135 sqft</t>
  </si>
  <si>
    <t>1   Fully Furnished Flat For Sell in Palanpur Prime Area With All Aminities.Read more</t>
  </si>
  <si>
    <t xml:space="preserve">â‚¹2,859 per sqft </t>
  </si>
  <si>
    <t>2   Flat For Sell In Adajan Prime Area With All Facility .</t>
  </si>
  <si>
    <t xml:space="preserve">â‚¹3,706 per sqft </t>
  </si>
  <si>
    <t>2   Fully Furnished Flat For Sell In Palanpur Prime Area.</t>
  </si>
  <si>
    <t xml:space="preserve">â‚¹3,417 per sqft </t>
  </si>
  <si>
    <t xml:space="preserve"> Plot/Land for Sale in shankar Surat</t>
  </si>
  <si>
    <t>135 X 75</t>
  </si>
  <si>
    <t>best for residence</t>
  </si>
  <si>
    <t xml:space="preserve">â‚¹4,281 per sqft </t>
  </si>
  <si>
    <t>9 out of 19</t>
  </si>
  <si>
    <t>2  flate in pal fully luxurious amenities good property in pal canl main road touch property best for investment property marketRead more</t>
  </si>
  <si>
    <t>1385 sqft</t>
  </si>
  <si>
    <t>This property has 2 and 3   Apartment.</t>
  </si>
  <si>
    <t xml:space="preserve">â‚¹2,896 per sqft </t>
  </si>
  <si>
    <t>Affordable 2  flat available</t>
  </si>
  <si>
    <t xml:space="preserve">â‚¹3,450 per sqft </t>
  </si>
  <si>
    <t>1315 sqft</t>
  </si>
  <si>
    <t>Multistorey Apartment for Sale in Jahangirabad, Surat. Covered area is 1315.0 Sq-ft. This property belongs to "Anand Aspire" .Read more</t>
  </si>
  <si>
    <t>1090 sqft</t>
  </si>
  <si>
    <t>Best residential property with fully loaded amenities at olpad road. Best 3 road project with best return on investmentRead more</t>
  </si>
  <si>
    <t xml:space="preserve">â‚¹2,983 per sqft </t>
  </si>
  <si>
    <t>1   Apartment for Sale in Palanpur Gam Surat</t>
  </si>
  <si>
    <t>Premium 1  flat nr lp savani school with all luxurious amenities.Read more</t>
  </si>
  <si>
    <t>704 sqft</t>
  </si>
  <si>
    <t>1645 sqft</t>
  </si>
  <si>
    <t>near flower garden 3  flats for sell</t>
  </si>
  <si>
    <t xml:space="preserve">â‚¹2,650 per sqft </t>
  </si>
  <si>
    <t>747 sqft</t>
  </si>
  <si>
    <t>this is 2   semi furnished flat for sale. it is low rise bulding.Read more</t>
  </si>
  <si>
    <t xml:space="preserve">â‚¹2,696 per sqft </t>
  </si>
  <si>
    <t>One Place for your staying Living.</t>
  </si>
  <si>
    <t>2   and 3  project in palanpur.2   1204 and 1335 sq ft.3   1757, 1864 and 1986 sq ft.All Mordern Amenities.Read more</t>
  </si>
  <si>
    <t xml:space="preserve">â‚¹3,650 per sqft </t>
  </si>
  <si>
    <t>Road touch project with good construction quality full of amenities.Read more</t>
  </si>
  <si>
    <t xml:space="preserve">â‚¹2,929 per sqft </t>
  </si>
  <si>
    <t>2 BHK Apartment for Sale in Green Tulip, Jahangirabad Surat</t>
  </si>
  <si>
    <t>2 BHK Luxurious Flat For Sell In Jahangirabad Area.</t>
  </si>
  <si>
    <t xml:space="preserve">â‚¹3,950 per sqft </t>
  </si>
  <si>
    <t>NO BROKERAGE ON THIS PROPERTY. Ramaa Residency is a luxurious high rise apartment. The building also has the facilities like garden, children play area, sitting area, party lawn, banquet hall, jogging track etc.Read more</t>
  </si>
  <si>
    <t xml:space="preserve">â‚¹3,065 per sqft </t>
  </si>
  <si>
    <t xml:space="preserve">â‚¹3,602 per sqft </t>
  </si>
  <si>
    <t>2 BHK Apartment for Sale in Rander Road Surat</t>
  </si>
  <si>
    <t>2 BHK flat for sale, best location. Please contact for more details.Read more</t>
  </si>
  <si>
    <t xml:space="preserve"> Plot/Land for Sale in Jahangir Pura Surat</t>
  </si>
  <si>
    <t>38 X 20</t>
  </si>
  <si>
    <t>Residential Open Plot In A Gated Society.</t>
  </si>
  <si>
    <t>2   Fully Furnished Flat for Sell In Jahangirabad Area.</t>
  </si>
  <si>
    <t xml:space="preserve">â‚¹3,130 per sqft </t>
  </si>
  <si>
    <t xml:space="preserve"> Office Space for Sale in Citylight Area Surat</t>
  </si>
  <si>
    <t>furnished office, posh area in surat</t>
  </si>
  <si>
    <t xml:space="preserve">â‚¹10,081 per sqft </t>
  </si>
  <si>
    <t>9 out of 15</t>
  </si>
  <si>
    <t>2   new property in Gavrav path road palanpore surat luxury amenities include best property in surat good locality locationRead more</t>
  </si>
  <si>
    <t xml:space="preserve">â‚¹3,473 per sqft </t>
  </si>
  <si>
    <t>3   Apartment for Sale in Shri Bhakti Dharm Township, Jahangirabad Surat</t>
  </si>
  <si>
    <t>3   Flat For Sell In Palanpur Prime Area.</t>
  </si>
  <si>
    <t xml:space="preserve">â‚¹2,741 per sqft </t>
  </si>
  <si>
    <t>Rera Approved Project with premium club amenities, banquet hall, garden, Gazebo sitting with green lush garden.Read more</t>
  </si>
  <si>
    <t xml:space="preserve">â‚¹2,276 per sqft </t>
  </si>
  <si>
    <t>This compact and affordable 2   flat comes with modern conveniences like a video doorbell and WiFi connectivity. Despite its smaller size, it offers comfort and functionality, making it a perfect choice for those seeking affordability without compromising on modern amenities. Enjoy the convenience of technology at your fingertips in this cozy residence.Read more</t>
  </si>
  <si>
    <t xml:space="preserve">â‚¹4,151 per sqft </t>
  </si>
  <si>
    <t>Multistorey Apartment for Sale in Jahangirabad, Surat. Covered area is 1335.0 Sq-ft. This property belongs to "Anand Aspire" .Read more</t>
  </si>
  <si>
    <t>size</t>
  </si>
  <si>
    <t>920 sqft</t>
  </si>
  <si>
    <t>Best project located at masma orma road with 3 road corner project. Best project with commercialRead more</t>
  </si>
  <si>
    <t xml:space="preserve">â‚¹2,229 per sqft </t>
  </si>
  <si>
    <t>From amenities to the ambience, we construct to give our clientele their desired standard of living. Since past 34 years, we are striving to shape the future of the real estate industry BRIGHTER, BETTER and BIGGERRead more</t>
  </si>
  <si>
    <t>The project is located in Jahangirabad, is a residential project The project offers apartments that are thoughtfully designed, combining contemporary architecture with a range of features to ensure comfortable and modern living spaces. The available apartment configurations include 1  and 2  units, providing options for different family sizes and lifestyles.Read more</t>
  </si>
  <si>
    <t>1   Apartment for Sale in dream home real estate Surat</t>
  </si>
  <si>
    <t>near gaurav path road 1  flat bhesan road adajan</t>
  </si>
  <si>
    <t>706 sqft</t>
  </si>
  <si>
    <t>A Complete budget friendly project in Jahangirabad with all modern amenities.Read more</t>
  </si>
  <si>
    <t xml:space="preserve">â‚¹3,016 per sqft </t>
  </si>
  <si>
    <t>2 3 Bhk Flats.From Roots to Roof, Building our family Haven.</t>
  </si>
  <si>
    <t xml:space="preserve">â‚¹3,311 per sqft </t>
  </si>
  <si>
    <t>2   1168 sq ftAffordable Housingloanablegood location</t>
  </si>
  <si>
    <t>an ultimate reflection of the urban chic lifestyle located in Masma, Surat. The project hosts in its lap exclusively designed Residential Independent HouseVillasBungalows, each being an epitome of elegance and simplicity.Read more</t>
  </si>
  <si>
    <t xml:space="preserve">â‚¹3,155 per sqft </t>
  </si>
  <si>
    <t xml:space="preserve">â‚¹3,363 per sqft </t>
  </si>
  <si>
    <t>2   Apartment for Sale in Divine Residency, Palanpur Gam Surat</t>
  </si>
  <si>
    <t xml:space="preserve">â‚¹3,023 per sqft </t>
  </si>
  <si>
    <t>A 2   spacious brand new flat in a luxurious high rise apartment near gaurav path road at palRead more</t>
  </si>
  <si>
    <t xml:space="preserve">â‚¹3,993 per sqft </t>
  </si>
  <si>
    <t>1   Apartment for Sale in Shayona Janki Residency, Jahangirabad Surat</t>
  </si>
  <si>
    <t xml:space="preserve">â‚¹3,610 per sqft </t>
  </si>
  <si>
    <t>1 BHK Apartment for Sale in Palanpur Surat</t>
  </si>
  <si>
    <t>Residential Open Plot In A Gated Society. Nr. Outer Ring road JahangirpuraRead more</t>
  </si>
  <si>
    <t xml:space="preserve">â‚¹5,340 per sqft </t>
  </si>
  <si>
    <t>2   Fully Furnished Flat for Sell In Palanpur Area.</t>
  </si>
  <si>
    <t>2 flat on floor</t>
  </si>
  <si>
    <t xml:space="preserve">â‚¹3,220 per sqft </t>
  </si>
  <si>
    <t>2   Apartment for Sale in Anand Avenue, Jahangirabad Surat</t>
  </si>
  <si>
    <t xml:space="preserve">â‚¹3,813 per sqft </t>
  </si>
  <si>
    <t>434 sqft</t>
  </si>
  <si>
    <t xml:space="preserve">â‚¹2,692 per sqft </t>
  </si>
  <si>
    <t>This beautiful 2   flat in palanpur, surat is situated in santvan skyon, one of the popular residential society in surat. The flat is facing the east direction. The flat is over 1173 sq.Ft. Super built up area and comes with 2 bedrooms, 2 bathrooms and 1 balcony. This flat lies on the 13th level of a 14 storey building. As the project is already ready to move, so you can easily move into this 15 years old property. The flat comes well built with vitrified flooring options. This residential property is situated near close to metro station and close to school.Read more</t>
  </si>
  <si>
    <t xml:space="preserve">â‚¹4,092 per sqft </t>
  </si>
  <si>
    <t>Planning to build residence in surat This plot in narthan is the best deal for you. It spans over spectacular 98 sq.Yd. Super built up area. Ownership of this property provides you entitlement to construct upto 2 floor. The boundary wall is already build around the plot. To build the residence, possession is expected by may 2025. The property belongs to owner through coOperative society ownership. This residential plot is all yours for 42.5 lac. Open for negotiation. Its a east Facing plot.Read more</t>
  </si>
  <si>
    <t>Full ventilated flat with permanent open view and middle floor with all amenities.Read more</t>
  </si>
  <si>
    <t xml:space="preserve">â‚¹3,024 per sqft </t>
  </si>
  <si>
    <t>687 sqft</t>
  </si>
  <si>
    <t xml:space="preserve">â‚¹3,647 per sqft </t>
  </si>
  <si>
    <t>719 sqft</t>
  </si>
  <si>
    <t>1  road touch society</t>
  </si>
  <si>
    <t xml:space="preserve">â‚¹2,282 per sqft </t>
  </si>
  <si>
    <t>367 sqft</t>
  </si>
  <si>
    <t>This is 1   fully furnished luxurious flat for sale.</t>
  </si>
  <si>
    <t xml:space="preserve">â‚¹3,781 per sqft </t>
  </si>
  <si>
    <t>1 BHK Apartment for Sale in Palanpur Gam Surat</t>
  </si>
  <si>
    <t>1 bhk apartments palanpore, SURAT.</t>
  </si>
  <si>
    <t>45 X 14 ft Sqft</t>
  </si>
  <si>
    <t xml:space="preserve">â‚¹3,445 per sqft </t>
  </si>
  <si>
    <t>18 out of 19</t>
  </si>
  <si>
    <t>A 2  spacious flat for sale in a brand new luxurious high rise apartment at pal. contact us for best priceRead more</t>
  </si>
  <si>
    <t>Very reasonable rate in pal, ready to move flats. Dont miss good location flatsRead more</t>
  </si>
  <si>
    <t>2   Flat For Sell In Jahangirabad Area,</t>
  </si>
  <si>
    <t xml:space="preserve">â‚¹3,619 per sqft </t>
  </si>
  <si>
    <t>2   Apartment for Sale in Shubham Heights, Jahangirabad Surat</t>
  </si>
  <si>
    <t xml:space="preserve">â‚¹3,974 per sqft </t>
  </si>
  <si>
    <t xml:space="preserve"> Office Space for Sale in Adajan Patiya Surat</t>
  </si>
  <si>
    <t>Commercial Office for Sell in Adajan Area.Contact For More Details .Read more</t>
  </si>
  <si>
    <t xml:space="preserve">â‚¹7,561 per sqft </t>
  </si>
  <si>
    <t>Its a Garden Facing 3   Flat On Palanpur Canal Road, Area Has Best Of Connectivity, Nr. Metro Station.Read more</t>
  </si>
  <si>
    <t>1266 sqft</t>
  </si>
  <si>
    <t>2   Flat For Sell In Palanpur Prim Area .</t>
  </si>
  <si>
    <t xml:space="preserve">â‚¹2,844 per sqft </t>
  </si>
  <si>
    <t>fully ventilation flat</t>
  </si>
  <si>
    <t>Multistorey apartment is available for sale. It covered area of 1252 sq-ft, it is a good location property. Please contact for more details.Read more</t>
  </si>
  <si>
    <t xml:space="preserve">â‚¹2,875 per sqft </t>
  </si>
  <si>
    <t>6840 sqft</t>
  </si>
  <si>
    <t>114 X 60</t>
  </si>
  <si>
    <t>Planning to build residence in surat This plot in vankala is the best deal for you. It spans over spectacular 84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43.51 lac. Open for negotiation. Its a east Facing plot.Read more</t>
  </si>
  <si>
    <t xml:space="preserve">â‚¹636 per sqft </t>
  </si>
  <si>
    <t>natures paradise near gaurav path road best location in budget</t>
  </si>
  <si>
    <t xml:space="preserve">â‚¹3,956 per sqft </t>
  </si>
  <si>
    <t>558 sqft</t>
  </si>
  <si>
    <t>The project provides 1 and 2   homes with lifestyle amenities and modern elevation that are hard to find elsewhere.The 14 storey highrise consists 8 towers and sq.ft. ranging from 671 to 1015 sq.ft. It is a new perspective to city living which makes the homes desirable for its residents.Read more</t>
  </si>
  <si>
    <t xml:space="preserve">â‚¹3,202 per sqft </t>
  </si>
  <si>
    <t>1045 sqft</t>
  </si>
  <si>
    <t>fully furnished 2  flat near sumukh circle karadva road dindoli, aminities, banquet hall,garden, temple, children play area,gajebo basement parking,etcRead more</t>
  </si>
  <si>
    <t xml:space="preserve">â‚¹3,254 per sqft </t>
  </si>
  <si>
    <t>2   Apartment for Sale in Green Tulip, Jahangirabad Surat</t>
  </si>
  <si>
    <t>This is 2   newly constructed buildind. Semi furnished flat. All furniture are newRead more</t>
  </si>
  <si>
    <t xml:space="preserve">â‚¹4,196 per sqft </t>
  </si>
  <si>
    <t>447 sqft</t>
  </si>
  <si>
    <t>1 Bhk New Project.Subvention Scheme Interest paid by builder till possessionRead more</t>
  </si>
  <si>
    <t xml:space="preserve">â‚¹3,546 per sqft </t>
  </si>
  <si>
    <t>45 X 40</t>
  </si>
  <si>
    <t>2   Furnished Flat for Sell in near jalaram school Palanpur GauravPath Road.Read more</t>
  </si>
  <si>
    <t>2   Apartment for Sale in Orchid Blossom, Palanpur Surat</t>
  </si>
  <si>
    <t>On gaurav path road palanpor this property very reasonable rate.</t>
  </si>
  <si>
    <t>2   Flat For Sell in Jahangirabad Area With All Aminities.</t>
  </si>
  <si>
    <t xml:space="preserve">â‚¹3,624 per sqft </t>
  </si>
  <si>
    <t xml:space="preserve">â‚¹3,475 per sqft </t>
  </si>
  <si>
    <t>2 BHK Villa for Sale in Samarthya Florencia, Masma Village Surat</t>
  </si>
  <si>
    <t>946 sqft</t>
  </si>
  <si>
    <t>corner Property</t>
  </si>
  <si>
    <t xml:space="preserve">â‚¹32,381 per sqft </t>
  </si>
  <si>
    <t xml:space="preserve">â‚¹2,948 per sqft </t>
  </si>
  <si>
    <t xml:space="preserve">â‚¹3,707 per sqft </t>
  </si>
  <si>
    <t>cheap rate in location</t>
  </si>
  <si>
    <t>2   Flat For Sell In Palanpur Prime area With All AMinities .</t>
  </si>
  <si>
    <t xml:space="preserve">â‚¹3,644 per sqft </t>
  </si>
  <si>
    <t xml:space="preserve">â‚¹2,695 per sqft </t>
  </si>
  <si>
    <t>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expected by may 2024. The property belongs to owner through coOperative society ownership. This residential plot is all yours for 38 lac. Open for negotiation. Its a east Facing plot.Read more</t>
  </si>
  <si>
    <t xml:space="preserve">â‚¹4,788 per sqft </t>
  </si>
  <si>
    <t>12x40 row house for sale near Vedant school</t>
  </si>
  <si>
    <t xml:space="preserve">â‚¹3,286 per sqft </t>
  </si>
  <si>
    <t>this is 2   fully furnished flat for sale.</t>
  </si>
  <si>
    <t>2   fully furnished flat lower price. A perfect blend of luxury in Budget.Read more</t>
  </si>
  <si>
    <t xml:space="preserve"> Plot/Land for Sale in Jothan Surat</t>
  </si>
  <si>
    <t>40 X 21</t>
  </si>
  <si>
    <t>Main road touch open plot project.</t>
  </si>
  <si>
    <t>1   Apartment for Sale in Orchid Blossom, Palanpur Surat</t>
  </si>
  <si>
    <t>422 sqft</t>
  </si>
  <si>
    <t>this is 1   fully furnished flat for sale.</t>
  </si>
  <si>
    <t xml:space="preserve">â‚¹4,462 per sqft </t>
  </si>
  <si>
    <t>Very very reasonable rates project in pal. Luxurious aminitys</t>
  </si>
  <si>
    <t xml:space="preserve">â‚¹3,056 per sqft </t>
  </si>
  <si>
    <t>2   Luxurious Flat For Sell In Palanpur Prime Area With All AMinities .Dining Table , TV , AC , Fridge , Washing Machine , 2 Bed , 1 Kabat All Available .Read more</t>
  </si>
  <si>
    <t xml:space="preserve">â‚¹2,967 per sqft </t>
  </si>
  <si>
    <t>751 sqft</t>
  </si>
  <si>
    <t>1   Fully Furnished Flat For Sell In Jahangirabad Area With All Aminities.Read more</t>
  </si>
  <si>
    <t xml:space="preserve">â‚¹3,196 per sqft </t>
  </si>
  <si>
    <t>2   Apartment for Sale in Green City, Bhatha Surat</t>
  </si>
  <si>
    <t>1110 sqft</t>
  </si>
  <si>
    <t>new property</t>
  </si>
  <si>
    <t>815 sqft</t>
  </si>
  <si>
    <t>Only Project with premium club amenities, banquet hall, garden, children play area.Read more</t>
  </si>
  <si>
    <t xml:space="preserve">â‚¹2,458 per sqft </t>
  </si>
  <si>
    <t>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47.51 lac. Open for negotiation. Its a east Facing plot.Read more</t>
  </si>
  <si>
    <t xml:space="preserve">â‚¹5,794 per sqft </t>
  </si>
  <si>
    <t>1143 sqft</t>
  </si>
  <si>
    <t>big size 2  flat near flower garden</t>
  </si>
  <si>
    <t xml:space="preserve">â‚¹2,582 per sqft </t>
  </si>
  <si>
    <t>this is 2   fully furnished flat for rent.</t>
  </si>
  <si>
    <t>3 BHK Apartment for Sale in Santvan Lexon, Palanpur Surat</t>
  </si>
  <si>
    <t>1651 sqft</t>
  </si>
  <si>
    <t>Poss. by Sep '24</t>
  </si>
  <si>
    <t>Santvan Lexon</t>
  </si>
  <si>
    <t>Multistorey Apartment for Sale in Palanpur, Surat. Covered area is 1651.0 Sq-ft. This property belongs to "Santvan Lexon" .Read more</t>
  </si>
  <si>
    <t xml:space="preserve">â‚¹4,100 per sqft </t>
  </si>
  <si>
    <t>2 BHK Apartment for Sale in Soham Elegance, Pal Surat</t>
  </si>
  <si>
    <t>1307 sqft</t>
  </si>
  <si>
    <t>Soham Elegance</t>
  </si>
  <si>
    <t>Multistorey Apartment for Sale in Pal, Surat. Covered area is 1307.0 Sq-ft. This property belongs to "Soham Elegance" .Read more</t>
  </si>
  <si>
    <t xml:space="preserve">â‚¹4,250 per sqft </t>
  </si>
  <si>
    <t>3 BHK Apartment for Sale in Sangini Epitome, Bhatha Surat</t>
  </si>
  <si>
    <t>2063 sqft</t>
  </si>
  <si>
    <t>Sangini Epitome</t>
  </si>
  <si>
    <t>Multistorey Apartment for Sale in Bhatha, Surat. Covered area is 2063.0 Sq-ft. This property belongs to "Sangini Epitome" .Read more</t>
  </si>
  <si>
    <t xml:space="preserve">â‚¹4,750 per sqft </t>
  </si>
  <si>
    <t>3   Apartment for Sale in Santvan Lexon, Palanpur Surat</t>
  </si>
  <si>
    <t>This impressive 3   flat promises topnotch quality and ontime delivery. With just two flats on each floor, it offers a cozy and private living environment. Enjoy the best of modern living in this carefully craftedresidence.Read more</t>
  </si>
  <si>
    <t xml:space="preserve">â‚¹4,101 per sqft </t>
  </si>
  <si>
    <t>3   Apartment for Sale in Bamroli Surat</t>
  </si>
  <si>
    <t>929 sqft</t>
  </si>
  <si>
    <t>3  Budget friendly apartment</t>
  </si>
  <si>
    <t xml:space="preserve">â‚¹3,681 per sqft </t>
  </si>
  <si>
    <t>832 sqft</t>
  </si>
  <si>
    <t>Good campasGood LocationBest price For Property</t>
  </si>
  <si>
    <t xml:space="preserve">â‚¹3,749 per sqft </t>
  </si>
  <si>
    <t>3  , Multistorey Apartment is available for Sale in Palanpur, Surat for 70.0 Lac(s)Read more</t>
  </si>
  <si>
    <t xml:space="preserve">â‚¹4,240 per sqft </t>
  </si>
  <si>
    <t>3 BHK Villa for Sale in Dindoli Surat</t>
  </si>
  <si>
    <t>1764 sqft</t>
  </si>
  <si>
    <t>1351 sqft</t>
  </si>
  <si>
    <t>2 And 3   Luxurious Flat With Pentahouse For Sell In Pal Prime Area With All Aminities .Read more</t>
  </si>
  <si>
    <t>1500 sq ft super area office space for sale in stalwart commercial centre vesu surat.Read more</t>
  </si>
  <si>
    <t xml:space="preserve">â‚¹6,191 per sqft </t>
  </si>
  <si>
    <t>This lovely 2   flat boasts topnotch quality and has the best amenities around. Youll find more facilities here compared to nearby projects, making it a standout choice for comfortable living. Enjoy the convenience and comfort of this wellEquipped residence.Read more</t>
  </si>
  <si>
    <t xml:space="preserve">â‚¹4,249 per sqft </t>
  </si>
  <si>
    <t>No Brokerage on this property. A 3  flat for sale in Santvan Lexon, a luxurious high rise apartment in Palanpor, Surat. The building has the facilities available like just 2 flats on the floor, garden, children play area, sitting area, 2 automatic auto door lifts, well designed building reception, etcRead more</t>
  </si>
  <si>
    <t>1861 sqft</t>
  </si>
  <si>
    <t>This 3   apartment is available for sale in Santvan Lexon , one of the most prominent projects for flats in Palanpur, surat. The flat is facing the east direction. The flat is over 1861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</si>
  <si>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3  flate in pal palanpore fully luxurious amenities good property for user good locality location best property for users investmentRead more</t>
  </si>
  <si>
    <t>4 BHK Villa for Sale in Dindoli Surat</t>
  </si>
  <si>
    <t>2900 sqft</t>
  </si>
  <si>
    <t>Villa is available for sale. It has carpet area 2900 sq-ft, it is 4 BHK unit. Please contact for more details.Read more</t>
  </si>
  <si>
    <t>4   Builder Floor for Sale in Varachha Main Road Surat</t>
  </si>
  <si>
    <t>Elevate your living experience with our exceptional listing: a luxurious 4   flat for sale on Varachha Main Road, Surat. This meticulously designed residence offers a perfect blend of opulence and functionality, boasting spacious interiors and contemporary amenities. Positioned in a prime location, this property provides easy access to essential conveniences, creating a haven of comfort and style.Property Specifications Offering comfort and convenience in this expansive flat offering a super built-up area of 1000 sqft across two of the four floors. Unfurnished, this residence provides a blank canvas for personalization and boasts four bedrooms, three attached and one common bathroom, all Western in style. The living space is complemented by a balcony attached to the hall, offering a captivating view of the main road.Designed for practical living, the layout includes a spacious living cum dining area, a store room, and a normal kitchen with vitrified flooring throughout. The property is Vaastu compliant and faces north, ensuring positive energy flow and a harmonious living environment.Facilities Enjoy the convenience of open shared parking, 24-hour water supply from the overhead tank, and the assurance of a well-maintained living space. Locality The locality is adorned with nearby landmarks such as schools, hospitals, and malls/supermarkets, ensuring that essential amenities are within arm's reach. Public transport is readily available, along with banks/ATMs, and the railway station is conveniently nearby. The upcoming metro station, just a 5-minute walk away, adds to the connectivity, while the famous Baroda Market for ladies is in close proximity, enhancing the overall lifestyle appeal of this flat.Read more</t>
  </si>
  <si>
    <t>3   House for Sale in Dindoli Surat</t>
  </si>
  <si>
    <t>Independent House with two side open and</t>
  </si>
  <si>
    <t>5 BHK House for Sale in Parvat Patiya Surat</t>
  </si>
  <si>
    <t>1755 sqft</t>
  </si>
  <si>
    <t>Our row house is giving 18000 rent per month</t>
  </si>
  <si>
    <t>3   House for Sale in Hajira Surat</t>
  </si>
  <si>
    <t>3  , Residential House is available for Sale in Hajira, Surat for 75.0 Lac(s)Read more</t>
  </si>
  <si>
    <t xml:space="preserve">â‚¹7,353 per sqft </t>
  </si>
  <si>
    <t>3 BHK Apartment for Sale in Surat Surat</t>
  </si>
  <si>
    <t>1820 sqft</t>
  </si>
  <si>
    <t>3 BHK, Multistorey Apartment is available for Sale in Surat, Surat for 70.0 Lac(s)Read more</t>
  </si>
  <si>
    <t>An excellent opportunity awaits with this 2   flat for sale in Althan, Surat. Situated in an east-facing orientation and crafted with Vaastu principles in mind, this property boasts freehold ownership rights, ensuring a wise investment choice.Property Specifications Located on the first floor of a nine-floor building, this semi-furnished 2   flat in Surat offers a carpet area of 900 sq ft. It features essential furnishings including wardrobes in both bedrooms, storage units in the kitchen, a TV cabinet, and additional storage in the living room. The kitchen is equipped with a convenient cooking gas pipeline connection.The apartment comprises two bedrooms and two bathrooms, with one attached to the master bedroom and another serving as a common bathroom equipped with both Indian and Western facilities. A balcony attached to the master bedroom overlooks an open plot, providing a serene view. The living and dining areas are separate, offering ample space for relaxation and entertainment. A store room and washing area add to the practicality of the layout, catering to storage and laundry needs. The flooring throughout the flat is done in ceramic tiles, ensuring durability and ease of maintenance.Facilities Key facilities include one covered parking space under an RCC roof, ensuring protection for your vehicle. The property benefits from 24-hour water supply sourced from both borewell and corporation, facilitated by the Surat Municipal Corporation. Electricity supply is uninterrupted, backed up by a generator that powers two lights and one fan during outages. Security is well-maintained with the presence of a security guard and CCTV surveillance, ensuring a safe living environment. Access within the building is facilitated by two lifts.In addition to these amenities, the property offers communal facilities such as a dedicated children's play area and a senior citizen sitting area, enhancing the quality of life for residents.Locality Nestled within a vibrant neighborhood near the BRTS Bus Stand and a stone's throw from the upcoming VIP Road Metro Station, this locality offers unparalleled convenience and connectivity. Residents here enjoy easy access to schools, hospitals, and D mart for all their daily needs. With a bustling network of buses and autos, navigating the area and beyond is effortless. Banking services are conveniently located nearby, ensuring financial ease. The BRTS Bus Stand, just opposite, provides swift access to railway transport, complemented by the upcoming metro station a mere 150 meters away, promising enhanced connectivity for the future.Read more</t>
  </si>
  <si>
    <t xml:space="preserve">â‚¹4,333 per sqft </t>
  </si>
  <si>
    <t>3   Apartment for Sale in Bhimrad Surat</t>
  </si>
  <si>
    <t>1773 sqft</t>
  </si>
  <si>
    <t>Single Tower2road corner projectBest Planing 1773sq.ftVery Easy Payment Schedule1Car Allotted ParkingUnder Construction BuildingFor more details and site visit please call meRead more</t>
  </si>
  <si>
    <t>1030 sqft</t>
  </si>
  <si>
    <t>3 BHK LUXURIOUS LIVING.Its Time to Relish a Changeover in your Style of Living.Read more</t>
  </si>
  <si>
    <t xml:space="preserve">â‚¹4,210 per sqft </t>
  </si>
  <si>
    <t>Where Lavish Leaving Defines a Perfect Life...Earthquakeresistant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wallGujarat Gas connection in kitchen and wash areaConcealed plumbing in UPVC pipe fitting for cold water and C.PV.C. pipe for hot water supply of Ashirwad or equivalent brand.All toilets are to be equipped with designer wall hung WC.Read more</t>
  </si>
  <si>
    <t>3   flat for rent, It is a superb property and offers an excellent view. The flat is fully furnished with bed 2 wardrobe 2,dining table,tv, ,ac 2, RO gyser comfortable stay. Indeed, the society too has for enjoyment, such as club housecommunity center, fitness centregym, and security personnel etc, Other facilities include intercom facility, lift and park etc.Read more</t>
  </si>
  <si>
    <t>2   Apartment for Sale in Vesu Surat</t>
  </si>
  <si>
    <t>1389 sqft</t>
  </si>
  <si>
    <t>Grand Project by Laxmi Developers.19 Towers Bigger project.</t>
  </si>
  <si>
    <t xml:space="preserve">â‚¹4,860 per sqft </t>
  </si>
  <si>
    <t>2   Apartment for Sale in Gauravpath Road Surat</t>
  </si>
  <si>
    <t>665 sqft</t>
  </si>
  <si>
    <t xml:space="preserve">â‚¹4,257 per sqft </t>
  </si>
  <si>
    <t>3 BHK Villa for Sale in Narthan Surat</t>
  </si>
  <si>
    <t>East facing main road touch project.</t>
  </si>
  <si>
    <t>Luxurious 2   project with all the modern amenities and jain temple inside the campus and very near to World Class Daimond Bourse, peaceful location for residence.Read more</t>
  </si>
  <si>
    <t>3   Apartment for Sale in Piplod Surat</t>
  </si>
  <si>
    <t>A well located property with market place to get daily house need walking distance and just 2 minutes from main vesu road. Nice 3   apartment ready to move.Read more</t>
  </si>
  <si>
    <t xml:space="preserve">â‚¹5,238 per sqft </t>
  </si>
  <si>
    <t>2   budget friendly flats in althan bamroli road</t>
  </si>
  <si>
    <t>2 BHK Apartment for Sale in Parley Point Surat</t>
  </si>
  <si>
    <t>1 out of 30</t>
  </si>
  <si>
    <t>Duly approved by the RWA/Co-operative Housing Society, a lovingly maintained, 20-year-old 2 BHK Flat is available for sale in Parley Point, Surat. This Vastu-compliant residence is meticulously designed, that combines modern luxury with comfort, offering spacious interiors and top-notch amenities. Grab this amazing opportunity to own your dream home and enjoy a lifestyle of elegance and convenience. Property Specifications Ready to occupy, this east-facing residence stands on the 1st floor of a sky-scraping apartment of 30 floors which offers you easy access to fresh air and natural sunlight. Furnished with meticulous attention to detail, this flat is appointed with basic electrical fittings like lights, fans, and vitrified tiles flooring. Spread across a generous carpet area of 1300 sq ft, this flat offers you sophisticated living welcomes you in the living area which is installed with a sofa set and a center table, creating a cosy ambience. There are also 2 well-appointed bedrooms that feature wardrobes and a double bed, while the small study room is a perfect retreat for work or relaxation. Moreover, there are 2 bathrooms in this flat where one is a complete bathroom of the western style while the other is just a western toilet. Apart from the above, there are 3 covered balconies including the utility balcony, while the modular kitchen is installed with a piped gas connection, a granite platform, and a stainless steel sink.Facilities Enjoy a comfortable and convenient lifestyle at this apartment which offers you a couple of modern facilities such as a covered parking space as well as open parking space for your vehicles. Additional facilities you offered at this property are round the clock water supply, a 100% power backup facility for uninterrupted living, 2 high-speed lifts, a security guard and CCTV camera surveillance for day and night safety.Locality The property is adjacent to the Jain Temple, creating a serene and spiritual atmosphere. Educational institutions within 500 meters, major hospitals within 1 km, and shopping options close by make it an ideal residential locale. Easy access to several leading private as well as nationalized sector banks and ATM centers offer you easy financial assistance. Buses, cabs, taxis, and autos are close by, while the railway station is 8 km away, offering convenience for travel.Read more</t>
  </si>
  <si>
    <t xml:space="preserve"> Plot/Land for Sale in Adajan Surat</t>
  </si>
  <si>
    <t>95 Sq-yrd Residential Plot is available for Sale in Adajan, Surat for 80.0 Lac(s)Read more</t>
  </si>
  <si>
    <t xml:space="preserve">â‚¹9,357 per sqft </t>
  </si>
  <si>
    <t>Embark on a journey of professional excellence with an exceptional opportunity! Up for sale is this office space in Adajan Patiya, Surat. This office space benefits from its proximity to prominent landmarks and essential amenities, making it an ideal location for any business. Property specifications This spacious office space boasts a total super area of 950 square feet, providing ample room for your business operations. Located on the first floor of a two-storey building, this office space offers convenience and accessibility. Whether you're looking to set up a new office or expand your existing business, this unfurnished open hall provides a versatile canvas for customization, allowing you to tailor the space to your specific needs and preferences.The office space features one well-maintained washroom, ensuring convenience for you and your employees. The flooring is adorned with marble, lending a touch of elegance and sophistication to the workspace. Situated on the main road, this office space enjoys excellent visibility and accessibility, attracting potential clients and customers. Furthermore, it is Vaastu-compliant, ensuring a harmonious and positive work environment.With ample natural light and ventilation, this office space creates a pleasant and conducive atmosphere for productivity and well-being. The abundance of natural light uplifts the ambiance and reduces the reliance on artificial lighting. Best suited for any commercial office, this space offers limitless possibilities for various businesses, be they corporate offices, startups, consulting firms, or service-oriented enterprises.FacilitiesThis office space also offers the added convenience of covered parking. You can rest assured knowing that your vehicles will be protected and secure. Furthermore, the office space benefits from a round-the-clock water supply, ensuring uninterrupted access to water for your business needs.LocalityLocated adjacent to Adajan Bus Station and Adajan Circle, the office space enjoys excellent connectivity and accessibility for both your employees and clients. Within a 1-km radius, you'll find hospitals and supermarkets that provide easy access to essential supplies.Public transportation is easily available, with a variety of buses and autos passing by, making commuting to and from the office space effortless for your employees and clients. Banks and ATMs are conveniently located within a 500-meter radius, providing easy access to financial services and facilitating smooth banking transactions.Read more</t>
  </si>
  <si>
    <t xml:space="preserve">â‚¹10,526 per sqft </t>
  </si>
  <si>
    <t xml:space="preserve"> 1 Cr </t>
  </si>
  <si>
    <t>1445 sqft</t>
  </si>
  <si>
    <t>2  flat for sell in godadra prime area with all amenities.</t>
  </si>
  <si>
    <t>1750 sqft</t>
  </si>
  <si>
    <t>3  , Multistorey Apartment is available for Sale in Jahangirabad, Surat for 61.0 Lac(s)Read more</t>
  </si>
  <si>
    <t xml:space="preserve">â‚¹3,486 per sqft </t>
  </si>
  <si>
    <t>1 out of 15</t>
  </si>
  <si>
    <t>New. Construction. Hot. location. Gaurav. path. Road.</t>
  </si>
  <si>
    <t>2   flats ready posseion superb location campus.</t>
  </si>
  <si>
    <t>3   Apartment for Sale in Pal Surat</t>
  </si>
  <si>
    <t>1630 sqft</t>
  </si>
  <si>
    <t xml:space="preserve">â‚¹3,129 per sqft </t>
  </si>
  <si>
    <t>1767 sqft</t>
  </si>
  <si>
    <t>3  , Multistorey Apartment is available for Sale in Adajan, Surat for 79.0 Lac(s)Read more</t>
  </si>
  <si>
    <t xml:space="preserve">â‚¹4,471 per sqft </t>
  </si>
  <si>
    <t>A main road touch high rise tower with a superb view of pal lake ,wind direction flat ,spaciou flat ,easy to all markets,school etcRead more</t>
  </si>
  <si>
    <t xml:space="preserve">â‚¹4,550 per sqft </t>
  </si>
  <si>
    <t>3  , Multistorey Apartment is available for Sale in Palanpur, Surat for 67.69 Lac(s)Read more</t>
  </si>
  <si>
    <t>3   flat for sell1705 sq. Ft areariver view2 balcoinesgood locationRead more</t>
  </si>
  <si>
    <t xml:space="preserve">â‚¹4,956 per sqft </t>
  </si>
  <si>
    <t>ground floor shop for sale in palanpore canal road, adajan</t>
  </si>
  <si>
    <t xml:space="preserve">â‚¹12,708 per sqft </t>
  </si>
  <si>
    <t>2   Apartment for Sale in Citylight Area Surat</t>
  </si>
  <si>
    <t>1354 sqft</t>
  </si>
  <si>
    <t>Raj Tilak Resydensi</t>
  </si>
  <si>
    <t xml:space="preserve">â‚¹3,988 per sqft </t>
  </si>
  <si>
    <t>Luxurious flat available for sale in.PRAYOSHA IMPRESS</t>
  </si>
  <si>
    <t>Poss. by Nov '25</t>
  </si>
  <si>
    <t>10 out of 20</t>
  </si>
  <si>
    <t>2  Luxurious Flat in Palanpur with First ever 2 master Bed room and 20 floor High rise buildings.Read more</t>
  </si>
  <si>
    <t xml:space="preserve">â‚¹3,973 per sqft </t>
  </si>
  <si>
    <t>3 BHK House for Sale in Jahangir Pura Surat</t>
  </si>
  <si>
    <t>93 sqyrd</t>
  </si>
  <si>
    <t>3 BHK, Residential House is available for Sale in Jahangir Pura, Surat for 80.0 Lac(s)Read more</t>
  </si>
  <si>
    <t>3 BHK Apartment for Sale in Parley Point Surat</t>
  </si>
  <si>
    <t>Unlock the door to your dream home with this enticing offer: a charming 3 BHK Flat For Sale in the desirable neighborhood of Parley Point, Surat. Boasting a comfortable carpet area of 1450 sqft and fully furnished, this residence presents an exceptional opportunity for luxurious living in the heart of the city.Property SpecificationsDesigned to embrace harmony and positive energy, this vaastu-compliant residence boasts an auspicious east-facing orientation and occupies the seventh floor of a prestigious eight-storeyed building.Upon entering, you're greeted by a spacious living cum dining area, providing the perfect setting for both relaxation and entertainment. The generous layout offers ample space for furnishing and personalization, ensuring comfort for all occupants.The apartment features three well-appointed bedrooms, offering privacy and tranquility to residents. Three bathrooms, including two attached bedrooms with modern Western fittings and one common bathroom with both Indian and Western amenities. With three geysers installed, hot water is readily accessible, ensuring convenience for residents. The kitchen is a chef's delight, featuring a piped gas connection and a utility area for added convenience. The flooring throughout the apartment is adorned with elegant vitrified tiles, adding a touch of sophistication to the interiors.Facilities Residents are provided with the convenience of two covered parking spaces, ensuring hassle-free accommodation for vehicles. The building also boasts a round-the-clock water supply from both borewell and corporation sources, coupled with a 100% power backup facility to ensure uninterrupted living. Safety and security are paramount, with the presence of a dedicated security guard, CCTV surveillance, and two swift lifts for easy access to all floors.Locality Conveniently located near the renowned Sargam Shopping Centre, this apartment offers easy access to essential amenities including schools, hospitals, malls and supermarkets, all within a 1 km radius. Banks and ATMs are also conveniently located nearby, catering to residents' financial needs. Public transportation options such as buses and autos are readily available, ensuring seamless connectivity to various destinations. Additionally, the railway station is situated nearby, further enhancing accessibility for residents.Read more</t>
  </si>
  <si>
    <t xml:space="preserve">â‚¹4,114 per sqft </t>
  </si>
  <si>
    <t>1310 sqft</t>
  </si>
  <si>
    <t>13 out of 15</t>
  </si>
  <si>
    <t>2  , Multistorey Apartment is available for Sale in Vesu, Surat for 79.0 Lac(s)Read more</t>
  </si>
  <si>
    <t xml:space="preserve">â‚¹6,031 per sqft </t>
  </si>
  <si>
    <t>2 BHK Villa for Sale in Adajan Surat</t>
  </si>
  <si>
    <t>good loction in adajan in sociery</t>
  </si>
  <si>
    <t xml:space="preserve">â‚¹9,900 per sqft </t>
  </si>
  <si>
    <t>3  , Multistorey Apartment is available for Sale in Palanpur, Surat for 80.0 Lac(s)Read more</t>
  </si>
  <si>
    <t xml:space="preserve">â‚¹4,299 per sqft </t>
  </si>
  <si>
    <t>2   Apartment for Sale in sanctum Surat</t>
  </si>
  <si>
    <t>1340 sqft</t>
  </si>
  <si>
    <t>1 out of 14</t>
  </si>
  <si>
    <t>new construction</t>
  </si>
  <si>
    <t>3 BHK House for Sale in Jahangirabad Surat</t>
  </si>
  <si>
    <t>3bhk Fully FURNISHED</t>
  </si>
  <si>
    <t>2   House for Sale in Adajan Surat</t>
  </si>
  <si>
    <t>Its a 2   Row House In Prime Locality Of Adajan Area, Honey Park Road.Read more</t>
  </si>
  <si>
    <t xml:space="preserve">â‚¹13,393 per sqft </t>
  </si>
  <si>
    <t>3   Apartment for Sale in Vesu Surat</t>
  </si>
  <si>
    <t>Luxurious 3  Flat For Sell with All Modern amenities, Road Tuch ProjectRead more</t>
  </si>
  <si>
    <t xml:space="preserve">â‚¹4,888 per sqft </t>
  </si>
  <si>
    <t>701 sqft</t>
  </si>
  <si>
    <t>Nr. prime children hospital, shops and medical stores walking distanceRead more</t>
  </si>
  <si>
    <t xml:space="preserve">â‚¹4,070 per sqft </t>
  </si>
  <si>
    <t>Nice campus and location, CCTV allow, garden space allow.</t>
  </si>
  <si>
    <t xml:space="preserve">â‚¹4,242 per sqft </t>
  </si>
  <si>
    <t>2   Apartment for Sale in Parley Point Surat</t>
  </si>
  <si>
    <t>Property is available in prime location. All basic requirement like Market, Malls, Schools, Hospitals, Airport, Cinemas etc, are available near by the project. This will become your right choice.Read more</t>
  </si>
  <si>
    <t xml:space="preserve">â‚¹4,385 per sqft </t>
  </si>
  <si>
    <t>1206 sqft</t>
  </si>
  <si>
    <t xml:space="preserve">â‚¹4,271 per sqft </t>
  </si>
  <si>
    <t>1375 sqft</t>
  </si>
  <si>
    <t>3 BHK, Multistorey Apartment is available for Sale in Adajan, Surat for 60.0 Lac(s)Read more</t>
  </si>
  <si>
    <t>Wonderful view of Lake view Garden, lake and the Gaurav Path</t>
  </si>
  <si>
    <t xml:space="preserve">â‚¹4,348 per sqft </t>
  </si>
  <si>
    <t>4 BHK House for Sale in Kamrej Char Rasta Surat</t>
  </si>
  <si>
    <t>4 BHK, Residential House is available for Sale in Kamrej Char Rasta, Surat for 52.0 Lac(s)Read more</t>
  </si>
  <si>
    <t xml:space="preserve">â‚¹5,503 per sqft </t>
  </si>
  <si>
    <t xml:space="preserve"> Showroom for Sale in Mandvi Surat</t>
  </si>
  <si>
    <t xml:space="preserve"> Commercial Showroom is available for Sale in Mandvi, Surat for 81.0 Lac(s)Read more</t>
  </si>
  <si>
    <t xml:space="preserve">â‚¹14,727 per sqft </t>
  </si>
  <si>
    <t>3   House for Sale in Kamrej Surat</t>
  </si>
  <si>
    <t>160 sqm</t>
  </si>
  <si>
    <t>Gaumookh, EastNorth, Corner house</t>
  </si>
  <si>
    <t xml:space="preserve">â‚¹7,905 per sqft </t>
  </si>
  <si>
    <t>3  , Multistorey Apartment is available for Sale in Adajan, Surat for 70.0 Lac(s)Read more</t>
  </si>
  <si>
    <t>2   Apartment for Sale in Santvan Lexon, Palanpur Surat</t>
  </si>
  <si>
    <t>20 out of 21</t>
  </si>
  <si>
    <t>2  , Multistorey Apartment is available for Sale in Palanpur, Surat for 55.0 Lac(s)Read more</t>
  </si>
  <si>
    <t xml:space="preserve"> Plot/Land for Sale in Hirabag Surat</t>
  </si>
  <si>
    <t>962 sqft</t>
  </si>
  <si>
    <t>37 X 26</t>
  </si>
  <si>
    <t>East facing, plot for bungalow, at peaceful, posh society with easy access to Hira baug, Varacha. With complete infrastructure with Water, Electricity and Sewage connection, wide society roads, and a school just opposite to the bungalow. Completely Safe and secure society for Hindu Patidar, Kathiyawadi Patel... mixed community. With full freedom to construct the bungalow as you wish. Importantly, the both the adjacent plots can be bought contact for details to make it big corner plot for bungalow.Read more</t>
  </si>
  <si>
    <t xml:space="preserve">â‚¹10,395 per sqft </t>
  </si>
  <si>
    <t>3   Apartment for Sale in Parley Point Surat</t>
  </si>
  <si>
    <t>1425 sqft</t>
  </si>
  <si>
    <t>Siddhachakra is one of surats most sought after destination for apartments which has dehrasar and upashray besides the building and this 3   flat in parle point is your opportunity to be a part of this community. This is a eastFacing property. The flat is over 1725 sq.Ft. Built up area and comes with 3 bedrooms, 3 bathrooms and 1 balcony. The residential building has 10 floors in total and the flat for sale is located on the 6th floor. As the project is already ready to move, so you can easily move, siddhachakra is designed very well to provide modern facilities such as lifts, visitor parkinRead more</t>
  </si>
  <si>
    <t xml:space="preserve">â‚¹5,217 per sqft </t>
  </si>
  <si>
    <t>2 BHK House for Sale in Morarji Nagar Surat</t>
  </si>
  <si>
    <t>2 BHK, Residential House is available for Sale in Morarji Nagar, Surat for 60.0 Lac(s)Read more</t>
  </si>
  <si>
    <t>2 BHK House for Sale in Kamrej Road Surat</t>
  </si>
  <si>
    <t>2 BHK, Residential House is available for Sale in Kamrej Road, Surat for 78.50 Lac(s)Read more</t>
  </si>
  <si>
    <t xml:space="preserve">â‚¹4,193 per sqft </t>
  </si>
  <si>
    <t>2  , Multistorey Apartment is available for Sale in Piplod, Surat for 80.0 Lac(s)Read more</t>
  </si>
  <si>
    <t xml:space="preserve">â‚¹5,926 per sqft </t>
  </si>
  <si>
    <t>3   Apartment for Sale in WESTERN CITY, Adajan Surat</t>
  </si>
  <si>
    <t>1585 sqft</t>
  </si>
  <si>
    <t>The Society is very beautiful. We are celebrating each and every Functions like Navratra, Holi, Diwali..etc amazingly well. We are having Solar system at our building.Read more</t>
  </si>
  <si>
    <t>2   Apartment for Sale in Western Heights, Pal Surat</t>
  </si>
  <si>
    <t>2  , Multistorey Apartment is available for Sale in , Surat for 51.0 Lac(s)Read more</t>
  </si>
  <si>
    <t xml:space="preserve">â‚¹3,984 per sqft </t>
  </si>
  <si>
    <t>3 BHK House for Sale in Green Park Society Surat</t>
  </si>
  <si>
    <t>East facing, SUV car space, Beutiful furniture, Modern washroom, Delightful temple, Large space for hallRead more</t>
  </si>
  <si>
    <t xml:space="preserve">â‚¹4,365 per sqft </t>
  </si>
  <si>
    <t>100 Covered</t>
  </si>
  <si>
    <t>Experience the allure of entrepreneurship with this Commercial Shop For Sale in the bustling area of Vesu, Surat. Positioned in a prime location, this shop presents an excellent opportunity for investment or to establish your business in a vibrant and thriving commercial hub. Don't miss out on the chance to own a piece of the action in Vesu, Surat.Property SpecificationsSituated on the ground floor, this commercial shop in Vesu, Surat, offers a prime space for various business endeavours. With its ceiling done and side walls adorned with stylish wallpaper, the shop exudes a professional and inviting ambiance, ready to welcome customers.The complex boasts power backup for common lights, ensuring uninterrupted operation even during power outages. Additionally, both open and basement parking facilities are available, accommodating both two-wheelers and cars, providing convenience for customers and employees alike. Security measures are in place with the presence of security personnel and CCTV surveillance in the complex, ensuring the safety of the premises and its occupants.LocalityIn terms of locality, the complex offers a range of amenities to cater to diverse needs. An ATM is conveniently located within the complex, providing easy access to banking services. Moreover, several banks including SBI, ICICI Bank, Bank of Baroda, and others are situated within a 1-kilometer radius, offering comprehensive banking facilities.For healthcare needs, a private hospital is situated in the adjacent commercial complex, providing convenient access to medical services for both customers and employees. This commercial shop in Vesu, Surat, presents an attractive opportunity for businesses to thrive in a well-equipped and strategically located environment.Read more</t>
  </si>
  <si>
    <t xml:space="preserve">â‚¹15,023 per sqft </t>
  </si>
  <si>
    <t>3   House for Sale in darpan row house Surat</t>
  </si>
  <si>
    <t>82 sqm</t>
  </si>
  <si>
    <t>full furnished with sofa, dinning table, double bed, mattress and solar roof top system.Read more</t>
  </si>
  <si>
    <t xml:space="preserve">â‚¹9,630 per sqft </t>
  </si>
  <si>
    <t>3   Apartment for Sale in Silver Spring Appartment Surat</t>
  </si>
  <si>
    <t>fully ventilated</t>
  </si>
  <si>
    <t xml:space="preserve">â‚¹4,121 per sqft </t>
  </si>
  <si>
    <t>3 BHK Apartment for Sale in Prassiddhi Apartment Surat</t>
  </si>
  <si>
    <t>4 BHK House for Sale in Amroli Surat</t>
  </si>
  <si>
    <t>1950 sqft</t>
  </si>
  <si>
    <t>4 BHK, Residential House is available for Sale in Amroli, Surat for 68.0 Lac(s)Read more</t>
  </si>
  <si>
    <t xml:space="preserve"> Office Space for Sale in Trade house, atthu Ghar street nanpura Surat</t>
  </si>
  <si>
    <t>1322 sqft</t>
  </si>
  <si>
    <t xml:space="preserve"> Commercial Office Space is available for Sale in , Surat for 70.0 Lac(s)Read more</t>
  </si>
  <si>
    <t xml:space="preserve">â‚¹5,295 per sqft </t>
  </si>
  <si>
    <t>4050 sqft</t>
  </si>
  <si>
    <t>180 X 22.5</t>
  </si>
  <si>
    <t>Residential plot is available for sale. It has a plot area of 450 sq-yrd, it is a good location property. Please contact for moredetails.Read more</t>
  </si>
  <si>
    <t>1775 sqft</t>
  </si>
  <si>
    <t>4 BHK, Residential House is available for Sale in Dindoli, Surat for 72.0 Lac(s)Read more</t>
  </si>
  <si>
    <t xml:space="preserve">â‚¹4,056 per sqft </t>
  </si>
  <si>
    <t xml:space="preserve"> Office Space for Sale in Hari Pura Surat</t>
  </si>
  <si>
    <t>320 sqft</t>
  </si>
  <si>
    <t xml:space="preserve"> Commercial Office Space is available for Sale in Hari Pura, Surat for 60.0 Lac(s)Read more</t>
  </si>
  <si>
    <t xml:space="preserve">â‚¹18,750 per sqft </t>
  </si>
  <si>
    <t>4   Apartment for Sale in Rajworld Residency Surat</t>
  </si>
  <si>
    <t>only Big Jain shikhar band Temple in my Building. Temple darshan from flat. 3 sides open flat. full light and air. No big building obstruction for view in all sides. 2 lifts, power backup and good reception. Good people and ambience in society. very well managed society. Big Mall just outside. All necessary items available. wide and clean Roads. Reputed school L P Savani just walking distance. peaceful atmosphere around.Read more</t>
  </si>
  <si>
    <t>1 BHK House for Sale in Rustampura Surat</t>
  </si>
  <si>
    <t>73 sqm</t>
  </si>
  <si>
    <t xml:space="preserve"> A 1 storeyed Residential House is located in Rustampura, Surat. Great investment for family purpose as the space is airy and has friendly neighbourhood. Major key facilities are located nearby. Read more</t>
  </si>
  <si>
    <t xml:space="preserve">â‚¹12,726 per sqft </t>
  </si>
  <si>
    <t>3 BHK Apartment for Sale in Surat City Surat</t>
  </si>
  <si>
    <t>3 BHK, Multistorey Apartment is available for Sale in Surat City, Surat for 75.0 Lac(s)Read more</t>
  </si>
  <si>
    <t xml:space="preserve"> Shop for Sale in Punagam Surat</t>
  </si>
  <si>
    <t>310 sqft</t>
  </si>
  <si>
    <t xml:space="preserve"> Commercial Shop is available for Sale in Punagam, Surat for 52.0 Lac(s)Read more</t>
  </si>
  <si>
    <t xml:space="preserve">â‚¹11,354 per sqft </t>
  </si>
  <si>
    <t xml:space="preserve"> Plot/Land for Sale in NavYug College Surat</t>
  </si>
  <si>
    <t>society is situated in the heart of surat,where a school,banks everything is very nearbyRead more</t>
  </si>
  <si>
    <t xml:space="preserve">â‚¹8,593 per sqft </t>
  </si>
  <si>
    <t>3   Apartment for Sale in Althan Surat</t>
  </si>
  <si>
    <t>1048 sqft</t>
  </si>
  <si>
    <t>A stunning 3   flat is available for sale in the bustling area of Althan, Surat. This spacious residence spans a super area of 1865 square feet with a comfortable carpet area of 1048 square feet, offering ample space for luxurious living. Property specificationsSituated on the 3rd floor of a prestigious 13-floor building, this unfurnished apartment awaits your personal touch to transform it into your dream home. Boasting three bedrooms, this flat offers the epitome of comfort and privacy. Of the three bathrooms available, one is common and the other two are attached to bedrooms. The bathroom styles cater to various preferences, with one designed in Indian style and the other two featuring western-style fittings. Furthermore, all bathrooms are provisioned for geyser installation, ensuring year-round comfort.Adding to the allure of the residence is a balcony, attached to both the hall and one of the bedrooms, offering picturesque views of the surrounding roads and lush gardens. The living cum dining area provides a spacious and welcoming atmosphere, perfect for entertaining guests or spending quality time with family. The kitchen is equipped with a piped gas connection and an attached utility area, making everyday tasks a breeze. The flooring throughout the flat is adorned with elegant vitrified tiles, elevating the aesthetic appeal while ensuring easy maintenance. Moreover, the property is vaastu compliant and faces the auspicious east direction, fostering positive energy flow and harmony within the home.FacilitiesExperience utmost convenience with covered parking, ensuring the safety and security of your vehicles. The property is equipped with essential amenities, including 24-hour water supply, 100% power backup, round-the-clock security guarded by trained personnel and CCTV surveillance, and two swift lifts, exemplifying a lifestyle of comfort and safety.LocalitySituated in the prestigious Shiv Someshwar Enclave, this residence enjoys proximity to various essential amenities. Within a 1-kilometer radius, residents have access to reputed schools, state-of-the-art hospitals, malls, and supermarkets, catering to their educational, healthcare, and shopping needs. Banks and ATMs are conveniently located nearby, ensuring hassle-free banking services.For commuters, public transport options such as buses and autos are readily available, facilitating seamless connectivity to different parts of the city. Moreover, the metro station located within 1 kilometer ensures effortless travel for daily commuters, enhancing the overall accessibility and convenience of the location.Read more</t>
  </si>
  <si>
    <t xml:space="preserve">â‚¹4,611 per sqft </t>
  </si>
  <si>
    <t>72 sqyrd</t>
  </si>
  <si>
    <t>Discover the perfect blend of modern living and convenience in this beautifully crafted 3 BHK residential house, nestled in the heart of Jahangirabad, Surat.Property SpecificationsThis unfurnished 3 BHK residential house, spanning G+2 floors, offers a comfortable living space with meticulous attention to detail. The ground floor features 1 bedroom with an attached western-style bathroom, along with an internal staircase. Moving to the first floor, you'll find a common western-style bathroom, balconies overlooking the metro view, a living area, kitchen, store, and dining area. Additionally, the first floor includes 2 bedrooms, each with attached western-style bathrooms and balconies offering stunning metro views. The house also boasts a normal kitchen, a utility area attached to the kitchen, and flooring adorned with ceramic tiles. Furthermore, it is vaastu compliant and faces east, ensuring harmony and positive energy flow within the premises.Facilities The property offers covered parking and access to corporation water supply, ensuring convenience and essential amenities for residents. The availability of corporation water supply signifies a reliable and regulated water source, contributing to the overall convenience and comfort of the property.Locality Nestled near the botanical garden, this vibrant locality offers a serene and convenient lifestyle. With schools, hospitals, malls, supermarkets, banks/ATMs, and public transport all within close proximity, residents enjoy easy access to essential amenities and services. Additionally, the presence of a metro station just 10 meters away and the Surat railway station located 4 km from the area ensures excellent connectivity for both local and long-distance travel. The Sneh Rashmi Botanical Garden, a picturesque and tranquil spot, adds to the natural charm of the locality, providing a delightful outdoor escape for residents and visitors alike.Read more</t>
  </si>
  <si>
    <t xml:space="preserve">â‚¹1,12,500 per sqft </t>
  </si>
  <si>
    <t>3 BHK, Multistorey Apartment is available for Sale in Kailash Nagar, Surat for 55.0 Lac(s)Read more</t>
  </si>
  <si>
    <t xml:space="preserve">â‚¹3,548 per sqft </t>
  </si>
  <si>
    <t>4 BHK House for Sale in Jahangir Pura Surat</t>
  </si>
  <si>
    <t>2200 sqft</t>
  </si>
  <si>
    <t>Experience the epitome of luxury and comfort with this exceptional 4 BHK residential house for sale in Jahangirpura, Surat. Currently under construction, possession of this house is expected by next year in March.Property specifications and facilitiesThe house boasts a generous carpet area of 2200 sqft and is spread across ground floor, first floor, and second floor in a G+2 configuration. Designed to be vaastu compliant, the house faces the east-west direction, ensuring positive energy and a harmonious living environment.Unfurnished, the house provides a blank canvas for you to design and personalize according to your preferences. The ground floor features one bedroom with an attached bathroom equipped with Western-style facilities and a geyser. The ground floor also includes a spacious living room and a normal kitchen with a utility area attached.Moving up to the first floor, you'll find a drawing room and a modular kitchen with a utility area attached, providing convenience in day-to-day activities. The second floor offers two bedrooms, each with an attached bathroom that features Western-style facilities and geysers. The second floor also boasts two balconies, allowing you to enjoy the surrounding views.The flooring in the house is done with vitrified tiles, adding a touch of elegance to the interiors. Parking is available in a covered space, ensuring the safety of your vehicles. The house benefits from a continuous water supply, and 100% power backup is provided.LocalityThe house is conveniently located near Vaishnavdevi cross road, making it easily accessible. Schools, hospitals, malls/supermarkets, and banks with ATMs are all within a 1 km radius, ensuring access to essential amenities. Public transportation options are readily available, with the railway station located 10 km away and a metro station within 1.5 km.Don't miss out on the opportunity to own this attractive 4 BHK residential house in Jahangirpura, Surat. Contact us now to schedule a viewing and make this desirable house your new home.Read more</t>
  </si>
  <si>
    <t>3  , Multistorey Apartment is available for Sale in Parley Point, Surat for 53.50 Lac(s)Read more</t>
  </si>
  <si>
    <t>2   House for Sale in Nanpura Surat</t>
  </si>
  <si>
    <t>This property has zero maintenance fees for society</t>
  </si>
  <si>
    <t xml:space="preserve">â‚¹4,413 per sqft </t>
  </si>
  <si>
    <t>8 BHK House for Sale in Aman Nagar Surat</t>
  </si>
  <si>
    <t>74 sqm</t>
  </si>
  <si>
    <t>8 BHK, Residential House is available for Sale in Aman Nagar, Surat for 90.0 Lac(s)Read more</t>
  </si>
  <si>
    <t xml:space="preserve">â‚¹11,299 per sqft </t>
  </si>
  <si>
    <t>3 BHK Apartment for Sale in Vesu Surat</t>
  </si>
  <si>
    <t>3 BHK, Multistorey Apartment is available for Sale in Vesu, Surat for 82.0 Lac(s)Read more</t>
  </si>
  <si>
    <t xml:space="preserve">â‚¹8,454 per sqft </t>
  </si>
  <si>
    <t>4 BHK House for Sale in Bhestan Surat</t>
  </si>
  <si>
    <t>1890 sqft</t>
  </si>
  <si>
    <t>4 BHK, Residential House is available for Sale in Bhestan, Surat for 55.0 Lac(s)Read more</t>
  </si>
  <si>
    <t xml:space="preserve">â‚¹2,910 per sqft </t>
  </si>
  <si>
    <t>3   Apartment for Sale in Suryoday complex Adajan Surat</t>
  </si>
  <si>
    <t>A spacious 3  apartment just next to adajan Dmart with 3 bathrooms and 3 balconies fully furnished. Very well lit and ventilatedRead more</t>
  </si>
  <si>
    <t xml:space="preserve"> Commercial Office Space is available for Sale in Adajan, Surat for 95.0 Lac(s)Read more</t>
  </si>
  <si>
    <t xml:space="preserve">â‚¹9,694 per sqft </t>
  </si>
  <si>
    <t>3 BHK House for Sale in Mota Varachha Surat</t>
  </si>
  <si>
    <t>3 BHK, Residential House is available for Sale in Mota Varachha, Surat for 90.0 Lac(s)Read more</t>
  </si>
  <si>
    <t xml:space="preserve">â‚¹5,455 per sqft </t>
  </si>
  <si>
    <t>1 BHK House for Sale in magaj row house Surat</t>
  </si>
  <si>
    <t>1 BHK, Residential House is available for Sale in , Surat for 75.0 Lac(s)Read more</t>
  </si>
  <si>
    <t>2 BHK House for Sale in Katargam Surat</t>
  </si>
  <si>
    <t>2 BHK, Residential House is available for Sale in Katargam, Surat for 90.0 Lac(s)Read more</t>
  </si>
  <si>
    <t>417 sqft</t>
  </si>
  <si>
    <t xml:space="preserve"> Commercial Shop is available for Sale in Adajan Patiya, Surat for 65.0 Lac(s)Read more</t>
  </si>
  <si>
    <t xml:space="preserve">â‚¹15,588 per sqft </t>
  </si>
  <si>
    <t xml:space="preserve"> Shop for Sale in Kansad Gam Surat</t>
  </si>
  <si>
    <t>390 sqft</t>
  </si>
  <si>
    <t xml:space="preserve"> It's a Ground floor Commercial Shop in a building of total 4 floors. The Commercial Shop is newly constructed. Read more</t>
  </si>
  <si>
    <t>4 BHK Apartment for Sale in Adajan Surat</t>
  </si>
  <si>
    <t>4 BHK, Multistorey Apartment is available for Sale in Adajan, Surat for 75.0 Lac(s)Read more</t>
  </si>
  <si>
    <t>4 BHK Villa for Sale in Shomeshwer Nagar 1 Surat</t>
  </si>
  <si>
    <t>Best in size personal parking silent society</t>
  </si>
  <si>
    <t xml:space="preserve">â‚¹4,815 per sqft </t>
  </si>
  <si>
    <t>800 Sq-ft Residential Plot is available for Sale in Jahangir Pura, Surat for 60.0 Lac(s)Read more</t>
  </si>
  <si>
    <t>2 BHK, Multistorey Apartment is available for Sale in Althan, Surat for 75.0 Lac(s)Read more</t>
  </si>
  <si>
    <t xml:space="preserve">â‚¹6,297 per sqft </t>
  </si>
  <si>
    <t>3 BHK Apartment for Sale in Green residency, honeypark Surat</t>
  </si>
  <si>
    <t xml:space="preserve"> Multistorey Apartment is located at the advantageous 11th floor in a tower of total 11 floors. This spacious Multistorey Apartment was constructed approx. 5 to 10 years years back. Read more</t>
  </si>
  <si>
    <t xml:space="preserve">â‚¹5,143 per sqft </t>
  </si>
  <si>
    <t>3 BHK House for Sale in 23, Gokuldham Raw House, Bhatpore ,Surat Surat</t>
  </si>
  <si>
    <t>133 sqyrd</t>
  </si>
  <si>
    <t>A residential house is available for sale. It is a good location property. Please contact for more details.Read more</t>
  </si>
  <si>
    <t xml:space="preserve">â‚¹5,430 per sqft </t>
  </si>
  <si>
    <t>3 BHK Apartment for Sale in Pal Surat</t>
  </si>
  <si>
    <t>3 BHK, Multistorey Apartment is available for Sale in Pal, Surat for 75.0 Lac(s)Read more</t>
  </si>
  <si>
    <t xml:space="preserve"> This spacious Multistorey Apartment is located at 8th floor in a tower of total 9 floors. Read more</t>
  </si>
  <si>
    <t xml:space="preserve"> Shop for Sale in Surat Textile Market Surat</t>
  </si>
  <si>
    <t>165 sqft</t>
  </si>
  <si>
    <t xml:space="preserve"> Commercial Shop is available for Sale in Surat Textile Market, Surat for 95.0 Lac(s)Read more</t>
  </si>
  <si>
    <t xml:space="preserve">â‚¹47,500 per sqft </t>
  </si>
  <si>
    <t xml:space="preserve"> Commercial Shop is available for Sale in Jahangir Pura, Surat for 70.0 Lac(s)Read more</t>
  </si>
  <si>
    <t xml:space="preserve">â‚¹12,727 per sqft </t>
  </si>
  <si>
    <t>3 BHK House for Sale in Adajan Surat</t>
  </si>
  <si>
    <t>3 BHK, Residential House is available for Sale in Adajan, Surat for 95.0 Lac(s)Read more</t>
  </si>
  <si>
    <t>2121 sqft</t>
  </si>
  <si>
    <t>3  , Multistorey Apartment is available for Sale in Adajan, Surat for 90.0 Lac(s)Read more</t>
  </si>
  <si>
    <t xml:space="preserve">â‚¹4,243 per sqft </t>
  </si>
  <si>
    <t>10 BHK House for Sale in Bombay Market Surat</t>
  </si>
  <si>
    <t>3000 sqft</t>
  </si>
  <si>
    <t>10 BHK, Residential House is available for Sale in Bombay Market, Surat for 1.0 Crore(s)Read more</t>
  </si>
  <si>
    <t xml:space="preserve"> Office Space for Sale in Luxuria Business Hub, Dumas Road Surat</t>
  </si>
  <si>
    <t>740 Sft Carpet area Office Space for Lease Rent at DUMAS ROAD, Surat.Premises suitable for Commercial Office Space, Financial Institutions, Insurance etc.We Deal in Commercial Office Space in Surat City on Outright Sale Lease Rental basis. We also have PAN India presence.For more Property Investment updates, please Like, Follow Subscribe our Social Media Links.httpslinktr.eeindiarealtorsRead more</t>
  </si>
  <si>
    <t>2   Luxurious Flat for sell in Althan Area with All Aminities.</t>
  </si>
  <si>
    <t xml:space="preserve">â‚¹4,052 per sqft </t>
  </si>
  <si>
    <t>3   Apartment for Sale in Eco Parkside, Bhimrad Surat</t>
  </si>
  <si>
    <t>1865 sqft</t>
  </si>
  <si>
    <t>3   flat for sale in eco park side althan surat</t>
  </si>
  <si>
    <t xml:space="preserve">â‚¹4,863 per sqft </t>
  </si>
  <si>
    <t xml:space="preserve"> Office Space for Sale in Zenon, Ring Road Surat</t>
  </si>
  <si>
    <t>Best Commercial Location with basement parking</t>
  </si>
  <si>
    <t xml:space="preserve">â‚¹12,897 per sqft </t>
  </si>
  <si>
    <t>3   Apartment for Sale in Swagat Clifton, Bhimrad Surat</t>
  </si>
  <si>
    <t>1805 sqft</t>
  </si>
  <si>
    <t>main road view</t>
  </si>
  <si>
    <t xml:space="preserve">â‚¹4,321 per sqft </t>
  </si>
  <si>
    <t>2   House for Sale in Udhna Surat</t>
  </si>
  <si>
    <t>2  , Residential House is available for Sale in Udhna, Surat for 83.0 Lac(s)Read more</t>
  </si>
  <si>
    <t xml:space="preserve">â‚¹6,587 per sqft </t>
  </si>
  <si>
    <t>3   Apartment for Sale in Capital Calisto, Palan Pur Patiya Surat</t>
  </si>
  <si>
    <t>1001 sqft</t>
  </si>
  <si>
    <t>Embrace a harmonious living experience with this enticing 3   Flat for sale in Capital Calisto, situated in the coveted locale of Palan Pur Patiya, Surat. Designed with vaastu compliance in mind and boasting a south-facing orientation, this residence promises not just a home, but a sanctuary of balance and positive energy.Property SpecificationsBoasting a sprawling super area of 1845 sqft and a comfortable carpet area of 1001 sqft, this residence is situated on the 12th floor of a splendid 14-storeyed architectural marvel, offering breathtaking views from the heights.As you step inside, youll be greeted by a meticulously furnished space that exudes both comfort and sophistication. Delight in the luxury of three well-appointed bedrooms within this sophisticated residence. The comfort extends to three modern bathrooms, with two seamlessly attached to respective bedrooms for private indulgence. An additional common bathroom, exuding a contemporary Western style, serves both residents and guests alike. Each bathroom is equipped with a geyser, ensuring a consistently warm and inviting atmosphere, exemplifying the perfect blend of functionality and elegance. Two balconies, one attached to the hall and the other to a bedroom, provide serene views of the lush garden, creating tranquil spaces for relaxation.The living cum dining area is designed to accommodate both intimate family gatherings and entertaining guests. A dedicated store room adds to the practicality of the residence, providing ample space for storage. The heart of this home, the modular kitchen, is a culinary haven equipped with cabinets, a granite platform, sink, and a piped gas connection. The utility area attached to the kitchen adds to the overall functionality. Quality tiles grace the flooring, adding a touch of elegance to the interiors. The attention to detail in every aspect of this flat reflects a commitment to a lifestyle of comfort and refinement.Facilities Facilities within the complex further enhance the living experience. With one covered parking space, 24-hour water supply, and 100 power backup, convenience is at the forefront. The presence of a security guard, CCTV installations, and two lifts ensure a secure and seamless living environment.Locality The locality is marked by its proximity to key landmarks, including the new LP Savani School, making it an ideal residential choice for families. Educational institutions and healthcare facilities are within a mere 200 meters, offering convenience and accessibility. Malls, supermarkets, banks and ATMs are also within the same radius, simplifying daily errands. Public transport is easily accessible, ensuring connectivity to the surrounding areas. For those who rely on the railway, Surat Station is conveniently located 6 km away, providing efficient travel options.Read more</t>
  </si>
  <si>
    <t xml:space="preserve">â‚¹4,553 per sqft </t>
  </si>
  <si>
    <t>2   Apartment for Sale in Atlanta Sky Desk, Bhimrad Surat</t>
  </si>
  <si>
    <t>8 out of 19</t>
  </si>
  <si>
    <t>Atlanta Sky Desk</t>
  </si>
  <si>
    <t>2  , Multistorey Apartment is available for Sale in Bhimrad, Surat for 56.0 Lac(s)Read more</t>
  </si>
  <si>
    <t xml:space="preserve">â‚¹4,774 per sqft </t>
  </si>
  <si>
    <t>3   Apartment for Sale in Shreehans Kalyan Residency, Palanpur Gam Surat</t>
  </si>
  <si>
    <t>1960 sqft</t>
  </si>
  <si>
    <t>35 feet passage between two flats 2 car allotted parking 3 side open road sideRead more</t>
  </si>
  <si>
    <t xml:space="preserve">â‚¹3,852 per sqft </t>
  </si>
  <si>
    <t>4 BHK House for Sale in Society Surat</t>
  </si>
  <si>
    <t>80 sqft</t>
  </si>
  <si>
    <t>4 BHK, Residential House is available for Sale in , Surat for 1.0 Crore(s)Read more</t>
  </si>
  <si>
    <t>3   Apartment for Sale in Shreepad Ethics, Palanpur Gam Surat</t>
  </si>
  <si>
    <t>3  , Multistorey Apartment is available for Sale in Palanpur Gam, Surat for 65.0 Lac(s)Read more</t>
  </si>
  <si>
    <t xml:space="preserve">â‚¹4,290 per sqft </t>
  </si>
  <si>
    <t>2   Apartment for Sale in Keshav Height, Althan Surat</t>
  </si>
  <si>
    <t>1210 sqft</t>
  </si>
  <si>
    <t xml:space="preserve">â‚¹5,785 per sqft </t>
  </si>
  <si>
    <t>3   Apartment for Sale in Swagat Coral Heights, Bhimrad Surat</t>
  </si>
  <si>
    <t>3  , Multistorey Apartment is available for Sale in Bhimrad, Surat for 75.0 Lac(s)Read more</t>
  </si>
  <si>
    <t xml:space="preserve"> Shop for Sale in Ascon city, Citylight Area Surat</t>
  </si>
  <si>
    <t>Commercial shop for sale in Ascon City, Citylight Area, Surat. This well-lit and ventilated shop space boasts ample natural light, creating an inviting atmosphere for any business.Property Specifications This commercial shop, with a generous carpet area of 300 sq ft, is thoughtfully designed to meet the demands of modern businesses. Located on the 1st floor of a three-storeyed building, this shop offers both accessibility and prominence, ideal for attracting foot traffic.The shop is fully furnished, eliminating the need for additional setup and allowing for immediate operation. Featuring a spacious open hall, the layout provides flexibility for various commercial activities, making it suitable for any type of retail or office use. The shop is equipped with a split AC system, ensuring a comfortable environment for both customers and staff regardless of the weather. A well-maintained washroom is included within the premises for convenience. The shop features vitrified tile flooring, offering durability and a sleek, modern aesthetic.Strategically positioned facing the main road, the shop benefits from high visibility and easy access, essential for attracting and retaining customers. The shop is designed to maximize natural light and ventilation, creating a bright and airy atmosphere that enhances the shopping experience. This commercial space is best suited for a wide range of businesses, including retail stores, boutiques, offices, and more, offering a versatile environment that can be tailored to meet specific business needs.Facilities Ample open parking space is available for customers and staff. An uninterrupted water supply is guaranteed. A reliable power backup facility ensures that your business operations run smoothly without any interruptions. The building is secured with a security guard and is equipped with CCTV surveillance for enhanced safety. Two lifts are available for convenient access to all floors. The property is air-conditioned and equipped with fire sprinklers for added safety.Locality The shop is located near the Science Centre, a well-known landmark that adds to its appeal and ease of location. Within a 1 km radius, you'll find hospitals, malls, supermarkets, and banks/ATMs, ensuring all essential services are easily accessible. The area is well-served by public transport, with buses and autos readily available, facilitating easy commutes for both customers and employees. The Surat Railway Station is conveniently located just 6 km away, enhancing connectivity for out-of-town clients and staff.Read more</t>
  </si>
  <si>
    <t xml:space="preserve">â‚¹21,667 per sqft </t>
  </si>
  <si>
    <t>4 BHK, Residential House is available for Sale in Jahangir Pura, Surat for 95.0 Lac(s)Read more</t>
  </si>
  <si>
    <t>2   Apartment for Sale in Mahaveer Heights, Vesu Surat</t>
  </si>
  <si>
    <t>1294 sqft</t>
  </si>
  <si>
    <t>Budget 2  home in prime location of vesu, with modern amenities.Read more</t>
  </si>
  <si>
    <t xml:space="preserve">â‚¹5,023 per sqft </t>
  </si>
  <si>
    <t xml:space="preserve"> Apartment for Sale in Om Residency, Pal Gam Surat</t>
  </si>
  <si>
    <t>Om Residency</t>
  </si>
  <si>
    <t>Embark on a journey of elegant living with this thoughtfully designed Flat for Sale in Pal Gam, Surat. Spanning across a generous super built-up area of 1721 sqft, this residence is a perfect blend of space and positive energy, with a Vaastu-compliant layout and an east-facing orientation.Property SpecificationsSpanning a welcoming carpet area of 1206 sqft on the 5th floor, this residence is meticulously designed to offer a harmonious blend of aesthetics and functionality.The semi-furnished setting includes essential elements for a comfortable lifestyle. Three well-appointed bedrooms are complemented by three bathrooms, featuring a thoughtful mix of 2 attached, 1 common, 1 Indian, and 2 Western setups. The living cum dining area provides a spacious layout for various furniture arrangements, ensuring a cozy ambience. A store room adds an extra dimension to your storage needs.The modular kitchen is a culinary haven, equipped with a piped gas connection and a utility area for added convenience. The flooring, adorned with vitrified tiles, adds a touch of elegance to the interiors. Enjoy the serene view from the attached balconies, offering delightful perspectives of the road and garden.Facilities This residence offers covered parking, dual water supply from borewell and corporation, 100% power backup, security with a guard and CCTV surveillance, all serviced by a single lift for added convenience.Locality Situated near Suryam Flats and Jain Derasar, this residence enjoys a strategic landmark. Schools, hospitals, malls and supermarkets are conveniently located within 1 km, offering a range of amenities within arm's reach. Banks and ATMs are close by, and public transport is readily available, ensuring seamless connectivity. The railway station is approximately 6 km away, further enhancing the overall accessibility of the locality.Read more</t>
  </si>
  <si>
    <t xml:space="preserve">â‚¹4,532 per sqft </t>
  </si>
  <si>
    <t>2   Apartment for Sale in Pramukh Amaya, Palanpur Surat</t>
  </si>
  <si>
    <t>1311 sqft</t>
  </si>
  <si>
    <t>2  , Multistorey Apartment is available for Sale in Palanpur, Surat for 55.73 Lac(s)Read more</t>
  </si>
  <si>
    <t>2   Apartment for Sale in Nakshatra Platinum, Palanpur Gam Surat</t>
  </si>
  <si>
    <t>1227 sqft</t>
  </si>
  <si>
    <t>Nakshatra Platinum</t>
  </si>
  <si>
    <t>2  , Multistorey Apartment is available for Sale in Palanpur Gam, Surat for 51.0 Lac(s)Read more</t>
  </si>
  <si>
    <t xml:space="preserve">â‚¹4,156 per sqft </t>
  </si>
  <si>
    <t>Available for sale is commercial office space that is located in the prime area of Adajan, Surat. This fully furnished commercial office space is absolutely ready to move and faces the main road enjoying the highest visibility required for any business venture. So, hurry up and seal this deal!! Property Specifications Best suitable for a training center, private office or BPO, this commercial office space is thoughtfully built with vaastu rules promising you tremendous growth in your business venture. Further, this well ventilated and airy commercial office spreads across a super area of 1200 sq ft and a carpet area of 576sqft. Positioned on the 5th floor, this office space is inclusive of a hall, 2 cabins, 22 workstations, a reception cum waiting area, a conference room, 2 common washrooms and 3 air conditioners for the comfort of the employees. Furthermore, this office space is entirely covered with top quality vitrified tile flooring that is easy to clean and maintain. Facilities Basic facilities such as covered parking space, round the clock water supply, 100% power backup, lift and high level security via CCTV cameras and security guards are available here. Locality Vasu Pujya Residence is the nearest landmark to this property. In case of medical emergencies, well known hospitals are located at a distance of 1km. A hotel and Raj Corner Shopping Center are situated in the same building whereas other social amenities are situated in the vicinity. For banking needs and services, prominent banks and ATMs are present nearby. The railway station is dotted at a distance of 8km whereas other public transport facilities such as taxis, auto rickshaws and buses are easily available here. Read more</t>
  </si>
  <si>
    <t>3 BHK Villa for Sale in Shree Shilp Raj Residency, Jahangir Pura Surat</t>
  </si>
  <si>
    <t>2   Apartment for Sale in Santvan Newon, Palanpur Surat</t>
  </si>
  <si>
    <t>this is 2   flat.its big size 2   flat. unfurnished newly constructed.Read more</t>
  </si>
  <si>
    <t xml:space="preserve">â‚¹4,157 per sqft </t>
  </si>
  <si>
    <t>1 BHK House for Sale in Pal Gam Surat</t>
  </si>
  <si>
    <t>1208 sqft</t>
  </si>
  <si>
    <t>Siddhi Vinayak Heights</t>
  </si>
  <si>
    <t xml:space="preserve">â‚¹4,222 per sqft </t>
  </si>
  <si>
    <t>3 BHK Apartment for Sale in Samarth Enclave, Vesu Surat</t>
  </si>
  <si>
    <t>1860 sqft</t>
  </si>
  <si>
    <t>8 out of 11</t>
  </si>
  <si>
    <t>464 sqft</t>
  </si>
  <si>
    <t xml:space="preserve">â‚¹16,164 per sqft </t>
  </si>
  <si>
    <t>Embark on a journey to find your dream home with this inviting 3 BHK residential house for sale in the serene Krishna Row House, Dindoli, Surat. Offering a perfect blend of comfort and style, this meticulously designed residence promises a haven for you and your family. Explore the potential of making lasting memories in the heart of Surat's tranquil surroundings.::::::Property Specifications::::::Meticulously designed, this 3 BHK residential house spans across G+1 floors, offering a harmonious blend of space and aesthetics. Vaastu-compliant and west-facing, this house encompasses a super area of 840 sqft. ::::::The ground floor presents a thoughtfully laid-out space with 1 bedroom, 2 western-style bathrooms (1 attached/1 common) equipped with geysers, a living room, and a kitchen featuring a pooja unit. The first floor boasts a hall, 2 bedrooms, 2 western-style bathrooms (1 attached/1 common) with geysers, and a balcony connected to the hall, overlooking the entrance.::::::The kitchen is not only functional but also convenient, with a piped gas connection in place. A utility area adds to the practicality of the house. Vitrified flooring adds a touch of elegance to the interior spaces.::::::Facilities::::::Benefiting from covered parking and a 24-hour water supply, this residence ensures both convenience and security. ::::::Locality::::::This property offers proximity to schools, hospitals, and malls/supermarkets, all within a 1km radius. Public transport, including buses and autos, is easily accessible, and the railway station, along with an upcoming metro station, is conveniently located at a distance of 2km.::Read more</t>
  </si>
  <si>
    <t>3   Apartment for Sale in Rajhans Platinum, Palanpur Surat</t>
  </si>
  <si>
    <t>2 BHK Apartment for Sale in Rushabh Residency, Vesu Surat</t>
  </si>
  <si>
    <t>1331 sqft</t>
  </si>
  <si>
    <t>4 BHK Villa for Sale in Katargam Surat</t>
  </si>
  <si>
    <t xml:space="preserve"> A 1 storeyed Villa is located in Katargam, Surat. Great investment for family purpose as the space is airy and has friendly neighbourhood. Major key facilities are located nearby. The Villa construction is above 20 years. Read more</t>
  </si>
  <si>
    <t xml:space="preserve">â‚¹9,524 per sqft </t>
  </si>
  <si>
    <t>3   Apartment for Sale in Coral Heights, Vesu Canal Road Surat</t>
  </si>
  <si>
    <t>1851 sqft</t>
  </si>
  <si>
    <t>Coral Heights</t>
  </si>
  <si>
    <t xml:space="preserve">â‚¹3,998 per sqft </t>
  </si>
  <si>
    <t>3 BHK House for Sale in Anmol row house Surat</t>
  </si>
  <si>
    <t>1115 sqft</t>
  </si>
  <si>
    <t xml:space="preserve">â‚¹5,381 per sqft </t>
  </si>
  <si>
    <t>2 BHK House for Sale in Jahangirabad Surat</t>
  </si>
  <si>
    <t>3   House for Sale in Haldharu Surat</t>
  </si>
  <si>
    <t>1935 sqft</t>
  </si>
  <si>
    <t>This ShopsGround floor Residential House1st floor is built over 2 floors. The construction has been done keeping in view family needs for spaceRead more</t>
  </si>
  <si>
    <t xml:space="preserve">â‚¹3,101 per sqft </t>
  </si>
  <si>
    <t xml:space="preserve"> Shop for Sale in Anand Mahal Road Surat</t>
  </si>
  <si>
    <t xml:space="preserve">â‚¹12,963 per sqft </t>
  </si>
  <si>
    <t>4 BHK Villa for Sale in Kamrej Surat</t>
  </si>
  <si>
    <t>2   Apartment for Sale in Sai Upavan, Palanpur Gam Surat</t>
  </si>
  <si>
    <t>1264 sqft</t>
  </si>
  <si>
    <t xml:space="preserve">â‚¹4,351 per sqft </t>
  </si>
  <si>
    <t>2   Apartment for Sale in Aakash Homes, Piplod Surat</t>
  </si>
  <si>
    <t>Aakash Homes</t>
  </si>
  <si>
    <t>2 BHK Apartment for Sale in Aakash Echo Point, Bhimrad Surat</t>
  </si>
  <si>
    <t>1330 sqft</t>
  </si>
  <si>
    <t>Aakash Echo Point</t>
  </si>
  <si>
    <t xml:space="preserve">â‚¹4,887 per sqft </t>
  </si>
  <si>
    <t>766 sqft</t>
  </si>
  <si>
    <t xml:space="preserve">â‚¹12,794 per sqft </t>
  </si>
  <si>
    <t>3 BHK Apartment for Sale in Ghod Dod Road, Surat Surat</t>
  </si>
  <si>
    <t>1780 sqft</t>
  </si>
  <si>
    <t xml:space="preserve">â‚¹4,494 per sqft </t>
  </si>
  <si>
    <t>2 BHK Apartment for Sale in Nandini 3, Vesu Surat</t>
  </si>
  <si>
    <t>1283 sqft</t>
  </si>
  <si>
    <t>Nandini 3</t>
  </si>
  <si>
    <t xml:space="preserve">â‚¹4,287 per sqft </t>
  </si>
  <si>
    <t>4 BHK House for Sale in Pandesara Surat</t>
  </si>
  <si>
    <t>1   House for Sale in Jahangir Pura Surat</t>
  </si>
  <si>
    <t>84 ground</t>
  </si>
  <si>
    <t>Residential House built over 1 floors is a great deal to invest in. It offers an unmatched view of the Main Road in front. The type of ownership is Freehold. Residential House is located at unmatched corner position. The age of construction for this Residential House is between 5 to 10 years.Read more</t>
  </si>
  <si>
    <t xml:space="preserve">â‚¹4 per sqft </t>
  </si>
  <si>
    <t>4 BHK Villa for Sale in SOMESHWER nagar 1 Bhestan Surat</t>
  </si>
  <si>
    <t>1620 sqft</t>
  </si>
  <si>
    <t>3 BHK Apartment for Sale in Neelkanth Avenue, Pal, Adajan Surat</t>
  </si>
  <si>
    <t>3 BHK Villa for Sale in Nirvana Gladiolus, Narthan Surat</t>
  </si>
  <si>
    <t>Nirvana Gladiolus</t>
  </si>
  <si>
    <t xml:space="preserve">â‚¹4,681 per sqft </t>
  </si>
  <si>
    <t>3 BHK Apartment for Sale in Sarthana Jakat Naka Surat</t>
  </si>
  <si>
    <t>1831 sqft</t>
  </si>
  <si>
    <t xml:space="preserve">â‚¹3,823 per sqft </t>
  </si>
  <si>
    <t>3 BHK Apartment for Sale in Nandini 3, Vesu Surat</t>
  </si>
  <si>
    <t>2400 sqft</t>
  </si>
  <si>
    <t xml:space="preserve"> Studio Apartment for Sale in Bhagal Surat</t>
  </si>
  <si>
    <t xml:space="preserve">â‚¹22,353 per sqft </t>
  </si>
  <si>
    <t>2100 sqft</t>
  </si>
  <si>
    <t>Residential house is available for sale. It is a good location property. Please contact for more details.Read more</t>
  </si>
  <si>
    <t xml:space="preserve">â‚¹2,643 per sqft </t>
  </si>
  <si>
    <t xml:space="preserve"> Shop for Sale in Jahangirabad Surat</t>
  </si>
  <si>
    <t xml:space="preserve">â‚¹15,909 per sqft </t>
  </si>
  <si>
    <t>3 BHK Apartment for Sale in Sundaram Status, Bhestan Surat</t>
  </si>
  <si>
    <t>Sundaram Status</t>
  </si>
  <si>
    <t>3 BHK House for Sale in Amroli Surat</t>
  </si>
  <si>
    <t xml:space="preserve">â‚¹6,652 per sqft </t>
  </si>
  <si>
    <t>3 BHK Apartment for Sale in Rajlaxmi heights Surat</t>
  </si>
  <si>
    <t>1623 sqft</t>
  </si>
  <si>
    <t xml:space="preserve">â‚¹4,929 per sqft </t>
  </si>
  <si>
    <t xml:space="preserve">â‚¹8,668 per sqft </t>
  </si>
  <si>
    <t>3   Apartment for Sale in Gothic Heritage, Pal Gam Surat</t>
  </si>
  <si>
    <t>Beautifully designed, this exquisite 3   flat nestled within the serene ambiance of Gothic Heritage in Pal Gam, Surat, presents a rare opportunity for discerning homebuyers seeking elegance and comfort. ::::::Property Specifications::::::Step into luxury living with this stunning 3   property boasting a carpet area of 1400 sqft, located on the 6th floor of a prestigious 13-floor tower. Designed to perfection, this semi-furnished abode is meticulously crafted to embrace a harmonious blend of modern comfort and timeless elegance.::::::Embracing the principles of Vaastu, this east-facing gem ensures positive energy flow throughout. The meticulously planned layout features 3 spacious bedrooms, with 2 attached bathrooms and a common bathroom, all elegantly appointed with Western fixtures and equipped with geysers for your convenience. Enjoy the tranquility of the outdoors from the comfort of your own balcony, attached to one of the bedrooms, offering serene views of the lush garden and the bustling road below.::::::The living and dining areas are thoughtfully separated, providing ample space for relaxation and entertainment. The modular kitchen is a chef's delight, complete with a piped gas connection, utility area, and sleek vitrified flooring adding a touch of sophistication to the space.::::::Facilities::::::This property also offers the added convenience of covered parking, ensuring your vehicle stays safe and protected. Additionally, residents can enjoy uninterrupted living with 24-hour water supply and the assurance of 100% power backup. Security is paramount with a dedicated security guard and CCTV surveillance installed throughout the premises. Plus, the building features two lifts for easy access to every floor, making everyday living effortlessly convenient.::::::Locality::::::Conveniently located near Times Square Circle and Monarch Shopping Mall, this property enjoys easy access to essential amenities. Schools and hospitals are in close proximity, ensuring education and healthcare needs are easily met. Public transport is readily available, and residents have easy access to banks and ATMs for financial convenience. The railway station is 10km away, making travel hassle-free for commuters.Read more</t>
  </si>
  <si>
    <t xml:space="preserve">â‚¹3,735 per sqft </t>
  </si>
  <si>
    <t>2   Apartment for Sale in Meera Height, Bhimrad Surat</t>
  </si>
  <si>
    <t>1391 sqft</t>
  </si>
  <si>
    <t>2   Luxurious Flat For Sell In Althan Prime Location .Contact for More Details .Read more</t>
  </si>
  <si>
    <t xml:space="preserve">â‚¹4,673 per sqft </t>
  </si>
  <si>
    <t>5 BHK House for Sale in Paras Chowk Surat</t>
  </si>
  <si>
    <t>2   Apartment for Sale in Rajhans Synfonia, Vesu Surat</t>
  </si>
  <si>
    <t>property is having all lavish amenities with well maintained. most of festivals are celebrated within society . peaceful environmentRead more</t>
  </si>
  <si>
    <t xml:space="preserve">â‚¹6,479 per sqft </t>
  </si>
  <si>
    <t>2 BHK House for Sale in Piplod Surat</t>
  </si>
  <si>
    <t xml:space="preserve">â‚¹8,182 per sqft </t>
  </si>
  <si>
    <t>4   House for Sale in Shiv Shakti Row House, Adajan Surat</t>
  </si>
  <si>
    <t>98 sqyrd</t>
  </si>
  <si>
    <t xml:space="preserve">â‚¹10,998 per sqft </t>
  </si>
  <si>
    <t>4 BHK House for Sale in Vishvanagar society Surat</t>
  </si>
  <si>
    <t xml:space="preserve">â‚¹14,500 per sqft </t>
  </si>
  <si>
    <t>walking distance from railway station and bus stand and near by APMC and Number of restaurantsRead more</t>
  </si>
  <si>
    <t xml:space="preserve">â‚¹7,416 per sqft </t>
  </si>
  <si>
    <t>2 BHK House for Sale in Pal Surat</t>
  </si>
  <si>
    <t>55 sqyrd</t>
  </si>
  <si>
    <t xml:space="preserve">â‚¹12,121 per sqft </t>
  </si>
  <si>
    <t>3 BHK Apartment for Sale in Uttran Surat</t>
  </si>
  <si>
    <t>1661 sqft</t>
  </si>
  <si>
    <t xml:space="preserve">â‚¹3,492 per sqft </t>
  </si>
  <si>
    <t>7 BHK House for Sale in Katargam Surat</t>
  </si>
  <si>
    <t xml:space="preserve">â‚¹1,700 per sqft </t>
  </si>
  <si>
    <t>3 BHK Builder Floor for Sale in Lal Gate Surat</t>
  </si>
  <si>
    <t>2 BHK House for Sale in 31 sai nagar society bharthana jakatnaka near shyam mandir VIP road surat Surat</t>
  </si>
  <si>
    <t xml:space="preserve">â‚¹15,079 per sqft </t>
  </si>
  <si>
    <t>2 BHK House for Sale in Palan Pur Patiya Surat</t>
  </si>
  <si>
    <t xml:space="preserve">â‚¹5,312 per sqft </t>
  </si>
  <si>
    <t>3 BHK Apartment for Sale in Govindji Park, Umra Surat</t>
  </si>
  <si>
    <t>Embark on a journey of homeownership in the vibrant city of Surat with this exceptional 3 BHK flat for sale in Parley Point. Offering a harmonious blend of contemporary design and comfort, this residence invites you to redefine your living experience in one of Surat's sought-after locations.::::::Property Specifications::::::Spanning a comfortable 1700 sq ft of carpet area across 3 out of 4 floors. Designed for a modern lifestyle, this residence welcomes you with practical elegance.::::::The three bedrooms are adorned with spacious wardrobes, ensuring ample storage. Enjoy the convenience of three bathroomsâ€”two attached to the bedrooms with western amenities and one Indian-style common bathroom. Two balconies provide a refreshing outdoor space, offering picturesque views of the main road.::::::The living and dining areas are thoughtfully separated, creating distinct spaces for relaxation and entertainment. The normal kitchen, equipped with a piped gas connection, is complemented by an attached utility area for added convenience. The flooring, adorned with normal tiles, adds a touch of simplicity and practicality.::::::This Vaastu-compliant abode is not just a home; it's an embodiment of thoughtful design and functionality, providing a harmonious living experience in the heart of Surat.::::::Facilities ::::::Your vehicle is secured with covered parking, and the assurance of 24-hour water supply and 100% power backup ensures uninterrupted living. The presence of a dedicated security guard and CCTV installations enhances the safety of the premises. Additionally, accessibility is made easy with the convenience of one lift, making every floor easily reachable.::::::Locality ::::::Nestled in a bustling neighborhood, this residence in Parley Point, Surat, boasts a locality brimming with convenience. Reputed schools are within a mere 500 meters, offering ease and accessibility for your children's education. Healthcare is at your doorstep with hospitals also within 500 meters, ensuring quick and convenient medical assistance.::::::Fulfill your daily needs with malls and supermarkets within a walkable distance, making errands a breeze. Public transport options are readily available, facilitating effortless commuting. For your financial needs, banks and ATMs are conveniently located close by, providing easy access to essential services. ::Read more</t>
  </si>
  <si>
    <t>3   Apartment for Sale in Happy Elegance, Vesu Surat</t>
  </si>
  <si>
    <t>1643 sqft</t>
  </si>
  <si>
    <t>Happy Elegance</t>
  </si>
  <si>
    <t xml:space="preserve">â‚¹5,478 per sqft </t>
  </si>
  <si>
    <t>1575 sqft</t>
  </si>
  <si>
    <t>semi furnished,Gaurav path road touch</t>
  </si>
  <si>
    <t>1770 sqft</t>
  </si>
  <si>
    <t xml:space="preserve">â‚¹5,500 per sqft </t>
  </si>
  <si>
    <t>3   Apartment for Sale in Dream World Residency, Vesu Surat</t>
  </si>
  <si>
    <t>Dream World Residency</t>
  </si>
  <si>
    <t xml:space="preserve">â‚¹4,842 per sqft </t>
  </si>
  <si>
    <t>2 BHK House for Sale in Parvat Gam Surat</t>
  </si>
  <si>
    <t xml:space="preserve">â‚¹13,788 per sqft </t>
  </si>
  <si>
    <t xml:space="preserve"> Office Space for Sale in Tirupati Plaza, Athwa Gate Surat</t>
  </si>
  <si>
    <t>3 BHK Apartment for Sale in Majura Gate Surat, Majura Gate Surat</t>
  </si>
  <si>
    <t xml:space="preserve"> Shop for Sale in Althan Surat</t>
  </si>
  <si>
    <t>407 sqft</t>
  </si>
  <si>
    <t xml:space="preserve">â‚¹17,445 per sqft </t>
  </si>
  <si>
    <t>3   Apartment for Sale in vasty residancy Surat</t>
  </si>
  <si>
    <t>1680 sqft</t>
  </si>
  <si>
    <t>2 BHK Apartment for Sale in Raghuvir Saffron, Althan Surat</t>
  </si>
  <si>
    <t>Raghuvir Saffron</t>
  </si>
  <si>
    <t xml:space="preserve"> Shop for Sale in Saroli Surat</t>
  </si>
  <si>
    <t>1304 sqft</t>
  </si>
  <si>
    <t>5 Covered</t>
  </si>
  <si>
    <t xml:space="preserve">â‚¹5,001 per sqft </t>
  </si>
  <si>
    <t xml:space="preserve"> Plot/Land for Sale in Kadodar Surat</t>
  </si>
  <si>
    <t>1596 sqft</t>
  </si>
  <si>
    <t>114 X 14</t>
  </si>
  <si>
    <t xml:space="preserve">â‚¹3,446 per sqft </t>
  </si>
  <si>
    <t xml:space="preserve"> Office Space for Sale in Ghod Dod Road Surat</t>
  </si>
  <si>
    <t>Const. Age New Construction</t>
  </si>
  <si>
    <t>2   Apartment for Sale in Galaxy Heights, Rander Surat</t>
  </si>
  <si>
    <t xml:space="preserve">â‚¹6,872 per sqft </t>
  </si>
  <si>
    <t>2 BHK Apartment for Sale in Jolly Residency, Vesu Surat</t>
  </si>
  <si>
    <t>Jolly Residency</t>
  </si>
  <si>
    <t xml:space="preserve">â‚¹4,621 per sqft </t>
  </si>
  <si>
    <t>3 BHK House for Sale in Harinagar 3, udhna. Surat</t>
  </si>
  <si>
    <t xml:space="preserve"> Shop for Sale in Parley Point Surat</t>
  </si>
  <si>
    <t xml:space="preserve">â‚¹27,358 per sqft </t>
  </si>
  <si>
    <t>4   Apartment for Sale in Vaishnodevi Blue Bells, Jahangir Pura Surat</t>
  </si>
  <si>
    <t>full furniture and big space to all area</t>
  </si>
  <si>
    <t>3   Apartment for Sale in Aagam Heights, Althan Surat</t>
  </si>
  <si>
    <t>Property is Situated just nr Diamond Bource and Sarsana AC dom</t>
  </si>
  <si>
    <t>7 BHK House for Sale in Palanpur Jakatnaka Surat</t>
  </si>
  <si>
    <t xml:space="preserve"> Residential House is made upto 2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t>
  </si>
  <si>
    <t>2 BHK Apartment for Sale in Ghod Dod Road Surat</t>
  </si>
  <si>
    <t xml:space="preserve"> Multistorey Apartment is located at the advantageous 7th floor in a tower of total 11 floors. The Multistorey Apartment construction is more than 5 to 10 years old. Read more</t>
  </si>
  <si>
    <t xml:space="preserve">â‚¹4,549 per sqft </t>
  </si>
  <si>
    <t>3 BHK Apartment for Sale in happy home Nakshtra Surat</t>
  </si>
  <si>
    <t>3   Apartment for Sale in Bilvam Paradise, Pal Gam Surat</t>
  </si>
  <si>
    <t>1404 sqft</t>
  </si>
  <si>
    <t xml:space="preserve">â‚¹4,630 per sqft </t>
  </si>
  <si>
    <t xml:space="preserve">â‚¹14,000 per sqft </t>
  </si>
  <si>
    <t>2 BHK Apartment for Sale in Sai Heights Surat</t>
  </si>
  <si>
    <t>1261 sqft</t>
  </si>
  <si>
    <t xml:space="preserve">â‚¹4,044 per sqft </t>
  </si>
  <si>
    <t>this property is 3bhk bigger size 18,46.5 with Altra amenities and species private car parking.Read more</t>
  </si>
  <si>
    <t xml:space="preserve">â‚¹2,355 per sqft </t>
  </si>
  <si>
    <t xml:space="preserve"> Office Space for Sale in Althan Surat</t>
  </si>
  <si>
    <t xml:space="preserve">â‚¹8,000 per sqft </t>
  </si>
  <si>
    <t xml:space="preserve">â‚¹4,062 per sqft </t>
  </si>
  <si>
    <t xml:space="preserve"> Office Space for Sale in Uttran Surat</t>
  </si>
  <si>
    <t xml:space="preserve">â‚¹12,632 per sqft </t>
  </si>
  <si>
    <t>3 BHK Apartment for Sale in Limbayat Surat</t>
  </si>
  <si>
    <t>1415 sqft</t>
  </si>
  <si>
    <t xml:space="preserve">â‚¹4,947 per sqft </t>
  </si>
  <si>
    <t>3   Apartment for Sale in Vasant Vihar Township, Althan Surat</t>
  </si>
  <si>
    <t>Vasant Vihar Township</t>
  </si>
  <si>
    <t>spacious flat with 3 bedrooms, 4 washrooms, balcony, Store room in a peaceful township. All Daily needs stores are also located within township.Read more</t>
  </si>
  <si>
    <t xml:space="preserve">â‚¹4,944 per sqft </t>
  </si>
  <si>
    <t xml:space="preserve"> Shop for Sale in Citylight Area Surat</t>
  </si>
  <si>
    <t>This shop is available for which can be use in multipurpose way like for tution class,office work space,godown, etc.Read more</t>
  </si>
  <si>
    <t>5 BHK House for Sale in Vishwanagar Society, Amroli Surat</t>
  </si>
  <si>
    <t>1632 sqft</t>
  </si>
  <si>
    <t>3   Apartment for Sale in Happy Residency, Vesu Surat</t>
  </si>
  <si>
    <t>2051 sqft</t>
  </si>
  <si>
    <t xml:space="preserve">â‚¹4,388 per sqft </t>
  </si>
  <si>
    <t>3 BHK Apartment for Sale in Shiv dhara apartment Surat</t>
  </si>
  <si>
    <t xml:space="preserve"> Office Space for Sale in Aagam Velocity, Adajan Surat</t>
  </si>
  <si>
    <t>470 sqft</t>
  </si>
  <si>
    <t xml:space="preserve">â‚¹9,574 per sqft </t>
  </si>
  <si>
    <t xml:space="preserve"> Plot/Land for Sale in Bamroli Surat</t>
  </si>
  <si>
    <t>Residential plot is available for sale. It has plot area 1280 sq-ft that faces East direction. Please contact for more details.Read more</t>
  </si>
  <si>
    <t xml:space="preserve">â‚¹4,531 per sqft </t>
  </si>
  <si>
    <t>4 BHK House for Sale in Narthan Surat</t>
  </si>
  <si>
    <t>3   Apartment for Sale in Nakshatra Galaxia, Palanpur Surat</t>
  </si>
  <si>
    <t>7 out of 15</t>
  </si>
  <si>
    <t xml:space="preserve">â‚¹4,470 per sqft </t>
  </si>
  <si>
    <t>3 BHK Apartment for Sale in Nanpura Surat</t>
  </si>
  <si>
    <t>3   Apartment for Sale in Rajhans Stadium Residency Palanpur, Palanpur Gam Surat</t>
  </si>
  <si>
    <t>Spacious 3  in Adajan Area</t>
  </si>
  <si>
    <t>3   Builder Floor for Sale in Dindoli Surat</t>
  </si>
  <si>
    <t xml:space="preserve">â‚¹3,265 per sqft </t>
  </si>
  <si>
    <t>3   Apartment for Sale in Suryam Square, Palanpur Surat</t>
  </si>
  <si>
    <t>1433 sqft</t>
  </si>
  <si>
    <t>specious Rooms, Fully furnished, Garden facing</t>
  </si>
  <si>
    <t xml:space="preserve">â‚¹4,885 per sqft </t>
  </si>
  <si>
    <t>3 BHK Apartment for Sale in Kalpavruksha Garden, Pal Gam Surat</t>
  </si>
  <si>
    <t>Kalpavruksha Garden</t>
  </si>
  <si>
    <t>4 BHK House for Sale in Godadara Surat</t>
  </si>
  <si>
    <t xml:space="preserve">â‚¹14,286 per sqft </t>
  </si>
  <si>
    <t>3   Apartment for Sale in Ashirwad Enclave, Althan Surat</t>
  </si>
  <si>
    <t>1674 sqft</t>
  </si>
  <si>
    <t>5 out of 9</t>
  </si>
  <si>
    <t>Ashirwad Enclave</t>
  </si>
  <si>
    <t xml:space="preserve">â‚¹4,301 per sqft </t>
  </si>
  <si>
    <t>6 BHK House for Sale in Parvat Patia Gaon Surat</t>
  </si>
  <si>
    <t xml:space="preserve">â‚¹5,786 per sqft </t>
  </si>
  <si>
    <t>3   Apartment for Sale in Jolly Residency, Vesu Surat</t>
  </si>
  <si>
    <t xml:space="preserve">â‚¹4,118 per sqft </t>
  </si>
  <si>
    <t xml:space="preserve"> Land for Sale in blue heaven1 plot no 33 Surat</t>
  </si>
  <si>
    <t>2745 sqft</t>
  </si>
  <si>
    <t>main road touch plot</t>
  </si>
  <si>
    <t xml:space="preserve">â‚¹2,805 per sqft </t>
  </si>
  <si>
    <t>2 BHK Builder Floor for Sale in Adajan Gam Surat</t>
  </si>
  <si>
    <t>9 BHK House for Sale in Udhana Surat</t>
  </si>
  <si>
    <t>2592 sqft</t>
  </si>
  <si>
    <t xml:space="preserve"> Industrial Land for Sale in Sachin Surat</t>
  </si>
  <si>
    <t>2196 sqft</t>
  </si>
  <si>
    <t xml:space="preserve">â‚¹6,316 per sqft </t>
  </si>
  <si>
    <t xml:space="preserve"> Plot/Land for Sale in Valthan Surat</t>
  </si>
  <si>
    <t>3231 sqft</t>
  </si>
  <si>
    <t>285 X 51</t>
  </si>
  <si>
    <t>Main road 35 foot::::Street 30 foot::::Back side COP::::Very Good location near canalRead more</t>
  </si>
  <si>
    <t xml:space="preserve">â‚¹1,560 per sqft </t>
  </si>
  <si>
    <t xml:space="preserve"> Shop for Sale in Palan Pur Patiya Surat</t>
  </si>
  <si>
    <t>2 BHK Apartment for Sale in Stylome Heights, Shakti Nagar Surat</t>
  </si>
  <si>
    <t>Stylome Heights</t>
  </si>
  <si>
    <t xml:space="preserve">â‚¹4,615 per sqft </t>
  </si>
  <si>
    <t xml:space="preserve">â‚¹8,772 per sqft </t>
  </si>
  <si>
    <t xml:space="preserve"> Shop for Sale in Pal Gam Surat</t>
  </si>
  <si>
    <t xml:space="preserve">â‚¹10,309 per sqft </t>
  </si>
  <si>
    <t>955 sqft</t>
  </si>
  <si>
    <t>3   Apartment for Sale in Indralok Apartment, Piplod Surat</t>
  </si>
  <si>
    <t>multiple buildings made for NRI hardly used fast sell</t>
  </si>
  <si>
    <t xml:space="preserve">â‚¹12,698 per sqft </t>
  </si>
  <si>
    <t>6 BHK House for Sale in Citylight Area Surat</t>
  </si>
  <si>
    <t>240 sqyrd</t>
  </si>
  <si>
    <t>Semi Furnished Ready to move in Apartment with AC in master bedroom, Gas geyser, RO water purifier, Kitchen trolley, Safety door, Storage cabinets in kitchen, Gas pipeline.Read more</t>
  </si>
  <si>
    <t xml:space="preserve">â‚¹4,437 per sqft </t>
  </si>
  <si>
    <t>2 BHK Apartment for Sale in Raghuvir Spalex, Vesu Surat</t>
  </si>
  <si>
    <t>1365 sqft</t>
  </si>
  <si>
    <t>Raghuvir Spalex</t>
  </si>
  <si>
    <t>3 BHK House for Sale in Paswanath Nagar Society Surat</t>
  </si>
  <si>
    <t xml:space="preserve">â‚¹13,889 per sqft </t>
  </si>
  <si>
    <t xml:space="preserve"> Shop for Sale in Bhatar Road Surat</t>
  </si>
  <si>
    <t>265 sqft</t>
  </si>
  <si>
    <t xml:space="preserve">â‚¹28,302 per sqft </t>
  </si>
  <si>
    <t xml:space="preserve">â‚¹3,288 per sqft </t>
  </si>
  <si>
    <t xml:space="preserve"> Office Space for Sale in International Finance Centre, VIP Road Surat</t>
  </si>
  <si>
    <t>553 sqft</t>
  </si>
  <si>
    <t xml:space="preserve">â‚¹7,227 per sqft </t>
  </si>
  <si>
    <t>2   Apartment for Sale in Marvella Residency, Althan Surat</t>
  </si>
  <si>
    <t>Marvella Residency</t>
  </si>
  <si>
    <t xml:space="preserve"> Office Space for Sale in Majura Gate Surat</t>
  </si>
  <si>
    <t xml:space="preserve">â‚¹5,485 per sqft </t>
  </si>
  <si>
    <t>537 sqft</t>
  </si>
  <si>
    <t xml:space="preserve">â‚¹11,173 per sqft </t>
  </si>
  <si>
    <t xml:space="preserve"> Showroom for Sale in Althan Surat</t>
  </si>
  <si>
    <t>showroom for sale at surats fastest growing vip high class area AlthanRead more</t>
  </si>
  <si>
    <t xml:space="preserve">â‚¹12,240 per sqft </t>
  </si>
  <si>
    <t>1740 sqft</t>
  </si>
  <si>
    <t xml:space="preserve">â‚¹4,023 per sqft </t>
  </si>
  <si>
    <t>4 BHK House for Sale in Begampura Surat</t>
  </si>
  <si>
    <t>3500 sqft</t>
  </si>
  <si>
    <t>3   Apartment for Sale in Rajhans Campus, Pal Gam Surat</t>
  </si>
  <si>
    <t xml:space="preserve">â‚¹6,219 per sqft </t>
  </si>
  <si>
    <t xml:space="preserve"> Shop for Sale in Ring Road Surat</t>
  </si>
  <si>
    <t>Suitable for Startups, Online sellers, Advocate Office, Textile AgentsRead more</t>
  </si>
  <si>
    <t xml:space="preserve">â‚¹3,091 per sqft </t>
  </si>
  <si>
    <t xml:space="preserve"> Office Space for Sale in Cannal walk shoppers vesu Surat</t>
  </si>
  <si>
    <t>1430 sqft</t>
  </si>
  <si>
    <t xml:space="preserve">â‚¹4,545 per sqft </t>
  </si>
  <si>
    <t>3   Apartment for Sale in Avadh Carolina, Dumas Road Surat</t>
  </si>
  <si>
    <t>Fully Furnished 3  Flat for Sale.::::::::Designer Curtains, Branded Mattresses, , Wardrobe Bed and Full size Mirrors in Rooms, 2 TV Sets, Three 1.5 ton AC.Read more</t>
  </si>
  <si>
    <t>3 BHK Apartment for Sale in Behind kalamandir jwellers, ghoad dod road Surat</t>
  </si>
  <si>
    <t>1751 sqft</t>
  </si>
  <si>
    <t>1912 sqft</t>
  </si>
  <si>
    <t xml:space="preserve">â‚¹3,975 per sqft </t>
  </si>
  <si>
    <t>Meera Avenue</t>
  </si>
  <si>
    <t xml:space="preserve">â‚¹4,396 per sqft </t>
  </si>
  <si>
    <t>2   Apartment for Sale in Rajhans Campus, Pal Surat</t>
  </si>
  <si>
    <t>3 BHK Apartment for Sale in Aagam appartment Surat</t>
  </si>
  <si>
    <t xml:space="preserve">â‚¹3,120 per sqft </t>
  </si>
  <si>
    <t>2 BHK Apartment for Sale in Shreeji vihar adajan Surat</t>
  </si>
  <si>
    <t>2   Apartment for Sale in Athwa Surat</t>
  </si>
  <si>
    <t>Multistorey apartment is available for sale. It covered area of 1750 sq-ft, it is a good location property. Please contact for more::::details.Read more</t>
  </si>
  <si>
    <t>3 BHK Apartment for Sale in Althan Canal Road Surat</t>
  </si>
  <si>
    <t xml:space="preserve"> It's a 6th floor Multistorey Apartment in a building of total 11 floors. Read more</t>
  </si>
  <si>
    <t>2 BHK House for Sale in Bhatpore Surat</t>
  </si>
  <si>
    <t xml:space="preserve">â‚¹7,778 per sqft </t>
  </si>
  <si>
    <t>2   House for Sale in Nanavat Surat</t>
  </si>
  <si>
    <t xml:space="preserve"> This Residential House is built over 2 floors. The construction has been done keeping in view family needs for space &amp; utility. Great deal, please contact immediately. This spacious Residential House has age of construction above 20 years. Read more</t>
  </si>
  <si>
    <t xml:space="preserve">â‚¹9,259 per sqft </t>
  </si>
  <si>
    <t>3   House for Sale in Surat</t>
  </si>
  <si>
    <t>Natural Atmosphere, Society Design Like Foreign Society, Best For Residential.Read more</t>
  </si>
  <si>
    <t xml:space="preserve">â‚¹5,285 per sqft </t>
  </si>
  <si>
    <t xml:space="preserve"> Showroom for Sale in Ring Road Surat</t>
  </si>
  <si>
    <t>Commercial Showroom is well located available for sale with all the modern amenities maintenance available. Call for visit and finalizeRead more</t>
  </si>
  <si>
    <t xml:space="preserve">â‚¹10,625 per sqft </t>
  </si>
  <si>
    <t xml:space="preserve"> Office Space for Sale in 21st Century Business House, Ring Road Surat</t>
  </si>
  <si>
    <t xml:space="preserve">â‚¹9,375 per sqft </t>
  </si>
  <si>
    <t>The property has a positive energy</t>
  </si>
  <si>
    <t xml:space="preserve"> This Freehold Multistorey Apartment at 1st faces East &amp; overlooks Garden/Park, Main Road offering a beautiful view from the house. with airy interiors. Store Room is additionally available. Ample space for covered car parking for residents &amp; visitors. The age of construction for this Multistorey Apartment is between 5 to 10 years. Read more</t>
  </si>
  <si>
    <t xml:space="preserve">â‚¹4,297 per sqft </t>
  </si>
  <si>
    <t>2   Apartment for Sale in megha tower -2 joggers park bhatar Surat</t>
  </si>
  <si>
    <t xml:space="preserve">â‚¹4,130 per sqft </t>
  </si>
  <si>
    <t>2 BHK House for Sale in Chikuwadi Surat</t>
  </si>
  <si>
    <t xml:space="preserve">â‚¹8,600 per sqft </t>
  </si>
  <si>
    <t xml:space="preserve"> Office Space for Sale in LP Savani Surat</t>
  </si>
  <si>
    <t xml:space="preserve">â‚¹9,341 per sqft </t>
  </si>
  <si>
    <t xml:space="preserve"> Office Space for Sale in Kailash Nagar Surat</t>
  </si>
  <si>
    <t xml:space="preserve">â‚¹8,451 per sqft </t>
  </si>
  <si>
    <t>2   House for Sale in Bardoli Surat</t>
  </si>
  <si>
    <t>4000 sqft</t>
  </si>
  <si>
    <t xml:space="preserve"> Freehold Residential House with total 2 floors provides breathing space on front as it overlooks Garden/Park, Main Road. It faces South - East direction. Store Room is additionally available. Ample space for covered car parking for residents. High quality flooring of types Vitrified are available in different rooms. Read more</t>
  </si>
  <si>
    <t xml:space="preserve">â‚¹1,375 per sqft </t>
  </si>
  <si>
    <t>1395 sqft</t>
  </si>
  <si>
    <t xml:space="preserve"> Multistorey Apartment is located at the advantageous 12th floor in a tower of total 13 floors. The age of construction for this Multistorey Apartment is between 5 to 10 years. Read more</t>
  </si>
  <si>
    <t xml:space="preserve">â‚¹4,659 per sqft </t>
  </si>
  <si>
    <t>3   Apartment for Sale in Nakshatra Nebula, Jahangirabad Surat</t>
  </si>
  <si>
    <t>1738 sqft</t>
  </si>
  <si>
    <t>Garden/Park, Pool</t>
  </si>
  <si>
    <t xml:space="preserve">â‚¹3,740 per sqft </t>
  </si>
  <si>
    <t>408 sqft</t>
  </si>
  <si>
    <t xml:space="preserve">â‚¹10,131 per sqft </t>
  </si>
  <si>
    <t xml:space="preserve">â‚¹4,862 per sqft </t>
  </si>
  <si>
    <t>2   Apartment for Sale in Neelkamal Apartment, Gohod Dor Oad Surat</t>
  </si>
  <si>
    <t xml:space="preserve">â‚¹4,641 per sqft </t>
  </si>
  <si>
    <t>2   Apartment for Sale in Raghuvir Saffron, Althan Surat</t>
  </si>
  <si>
    <t xml:space="preserve"> Office Space for Sale in Bhatar Road Surat</t>
  </si>
  <si>
    <t>Presenting a unique opportunity to own a well-appointed office space on Bhatar Road, Surat. This property, which was previously utilized by neurosurgeons, offers an ideal setting for various professional purposes.::::::Property specifications and facilities::::::Boasting a super area of 615 sqft, this office space is located on the mezzanine floor, ensuring ample natural light and ventilation, creating a comfortable and productive work environment. Fully furnished, this office space features an open hall design, two cabins for privacy, a reception area, and a welcoming waiting area. Additionally, a well-equipped dry pantry is available to cater to refreshment needs.::::::The space includes a well-maintained washroom and is fitted with air conditioning units to ensure a comfortable ambiance. The flooring is laid with vitrified tiles, adding a touch of sophistication. Strategically positioned, this property faces the main road, offering excellent visibility. Its versatile layout makes it suitable for various commercial purposes such as an office, hospital, or super specialty center.::::::Facilitating convenience, this office space comes with one covered parking and one open parking spot. Essential amenities are well-covered, with round-the-clock water supply, 100% power backup, and security provisions including CCTVs and a security guard. Elevators are also available for easy access to the mezzanine floor.::::::Locality::::::Nestled in a prominent area, this property is landmarked by its proximity to Vidya Bhari School. Hospitals, malls, supermarkets, and banks/ATMs are all within a short distance (within 1 km), ensuring convenience for clients and staff. Public transportation options including buses and autos are easily accessible, with an upcoming metro station within walking distance.Read more</t>
  </si>
  <si>
    <t xml:space="preserve">â‚¹10,569 per sqft </t>
  </si>
  <si>
    <t xml:space="preserve"> Industrial Shed for Sale in Mangrol Surat</t>
  </si>
  <si>
    <t>4500 sqft</t>
  </si>
  <si>
    <t xml:space="preserve">â‚¹1,222 per sqft </t>
  </si>
  <si>
    <t xml:space="preserve"> Office Space for Sale in Bhestan Surat</t>
  </si>
  <si>
    <t>Shop no - 4/5/6 Vidhata complex TP no -21 , FpNo- 49 , Citi survey no 1484/2 Bhestan area Surat Shop area is 223 sq Mtr thatâ€™s 2000 sq ft approximatelyRead more</t>
  </si>
  <si>
    <t>1965 sqft</t>
  </si>
  <si>
    <t xml:space="preserve"> This Commercial Shop is located at Ground floor in a building of total 5 floors. Read more</t>
  </si>
  <si>
    <t xml:space="preserve">â‚¹28,571 per sqft </t>
  </si>
  <si>
    <t>2 BHK Apartment for Sale in Sai Enclave, Althan Surat</t>
  </si>
  <si>
    <t>Multistorey apartment is available for sale. It has carpet area 1173 sq-ft, it is 2 BHK apartment. Please contact for more details.Read more</t>
  </si>
  <si>
    <t>3   Apartment for Sale in new suncity appartment Surat</t>
  </si>
  <si>
    <t xml:space="preserve">â‚¹3,409 per sqft </t>
  </si>
  <si>
    <t>3   Apartment for Sale in Palanpur Gam Surat</t>
  </si>
  <si>
    <t xml:space="preserve">â‚¹3,609 per sqft </t>
  </si>
  <si>
    <t>12 out of 12</t>
  </si>
  <si>
    <t>3 BHK Apartment for Sale in Sangini Shalibhadra Residency, Adajan, Surat Surat</t>
  </si>
  <si>
    <t>3 BHK Apartment for Sale in Citylight Area Surat</t>
  </si>
  <si>
    <t>3 BHK House for Sale in VIP Road Vesu Surat</t>
  </si>
  <si>
    <t xml:space="preserve"> Residential House is made upto 9 floors. The place is very airy &amp; spacious making the stay a very memorable one. It can easily be cutomized as per the needs of the people living here. All in all a great deal, please contact immediately for more details. Read more</t>
  </si>
  <si>
    <t>2 BHK Apartment for Sale in Mangalam Heights, Vesu Surat</t>
  </si>
  <si>
    <t>Mangalam Heights</t>
  </si>
  <si>
    <t>Step into the epitome of modern living with our exclusive offeringâ€”a stunning 2 BHK Flat for Sale in Mangalam Heights, located in the vibrant locale of Vesu, Surat. ::::::Property Specifications::::::Boasting a spacious Super Built-Up Area of 1320 sqft on the 11th floor, this fully furnished residence invites you into a world of comfort and sophistication.::::::The two bedrooms are elegantly furnished with beds and wardrobes, while the living cum dining area is adorned with a sofa set and dining table. Convenience meets luxury with the inclusion of ACs, lights, and fans throughout the flat. Both bathrooms, one attached and one common, feature western-style amenities and are equipped with geysers for your comfort.::::::Enjoy the view from the attached balcony, overlooking the main road, and make use of the additional store room for enhanced storage. The normal kitchen, complete with a piped gas connection, seamlessly connects to the utility area, catering to your daily needs. The ceramic flooring adds a touch of elegance to the overall aesthetic. This Vastu-compliant flat, facing east, invites positive energy into your living space. ::::::Facilities ::::::Enjoy the convenience of covered parking for bikes and open parking for cars. Experience uninterrupted living with 24-hour water supply and the assurance of 100% power backup. Security is paramount with a dedicated guard and CCTV installations. The convenience of two lifts adds to the comfort, making this residence a perfect blend of functionality and convenience.::::::Locality ::::::Immerse yourself in a well-connected and convenient locality in Vesu, Surat, with essential amenities within immediate reach. Reputable schools within 2 km ensure quality education for your family. Healthcare needs are met with hospitals also within a 2 km radius.::::::Discover shopping and daily necessities with malls and supermarkets within a 2 km radius. Seamless commuting is facilitated by readily available public transport options, making your daily travel hassle-free. Enhance your convenience with banks and ATMs in close proximity, catering to your financial needs. ::::Read more</t>
  </si>
  <si>
    <t>Big size rooms with high class furniture and fixtures</t>
  </si>
  <si>
    <t xml:space="preserve">â‚¹5,282 per sqft </t>
  </si>
  <si>
    <t>3 BHK House for Sale in Kosad Surat</t>
  </si>
  <si>
    <t xml:space="preserve">â‚¹17,708 per sqft </t>
  </si>
  <si>
    <t>3   Apartment for Sale in Siddhi Ellipse, Althan Surat</t>
  </si>
  <si>
    <t xml:space="preserve">â‚¹4,571 per sqft </t>
  </si>
  <si>
    <t xml:space="preserve">â‚¹7,471 per sqft </t>
  </si>
  <si>
    <t>3   Apartment for Sale in Raghuvir Spectrum, Vesu Surat</t>
  </si>
  <si>
    <t xml:space="preserve">â‚¹5,352 per sqft </t>
  </si>
  <si>
    <t xml:space="preserve">â‚¹26,000 per sqft </t>
  </si>
  <si>
    <t xml:space="preserve"> Plot/Land for Sale in Vesu Canal Road Surat</t>
  </si>
  <si>
    <t>2 BHK Apartment for Sale in Shyam mandir vesu phase 2 Surat</t>
  </si>
  <si>
    <t xml:space="preserve">â‚¹7,273 per sqft </t>
  </si>
  <si>
    <t>3   Apartment for Sale in Rajhans Orange, Palan Pur Patiya Surat</t>
  </si>
  <si>
    <t>Rajhans Orange</t>
  </si>
  <si>
    <t xml:space="preserve">â‚¹3,375 per sqft </t>
  </si>
  <si>
    <t>11 out of 20</t>
  </si>
  <si>
    <t>2 BHK Villa for Sale in 11 -821 Surat</t>
  </si>
  <si>
    <t>Rajhans Synfonia</t>
  </si>
  <si>
    <t xml:space="preserve">â‚¹5,735 per sqft </t>
  </si>
  <si>
    <t>4   House for Sale in Kamrej Surat</t>
  </si>
  <si>
    <t xml:space="preserve">â‚¹5,079 per sqft </t>
  </si>
  <si>
    <t>2   Apartment for Sale in Avadh Onica, Dumas Road Surat</t>
  </si>
  <si>
    <t>Poss. by Oct '25</t>
  </si>
  <si>
    <t>very nice Home with full furnished and POP and stay with happy.</t>
  </si>
  <si>
    <t xml:space="preserve">â‚¹7,407 per sqft </t>
  </si>
  <si>
    <t xml:space="preserve">â‚¹6,198 per sqft </t>
  </si>
  <si>
    <t xml:space="preserve"> Shop for Sale in Mahaveer Heights, Vesu Surat</t>
  </si>
  <si>
    <t>complex has 144 residential flats.</t>
  </si>
  <si>
    <t xml:space="preserve">â‚¹14,783 per sqft </t>
  </si>
  <si>
    <t>3 BHK Apartment for Sale in Udhna Surat</t>
  </si>
  <si>
    <t xml:space="preserve">â‚¹3,274 per sqft </t>
  </si>
  <si>
    <t>4 BHK Apartment for Sale in Surat</t>
  </si>
  <si>
    <t>2500 sqft</t>
  </si>
  <si>
    <t>5 BHK House for Sale in Pandesara Surat</t>
  </si>
  <si>
    <t>3   Apartment for Sale in Sat Aria, Pal Surat</t>
  </si>
  <si>
    <t>Sat Aria</t>
  </si>
  <si>
    <t xml:space="preserve">â‚¹3,593 per sqft </t>
  </si>
  <si>
    <t>1936 sqft</t>
  </si>
  <si>
    <t xml:space="preserve">â‚¹9,043 per sqft </t>
  </si>
  <si>
    <t>2   Apartment for Sale in Lake Castle, Pal Gam Surat</t>
  </si>
  <si>
    <t>1230 sqft</t>
  </si>
  <si>
    <t>Lake Castle</t>
  </si>
  <si>
    <t xml:space="preserve">â‚¹4,228 per sqft </t>
  </si>
  <si>
    <t xml:space="preserve"> Shop for Sale in DCR Gokul Solitaire, Vesu Surat</t>
  </si>
  <si>
    <t xml:space="preserve">â‚¹13,000 per sqft </t>
  </si>
  <si>
    <t xml:space="preserve"> Industrial Building for Sale in Bhestan Surat</t>
  </si>
  <si>
    <t>4800 sqft</t>
  </si>
  <si>
    <t xml:space="preserve">â‚¹2,083 per sqft </t>
  </si>
  <si>
    <t xml:space="preserve"> Office Space for Sale in Olpad Surat</t>
  </si>
  <si>
    <t xml:space="preserve">â‚¹8,750 per sqft </t>
  </si>
  <si>
    <t>3 BHK House for Sale in Godadara Surat</t>
  </si>
  <si>
    <t>18 by 32.5 row house in vaikunthdham society near Devikrupa society Godadara. house no 121. in ground floor 1bhk and first floor 2bhk. and store room in terrace. contact 8980076161Read more</t>
  </si>
  <si>
    <t xml:space="preserve">â‚¹11,624 per sqft </t>
  </si>
  <si>
    <t>3 BHK Villa for Sale in Pal Surat</t>
  </si>
  <si>
    <t xml:space="preserve"> A 2 storeyed Villa is located in Pal, Surat. Great investment for family purpose as the space is airy and has friendly neighbourhood. Major key facilities are located nearby. Read more</t>
  </si>
  <si>
    <t xml:space="preserve">â‚¹6,880 per sqft </t>
  </si>
  <si>
    <t xml:space="preserve">â‚¹5,041 per sqft </t>
  </si>
  <si>
    <t>3 BHK House for Sale in Avsar bungalow kamrej Surat</t>
  </si>
  <si>
    <t>5 BHK House for Sale in Udhana Surat</t>
  </si>
  <si>
    <t>property is in a good locality. Near market , school , gym , health club, stors, college.Read more</t>
  </si>
  <si>
    <t xml:space="preserve">â‚¹4,737 per sqft </t>
  </si>
  <si>
    <t>1068 sqft</t>
  </si>
  <si>
    <t>3 BHK Apartment for Sale in Raghuvir Sentosa Heights, Althan Surat</t>
  </si>
  <si>
    <t>1184 sqft</t>
  </si>
  <si>
    <t>Raghuvir Sentosa Heights</t>
  </si>
  <si>
    <t>Multistorey apartment is available for sale. It has carpet area 1184 sq-ft, it is 3 BHK apartment. Please contact for more details.Read more</t>
  </si>
  <si>
    <t>3   Apartment for Sale in Shalibhadra Complex, Nan Pura Surat</t>
  </si>
  <si>
    <t>2 out of 9</t>
  </si>
  <si>
    <t>Shalibhadra Complex</t>
  </si>
  <si>
    <t>location is incorrectly shown as nanpura. it is Kailash Nagar near Majura Gate. Shalibhadra complex.Read more</t>
  </si>
  <si>
    <t>2 BHK Apartment for Sale in Shiv Shrungal Homes, Althan Surat</t>
  </si>
  <si>
    <t>1144 sqft</t>
  </si>
  <si>
    <t xml:space="preserve">â‚¹5,867 per sqft </t>
  </si>
  <si>
    <t xml:space="preserve"> Shop for Sale in Bhimrad Surat</t>
  </si>
  <si>
    <t>493 sqft</t>
  </si>
  <si>
    <t xml:space="preserve">â‚¹14,199 per sqft </t>
  </si>
  <si>
    <t>3   luxurious European theme based Raw house, G2 construction with personal car parking, 15 amenities, banquet hall, club house, swimming pool, theatre, temple,etc...For more details contactRead more</t>
  </si>
  <si>
    <t xml:space="preserve">â‚¹3,179 per sqft </t>
  </si>
  <si>
    <t>its vesu posh area of surat Vesu location near by malls n school hospitalsRead more</t>
  </si>
  <si>
    <t xml:space="preserve">â‚¹4,419 per sqft </t>
  </si>
  <si>
    <t>175 sqft</t>
  </si>
  <si>
    <t xml:space="preserve">â‚¹31,429 per sqft </t>
  </si>
  <si>
    <t>4 BHK Villa for Sale in Ichchhapor Surat</t>
  </si>
  <si>
    <t>3 BHK Builder Floor for Sale in Ghod Dod Road Surat</t>
  </si>
  <si>
    <t>3   Apartment for Sale in Pramukh Amaya, Palanpur Surat</t>
  </si>
  <si>
    <t>2111 sqft</t>
  </si>
  <si>
    <t xml:space="preserve">â‚¹4,548 per sqft </t>
  </si>
  <si>
    <t xml:space="preserve"> Industrial Land for Sale in tejasvi park Surat</t>
  </si>
  <si>
    <t>3618 sqft</t>
  </si>
  <si>
    <t>well devoloped industrial plots</t>
  </si>
  <si>
    <t xml:space="preserve">â‚¹1,520 per sqft </t>
  </si>
  <si>
    <t>3   Apartment for Sale in Ratan Shyam Surat</t>
  </si>
  <si>
    <t>1891 sqft</t>
  </si>
  <si>
    <t>2 BHK Apartment for Sale in Umra, Surat Surat</t>
  </si>
  <si>
    <t>Property available for sale is in good location.</t>
  </si>
  <si>
    <t>Its a 3 BHK flat Located in a premium facility. Near to temple, market and school.Read more</t>
  </si>
  <si>
    <t>Multistorey apartment is available for sale. It has covered area 1500 sq-ft, it is 2 BHK apartment. Please contact for more details.Read more</t>
  </si>
  <si>
    <t>1968 sqft</t>
  </si>
  <si>
    <t xml:space="preserve">â‚¹3,557 per sqft </t>
  </si>
  <si>
    <t xml:space="preserve">â‚¹5,207 per sqft </t>
  </si>
  <si>
    <t>3 BHK House for Sale in LP Savani Surat</t>
  </si>
  <si>
    <t xml:space="preserve">â‚¹7,182 per sqft </t>
  </si>
  <si>
    <t>2   Apartment for Sale in Rajhans Campus, Adajan Surat</t>
  </si>
  <si>
    <t xml:space="preserve">â‚¹5,200 per sqft </t>
  </si>
  <si>
    <t>2 BHK Apartment for Sale in Western Height, Adajan Surat</t>
  </si>
  <si>
    <t>4 BHK House for Sale in Gruham Royal Park, Olpad Sayan Road Surat</t>
  </si>
  <si>
    <t xml:space="preserve">â‚¹5,159 per sqft </t>
  </si>
  <si>
    <t>3   Apartment for Sale in Navpad Apartment, Adajan Surat</t>
  </si>
  <si>
    <t>1417 sqft</t>
  </si>
  <si>
    <t>Step into luxury living in the heart of Surat's Citylight Area with this opulent 3   flat, where every corner exudes style, comfort, and sophistication. Fully furnished and boasting complete furniture, this property offers a turnkey solution to upscale urban living, promising a lifestyle of utmost convenience and refinement.::::::Property Specifications::::::::Spread across an expansive super built-up area of 1417 sqft on the prestigious 8th floor of a meticulously crafted 10-floor edifice, this flat epitomizes modern elegance. Three lavishly appointed bedrooms await, each a sanctuary of relaxation and indulgence. The three western-style bathrooms, two attached and one common, are equipped with modern fixtures and fittings. A geyser in one bathroom guarantees soothing hot water on demand, adding a touch of luxury to daily routines. ::::::The allure extends to the outdoors, where a private balcony attached to one of the bedrooms beckons with panoramic views of verdant greenery, offering a serene retreat amidst the urban bustle. Indulge in the luxury of separate living and dining areas, a convenient store room, and a state-of-the-art modular kitchen complete with a sleek chimney, providing the perfect backdrop for culinary adventures. With a piped gas connection and an attached utility space, every aspect of modern living is meticulously catered to. ::::::The flooring, a harmonious blend of ceramic tiles and marble, exudes timeless charm and elegance, elevating the ambiance to new heights. Vaastu compliance and an east-facing orientation ensure harmony and positivity flow effortlessly throughout the space, enhancing the overall sense of well-being.::::::Facilities::::::::The property offers two parking spaces, one covered and one open, ensuring hassle-free parking for residents and guests alike. Residents benefit from uninterrupted water supply sourced from both borewell and corporation, along with 100% power backup for added convenience. Security is paramount with the presence of a dedicated security guard and CCTV surveillance throughout the premises. Accessing different floors is effortless with two swift lifts available at your service. Furthermore, residents can enjoy leisurely strolls or peaceful moments amidst nature in the garden area, adding a refreshing touch to urban living.::::::Locality::::::::Conveniently located near prominent landmarks such as Palm House and the State Bank of India, this residence offers easy access to essential amenities. Within a 1 km radius, residents will find reputed schools, hospitals, malls, and supermarkets, catering to all their daily needs. Banking services are also within reach, with banks and ATMs located nearby. Commuting is a breeze with public transport readily accessible, and the railway station lying within 6 to 7 km and the airport within 7 to 8 km, ensuring connectivity to distant destinations.::Read more</t>
  </si>
  <si>
    <t xml:space="preserve">â‚¹6,704 per sqft </t>
  </si>
  <si>
    <t>50 Open</t>
  </si>
  <si>
    <t>property is loacted a cross junction of civil char rasta. great view of road form property.Read more</t>
  </si>
  <si>
    <t>3   Apartment for Sale in S H Saundarya Heights, Punagam Surat</t>
  </si>
  <si>
    <t>A newly constructed 3  Deluxe flat, area 1465 sq. ft. located at yogi chowk,varacha is all set to sale. It has marble flooring, CCTV installed and parking slot. Close to the market.Selling price 58 Lakh only. Interested person may contactRead more</t>
  </si>
  <si>
    <t xml:space="preserve">â‚¹3,959 per sqft </t>
  </si>
  <si>
    <t>3 BHK House for Sale in Sagrampura Surat</t>
  </si>
  <si>
    <t xml:space="preserve">â‚¹2,826 per sqft </t>
  </si>
  <si>
    <t xml:space="preserve"> Office Space for Sale in oberon business hub Surat</t>
  </si>
  <si>
    <t>290 sqft</t>
  </si>
  <si>
    <t xml:space="preserve">â‚¹10,517 per sqft </t>
  </si>
  <si>
    <t>4 BHK Villa for Sale in Omnagar Dindoli Surat Surat</t>
  </si>
  <si>
    <t>3   Apartment for Sale in Rajlaxmi Apartment, Citylight Area Surat</t>
  </si>
  <si>
    <t>All electronics included like fridge,oven,tv,sofa,bed, cupboard,table,ac,chimney,stove, geyser,etcRead more</t>
  </si>
  <si>
    <t xml:space="preserve"> Shop for Sale in Athwa Gate Surat</t>
  </si>
  <si>
    <t>Suitable for doctors clinics.</t>
  </si>
  <si>
    <t xml:space="preserve">â‚¹13,103 per sqft </t>
  </si>
  <si>
    <t>3 BHK Apartment for Sale in Althan Surat</t>
  </si>
  <si>
    <t xml:space="preserve">â‚¹4,343 per sqft </t>
  </si>
  <si>
    <t>3 BHK Apartment for Sale in Akshar Plaza, Adajan Surat</t>
  </si>
  <si>
    <t>Discover the perfect blend of comfort and harmony with this exquisite 3 BHK flat for sale in Akshar Plaza, Adajan, Surat. Designed to be Vaastu compliant and offering an east-facing orientation, this remarkable residence presents an ideal living space that promotes positive energy and a tranquil ambience.::::::Property Specifications ::::::Spanning across a super area of 1500 square feet, this unfurnished flat is situated on the 1st floor of an 11-floor building. Step inside and be greeted by separate living and dining areas, providing distinct spaces for relaxation and entertaining guests. The flat comprises three well-appointed bedrooms, each offering a cozy and private retreat. ::::::Two of the bedrooms come with attached bathrooms, ensuring convenience and privacy. There is an additional common bathroom, all the bathrooms are designed in a modern western style, ensuring a comfortable and stylish experience for residents and guests, equipped with three geysers to provide hot water throughout the day.::::::The flat features two balconies, one attached to a bedroom and another in the kitchen, allowing you to enjoy serene views of the river. The modular kitchen is thoughtfully designed and comes with a piped gas connection for your culinary needs. The flooring of the flat is tastefully done with vitrified tiles, enhancing the aesthetic appeal and ensuring easy maintenance.::::::Facilities ::::::Now, let's explore the facilities and amenities that enhance your living experience. Covered parking ensures the safety and security of your vehicle. The flat benefits from the 24-hour water supply, sourced from both borewell and corporation, ensuring uninterrupted water availability. A 100% power backup facility eliminates the inconvenience of power outages. The presence of security guards and CCTV surveillance systems provide a sense of safety and peace of mind. Lifts are available for convenient access to your home.::::::Locality ::::::In terms of locality, the flat is situated near the Swaminarayan Temple, a prominent landmark that adds to the cultural significance of the area. Sardar Bridge, located below, offers convenience for daily shopping needs. Banks and ATMs are in close proximity, ensuring hassle-free financial transactions. Public transportation options such as buses and autos are easily available, facilitating convenient commuting. The railway station is located just 5 km, ensuring easy connectivity to other parts of the city.Read more</t>
  </si>
  <si>
    <t xml:space="preserve">â‚¹4,789 per sqft </t>
  </si>
  <si>
    <t>1919 sqft</t>
  </si>
  <si>
    <t>2   Apartment for Sale in Shiv Shrungal Solitaire, VIP Road Surat</t>
  </si>
  <si>
    <t>1220 sqft</t>
  </si>
  <si>
    <t>Shiv Shrungal Solitaire</t>
  </si>
  <si>
    <t xml:space="preserve">â‚¹5,082 per sqft </t>
  </si>
  <si>
    <t>3   Apartment for Sale in Aagam Enclave, Vesu Surat</t>
  </si>
  <si>
    <t>Prime location in Vesu, Surat with reputed schools, colleges, university, hospital, temple, bank, super stores, shopping mall and all other amenities nearbyRead more</t>
  </si>
  <si>
    <t xml:space="preserve">â‚¹4,501 per sqft </t>
  </si>
  <si>
    <t xml:space="preserve"> Office Space for Sale in Universal The Boulevard, Surat Surat</t>
  </si>
  <si>
    <t>976 sqft</t>
  </si>
  <si>
    <t xml:space="preserve">â‚¹14,571 per sqft </t>
  </si>
  <si>
    <t>2 BHK Builder Floor for Sale in Umra Surat</t>
  </si>
  <si>
    <t xml:space="preserve">â‚¹4,701 per sqft </t>
  </si>
  <si>
    <t>na</t>
  </si>
  <si>
    <t xml:space="preserve">â‚¹4,688 per sqft </t>
  </si>
  <si>
    <t>It is a nice property with reasonable rates build near to Surat airport And newly develop Diamond Burj and also upcoming metro station.Read more</t>
  </si>
  <si>
    <t xml:space="preserve">â‚¹4,848 per sqft </t>
  </si>
  <si>
    <t>2 BHK Villa for Sale in Dandi Road Surat</t>
  </si>
  <si>
    <t>3 BHK Apartment for Sale in Pal Gam Surat</t>
  </si>
  <si>
    <t>1854 sqft</t>
  </si>
  <si>
    <t xml:space="preserve">â‚¹4,854 per sqft </t>
  </si>
  <si>
    <t>3 BHK Apartment for Sale in Milan Heights, Mota Varachha Surat</t>
  </si>
  <si>
    <t>1778 sqft</t>
  </si>
  <si>
    <t>14 out of 15</t>
  </si>
  <si>
    <t xml:space="preserve">â‚¹4,218 per sqft </t>
  </si>
  <si>
    <t>2 BHK Apartment for Sale in swagat rudra enclave, Althan Surat</t>
  </si>
  <si>
    <t xml:space="preserve">â‚¹4,104 per sqft </t>
  </si>
  <si>
    <t xml:space="preserve"> Plot/Land for Sale in Dumas Surat</t>
  </si>
  <si>
    <t>60 X 28</t>
  </si>
  <si>
    <t xml:space="preserve">â‚¹4,262 per sqft </t>
  </si>
  <si>
    <t>1609 sqft</t>
  </si>
  <si>
    <t>Well maintained flat with best ventilation and view. Semi furnished with Wooden temple, modular kitchen n crockery, Large Wooden wardrobe and dressing in master bedroom. All fittings and accessories fitted are of premium quality. Project is no less than a resort with ample space for recreation and sports for kids and adults. Ample parking space. secured campus with best security round the clock.Strategically located near upcoming metro station and dmart.Read more</t>
  </si>
  <si>
    <t xml:space="preserve">â‚¹3,480 per sqft </t>
  </si>
  <si>
    <t xml:space="preserve"> Shop for Sale in Kashtbhanjan Livino, Singanpor Surat</t>
  </si>
  <si>
    <t>728 sqft</t>
  </si>
  <si>
    <t xml:space="preserve">â‚¹12,775 per sqft </t>
  </si>
  <si>
    <t>3 BHK Villa for Sale in Khatodra Wadi Surat</t>
  </si>
  <si>
    <t xml:space="preserve">â‚¹88,889 per sqft </t>
  </si>
  <si>
    <t xml:space="preserve"> Shop for Sale in Piplod Surat</t>
  </si>
  <si>
    <t>Front view for branding. Shop is at first floor of Rahul Raj Mall near exclator. Perfect for any business. Wooden flooring is ready. On posh area Surat Dumas Road.Read more</t>
  </si>
  <si>
    <t xml:space="preserve">â‚¹9,200 per sqft </t>
  </si>
  <si>
    <t xml:space="preserve">â‚¹4,393 per sqft </t>
  </si>
  <si>
    <t xml:space="preserve">â‚¹4,765 per sqft </t>
  </si>
  <si>
    <t>3   Apartment for Sale in Aagam Wildflower, Vesu Surat</t>
  </si>
  <si>
    <t>1566 sqft</t>
  </si>
  <si>
    <t>Prime Location In Vesu with Very Good Quality Of Construction</t>
  </si>
  <si>
    <t xml:space="preserve">â‚¹5,875 per sqft </t>
  </si>
  <si>
    <t>3   Apartment for Sale in Shreepad Celebrations, Palanpur Gam Surat</t>
  </si>
  <si>
    <t>fully furnished</t>
  </si>
  <si>
    <t xml:space="preserve">â‚¹5,628 per sqft </t>
  </si>
  <si>
    <t>3   Apartment for Sale in Adarsh Society Surat</t>
  </si>
  <si>
    <t>Located at most Prime location of Surat, Opp to Gokulam Dairy in Adarsh Society, Ghodod Road wherein School, College and hospital are within one km radiusRead more</t>
  </si>
  <si>
    <t>3   Apartment for Sale in Siddhi Residency, Pal Gam Surat</t>
  </si>
  <si>
    <t>Freshly renovated automated 3   flat. Premises at prime location with Jain Derasar in society, jogging track commercial malls next to it. Gas line, water line, electric line 3tone light with voice control, safety grills, pigeon net, safety door, decors hanging and many more.Read more</t>
  </si>
  <si>
    <t xml:space="preserve">â‚¹4,457 per sqft </t>
  </si>
  <si>
    <t>3 BHK Apartment for Sale in Green City, Bhatha Surat</t>
  </si>
  <si>
    <t>1725 sqft</t>
  </si>
  <si>
    <t>3 BHK House for Sale in ishita park society adajan surat Surat</t>
  </si>
  <si>
    <t>300 sqyrd</t>
  </si>
  <si>
    <t>Indulge in the allure of countryside living with this exceptional 2 BHK Villa for sale in Kim, Surat. Set within a farm villa project, this residence promises a harmonious blend of tranquility and modern comforts, nestled in a gated society in a prime location.::::Note- This property is under construction and will be ready within 3 months.::::::Property Specifications ::::::Boasting Vaastu compliance and an appealing east-facing orientation, this residence covers a super built-up area of 300 sq yards, providing a spacious and well-designed living space. Spread across the ground plus one floor, the villa is fully furnished, ensuring a seamless transition into a cozy and elegant home. The ground floor features a living room and kitchen, while the first floor comprises two bedrooms and two bathrooms. ::::::One bathroom is attached to a bedroom, while the other serves as a common facility, offering both Indian and Western styles. Both bathrooms are equipped with geysers for added comfort. A balcony attached to the bedrooms provides a delightful view of the lush greenery, adding a touch of tranquility to your living space. The modern and functional modular kitchen is complemented by a utility area, enhancing the practicality of daily chores. Vetrfiled tiles grace the flooring, adding a touch of sophistication to the entire villa.::::::Facilities ::::::The facilities within the property include open parking for your convenience, 24-hour water supply sourced from reliable channels, and a 100% power backup facility. Security is prioritized with the presence of a dedicated guard, CCTV installations, and the added assurance of 24x7 surveillance.::::Locality ::::::The villa's strategic location near Surat Railway Station, just 1 km away, adds to its appeal as a landmark residence. Reputed schools and hospitals within a 1 km radius ensure quality education and healthcare accessibility. Malls and supermarkets within the same range cater to your daily needs, while banks and ATMs in close proximity add to the convenience of daily transactions.::::Easily available buses and autos facilitate seamless public transportation, ensuring connectivity to the nearby railway station, conveniently situated 1 km away.::Read more</t>
  </si>
  <si>
    <t>Ground plus 2 floors. Auspicious property with Main door in East direction.Read more</t>
  </si>
  <si>
    <t xml:space="preserve"> Industrial Building for Sale in Katargam GIDC Surat Surat</t>
  </si>
  <si>
    <t>4700 sqft</t>
  </si>
  <si>
    <t xml:space="preserve">â‚¹1,489 per sqft </t>
  </si>
  <si>
    <t>3   Apartment for Sale in Madhav Mahal Residency, Anand Mahal Road Surat</t>
  </si>
  <si>
    <t>1130 sqft</t>
  </si>
  <si>
    <t>its open from all 3 side full air and light coming from all side</t>
  </si>
  <si>
    <t xml:space="preserve">â‚¹4,867 per sqft </t>
  </si>
  <si>
    <t>3 BHK Apartment for Sale in Atopnagar Society, Bhatar Road Surat</t>
  </si>
  <si>
    <t>822 sqft</t>
  </si>
  <si>
    <t xml:space="preserve">â‚¹5,474 per sqft </t>
  </si>
  <si>
    <t xml:space="preserve"> Office Space for Sale in Udhana Darwaja Surat</t>
  </si>
  <si>
    <t>This property is main road facing and back side of ring road area,Rustampura main road, Surat.Read more</t>
  </si>
  <si>
    <t xml:space="preserve">â‚¹6,849 per sqft </t>
  </si>
  <si>
    <t>3   Apartment for Sale in Saroli Surat</t>
  </si>
  <si>
    <t xml:space="preserve">â‚¹4,422 per sqft </t>
  </si>
  <si>
    <t>3   Apartment for Sale in Sai Pujya Apts Surat</t>
  </si>
  <si>
    <t>1850 sqft</t>
  </si>
  <si>
    <t>3   Apartment for Sale in Nakshatra Embassy, Palanpur Surat</t>
  </si>
  <si>
    <t>3   Fully Furnished Flat for sell In Palanpur Area with All Aminities.Read more</t>
  </si>
  <si>
    <t>3   Apartment for Sale in Casa King, Palanpur Surat</t>
  </si>
  <si>
    <t xml:space="preserve">â‚¹4,316 per sqft </t>
  </si>
  <si>
    <t>3 BHK Apartment for Sale in Anand Avenue, Jahangirabad Surat</t>
  </si>
  <si>
    <t>1618 sqft</t>
  </si>
  <si>
    <t xml:space="preserve"> Plot/Land for Sale in Nana Varachha Surat</t>
  </si>
  <si>
    <t>87 sqft</t>
  </si>
  <si>
    <t>37 X 20</t>
  </si>
  <si>
    <t>very prime location ,just 11 plot in one line,seperate gate,just opp to mall multiplex, plot is just second from maiin road ,Read more</t>
  </si>
  <si>
    <t xml:space="preserve">â‚¹1,02,299 per sqft </t>
  </si>
  <si>
    <t xml:space="preserve"> Office Space for Sale in times galleria Surat</t>
  </si>
  <si>
    <t>495 sqft</t>
  </si>
  <si>
    <t>super property it is just come and visit once</t>
  </si>
  <si>
    <t xml:space="preserve">â‚¹5,889 per sqft </t>
  </si>
  <si>
    <t>3 BHK House for Sale in Katar Gam Surat</t>
  </si>
  <si>
    <t xml:space="preserve">â‚¹4,497 per sqft </t>
  </si>
  <si>
    <t>2   Apartment for Sale in Vacanza Homes, Althan Surat</t>
  </si>
  <si>
    <t xml:space="preserve">â‚¹4,640 per sqft </t>
  </si>
  <si>
    <t>2   Apartment for Sale in Soham Elegance, Pal Surat</t>
  </si>
  <si>
    <t>Garden facing corner flat in second floor from top 12th floor out 13th floorRead more</t>
  </si>
  <si>
    <t xml:space="preserve">â‚¹4,171 per sqft </t>
  </si>
  <si>
    <t>5 BHK House for Sale in Ichchhapor Surat</t>
  </si>
  <si>
    <t>560 sqft</t>
  </si>
  <si>
    <t xml:space="preserve">â‚¹10,714 per sqft </t>
  </si>
  <si>
    <t>2   Apartment for Sale in Nest Wood, Althan Surat</t>
  </si>
  <si>
    <t>796 sqft</t>
  </si>
  <si>
    <t xml:space="preserve">â‚¹4,027 per sqft </t>
  </si>
  <si>
    <t>1167 sqft</t>
  </si>
  <si>
    <t xml:space="preserve">â‚¹5,398 per sqft </t>
  </si>
  <si>
    <t xml:space="preserve">â‚¹4,577 per sqft </t>
  </si>
  <si>
    <t xml:space="preserve">â‚¹4,598 per sqft </t>
  </si>
  <si>
    <t>3   Apartment for Sale in SHANKHESHWER COMPLAX, Kailash Nagar Surat</t>
  </si>
  <si>
    <t xml:space="preserve">â‚¹3,869 per sqft </t>
  </si>
  <si>
    <t>3   Apartment for Sale in Sangini Gardenia, Jahangirabad Surat</t>
  </si>
  <si>
    <t>Sangini Gardenia</t>
  </si>
  <si>
    <t>2 BHK House for Sale in Patel Nagar Surat</t>
  </si>
  <si>
    <t>A residential house is available for sale. Premium Row house near Surat Railway station and peaceful locality.Read more</t>
  </si>
  <si>
    <t xml:space="preserve"> Plot/Land for Sale in blue heaven 1 Surat</t>
  </si>
  <si>
    <t>2750 sqft</t>
  </si>
  <si>
    <t>main road touch 2 road corner</t>
  </si>
  <si>
    <t>3 BHK House for Sale in Masma Surat</t>
  </si>
  <si>
    <t>2 BHK Apartment for Sale in Limbu sheri Surat</t>
  </si>
  <si>
    <t>125 sqyrd</t>
  </si>
  <si>
    <t xml:space="preserve">â‚¹5,511 per sqft </t>
  </si>
  <si>
    <t>3   Apartment for Sale in Surbhi Apartment Surat</t>
  </si>
  <si>
    <t>Spacious rooms with a nice green cover from the rooms. The drawing room balcony is extremely spacious and has enough space for a swing Jhoola. The house is on the 1st floor, hence using the stairs is also very convenient. Very wellventilated house and ample sunlight. Beautiful greenery from the rooms gives a peaceful living experience.Society is equipped with a generator connection which acts as power backup during power cuts. Society is near to school, hospital, mall, food joints, and airport.Read more</t>
  </si>
  <si>
    <t>1715 sqft</t>
  </si>
  <si>
    <t>Welcome to this enticing 2 BHK Builder Floor For Sale in the esteemed Citylight Area of Surat! This property offers the advantage of freehold ownership rights and is perfectly positioned with a south-east facing orientation, ensuring abundant natural light and positive energy flow. It is also Vaastu compliant, adding to its appeal and harmonious living experience.::::::Property Specifications ::::::This spacious and well-appointed property spans an impressive super area of 1715 sqft. Situated on the 1st floor of a 4-floor building, this fully furnished apartment offers complete furniture, ensuring a ready-to-move-in experience.::::::Featuring 2 bedrooms, the property includes 2 bathrooms - 1 attached to the master bedroom and 1 common, both equipped with ::western-style fittings and geysers for hot water supply. The master bedroom also enjoys the luxury of an attached balcony, providing a pleasant view of the road and surrounding buildings.::::::The living room offers a comfortable space for relaxation and entertainment. The apartment further boasts a modular kitchen with a chimney, conveniently combined with the dining area. A piped gas connection is available, enhancing the cooking experience. The flooring throughout the property is elegantly done in marble, adding a touch of sophistication.::::::Facilities ::::::Regarding facilities, the property includes covered parking for residents' convenience. Water supply is available 24 hours a day, ensuring uninterrupted availability. Although there is no 100% power backup facility, rare power cuts are reported in the area. The presence of a security guard and CCTV cameras installed ensures the safety and security of the residents. Additionally, there is one lift for convenient access to the apartment.::::::Locality ::::::This locality offers a convenient and well-connected living environment. It is within a 2-kilometer radius of schools and has multiple hospitals nearby for easy access to healthcare. While the nearest mall is around 4-5 kilometers away, there are supermarkets in the vicinity. Public transportation, including buses and autos, is readily available for commuting. Banks and ATMs are conveniently located nearby, and the railway station is within a 7-kilometer distance. ::Read more</t>
  </si>
  <si>
    <t xml:space="preserve">â‚¹4,373 per sqft </t>
  </si>
  <si>
    <t>2   Apartment for Sale in Green Leaf, Vesu Surat</t>
  </si>
  <si>
    <t>Green Leaf</t>
  </si>
  <si>
    <t>Multistorey apartment is available for sale. It covered area of 970 sq-ft, it is a good location property. Please contact for more details.Read more</t>
  </si>
  <si>
    <t xml:space="preserve">â‚¹7,938 per sqft </t>
  </si>
  <si>
    <t>3 BHK House for Sale in Tarsadi Kosamba(R.S) Surat</t>
  </si>
  <si>
    <t>1520 sqft</t>
  </si>
  <si>
    <t>It's a 3 bedroom House with an adjoining hall. This Semi-Furnished House has a super built of 1520 Sq-ft &amp; has 2 bathrooms. The House has Marble, Normal Tiles/Kotah Stone, Vitrified flooring. It overlooks Main Road and faces West direction. The house is approved by City Municipal Corporation.::::.Read more</t>
  </si>
  <si>
    <t xml:space="preserve">â‚¹4,079 per sqft </t>
  </si>
  <si>
    <t>3   Apartment for Sale in Jamna Nagar Surat</t>
  </si>
  <si>
    <t>The flat is open 3 sides. Thus, full sun light and airy. It is beautifully designed and furnished. All bedrooms are spacious. It is opposite Shivaji Garden and near Ram Chowk, Ghod Dod Road.Read more</t>
  </si>
  <si>
    <t xml:space="preserve">â‚¹6,328 per sqft </t>
  </si>
  <si>
    <t>1621 sqft</t>
  </si>
  <si>
    <t xml:space="preserve">â‚¹5,268 per sqft </t>
  </si>
  <si>
    <t>3   Apartment for Sale in Divya Jyot Flats, Patel Nagar Surat</t>
  </si>
  <si>
    <t>Property Divyajyot Low storey Apartment is located at Umra gam near Piplod, Behind Shardayatan School, Opp. Nilam Society East west facing flat with fully fixed and movable furniture, flat having on 3 rd floor out of 4 floor building with lift parking. 24x7 sweet water supply and no power cut. flat has a piped gas line  All room windows facing to roadside. Having door to door garbage collection facility. 10 cctv cameras installed in building.Read more</t>
  </si>
  <si>
    <t>2 BHK House for Sale in Meera Nagar Surat</t>
  </si>
  <si>
    <t>16 sqft</t>
  </si>
  <si>
    <t xml:space="preserve">â‚¹2,00,000 per sqft </t>
  </si>
  <si>
    <t>2 BHK Apartment for Sale in Shiv Shrungal Solitaire, VIP Road Surat</t>
  </si>
  <si>
    <t>3   Apartment for Sale in Pooja Aagam Cross Roads, New citylight Surat</t>
  </si>
  <si>
    <t>Pooja Aagam Cross Roads</t>
  </si>
  <si>
    <t xml:space="preserve"> This is a Flat built in Piplod. With 2 room and 2 bathroom, the Flat is Furnished. This Flat is on floor 10 of 11 &amp; measures 1350. 0 Sq-ft. Around 80 Lac is the cost. Read more</t>
  </si>
  <si>
    <t>4   House for Sale in Amroli Surat</t>
  </si>
  <si>
    <t xml:space="preserve">â‚¹9,211 per sqft </t>
  </si>
  <si>
    <t>3 BHK House for Sale in Kamrej Road Surat</t>
  </si>
  <si>
    <t>312 sqyrd</t>
  </si>
  <si>
    <t xml:space="preserve"> This Residential House is built over 1 floors. The construction has been done keeping in view family needs for space &amp; utility. Great deal, please contact immediately. Modern construction is done in this newly built Residential House. Read more</t>
  </si>
  <si>
    <t xml:space="preserve">â‚¹2,849 per sqft </t>
  </si>
  <si>
    <t>8 BHK Builder Floor for Sale in Olpad Sayan Road Surat</t>
  </si>
  <si>
    <t>2800 sqft</t>
  </si>
  <si>
    <t xml:space="preserve">â‚¹3,036 per sqft </t>
  </si>
  <si>
    <t xml:space="preserve"> This spacious Home is built up in 1800. 0 Sq-ft is on level 2 of 4 floors. Having 3 bedroom and 2 bathroom, this Home is Semi-Furnished. This is a Home located in Adajan. Around 65 Lac is the expected price of the Home. Read more</t>
  </si>
  <si>
    <t>933 sqft</t>
  </si>
  <si>
    <t>very well maintained prestigious gated and secured society with all modern amenities.Read more</t>
  </si>
  <si>
    <t xml:space="preserve">â‚¹4,195 per sqft </t>
  </si>
  <si>
    <t>5 BHK House for Sale in Singanpor Surat</t>
  </si>
  <si>
    <t>A best property in River park Society of 20x45 for Big family having 2 Electricity meter, 2 gas line over 100 vaar  or 1800 sqfeet . Property is very near by Dmart, School, Temple , bazaar.. Price will be negotiable if interested and call on 8 4 0 1 5 8 8 1 9 3 satishRead more</t>
  </si>
  <si>
    <t xml:space="preserve">â‚¹5,389 per sqft </t>
  </si>
  <si>
    <t>Nakshatra Nebula</t>
  </si>
  <si>
    <t>1325 sqft</t>
  </si>
  <si>
    <t>Fully furnished. South west facing. Garden view. 2   with 2 balconies,2 bathrooms, storeroom and kitchen chokdi for resale on 1st floor. Super built up 1325 sq ft(cutting 25-30%). One allotted car parkingto each flat. Our building is having 24 hrs generator back-up, water supply,security personnel, 2 lifts &amp; cctv surveillance system. Cmplex is having 3 towers each of 11 floors. Possession in 1. 5 months. City light area, suratRead more</t>
  </si>
  <si>
    <t xml:space="preserve">â‚¹4,604 per sqft </t>
  </si>
  <si>
    <t>3   Apartment for Sale in Vastu Shilp, Adajan Surat</t>
  </si>
  <si>
    <t>3  centrally located, friendly atmosphere, live park,</t>
  </si>
  <si>
    <t>2 BHK Villa for Sale in LP Savani Surat</t>
  </si>
  <si>
    <t>104 sqyrd</t>
  </si>
  <si>
    <t>near LP savani school , Temple near.</t>
  </si>
  <si>
    <t xml:space="preserve">â‚¹9,615 per sqft </t>
  </si>
  <si>
    <t>2 BHK Villa for Sale in Dabholi Surat</t>
  </si>
  <si>
    <t xml:space="preserve">â‚¹11,549 per sqft </t>
  </si>
  <si>
    <t xml:space="preserve">â‚¹8,421 per sqft </t>
  </si>
  <si>
    <t>4 BHK House for Sale in Adajan Surat</t>
  </si>
  <si>
    <t>180 sqyrd</t>
  </si>
  <si>
    <t xml:space="preserve"> This Residential House is built over 2 floors. The construction has been done keeping in view family needs for space &amp; utility. Great deal, please contact immediately. The Residential House construction is above 20 years. Read more</t>
  </si>
  <si>
    <t xml:space="preserve">â‚¹4,938 per sqft </t>
  </si>
  <si>
    <t>3   Apartment for Sale in Katar Gam Surat</t>
  </si>
  <si>
    <t>1493 sqft</t>
  </si>
  <si>
    <t>Fully FurnishedCeiling LED Lights FanWater Proof Paint,2 Attaced bathroom1 common bathroomWardrobRefrigreterGas geserIntercomAutomatic liftCCTV camera to every Floor247 Electricity WaterRead more</t>
  </si>
  <si>
    <t xml:space="preserve">â‚¹4,689 per sqft </t>
  </si>
  <si>
    <t>77 sqft</t>
  </si>
  <si>
    <t>combined 2 plots</t>
  </si>
  <si>
    <t xml:space="preserve">â‚¹76,577 per sqft </t>
  </si>
  <si>
    <t>4 BHK House for Sale in Saroli Surat</t>
  </si>
  <si>
    <t xml:space="preserve">â‚¹6,111 per sqft </t>
  </si>
  <si>
    <t xml:space="preserve">â‚¹4,361 per sqft </t>
  </si>
  <si>
    <t>2   Apartment for Sale in Ratna Shyam Residency, Althan Surat</t>
  </si>
  <si>
    <t>Property for sale in Ratna Shyam Tower CProperty details Super Built up Area 1375 sq.ftUSP of property very spacious 2   we can convert it into 3   easily Road touch complex. vastu compliant East West position flat. Metro station work is going on and station will be built near to ratna shyam residency. Property locationRead more</t>
  </si>
  <si>
    <t xml:space="preserve">â‚¹4,509 per sqft </t>
  </si>
  <si>
    <t>5 BHK Villa for Sale in Bhestan Surat</t>
  </si>
  <si>
    <t>3   Apartment for Sale in Pratishatha Apartment, Piplod Surat</t>
  </si>
  <si>
    <t>open terrace 740 sft plus for sit out, gardening. very airy due to windows facing seasideRead more</t>
  </si>
  <si>
    <t xml:space="preserve">â‚¹3,208 per sqft </t>
  </si>
  <si>
    <t xml:space="preserve"> It's a 3rd floor Multistorey Apartment in a building of total 5 floors. The Multistorey Apartment construction is more than 10 to 15 years old. Read more</t>
  </si>
  <si>
    <t>3   Apartment for Sale in Peak Living, Bhimrad Surat</t>
  </si>
  <si>
    <t>1994 sqft</t>
  </si>
  <si>
    <t>Peak Living</t>
  </si>
  <si>
    <t xml:space="preserve">â‚¹4,714 per sqft </t>
  </si>
  <si>
    <t>3 BHK Apartment for Sale in Piplod Surat</t>
  </si>
  <si>
    <t>1571 sqft</t>
  </si>
  <si>
    <t xml:space="preserve">â‚¹5,411 per sqft </t>
  </si>
  <si>
    <t>3 BHK House for Sale in Saniya Hemad Surat</t>
  </si>
  <si>
    <t xml:space="preserve"> Office Space for Sale in Limbayat Surat</t>
  </si>
  <si>
    <t xml:space="preserve">â‚¹11,905 per sqft </t>
  </si>
  <si>
    <t xml:space="preserve"> Plot/Land for Sale in Twin city 6, Maroli Surat</t>
  </si>
  <si>
    <t>13.3 X 135</t>
  </si>
  <si>
    <t xml:space="preserve">â‚¹3,233 per sqft </t>
  </si>
  <si>
    <t xml:space="preserve">â‚¹4,839 per sqft </t>
  </si>
  <si>
    <t xml:space="preserve">â‚¹3,655 per sqft </t>
  </si>
  <si>
    <t xml:space="preserve">â‚¹4,294 per sqft </t>
  </si>
  <si>
    <t>3 BHK Apartment for Sale in Palanpur Gam Surat</t>
  </si>
  <si>
    <t>1638 sqft</t>
  </si>
  <si>
    <t xml:space="preserve">â‚¹3,663 per sqft </t>
  </si>
  <si>
    <t>3   Apartment for Sale in Prasidhi Apartment, Adajan Surat</t>
  </si>
  <si>
    <t>Prasidhi Apartment</t>
  </si>
  <si>
    <t xml:space="preserve">â‚¹4,138 per sqft </t>
  </si>
  <si>
    <t>3   Apartment for Sale in Sai Ram Heights, Palan Pur Patiya Surat</t>
  </si>
  <si>
    <t>Single building with all 3 , well maintained</t>
  </si>
  <si>
    <t xml:space="preserve">â‚¹3,791 per sqft </t>
  </si>
  <si>
    <t>This spacious Multistorey Apartment is located at 5th floor in a tower of total 10 floors.Read more</t>
  </si>
  <si>
    <t xml:space="preserve">â‚¹4,755 per sqft </t>
  </si>
  <si>
    <t>20 Open</t>
  </si>
  <si>
    <t>Corner shop on first floor with three shutters and amazing visibility with very large frontage on two sides, and a wide balcony that can also be used. Perfect location for beauty parlours, yoga studio, tuition classes, doctors clinic, snackbar, office use, and many other businesses. Very high visibility from the road.Read more</t>
  </si>
  <si>
    <t xml:space="preserve">â‚¹7,632 per sqft </t>
  </si>
  <si>
    <t>2 BHK Apartment for Sale in Dumas Road Surat</t>
  </si>
  <si>
    <t xml:space="preserve"> The age of construction for this Multistorey Apartment is between 15 to 20 years. Read more</t>
  </si>
  <si>
    <t>2   Apartment for Sale in Nandan Enclave, Piplod Surat</t>
  </si>
  <si>
    <t>Porperty at one of posh area in Surat and Best location</t>
  </si>
  <si>
    <t xml:space="preserve">â‚¹4,296 per sqft </t>
  </si>
  <si>
    <t>3 BHK House for Sale in Shivom Nagar Societ, Rander, Surat Surat</t>
  </si>
  <si>
    <t>1512 sqft</t>
  </si>
  <si>
    <t xml:space="preserve"> Commercial Shop is located at Ground floor in a tower of total 6 floors. It offers an unmatched view of Main Road in front. The Commercial Shop is newly constructed. Read more</t>
  </si>
  <si>
    <t>Are you looking for a residence with freehold ownership rights? Well, here is a great opportunity as this 1BHK residential house nestled in Dabholi, Surat is worth buying. West facing this house is completely ready to occupy with your family. All the prime facilities such as schools, hospitals and banks etc., are quickly accessible from this place.::::::Property Specifications::::::This Spacious house is designed to welcome ample amount of sunlight and lots of fresh air, therefore there is no need of artificial lighting during day time. This fully vaastu compliant house is spread across ground floor, first floor and second floor. ::::::The ground floor comprises of a hall, kitchen, one bedroom and a separate bath area and Indian styled toilet. The kitchen is well furnished with a granite cooking counter top, sink and cabinets as well to keep all the kitchen appliances. The first floor has the same configuration as ground floor.::::::On the second floor there is a store room for extra storage, which is an added advantage. The open terrace is perfect to take a morning walk or to relax for some time along with the unblocked view of surroundings. The entire house is decked up with granite flooring, which enhances the beauty of the house. ::::::Facilities::::::Adequate water supply is provided and there is an underground water tank as well. To fix all the repair work and maintenance, utility service providers such as plumbers and electricians are quickly available.::::::Locality::::::Commuting from Dabholi to other places is not a problem as public transports are immediately available. Moreover, BRTS Bus Stop is located within vicinity whereas Surat Railway Station can be found at a distance of 8km. One of the renowned rivers like Tapi River is reachable within a short walk from this house.:: ::::Within close proximity, you can find well known banks as well as ATM centers for banking needs. Shree Gurukrupa Vidya Sankul and GuruKrupa Nursing Academy are present at a short distance for quality education. For immediate medical attention one can find Gurukrupa Clinic, Anjani HospitalRead more</t>
  </si>
  <si>
    <t>1812 sqft</t>
  </si>
  <si>
    <t xml:space="preserve">â‚¹3,587 per sqft </t>
  </si>
  <si>
    <t>3   RIVER FROUNT Flat sale IN River kent Residency, see River view all bed Room &amp; Hall. Building design is excellent &amp; new construction residency, Flat is corner &amp; Full wind ereiction.Read more</t>
  </si>
  <si>
    <t>3 BHK House for Sale in Vyara Surat</t>
  </si>
  <si>
    <t xml:space="preserve"> A 2 storeyed Residential House is located in Vyara, Surat. Great investment for family purpose as the space is airy and has friendly neighbourhood. Major key facilities are located nearby. Read more</t>
  </si>
  <si>
    <t>3 BHK Apartment for Sale in Nandini 1, Vesu Surat</t>
  </si>
  <si>
    <t>Nandini 1</t>
  </si>
  <si>
    <t xml:space="preserve">â‚¹4,453 per sqft </t>
  </si>
  <si>
    <t>2 BHK Apartment for Sale in Soham Residency, Pal Gam Surat</t>
  </si>
  <si>
    <t>Soham Residency</t>
  </si>
  <si>
    <t>2   Apartment for Sale in Ambica Niketan Surat</t>
  </si>
  <si>
    <t>Shubham apt -1 Behind Sargam shopping centre Parle point 10th floor 1003 New construction old FSI  1100 sq fitRead more</t>
  </si>
  <si>
    <t>6 BHK House for Sale in Uttran Surat</t>
  </si>
  <si>
    <t>Experience opulent living in this expansive 6 BHK residential house for sale in Uttran, Surat. With a generous blend of space and luxury, this residence offers a harmonious lifestyle, ideal for those seeking a grand home in a prime location. ::::::Property Specifications and facilities ::::::Spanning across a super area of 2200 sqft and spread over G+3 floors, this fully furnished residence promises a perfect amalgamation of space and sophistication.::::::The ground floor welcomes you with 2 bedrooms, a common western bathroom, a living room, and a well-equipped kitchen. Moving up to the first floor, you'll find a hall, a store room, another common western bathroom, and a balcony attached to the hall that offers scenic views of the road and garden.::::::The second floor features a modular kitchen with a chimney, a hall, 1 bedroom, and a balcony attached to the bedroom for a private retreat. The third floor boasts 2 bedrooms with attached western bathrooms, while the rest of the space opens up to a delightful terrace, providing a perfect spot for relaxation.::::::The entire house is adorned with vitrified flooring, and its west-facing orientation and Vaastu compliance ensure positive energy flow throughout. Open parking is available for your convenience, and the borewell ensures a 24-hour water supply.::::::Locality ::::::Situated near the Utran Lake Garden, this residence enjoys a prime location with schools, hospitals, malls, and supermarkets all within 2-3 km. Public transportation, including buses and autos, is easily accessible, and banks/ATMs are nearby for added convenience. The railway station is approximately 5 km away, offering seamless connectivity for your daily commute.Read more</t>
  </si>
  <si>
    <t>3 BHK Apartment for Sale in Bhimrad Surat</t>
  </si>
  <si>
    <t xml:space="preserve">â‚¹4,592 per sqft </t>
  </si>
  <si>
    <t>1060 sqft</t>
  </si>
  <si>
    <t>Wash Area, All window are safe with Grill</t>
  </si>
  <si>
    <t xml:space="preserve">â‚¹3,937 per sqft </t>
  </si>
  <si>
    <t>2 BHK House for Sale in Adajan Surat</t>
  </si>
  <si>
    <t>PEACEFULL RESIDENCIAL SAFEST AREA Family type cooperated residents.Read more</t>
  </si>
  <si>
    <t xml:space="preserve">â‚¹3,778 per sqft </t>
  </si>
  <si>
    <t>3   Apartment for Sale in Magdalla Surat</t>
  </si>
  <si>
    <t>Discover your dream home today We have a fantastic opportunity for you a stunning 3   Flat for sale in Magdalla, Surat, boasting a generous super area of 1625 sqft.Property SpecificationsThis inviting residence is not only spacious but also thoughtfully designed, adhering to Vaastu principles and offering an auspicious East-facing orientation. Spanning a generous carpet area of 966 sqft, this gem of a home occupies the 7th floor in a 10-floor building, offering you both privacy and a delightful view. The flat comes semi-furnished, and thoughtfully equipped with wardrobes, a dressing table, and lofts, ensuring ample storage space for all your belongings. As you enter, youll find a separate living and dining area, perfect for hosting guests and creating cherished memories with your loved ones.The residence features three well-appointed bedrooms, providing ample space for relaxation and rejuvenation. Among the three bathrooms, two are attached to bedrooms, while theres a common bathroom with an Indian-style toilet and another with a Western-style toilet. One of the bathrooms is equipped with a geyser for those cozy winter mornings. Additionally, theres a convenient store room for your organizational needs.The heart of this home is undoubtedly the modular kitchen, which comes complete with a chimney, cabinets, a granite platform, and a sink. The kitchen is also equipped with a piped gas connection, making your culinary endeavours a breeze. A utility area is attached to the kitchen, offering space for laundry and other chores. The flooring throughout the flat is tastefully done in vitrified tiles, adding a touch of elegance to your living space.Facilities As for facilities, youll have a covered parking space for your vehicle, ensuring its safety and protection from the elements. The flat benefits from a 24-hour water supply and 100 power backup, so you never have to worry about interruptions in your daily routine. A dedicated security guard and CCTV cameras ensure your safety and peace of mind. Additionally, there are two elevators to whisk you up to your cozy haven effortlessly.Locality When it comes to the locality, youll find that this property is strategically located near BB Club, the market, and the airport, all within a 2km radius. Schools, hospitals, malls, and supermarkets are also conveniently situated within 2km, making this flat an ideal choice for families with diverse needs. Banks and ATMs are readily available, and public transportation options are at your doorstep.Read more</t>
  </si>
  <si>
    <t xml:space="preserve">â‚¹4,185 per sqft </t>
  </si>
  <si>
    <t>3   Apartment for Sale in Anand Mahal Road Surat</t>
  </si>
  <si>
    <t>Close Gated Community Fully furnished 3   Apartement,Modular Kitchen with Chimney,Piped Gas connection,Glass covered Sliding door in balcony with 2 windows Ac and 1 split AC in all rooms ,Covered Parking with Security,Iron Grills on all windowsRead more</t>
  </si>
  <si>
    <t xml:space="preserve">â‚¹4,381 per sqft </t>
  </si>
  <si>
    <t xml:space="preserve">â‚¹4,444 per sqft </t>
  </si>
  <si>
    <t>Discover your ideal 2 BHK home for sale in the vibrant Dandi Road, Surat.::::::Property Specifications::::::This spacious 2 BHK property boasts a super area of 1065 sq ft and a comfortable carpet area of 800 sq ft, providing ample space for your family's needs. It comes semi-furnished.::::::The property is thoughtfully designed across two floors. On the ground floor, you'll find one bedroom, a well-equipped kitchen, a spacious hall, and a common bathroom. The first floor features another bedroom with an attached bathroom. For those who appreciate outdoor spaces, there's an open terrace where you can unwind and enjoy the views. Internal stairs connect the floors seamlessly.::::::Both bedrooms come with built-in wardrobes, providing ample storage space for your belongings. The bathrooms are designed in a Western style and are equipped with geysers in one, ensuring you have hot water whenever you need it. The kitchen is practical and functional, featuring a granite platform and sink. Additionally, there is a utility area attached to the kitchen, enhancing its utility.::::::The flooring is done in mosaic, which not only looks elegant but is also easy to maintain. For those who believe in Vastu compliance, this property meets those criteria and ensures positive energy flow throughout. The property faces South, allowing ample natural light and ventilation to fill every corner. Moreover, all rooms come equipped with lights and fans, providing immediate comfort and functionality.::::::Facilities ::::::This property provides essential comforts for an enriched lifestyle, including secure covered parking and round-the-clock water supply, guaranteeing uninterrupted convenience. Nestled in the esteemed Pearl Farm Bungalows community, it grants access to elevated amenities and prioritizes security, featuring a dedicated guard and CCTV surveillance for your peace of mind.::::::Locality ::::::This property enjoys a strategic location along the Ariyana-Dihen main road, offering residents several advantages. Notably, there's a regular Surat city bus service operating every hour, ensuring convenient transportation options. Families with children will find multiple schools within a 1-kilometer radius, making education easily accessible.::::::Furthermore, healthcare needs are well catered to, with hospitals situated within a 1-kilometer radius, providing a sense of security in case of emergencies. For shopping and grocery needs, D-mart, a popular supermarket, is a mere 2 kilometers away. Additionally, the presence of a ring road within 1 kilometer simplifies commuting within the city.::::::Public transport is readily available in the area, facilitating hassle-free travel. Nature enthusiasts can relish the proximity to Dabhari Beach, just 5 kilometers away. Lastly, the Surat Railway Station, a major transportation hub, is a mere 15 kilometers away.Read more</t>
  </si>
  <si>
    <t>3 BHK House for Sale in Palan Pur Patiya Surat</t>
  </si>
  <si>
    <t>934 sqft</t>
  </si>
  <si>
    <t>NO BROKRAGE I AM OWNER OF FLATContact me 95 37 10 66 69 Its fully furnish flat Fully syska led lights With 2 years warranty Gas grizer with 2 connection on both bathrooms 5 crompton celling fan With 5 years warranty Ac Sofa set , 2 classic beds , 2 sliding cabarts Curtains covers on hall , 2 beds rooms Fully electrical wire with high switch borads Wifi connection wire Intercoms connection Many moreI am owner and Contact me95 37 10 66 69Read more</t>
  </si>
  <si>
    <t xml:space="preserve">â‚¹4,380 per sqft </t>
  </si>
  <si>
    <t>4 BHK House for Sale in Parvat Patiya Surat</t>
  </si>
  <si>
    <t>2375 sqft</t>
  </si>
  <si>
    <t xml:space="preserve"> Residential House is made upto 2 floors. The place is very airy &amp; spacious making the stay a very memorable one. It can easily be cutomized as per the needs of the people living here. All in all a great deal, please contact immediately for more details. Residential House is located in the premium corner space. The age of construction for this Residential House is between 10 to 15 years. Read more</t>
  </si>
  <si>
    <t>3   House for Sale in Palanpur Jakatnaka Surat</t>
  </si>
  <si>
    <t xml:space="preserve">â‚¹10,802 per sqft </t>
  </si>
  <si>
    <t>4   Apartment for Sale in Althan Surat</t>
  </si>
  <si>
    <t>1374 sqft</t>
  </si>
  <si>
    <t>nearest to althan gam metro station and Althan Electric Bus BRTS DepotRead more</t>
  </si>
  <si>
    <t>1525 sqft</t>
  </si>
  <si>
    <t xml:space="preserve"> The Flat is on level 4 of a total of 9 and is built up in 1525 Sq-ft. There is space for parking. Around 65 Lac is the value of the Flat. This is a Flat situated in Vesu. With 3 room and 3 bathroom, this Flat is Semi-Furnished. Read more</t>
  </si>
  <si>
    <t>3   House for Sale in Vesu Surat</t>
  </si>
  <si>
    <t xml:space="preserve"> Residential House with total 5 floors provides breathing space on front as it overlooks Main Road. It faces South -West direction. Additional space for Store Room is available. The age of construction for this Residential House is between 5 to 10 years. Read more</t>
  </si>
  <si>
    <t xml:space="preserve">â‚¹3,695 per sqft </t>
  </si>
  <si>
    <t>3 BHK House for Sale in Katargam Surat</t>
  </si>
  <si>
    <t xml:space="preserve">â‚¹8,025 per sqft </t>
  </si>
  <si>
    <t xml:space="preserve">â‚¹4,048 per sqft </t>
  </si>
  <si>
    <t>3 BHK House for Sale in Parvat Patiya Surat</t>
  </si>
  <si>
    <t xml:space="preserve">â‚¹10,275 per sqft </t>
  </si>
  <si>
    <t>1976 sqft</t>
  </si>
  <si>
    <t>only 1000 rupees maintenance yearly, 2 more floors can be constructedRead more</t>
  </si>
  <si>
    <t xml:space="preserve">â‚¹5,310 per sqft </t>
  </si>
  <si>
    <t xml:space="preserve">â‚¹3,118 per sqft </t>
  </si>
  <si>
    <t>3 BHK Penthouse for Sale in Palanpur Gam Surat</t>
  </si>
  <si>
    <t>2536 sqft</t>
  </si>
  <si>
    <t>Multistorey Apartment has unblocked view on front, facing Garden/Park. Situated at 13th floor, this property is South -West facing. The type of ownership is Co-operative Society. Store Room is additionally available. It is a relatively new property with construction age less than 5 yrs. Loans are easily available from banks : SBI for property. Flooring of type Vitrified covers maximum part of the house.Read more</t>
  </si>
  <si>
    <t xml:space="preserve">â‚¹4,146 per sqft </t>
  </si>
  <si>
    <t xml:space="preserve">â‚¹6,260 per sqft </t>
  </si>
  <si>
    <t xml:space="preserve"> Industrial Land for Sale in Udhna magdalla road Surat</t>
  </si>
  <si>
    <t>11070 sqft</t>
  </si>
  <si>
    <t xml:space="preserve">â‚¹813 per sqft </t>
  </si>
  <si>
    <t>3 BHK Apartment for Sale in VIP Road Surat</t>
  </si>
  <si>
    <t>1688 sqft</t>
  </si>
  <si>
    <t>Directions as per vastu, flat in front side of building, modular kitchen, gas pipeline, all balcony with grill and shade, all amenities Lift with power back up, open space, stilt car parkingRead more</t>
  </si>
  <si>
    <t>3 BHK Apartment for Sale in Marion Residency, Dumas Road Surat</t>
  </si>
  <si>
    <t>1429 sqft</t>
  </si>
  <si>
    <t>Pool, Garden/Park</t>
  </si>
  <si>
    <t>Premium riverside living by the magical Dumas. A romantic river facing view. Peace and serene environment.Read more</t>
  </si>
  <si>
    <t>3 BHK Villa for Sale in Mulberry Homes, Narthan Surat</t>
  </si>
  <si>
    <t>88 sqyrd</t>
  </si>
  <si>
    <t>semi furnished property with pop lighting points for Ac,security camera,and internet connectivityRead more</t>
  </si>
  <si>
    <t xml:space="preserve"> Plot/Land for Sale in Dumas Road Surat</t>
  </si>
  <si>
    <t>3015 sqft</t>
  </si>
  <si>
    <t>TP 81 Block no 64 Ganpat Nagar ::::Near Airport, Surat Dummas RoadRead more</t>
  </si>
  <si>
    <t>Multistorey Apartment for Sale in Pal, Surat. Covered area is 1322.0 Sq-ft. This property belongs to "Soham Elegance" .Read more</t>
  </si>
  <si>
    <t>2097 sqft</t>
  </si>
  <si>
    <t>Multistorey Apartment for Sale in Bhatha, Surat. Covered area is 2097.0 Sq-ft. This property belongs to "Sangini Epitome" .Read more</t>
  </si>
  <si>
    <t>This 2   flat stands out with its main highlights you pay just 20 upfront, with the remaining 80 due on possession. Both bedrooms are master bedrooms, meaning each has an attached bathroom, offering added privacy and convenience. This gives you three toilets instead of the usual two in other 2   projects. Enjoy the convenience of extra space and comfort in this unique residence.Read more</t>
  </si>
  <si>
    <t>3  apartment in pal Area</t>
  </si>
  <si>
    <t xml:space="preserve">â‚¹4,180 per sqft </t>
  </si>
  <si>
    <t>3 BHK House for Sale in Vadod Gam Surat</t>
  </si>
  <si>
    <t>Children play area gazebo sittinggym zoneindoor game zoneopen gymyoga zonesitting areagarden.Read more</t>
  </si>
  <si>
    <t xml:space="preserve">â‚¹3,915 per sqft </t>
  </si>
  <si>
    <t>2142 sqft</t>
  </si>
  <si>
    <t xml:space="preserve">â‚¹3,315 per sqft </t>
  </si>
  <si>
    <t>2 And 3   Luxurious Flat For sell In Pal Prime Area With All Aminities.Read more</t>
  </si>
  <si>
    <t>1382 sqft</t>
  </si>
  <si>
    <t>Poss. by Dec '28</t>
  </si>
  <si>
    <t>lifestyle that satisfy your every single wish</t>
  </si>
  <si>
    <t xml:space="preserve">â‚¹7,200 per sqft </t>
  </si>
  <si>
    <t>Deck balcony with 3 layers parking,podium level amenitios 20000 sqft amenities space with 200 ft road touch ,.Read more</t>
  </si>
  <si>
    <t>697 sqft</t>
  </si>
  <si>
    <t>The project offers modern amenities such as an amphitheater, sewage treatment plant, senior citizen sitout, water conservation, rainwater harvesting, and 24x7 water supply.Read more</t>
  </si>
  <si>
    <t xml:space="preserve">â‚¹4,291 per sqft </t>
  </si>
  <si>
    <t>3   Apartment for Sale in Sangini Epitome, Bhatha Surat</t>
  </si>
  <si>
    <t>NO BROKERAGE ON THIS PROPERTY. A 3  flat for sale in a ultra luxurious apartment situated in Pal bhatha, the building has the facilities available like club house, garden, swimming pool, floor games, amphitheater seating, yoga lawn, basketball court, skating ring, well designed building reception etc.Read more</t>
  </si>
  <si>
    <t xml:space="preserve">â‚¹4,751 per sqft </t>
  </si>
  <si>
    <t>3   Apartment for Sale in Sangath Homes, Palanpur Surat</t>
  </si>
  <si>
    <t>2041 sqft</t>
  </si>
  <si>
    <t>Looking for a 3   property for sale in surat Buy this 3   flat in sangath homes that is situated in pal, surat. Containing 3 bedrooms, 3 bathrooms and 1 balcony, this flat is spread over a super built up area of 2041 sq.Ft. The flat has a total of 13 floors and this property is situated on 5th floor. This residential flat is currently under construction and you can expect the possession of the same by December 2025.Read more</t>
  </si>
  <si>
    <t>No interes loin in 10 months free</t>
  </si>
  <si>
    <t xml:space="preserve">â‚¹4,123 per sqft </t>
  </si>
  <si>
    <t>near madhuram circle</t>
  </si>
  <si>
    <t xml:space="preserve"> Showroom for Sale in Adajan Surat</t>
  </si>
  <si>
    <t>225 sqft</t>
  </si>
  <si>
    <t>Shop for sale ground floor road touch with 20 feet front space with full setup 1 thick shake machine, 2 deep freezer, 1. 5 ton a. C. , glass gate,outside folding chapra, marble counter,3 marble tables,18 chairs,2 shop name lightening board,cctv 4 pc with mobile router,2 fan,1 scrolling board,s. M. C water connection with 500ltr sintex tank, drainage connection available, p. O. P, 1 revolving chair etc. Shop income profit 60000 monthlyRead more</t>
  </si>
  <si>
    <t xml:space="preserve">â‚¹25,778 per sqft </t>
  </si>
  <si>
    <t>3 BHK House for Sale in Hazira Road Surat</t>
  </si>
  <si>
    <t>85 sqft</t>
  </si>
  <si>
    <t>Experience a harmonious blend of comfort and elegance with this charming 3 BHK residential house for sale on Hazira Road, Surat. Nestled in a serene locality, this semi-furnished abode offers a carpet area of 1020 sqft, making it an ideal haven for your family. Vaastu compliant and facing East, the house exudes positive energy and a delightful ambiance.::::::Property specifications and facilities::::::On the ground floor, discover a well-designed space featuring 1 bedroom, 1 common bathroom with Western fittings and a geyser, a living cum dining room, a pooja room, and a semi-modular kitchen with a piped gas connection and utility area. The ground floor also offers a comfortable sit-out area, perfect for relaxation.::::::Ascend the internal staircase to the first floor, where you'll find 2 bedrooms, both with attached bathrooms, Western fittings, and geysers. The first-floor bedroom also features a balcony, offering a scenic view of the surroundings and garden. The house comes semi-furnished with essential amenities, including a dining table, sofa, wardrobes, lights, fans, cot, gas line, fridge, washing machine, and utensils.::::::The flooring throughout the house is adorned with marble, adding a touch of sophistication. Parking is convenient with 1 covered parking space, and the property ensures a continuous water supply from the Corporation. Additionally, there is a UPS available for 100% power backup.::::::Locality::::::Located near the Diamond Processing Centre, this property is within 2 km of KV School and in proximity to Adarsh Hospital. Malls, supermarkets, public transport, and banks/ATMs are conveniently situated nearby, providing ease and convenience to your daily life.::::::Don't miss this opportunity to own a residence that combines comfort and style in a sought-after location. Inquire now and make this 3 BHK house in Surat your new home!Read more</t>
  </si>
  <si>
    <t xml:space="preserve">â‚¹8,529 per sqft </t>
  </si>
  <si>
    <t>3  South West Road View Flat. Book Your Budgeted and Luxurious 3  Flat at very REASONABLE PRICE2Cars Alloted ParkingBest LocationEASY Payment ScheduleFor more details and site visit please call meRead more</t>
  </si>
  <si>
    <t xml:space="preserve">â‚¹4,554 per sqft </t>
  </si>
  <si>
    <t>They provide 2BHK apartments with all necessities.Towers 2Floors 13Read more</t>
  </si>
  <si>
    <t xml:space="preserve">â‚¹4,300 per sqft </t>
  </si>
  <si>
    <t>1598 sqft</t>
  </si>
  <si>
    <t>2 Road Corner Project. Best Location2 AND 3   Flats 2   41 lacs3   53 lacsRead more</t>
  </si>
  <si>
    <t xml:space="preserve">â‚¹3,317 per sqft </t>
  </si>
  <si>
    <t>3   Apartment for Sale in Nakshatra Solitaire, Palanpur Surat</t>
  </si>
  <si>
    <t>1518 sqft</t>
  </si>
  <si>
    <t>3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</si>
  <si>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â‚¹3,623 per sqft </t>
  </si>
  <si>
    <t>3   Apartment for Sale in Kakadia Complex, Ghod Dod Road Surat</t>
  </si>
  <si>
    <t>3   residential apartment available for sale with very reasonable rate at ghod dod road , kakadiya complex is the best option for living, spacious flat , premium locality , prime location heart of the city ghod dod road near by school , collage , vegetable market , dairy product , auto stand , city bus stand , etc. One time visit society flatRead more</t>
  </si>
  <si>
    <t>4 bhk raw house g 2 for sale at prime location in saroli sai baba temple. Suyitable for any family leving or investment pourpose. Call for more infoRead more</t>
  </si>
  <si>
    <t>East facing fully furnished villa.</t>
  </si>
  <si>
    <t xml:space="preserve">â‚¹2,406 per sqft </t>
  </si>
  <si>
    <t>This property is located at upcoming posh area with all the latest faclity in this area very near to the Surat International Airport. best for investments for future growth.Read more</t>
  </si>
  <si>
    <t>1075 sq.Ft office space is available for sale in trinity cygnus located on udhna magdalla road near vir narmad university. The building is located on the someshwar crossroads of university and brts stand that ensures easy transportation. The well established brands like harley davidson has showroom in the same commercial building. The proposed office space is specious and has attachs bathroom for convenience.Read more</t>
  </si>
  <si>
    <t>1757 sqft</t>
  </si>
  <si>
    <t>3   budget friendly flats in new althan road touch society</t>
  </si>
  <si>
    <t xml:space="preserve"> Office Space for Sale in Najaf River Front Tower, Adajan Patiya Surat</t>
  </si>
  <si>
    <t>896 sqft</t>
  </si>
  <si>
    <t>Commercial Office Spa Ramsha tower prime location Adajan patiya Surat Gujaratce is available for sale.Read more</t>
  </si>
  <si>
    <t>3   Apartment for Sale in Stuti Empress, Palanpur Surat</t>
  </si>
  <si>
    <t>Located in the palanpur residential address of palanpur, surat, jt stuti empress is one of the most preferred destination for apartments in surat. This 3   flat is your ticket to be a part of this community. The flat is eastFacing. The floor plan additionally contains 3 bedrooms, 2 bathrooms and 1 balcony. All in all, the flat is spread over a super built up area of 1566 sq.Ft. The flat has a total of 13 floors and this property is situated on 9th floor. its semi furnished flatRead more</t>
  </si>
  <si>
    <t xml:space="preserve">â‚¹3,321 per sqft </t>
  </si>
  <si>
    <t>2 and 3   luxrious flat at prime location by shivanta developer.Read more</t>
  </si>
  <si>
    <t>3 BHK Villa for Sale in Adajan Surat</t>
  </si>
  <si>
    <t>3 BHK Luxurious Row House For Sell In Adajan Prime Area.</t>
  </si>
  <si>
    <t xml:space="preserve">â‚¹12,108 per sqft </t>
  </si>
  <si>
    <t>1644 sqft</t>
  </si>
  <si>
    <t xml:space="preserve">East west facing. Resonable price for 3  </t>
  </si>
  <si>
    <t>1845 sqft</t>
  </si>
  <si>
    <t xml:space="preserve">â‚¹4,661 per sqft </t>
  </si>
  <si>
    <t>Near to galaxy circle a high rise tower ,main road touch ,spacious flat,interior luxrious flat ,common ammentiesRead more</t>
  </si>
  <si>
    <t>1872 sqft</t>
  </si>
  <si>
    <t>763 sqft</t>
  </si>
  <si>
    <t>2  Flat for Sell,Fully Furnished,1389 Sq.Ft super area763 Sq.Ft carpet areaRead more</t>
  </si>
  <si>
    <t xml:space="preserve">â‚¹6,839 per sqft </t>
  </si>
  <si>
    <t xml:space="preserve"> Plot/Land for Sale in Surat City Surat</t>
  </si>
  <si>
    <t>75 sqft</t>
  </si>
  <si>
    <t>48 X 14</t>
  </si>
  <si>
    <t>plot for sale in piplod. gated societynear V R Mall, valentine multiplexRead more</t>
  </si>
  <si>
    <t xml:space="preserve">â‚¹1,13,333 per sqft </t>
  </si>
  <si>
    <t>3   Apartment for Sale in Surya Complex Surat</t>
  </si>
  <si>
    <t>1980 sqft</t>
  </si>
  <si>
    <t>Surya complex</t>
  </si>
  <si>
    <t>2 BHK Villa for Sale in Olpad Surat</t>
  </si>
  <si>
    <t>2 bhk premium villa with persnol swimming poolfully furnishedmain gatebanquet halllibraryrestaurantcafeteriagymchildren play areaout door sportsamphitheaterjogging tracktheatergazebopool tablecarromtable tenisyoga roomparty lawnsecurity cabin nice atmospherea peaceful placeonly 11 km from suratnear mount litera zee school and dps school25 feet and 40 feet intrenal roadfor visit and more details please contact me on my number 9099820066fully furnishedmain gatebanquet halllibraryrestaurantcafeteriagymchildren play areaout door sportsamphitheaterjogging trackt.Read more</t>
  </si>
  <si>
    <t xml:space="preserve">â‚¹5,456 per sqft </t>
  </si>
  <si>
    <t>1625 sqft</t>
  </si>
  <si>
    <t>3   Flat For Sell With Old System of Only</t>
  </si>
  <si>
    <t>4 BHK House for Sale in Jahangirabad Surat</t>
  </si>
  <si>
    <t>2 And 3   Luxurious Flat For Sell In Pal Area with All Aminities.Read more</t>
  </si>
  <si>
    <t xml:space="preserve">â‚¹4,403 per sqft </t>
  </si>
  <si>
    <t xml:space="preserve">â‚¹4,145 per sqft </t>
  </si>
  <si>
    <t>4   Apartment for Sale in Adajan Surat</t>
  </si>
  <si>
    <t>4   luxurious semi furnished flatfor sale in adajan surat</t>
  </si>
  <si>
    <t>3 BHK flat for Sell in Adajan pal area with All Aminities</t>
  </si>
  <si>
    <t>Its A 3   Lavish Flat With Private Terrace For Personal Use, It Has Skyline Open View, The Campus Has All Luxurious Amenities Like, Garden, Children Play Area, AC Gym, AC Indoor Game Zone, AC Banquet Hall, Etc...Read more</t>
  </si>
  <si>
    <t xml:space="preserve">â‚¹3,467 per sqft </t>
  </si>
  <si>
    <t>3   Apartment for Sale in Tha Grand Ultima Surat</t>
  </si>
  <si>
    <t>904 sqft</t>
  </si>
  <si>
    <t>Altra Luxurious 3   Flat For Sell In Vesu with All Modern AmenitiesRead more</t>
  </si>
  <si>
    <t>This property located in althan bhimrad .</t>
  </si>
  <si>
    <t xml:space="preserve">â‚¹4,898 per sqft </t>
  </si>
  <si>
    <t>3   Luxurious Flat For Sell In Palanpur</t>
  </si>
  <si>
    <t>Property is available in prime location. Road touch property. All basic amenities like Market, Malls, Schools, Hospitals, Airport, Cinemas etc. are available near by the project.Read more</t>
  </si>
  <si>
    <t>3   Apartment for Sale in Avadh Copperstone, Dumas Road Surat</t>
  </si>
  <si>
    <t>3   Luxurious Fully Furnished Flat For Sell .</t>
  </si>
  <si>
    <t>5 BHK House for Sale in Mandvi Surat</t>
  </si>
  <si>
    <t xml:space="preserve">â‚¹1,620 per sqft </t>
  </si>
  <si>
    <t>It is very successful commercial complex in Vesu. This shop can be easily put on rent.Read more</t>
  </si>
  <si>
    <t xml:space="preserve">â‚¹15,502 per sqft </t>
  </si>
  <si>
    <t>Nestled within the serene surroundings of Eco Parkside in Bhimrad, Surat, this 3   flat offers a harmonious blend of contemporary living and natural beauty. Boasting a super area of 1715 sqft, this spacious abode ensures ample room for comfortable living. ::::::Property specifications::::::::Perched on the eighth floor of a prestigious 13-floor building, this residence offers excellent views of the city. Upon entering, you'll be greeted by a spacious living cum dining area, ideal for both relaxation and entertainment. The semi-furnished property comes adorned with 2 ACs and wardrobes, adding convenience and style to your living space.::::::The property features three bedrooms, each designed to provide comfort and privacy. Two bathrooms are attached to the bedrooms and one is a common bathroom. Also, one of these bathrooms is designed in Indian style and the other two are Western fashioned. The bathroom equipped with a geyser ensures hot water is readily available. ::::::Perfect for enjoying your morning coffee or unwinding after a long day, the balcony is attached to the hall, overlooking the lush greenery of the garden. The modular kitchen comes equipped with a chimney and piped gas connection, ensuring a seamless cooking experience. A utility area attached to the kitchen adds to the functionality of the space, offering convenience in daily chores.::::::Adorned with vitrified tiles flooring, this residence exudes elegance and sophistication. Moreover, its Vaastu compliant design and east-facing orientation ensure positive energy flow and abundance.::::::Facilities::::::::The property boasts a range of facilities aimed at ensuring a worry-free living. These include covered parking, 24-hour water supply, 100% power backup, security guard, CCTV surveillance, and two lifts, ensuring your safety and convenience are paramount.::::::Locality::::::::::::::::Situated in a prime locality, residents benefit from easy access to essential amenities. Schools, hospitals, malls, and supermarkets are within a 1 km radius, ensuring all your daily needs are met effortlessly. Public transport options such as buses and autos are readily available, with a metro station just 1 km away. The railway station is a mere 12 km and the airport is 6 km away, ensuring connectivity to the rest of the city and beyond. ::Read more</t>
  </si>
  <si>
    <t>1274 sqft</t>
  </si>
  <si>
    <t xml:space="preserve">â‚¹4,600 per sqft </t>
  </si>
  <si>
    <t>2   Apartment for Sale in NEST ORCHID, Vesu Surat</t>
  </si>
  <si>
    <t>main road near commercial complex available on there</t>
  </si>
  <si>
    <t xml:space="preserve">â‚¹4,331 per sqft </t>
  </si>
  <si>
    <t>Shreepad Ethics</t>
  </si>
  <si>
    <t>Welcome to Shreepad Ethics, Palanpur Gam, Surat, where an attractive 3   flat is available for sale. With a super built-up area of 1515 sqft, this flat is situated on the 3rd floor of a 5-story building, offering a comfortable and luxurious living space.::::::Property specifications and facilities::::::Designed to be vaastu compliant and facing west, this semi-furnished flat ensures positive energy and abundant natural light. Step into this flat and experience the perfect blend of style and functionality. The flat features 3 bedrooms and 3 bathrooms, with 2 bathrooms attached to bedrooms and 1 serving as a common bathroom.::::::There are 2 western-style bathrooms and 1 Indian-style bathroom, with geysers installed in all bathrooms for hot water. Enjoy the luxury of a balcony attached to the master bedroom, overlooking a serene garden view. The flat also offers a separate living and dining area, providing ample space for relaxation and entertainment.::::::Additionally, there is a store room that can be converted into a puja room, catering to your spiritual needs. The modular kitchen comes with a piped gas connection, with a utility area attached for added convenience. Marvel at the vitrified flooring that adds a touch of elegance to the flat.::::::Covered parking is available, ensuring the safety of your vehicle. Water supply is provided from both the borewell and corporation sources. The flat benefits from 100% power backup, ensuring uninterrupted electricity supply. The premises are secured with a security guard and CCTV installations for added safety. Additionally, there is one lift available for easy access to all floors. Enjoy the convenience of all basic amenities within the premises.::::::Locality::::::Shreepad Ethics is located near the Raj World Shopping Center, offering excellent connectivity and proximity to various amenities. Reputed schools, hospitals, malls/supermarkets, and banks/ATMs are within a 1 km radius, catering to your everyday needs. Public transportation options are readily available, with the railway station just 10 km away and an upcoming metro station within 2 km.::::::Don't miss out on this incredible opportunity to own a spacious 3   flat in Shreepad Ethics, Palanpur Gam, Surat. Contact us now to schedule a visit and make this beautiful flat your new home. Your dream residence awaits!Read more</t>
  </si>
  <si>
    <t xml:space="preserve">â‚¹3,960 per sqft </t>
  </si>
  <si>
    <t xml:space="preserve">â‚¹4,946 per sqft </t>
  </si>
  <si>
    <t>this is 2   semi furnished Flat. bed,wardrobe, Kitchen cupboards light, fan.Read more</t>
  </si>
  <si>
    <t>2   Apartment for Sale in Veer Swastik Heights, Pal Surat</t>
  </si>
  <si>
    <t>This is 2   flat with all basic amenities. Good location. On the road property. High rise buildingRead more</t>
  </si>
  <si>
    <t xml:space="preserve">â‚¹4,627 per sqft </t>
  </si>
  <si>
    <t>462 sqft</t>
  </si>
  <si>
    <t xml:space="preserve">â‚¹11,255 per sqft </t>
  </si>
  <si>
    <t>Very good air circulation and sun light</t>
  </si>
  <si>
    <t xml:space="preserve">â‚¹3,824 per sqft </t>
  </si>
  <si>
    <t>3   Apartment for Sale in Swagat Callista, Bamroli Surat</t>
  </si>
  <si>
    <t>1811 sqft</t>
  </si>
  <si>
    <t>New Flat For Sell In Bamroli Area With All AMinities .</t>
  </si>
  <si>
    <t>2   Apartment for Sale in Raghuvir Sentosa Heights, Althan Surat</t>
  </si>
  <si>
    <t>Multistorey apartment is available for sale. It covered area of 1851 sq-ft, it is a good location property. Please contact for more details.Read more</t>
  </si>
  <si>
    <t xml:space="preserve">â‚¹3,836 per sqft </t>
  </si>
  <si>
    <t xml:space="preserve">â‚¹10,586 per sqft </t>
  </si>
  <si>
    <t>3   Apartment for Sale in Nandini 3, Vesu Surat</t>
  </si>
  <si>
    <t>Presenting a luxurious 3   Penthouse for sale in the prestigious Nandini 3, Vesu, Surat. This exquisite penthouse offers a harmonious blend of modern living and comfortable elegance, providing a lifestyle that is second to none.::::::Property specifications::::::::::Spanning a generous super area of 2400 sqft, this penthouse is located on the 8th and 9th floors of a well-appointed 9-floor building. As you step inside, you'll find that the property comes semi-furnished, complete with stylish wardrobes. The Western-style bathrooms in this penthouse are equipped with geysers, ensuring you enjoy hot water whenever you desire.::::::This spacious penthouse boasts three inviting bedrooms, each with its own attached bathroom, offering privacy and convenience. Additionally, there is one common bathroom, adding further convenience to your daily life. The property features four stunning balconies â€“ three are attached to the bedrooms, providing serene views of the main road and lush greenery, while the fourth serves as a utility kitchen balcony, enhancing the functionality of your home.::::::The living room is designed for comfort and elegance, perfect for entertaining guests or unwinding with family. A dedicated store room is available to help you keep your living space organized. The heart of the home is the modular kitchen cum dining room, featuring a piped gas connection for efficient cooking and meal preparation. The flooring throughout the penthouse is adorned with vitrified tiles, offering a combination of beauty and durability. The property is vaastu compliant and faces the favorable South-West direction.::::::Facilities::::::::This penthouse comes with an array of facilities such as covered parking, ound-the-clock water supply, and 100% power backup facility for uninterrupted living. Security is a top priority, with a dedicated security guard and CCTV surveillance ensuring your peace of mind. For added convenience, the building is equipped with two elevators, making access to your penthouse hassle-free.::::::::Locality::::::::::::The location of Nandini 3 in Vesu, Surat, is nothing short of exceptional. Within a 500-meter radius, you'll find schools, making it an ideal choice for families with children. Quality healthcare is just 1 km away, with hospitals readily accessible. Shopaholics will delight in the proximity to a mall, only 200 meters away, while the diamond market is a mere 4 kms away for those seeking exquisite jewelry. Banking services and ATMs are conveniently nearby.::::::Public transport is easily available, with buses and autos at your doorstep. The railway station is a short 10-km journey, and an upcoming metro station is within reach, promising even greater connectivity in the near future. For air travel, the airport is a mere 3 kms away, making your journeys seamless and stress-free.::Read more</t>
  </si>
  <si>
    <t xml:space="preserve">â‚¹3,153 per sqft </t>
  </si>
  <si>
    <t>3   Apartment for Sale in Akshar Plaza, Adajan Surat</t>
  </si>
  <si>
    <t>1455 sqft</t>
  </si>
  <si>
    <t>It a Tapi river facing property with Full ventilation from all sides and very well maintainedRead more</t>
  </si>
  <si>
    <t xml:space="preserve">â‚¹3,643 per sqft </t>
  </si>
  <si>
    <t>3 BHK Apartment for Sale in Jolly Residency, Vesu Surat</t>
  </si>
  <si>
    <t xml:space="preserve">â‚¹5,059 per sqft </t>
  </si>
  <si>
    <t>3 BHK Apartment for Sale in Athwa Surat</t>
  </si>
  <si>
    <t xml:space="preserve">â‚¹4,533 per sqft </t>
  </si>
  <si>
    <t>1328 sqft</t>
  </si>
  <si>
    <t>Multistorey Apartment for Sale in Pal, Surat. Covered area is 1328.0 Sq-ft. This property belongs to "Soham Elegance" .Read more</t>
  </si>
  <si>
    <t>This spacious 3   flat offers exclusivity with only three flats per floor. With its highquality construction, it ensures a comfortable living experience. Plus, you can secure your home by paying just 20 upfront, with the remaining 80 payable on possession. Enjoy the best of both worlds with luxury and convenience in this meticulously designed residence.Read more</t>
  </si>
  <si>
    <t>3   Apartment for Sale in Roongta Green Leaf, Vesu Surat</t>
  </si>
  <si>
    <t>1818 sqft</t>
  </si>
  <si>
    <t>3  Budget friendly homes in surat vesu area</t>
  </si>
  <si>
    <t>2   Apartment for Sale in Dumas Road Surat</t>
  </si>
  <si>
    <t>2  luxurious flets in your area.</t>
  </si>
  <si>
    <t xml:space="preserve">â‚¹4,035 per sqft </t>
  </si>
  <si>
    <t>3   Luxurious Flat For Sell In Pal Area.</t>
  </si>
  <si>
    <t xml:space="preserve">â‚¹4,579 per sqft </t>
  </si>
  <si>
    <t>3 BHK Villa for Sale in Godadara Surat</t>
  </si>
  <si>
    <t>1827 sqft</t>
  </si>
  <si>
    <t>2065 sqft</t>
  </si>
  <si>
    <t>3 And 4   Luxurious Flat For Sell of Well Known Developers In Pal Area .Contact for More Details.Read more</t>
  </si>
  <si>
    <t>957 sqft</t>
  </si>
  <si>
    <t>15 out of 21</t>
  </si>
  <si>
    <t>Best for Private office space like showroom, Retail Office,Software Office , Studio Office.Read more</t>
  </si>
  <si>
    <t>With a pristine aura of simplicity, Santvan Excella is meant to transform the way you live. From quality to the infrastructure, theres class in all.Read more</t>
  </si>
  <si>
    <t xml:space="preserve">â‚¹4,551 per sqft </t>
  </si>
  <si>
    <t>948 sqft</t>
  </si>
  <si>
    <t>NO BROKERAGE ON THIS PROPERTY.A 3  flat for sale in a ultra luxurious apartment situated in Pal bhatha, the building has the facilities available like club house, garden, swimming pool, floor games, amphitheater seating, yoga lawn, basketball court, skating ring, well designed building reception etc.Read more</t>
  </si>
  <si>
    <t>2   Apartment for Sale in Veer Swastik Hills, Pal Surat</t>
  </si>
  <si>
    <t>This 2   flat is located in veer swastik hills, which houses some of the most spacious flats in pal, surat. Containing 2 bedrooms, 2 bathrooms and 1 balcony, this flat is spread over a super built up area of 1325 sq.Ft. This flat lies on the 5th level of a 13 storey building. As the property is currently under construction , you can expect to get the possession by february 2025. All the modern amenities such as shopping centre, cctv surveillance, fitness centre gym, park and lifts will make life easier for you.Read more</t>
  </si>
  <si>
    <t>3   Apartment for Sale in Shubham Pearl, Palanpur Surat</t>
  </si>
  <si>
    <t>3   flate in pal palanpore Gavrav path road fully luxurious amenities good property for user good locality location best property in suratRead more</t>
  </si>
  <si>
    <t xml:space="preserve">â‚¹3,831 per sqft </t>
  </si>
  <si>
    <t>near Agrawal vidhya vihar school with aminities of swimming pool</t>
  </si>
  <si>
    <t>1859 sqft</t>
  </si>
  <si>
    <t>Very Reasonable Price, Best Location and 2 Cars Alloted Parking</t>
  </si>
  <si>
    <t>3 BHK FLat in Adajan Ready to Move</t>
  </si>
  <si>
    <t>1616 sqft</t>
  </si>
  <si>
    <t>Club house with Yoga spaceSwimming PoolGymnasiumSteam Sauna FacilitiesIndoor GamesCyber CafeSenior Citizen ParkChildren Play AreaSkating ringGardenParty PlotGenerator Backup in common areas and specific points in flats.24 X 7 SecurityIntercom ServiceRO Plant in all flatsAutomatic LiftsRead more</t>
  </si>
  <si>
    <t>3   flat for sell, It is a superb property and offers an excellent view. The flat is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</si>
  <si>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â‚¹3,510 per sqft </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</si>
  <si>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land.Read more</t>
  </si>
  <si>
    <t>1889 sqft</t>
  </si>
  <si>
    <t>Road touch project.with luxurious amenities.most developing area in surat.Read more</t>
  </si>
  <si>
    <t xml:space="preserve"> Plot/Land for Sale in Jahangirabad Surat</t>
  </si>
  <si>
    <t>45.5 X 21.56</t>
  </si>
  <si>
    <t>New under construction rpoject.</t>
  </si>
  <si>
    <t xml:space="preserve">â‚¹9,684 per sqft </t>
  </si>
  <si>
    <t>A ray of sun that falls on your couch providing a perfect amount of warmth, The day outside is now having a storm, But look how safe you are surrounded by these four walls, Where children are giggling and running around, where couple is spending the time of their lives, And where oldies are sipping away stress with some tea.THATS YOUR AMAYA HOMEWhere life is twirled around comfortRead more</t>
  </si>
  <si>
    <t>THE MANOR HEIGHTS. 3 towers, good size for 2   flat, amenities like jogging track, baby pool, children play area, accu pressure walking track, skating path, garden, lawn music system, rose garden, banquet hall, cricket net, high speed lifts, and indoor games . A peaceful place to live in.Read more</t>
  </si>
  <si>
    <t xml:space="preserve">â‚¹4,051 per sqft </t>
  </si>
  <si>
    <t>1057 sqft</t>
  </si>
  <si>
    <t>3   semifurnished flat in vesu area for sale good and well maintain buliding well maintain flat old loading so u get more space then now a days flatsRead more</t>
  </si>
  <si>
    <t>3   Apartment for Sale in MEGAROYAL COMPLEX, Adajan Surat</t>
  </si>
  <si>
    <t>its 3  flat in adajan area new constration for visit call</t>
  </si>
  <si>
    <t xml:space="preserve">â‚¹4,558 per sqft </t>
  </si>
  <si>
    <t>main road buliding godadara area top building near midas square</t>
  </si>
  <si>
    <t xml:space="preserve">â‚¹3,599 per sqft </t>
  </si>
  <si>
    <t>1652 sqft</t>
  </si>
  <si>
    <t xml:space="preserve">â‚¹3,329 per sqft </t>
  </si>
  <si>
    <t>1726 sqft</t>
  </si>
  <si>
    <t>New. Construction. Ready. possession</t>
  </si>
  <si>
    <t>1960 sft big flats. Reasonable rate price, ready possession. Only 3 tower. Big spacious flatsRead more</t>
  </si>
  <si>
    <t xml:space="preserve"> Plot/Land for Sale in Palanpur Surat</t>
  </si>
  <si>
    <t>60 X 120</t>
  </si>
  <si>
    <t xml:space="preserve">â‚¹9,012 per sqft </t>
  </si>
  <si>
    <t>3   Apartment for Sale in Orchid Elite, Palanpur Gam Surat</t>
  </si>
  <si>
    <t>A luxrious two high rise towers,spaciou flat with a typical plan nice layout ,nice campus easy connected to main gaurav path ,easy to all marketsRead more</t>
  </si>
  <si>
    <t xml:space="preserve">â‚¹4,160 per sqft </t>
  </si>
  <si>
    <t xml:space="preserve"> Office Space for Sale in Stalwart Insignia, Vesu Surat</t>
  </si>
  <si>
    <t>New Launch Corporate Office3 Level Basement ParkingPower BackupGymRead more</t>
  </si>
  <si>
    <t xml:space="preserve">â‚¹6,790 per sqft </t>
  </si>
  <si>
    <t>3   Apartment for Sale in Subh Encklave Surat</t>
  </si>
  <si>
    <t>Subh Encklave</t>
  </si>
  <si>
    <t xml:space="preserve">â‚¹4,690 per sqft </t>
  </si>
  <si>
    <t>2   fully furnished flat jahangirabad</t>
  </si>
  <si>
    <t xml:space="preserve">â‚¹4,372 per sqft </t>
  </si>
  <si>
    <t xml:space="preserve"> Industrial Land for Sale in Sachin GIDC Surat</t>
  </si>
  <si>
    <t>2331 sqft</t>
  </si>
  <si>
    <t>Industrial Plot For Sell In Sachin Prime Area with Multiple Size Option .For More Details Please Contact .Read more</t>
  </si>
  <si>
    <t xml:space="preserve">â‚¹2,488 per sqft </t>
  </si>
  <si>
    <t>best location and 12 month pement candisan</t>
  </si>
  <si>
    <t xml:space="preserve">â‚¹80,000 per sqft </t>
  </si>
  <si>
    <t>1745 sqft</t>
  </si>
  <si>
    <t>3   Luxurious Flat For Sell In Pal Area with All Aminities.</t>
  </si>
  <si>
    <t xml:space="preserve">â‚¹4,401 per sqft </t>
  </si>
  <si>
    <t xml:space="preserve">â‚¹3,827 per sqft </t>
  </si>
  <si>
    <t>center area in adajan, fully residents area, walking distance to main roadRead more</t>
  </si>
  <si>
    <t>216 sqyrd</t>
  </si>
  <si>
    <t>3 BHK Row House For Sell In L.p.Savani Road Adajan .With Solar Pannel .Read more</t>
  </si>
  <si>
    <t>828 sqft</t>
  </si>
  <si>
    <t>Residential Plot for Sell In Jahangirpura Prime Location .</t>
  </si>
  <si>
    <t xml:space="preserve">â‚¹6,643 per sqft </t>
  </si>
  <si>
    <t>2   Apartment for Sale in Tha Grand Ultima Surat</t>
  </si>
  <si>
    <t>Altra Luxurious 2   Flat For Sell In Vesu with All Modern AmenitiesRead more</t>
  </si>
  <si>
    <t xml:space="preserve">â‚¹4,798 per sqft </t>
  </si>
  <si>
    <t>3   Apartment for Sale in Shaligram Flats, Vesu Surat</t>
  </si>
  <si>
    <t>1774 sqft</t>
  </si>
  <si>
    <t>The beautifully 3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</si>
  <si>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â‚¹4,735 per sqft </t>
  </si>
  <si>
    <t>3   Flat For Sell In Adajan Prime Area .</t>
  </si>
  <si>
    <t xml:space="preserve">â‚¹4,802 per sqft </t>
  </si>
  <si>
    <t>2  Flat available with river front view in prime location. All basic amenity is available near by the project.Read more</t>
  </si>
  <si>
    <t xml:space="preserve">â‚¹4,202 per sqft </t>
  </si>
  <si>
    <t xml:space="preserve"> Industrial Shed for Sale in Udhana Surat</t>
  </si>
  <si>
    <t>120 sqyrd</t>
  </si>
  <si>
    <t xml:space="preserve">â‚¹6,251 per sqft </t>
  </si>
  <si>
    <t xml:space="preserve">â‚¹5,255 per sqft </t>
  </si>
  <si>
    <t>2   Flat For Sell With New Construction .</t>
  </si>
  <si>
    <t>3   Apartment for Sale in NEST ORCHID, Vesu Surat</t>
  </si>
  <si>
    <t>Mix Crowd</t>
  </si>
  <si>
    <t xml:space="preserve">â‚¹4,727 per sqft </t>
  </si>
  <si>
    <t>3 BHK Apartment for Sale in Simandhar apartment Surat</t>
  </si>
  <si>
    <t>3   Apartment for Sale in Sattvam, Pal Surat</t>
  </si>
  <si>
    <t>2050 sqft</t>
  </si>
  <si>
    <t>Luxurious Flat For Sell In Surat City Prime Area With All Aminities.Read more</t>
  </si>
  <si>
    <t>3 BHK Apartment for Sale in Sattvam, Pal Surat</t>
  </si>
  <si>
    <t>2061 sqft</t>
  </si>
  <si>
    <t>Sattvam</t>
  </si>
  <si>
    <t>Multistorey Apartment for Sale in Pal, Surat. Covered area is 2061.0 Sq-ft. This property belongs to "Sattvam" .Read more</t>
  </si>
  <si>
    <t>3 BHK Apartment for Sale in Orchid Gardenia, Palanpur Surat</t>
  </si>
  <si>
    <t>1586 sqft</t>
  </si>
  <si>
    <t>Multistorey Apartment for Sale in Palanpur, Surat. Covered area is 1586.0 Sq-ft. This property belongs to "Orchid Gardenia" .Read more</t>
  </si>
  <si>
    <t>This 2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t>
  </si>
  <si>
    <t>3   Apartment for Sale in Sangini Aura, Bhatha Surat</t>
  </si>
  <si>
    <t>1134 sqft</t>
  </si>
  <si>
    <t>3and4  budget friendly apartment in Gaurav path</t>
  </si>
  <si>
    <t>3   House for Sale in Bamroli Surat</t>
  </si>
  <si>
    <t>2   New Flat for sell in Pal prine Area.</t>
  </si>
  <si>
    <t>1368 sqft</t>
  </si>
  <si>
    <t>3   Apartment for Sale in Pratishtha Heights, Palanpur Surat</t>
  </si>
  <si>
    <t>1918 sqft</t>
  </si>
  <si>
    <t>3 And 4   Luxurious Flat For Sell In Gaurav PAth Road .</t>
  </si>
  <si>
    <t>2   Luxurious Flat For Sell In Vesu Prime Area</t>
  </si>
  <si>
    <t xml:space="preserve">â‚¹5,128 per sqft </t>
  </si>
  <si>
    <t>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t>
  </si>
  <si>
    <t>996 sqft</t>
  </si>
  <si>
    <t xml:space="preserve">â‚¹4,252 per sqft </t>
  </si>
  <si>
    <t>A 2bhk spacious flat available for sale in a luxurious high rise apartment situated at a prime location of palanpor, surat. The building has the facilities available like garden, children play area, sitting area, garden, club house, indoor games, banquet hallRead more</t>
  </si>
  <si>
    <t>3   Apartment for Sale in Veer Swastik Hills, Pal Surat</t>
  </si>
  <si>
    <t>1825 sqft</t>
  </si>
  <si>
    <t>This 3   flat is located in veer swastik hills, which houses some of the most spacious flats in pal, surat. The floor plan additionally contains 3 bedrooms, 3 bathrooms and 1 balcony. All in all, the flat is spread over a super built up area of 1825 sq.Ft. The residential building has 13 floors in total and the flat for sale is located on the 5th floor. This residential property is still under construction and will be available for possession by february 2025.Read more</t>
  </si>
  <si>
    <t xml:space="preserve">â‚¹4,646 per sqft </t>
  </si>
  <si>
    <t>3   new property in palanpore fully luxurious amenities good property for user good locality location best property for rental purposesRead more</t>
  </si>
  <si>
    <t xml:space="preserve">â‚¹3,517 per sqft </t>
  </si>
  <si>
    <t>Residential house is available for sale. It has carpet area 2600 sq-ft, it is 5 BHK house, has total 2 floor facing North-East direction.Read more</t>
  </si>
  <si>
    <t>100 Percent Vastu Flat, 10.4inch Floor Height, 4Side Open Campus, Very Easy Payment ScheduleRead more</t>
  </si>
  <si>
    <t xml:space="preserve">â‚¹4,665 per sqft </t>
  </si>
  <si>
    <t>3 BHK Lifestyle Flats, Envisioning Spaces for quality life.</t>
  </si>
  <si>
    <t xml:space="preserve">â‚¹5,454 per sqft </t>
  </si>
  <si>
    <t>2   Affordable Homes1295 Sq. Ft.Lowest Rate In Althan Bhimrad.No EMI till PossessionRead more</t>
  </si>
  <si>
    <t>For those looking to buy a residential property, here comes one of the choicest offerings in Surat, at Dumas. Brought to you by Avadh Group, Avadh Onica is among the newest addresses for homebuyers. This is an underconstruction project right now.Read more</t>
  </si>
  <si>
    <t>2   big size flat for sale at prime location in gaurav path road. All fmcg product and connectivity easy availabel for mor info callRead more</t>
  </si>
  <si>
    <t xml:space="preserve">â‚¹3,858 per sqft </t>
  </si>
  <si>
    <t>A ray of sun that falls on your couch providing a perfect amount of warmth, The day outside is now having a strom, But look how safe you are surrounded by these four walls, Where children are giggling and running around, where couple is spending the time of their lives, And where oldies are sipping away stress with some tea. THATS YOUR AMAYA HOMEWhere life is twirled around comfort.Read more</t>
  </si>
  <si>
    <t>The Grand Ultima is a one of a kind residential project in prime Vesu Area By prestigious jainam Group. The residential flats are available in dimensions of 2  . The above mentioned flat is 2   luxury with amazing view. It has 2 bathroom and wash area as well as the main door comes with inbuilt digital locks.Read more</t>
  </si>
  <si>
    <t>3   Apartment for Sale in Varacha Surat</t>
  </si>
  <si>
    <t>Ultra luxurious 3   flats on Yogi Chowk, beauty of construction and living a high class society to invest a peaceful weather as well as happy living society....Read more</t>
  </si>
  <si>
    <t>3   Flat For sell In PAlanpur Prime area With All AMinities.</t>
  </si>
  <si>
    <t xml:space="preserve">â‚¹4,389 per sqft </t>
  </si>
  <si>
    <t>New. construction. Ready. possession. Gated. community</t>
  </si>
  <si>
    <t xml:space="preserve">â‚¹3,904 per sqft </t>
  </si>
  <si>
    <t>2   Apartment for Sale in Vitoria Heights, Jahangirabad Surat</t>
  </si>
  <si>
    <t>A newly apartment high rise tower ,main road touch apartment very easy connect to metro ,easy connected to all markets,spacious furnished flatRead more</t>
  </si>
  <si>
    <t xml:space="preserve">â‚¹3,941 per sqft </t>
  </si>
  <si>
    <t>2070 sqft</t>
  </si>
  <si>
    <t>3   Flat For Sell2100 Sq.Ft AreaFurnished</t>
  </si>
  <si>
    <t>3   Flat Available With Moderns AmenitiesUnder Construction PropertyPossession Possibility 2026prime location and main road touch projecteverything is near byBooking start call us for more detailsRead more</t>
  </si>
  <si>
    <t>2205 sqft</t>
  </si>
  <si>
    <t xml:space="preserve">â‚¹2,494 per sqft </t>
  </si>
  <si>
    <t>3   Apartment for Sale in Dandi Road Surat</t>
  </si>
  <si>
    <t>3  semi farnished flat for sale on tgb circal</t>
  </si>
  <si>
    <t xml:space="preserve">â‚¹4,587 per sqft </t>
  </si>
  <si>
    <t>837 sqft</t>
  </si>
  <si>
    <t xml:space="preserve">â‚¹7,288 per sqft </t>
  </si>
  <si>
    <t>3 BHK Apartment for Sale in LP Savani Surat</t>
  </si>
  <si>
    <t>Multistorey apartment is available for sale. East facing flat southwest direction the lower floor of low rise building garden and children's play area on the Campusall markets available nearby.Read more</t>
  </si>
  <si>
    <t>1668 sqft</t>
  </si>
  <si>
    <t>3   Luxurious Flat With Fully Furnished Condition for SAle In Pal AreaRead more</t>
  </si>
  <si>
    <t xml:space="preserve">â‚¹4,496 per sqft </t>
  </si>
  <si>
    <t>2   Luxurious Flat For Sell In Palanpur Prime Area With All Aminities .Contact for More Details .Read more</t>
  </si>
  <si>
    <t>2   Apartment for Sale in Swapna Shrusti Surat</t>
  </si>
  <si>
    <t>Luxurious 2   Flat For Sell In Althan With All Modern AmenitiesRead more</t>
  </si>
  <si>
    <t xml:space="preserve">â‚¹4,804 per sqft </t>
  </si>
  <si>
    <t>2   Apartment for Sale in Sun Sarvam, Vesu Surat</t>
  </si>
  <si>
    <t>This beautiful 2   flat in vesu, surat is situated in sun sarvam appt, one of the popular residential society in surat. This property faces the south direction. The flat is over 1385 sq.Ft. Super built up area and comes with 2 bedrooms, 2 bathrooms and 1 balcony. The flat has a total of 7 floors and this property is situated on 4th floor. This residential flat is currently under construction and you can expect the possession of the same by november 2024. The well built granite flooring enhances the aesthetic appeal of this flat. This flat is located near close to airport, close to mall andRead more</t>
  </si>
  <si>
    <t>3   Apartment for Sale in Shiv Samarth II, Pal Surat</t>
  </si>
  <si>
    <t>1802 sqft</t>
  </si>
  <si>
    <t xml:space="preserve">â‚¹3,552 per sqft </t>
  </si>
  <si>
    <t>2   Luxurious Flat For Sell In Althan Prime Area With All AMinities .Read more</t>
  </si>
  <si>
    <t>3 BHK Apartment for Sale in Times Luxuria, Vesu Surat</t>
  </si>
  <si>
    <t>1179 sqft</t>
  </si>
  <si>
    <t>Ready to move 3BHK apartment with all modern amenities in campus and Jain TempleRead more</t>
  </si>
  <si>
    <t xml:space="preserve">â‚¹4,666 per sqft </t>
  </si>
  <si>
    <t>Luxurious Flat For Sell In Surat Citys Prime Locality With All Aminities .All thing Nearest like Market , Transportation , School etc.Read more</t>
  </si>
  <si>
    <t>3   Apartment for Sale in Veer Swastik Heights, Pal Surat</t>
  </si>
  <si>
    <t>Every homes at Veer Swastik Heights fits too many description a dream abode, intelligent investment. Complete luxurious project with all modern amenities at Pal Gam. Open and complete airy location for investors and end users.Read more</t>
  </si>
  <si>
    <t>3 BHK Apartment for Sale in Aakash Earrth, Bhimrad Surat</t>
  </si>
  <si>
    <t>Multistorey apartment is available for sale. It has carpet area 1750 sq-ft, it is 3 BHK apartment. Please contact for more details.Read more</t>
  </si>
  <si>
    <t>2 BHK Apartment for Sale in Pramukh Amaya, Palanpur Surat</t>
  </si>
  <si>
    <t>Pramukh Amaya</t>
  </si>
  <si>
    <t>Multistorey Apartment for Sale in Palanpur, Surat. Covered area is 1311.0 Sq-ft. This property belongs to "Pramukh Amaya" .Read more</t>
  </si>
  <si>
    <t>2   Apartment for Sale in veer arihanta Surat</t>
  </si>
  <si>
    <t>759 sqft</t>
  </si>
  <si>
    <t>Poss. by Sep '26</t>
  </si>
  <si>
    <t>1847 sqft</t>
  </si>
  <si>
    <t xml:space="preserve">â‚¹4,293 per sqft </t>
  </si>
  <si>
    <t>Pure 2  Campus in The prime location Of dummas</t>
  </si>
  <si>
    <t>2   luxurious flat for sell in dummas road with all luxurious aminities.Read more</t>
  </si>
  <si>
    <t>15 m</t>
  </si>
  <si>
    <t xml:space="preserve">â‚¹9,074 per sqft </t>
  </si>
  <si>
    <t>2   Apartment for Sale in Shilalekh Imperia, Pal Surat</t>
  </si>
  <si>
    <t>2 And 3   Luxurious Flat For Sell In Pal Prime Area WIth All Aminities.Read more</t>
  </si>
  <si>
    <t>Luxurious 3   All required amenities in Vesu Prime Location .</t>
  </si>
  <si>
    <t xml:space="preserve">â‚¹5,127 per sqft </t>
  </si>
  <si>
    <t>942 sqft</t>
  </si>
  <si>
    <t>The project also caters to sports enthusiasts with MultiUse Sports Games facilities, ensuring a dynamic and active community. For social events and functions, theres a multipurpose hall available. Families with children will appreciate the dedicated kids play area, and the welldesigned landscape and lawn areas contribute to the overall aesthetic appeal of the projectRead more</t>
  </si>
  <si>
    <t>No Brokerage on this property. A 2bhk spacious flat available for sale in a luxurious high rise apartment situated at a prime location of palanpor, surat. The building has the facilities available like garden, children play area, sitting area, garden, club house, indoor games, banquet hallRead more</t>
  </si>
  <si>
    <t>2   Apartment for Sale in RAMESWARAM Ivaan, Palanpur Surat</t>
  </si>
  <si>
    <t>This 2   apartment is available for sale in Rameshvarm Ivaan , one of the most prominent projects for flats in palanpur, surat. The flat is over 1315 sq.Ft. Super built up area and comes with 2 bedrooms, 2 bathrooms and 1 balcony. This flat lies on the 5th level of a 13 storey building. This residential property is still under construction and will be available for possession by december 2024.Read more</t>
  </si>
  <si>
    <t>12 out of 15</t>
  </si>
  <si>
    <t>No extension of Registrations charge</t>
  </si>
  <si>
    <t xml:space="preserve">â‚¹3,766 per sqft </t>
  </si>
  <si>
    <t>20x38 only 12 bungalow</t>
  </si>
  <si>
    <t>Pay Only 16lacs And Then No Payment Till Possession. Floor Height 10.4inch, No Any Hidden chargesRead more</t>
  </si>
  <si>
    <t xml:space="preserve">â‚¹4,781 per sqft </t>
  </si>
  <si>
    <t>885 sqft</t>
  </si>
  <si>
    <t>Desire to complete your dream home ends today</t>
  </si>
  <si>
    <t>2   1285 sq ft  55. 91 lacs3  1745 sq ft75. 92 lacsgood project near gaurav path road, palRead more</t>
  </si>
  <si>
    <t>1840 sqft</t>
  </si>
  <si>
    <t>Enter the world of the future reassure your senses of time, Avadhs Carolina is a manifestation of the future. Landscaped like it is a stroke from a paint brush, finished with comfort and luxury of futuristic Urban living, Carolina stands elite. Situated close to the Surat airport, it is a 5.8 acre spread of the future.Read more</t>
  </si>
  <si>
    <t xml:space="preserve">â‚¹4,511 per sqft </t>
  </si>
  <si>
    <t>922 sqft</t>
  </si>
  <si>
    <t>3 BHK LAVISH FLAT FOR SALE at PRIME LOCATION IN JAHANGIRABAD, NEAR D MART. SUITABLE FOR RESIDENCE AND INVESTMENT POURPOSE.Read more</t>
  </si>
  <si>
    <t xml:space="preserve">â‚¹3,301 per sqft </t>
  </si>
  <si>
    <t>3 BHK Apartment for Sale in Raghuvir Spalex, Vesu Surat</t>
  </si>
  <si>
    <t>1902 sqft</t>
  </si>
  <si>
    <t>This project is located at good location of Vesu with all the modern amenities inside the project with 3 2 bhk flats in the project with 5 building project.Read more</t>
  </si>
  <si>
    <t xml:space="preserve">â‚¹5,100 per sqft </t>
  </si>
  <si>
    <t>Ground Floor Shop is available for Sale at Marvella Palladium. Best suited for Food, Small Businesses, Boutique and Fashion Garments.Read more</t>
  </si>
  <si>
    <t xml:space="preserve">â‚¹15,496 per sqft </t>
  </si>
  <si>
    <t>2 BHK Apartment for Sale in Echo Point, Althan Surat</t>
  </si>
  <si>
    <t>fully furnished 2 bhk flat for sale TV was not in list</t>
  </si>
  <si>
    <t xml:space="preserve">â‚¹5,508 per sqft </t>
  </si>
  <si>
    <t>3 BHK Apartment for Sale in Nakshatra Galaxia, Palanpur Surat</t>
  </si>
  <si>
    <t>Nakshatra galaxia is a luxurious high-Rise apartment situated just nearby gaurav path road at palanpor. The building also has the facilities available like garden, children play area, multipurpose hall, gym, indoor game, swimming pool etc. For best price and other details contact-Read more</t>
  </si>
  <si>
    <t xml:space="preserve">â‚¹4,066 per sqft </t>
  </si>
  <si>
    <t>pal galaxy circle adajan to gauravpath road</t>
  </si>
  <si>
    <t xml:space="preserve">â‚¹4,308 per sqft </t>
  </si>
  <si>
    <t>2 BHK Apartment for Sale in Santvan Newon, Palanpur Surat</t>
  </si>
  <si>
    <t>2BHK Luxurious Flat For Sell In Palanpur Prime Area with New Construction.for amore details please contact.Read more</t>
  </si>
  <si>
    <t>3   flat for sale in Nakshatra Galaxia, Palanpur,Surat. Project By Happy Home GroupRead more</t>
  </si>
  <si>
    <t xml:space="preserve">â‚¹4,651 per sqft </t>
  </si>
  <si>
    <t>3 BHK Apartment for Sale in Mantra Hights Surat</t>
  </si>
  <si>
    <t>Mantra Hights</t>
  </si>
  <si>
    <t xml:space="preserve">â‚¹5,027 per sqft </t>
  </si>
  <si>
    <t>3   Apartment for Sale in Dumas Road Surat</t>
  </si>
  <si>
    <t>2164 sqft</t>
  </si>
  <si>
    <t>1 BHK Villa for Sale in Palanpur Surat</t>
  </si>
  <si>
    <t>Luxurious Row House For Sell In Surat Prime Location With All Aminities.Read more</t>
  </si>
  <si>
    <t xml:space="preserve">â‚¹8,910 per sqft </t>
  </si>
  <si>
    <t xml:space="preserve">â‚¹7,444 per sqft </t>
  </si>
  <si>
    <t>3 BHK Apartment for Sale in Divine Desire, Palanpur Surat</t>
  </si>
  <si>
    <t>1522 sqft</t>
  </si>
  <si>
    <t>4BHK luxurious flats for sell in Palanpur Prime Area</t>
  </si>
  <si>
    <t xml:space="preserve">â‚¹4,001 per sqft </t>
  </si>
  <si>
    <t>2 BHK Apartment for Sale in Shreepad Panorama, Palanpur Gam Surat</t>
  </si>
  <si>
    <t>1299 sqft</t>
  </si>
  <si>
    <t xml:space="preserve">â‚¹4,311 per sqft </t>
  </si>
  <si>
    <t>830 sqft</t>
  </si>
  <si>
    <t>Full Interior on flat,main road campus,all market near by area,all public transport is available at the building campus gate.Read more</t>
  </si>
  <si>
    <t>2255 sqft</t>
  </si>
  <si>
    <t>3 BHK Luxurious Flat For Sell In Palanpur Prime Area With All Aminities .Contact for More Details .Read more</t>
  </si>
  <si>
    <t xml:space="preserve">â‚¹3,459 per sqft </t>
  </si>
  <si>
    <t>867 sqft</t>
  </si>
  <si>
    <t>Luxurious 3 Bhk Flat For Sell with All Modern amenities.</t>
  </si>
  <si>
    <t xml:space="preserve">â‚¹4,822 per sqft </t>
  </si>
  <si>
    <t>3 BHK Apartment for Sale in Sun Sarvam, Vesu Surat</t>
  </si>
  <si>
    <t>2060 sqft</t>
  </si>
  <si>
    <t>Sun sarvam appt is one of surats most sought after destination for apartments and this 3 bhk flat in vesu is your opportunity to be a part of this community. This is a northFacing property. The floor plan additionally contains 3 bedrooms, 3 bathrooms and 1 balcony. All in all, the flat is spread over a super built up area of 1925 sq.Ft. The flat has a total of 7 floors and this property is situated on 5th floor. This residential flat is currently under construction and you can expect the possession of the same by november 2024. The beautifully designed granite flooring enhances the beautyRead more</t>
  </si>
  <si>
    <t xml:space="preserve">â‚¹4,440 per sqft </t>
  </si>
  <si>
    <t xml:space="preserve">â‚¹5,066 per sqft </t>
  </si>
  <si>
    <t>3 BHK Flat for Sell In Jahangirabad Prime Area With Almost New ConstructionRead more</t>
  </si>
  <si>
    <t xml:space="preserve">â‚¹3,580 per sqft </t>
  </si>
  <si>
    <t xml:space="preserve">â‚¹4,620 per sqft </t>
  </si>
  <si>
    <t>3 BHK Apartment for Sale in Nakshatra Nebula, Jahangirabad Surat</t>
  </si>
  <si>
    <t>this is 2 bhk semi furnished Flat. bed,wardrobe, Kitchen cupboards light, fan.Read more</t>
  </si>
  <si>
    <t xml:space="preserve">â‚¹3,543 per sqft </t>
  </si>
  <si>
    <t>4   Apartment for Sale in Blue Bells, Jahangir Pura Surat</t>
  </si>
  <si>
    <t>1495 sqft</t>
  </si>
  <si>
    <t>this is the fully furnished flat with all amenities. it has all elecronic items and luxuries interior .Read more</t>
  </si>
  <si>
    <t>3 BHK Apartment for Sale in Swagat Callista, Bamroli Surat</t>
  </si>
  <si>
    <t xml:space="preserve">â‚¹3,589 per sqft </t>
  </si>
  <si>
    <t>3 BHK Apartment for Sale in White Wings Flamingo, Bhimrad Surat</t>
  </si>
  <si>
    <t>The Property is Easily connected to All the Basic Needs and It just 300 Mtrs away From Metro Station and 2 Km away from Diamond Bourche above this over all comunity in this society are mixed and very friendly all the festivals are celebrated very joyfullRead more</t>
  </si>
  <si>
    <t xml:space="preserve">â‚¹4,869 per sqft </t>
  </si>
  <si>
    <t>3 BHK Apartment for Sale in Pramukh Amaya, Palanpur Surat</t>
  </si>
  <si>
    <t>Multistorey Apartment for Sale in Palanpur, Surat. Covered area is 1811.0 Sq-ft. This property belongs to "Pramukh Amaya" .Read more</t>
  </si>
  <si>
    <t>Multistorey Apartment for Sale in Palanpur, Surat. Covered area is 2111.0 Sq-ft. This property belongs to "Pramukh Amaya" .Read more</t>
  </si>
  <si>
    <t>This luxurious yet affordable 3   flat is uniquely positioned at the corner of two main roads, offering excellent visibility and accessibility. The standout feature is its spacious deck balcony, providing ample outdoor space for relaxation and entertainment. Enjoy the perfect combination of luxury, affordability, and convenience in this welldesigned residence.Read more</t>
  </si>
  <si>
    <t>1345 sqft</t>
  </si>
  <si>
    <t xml:space="preserve">â‚¹10,556 per sqft </t>
  </si>
  <si>
    <t>3 BHK Apartment for Sale in Veer Swastik Sky, Pal Surat</t>
  </si>
  <si>
    <t>1881 sqft</t>
  </si>
  <si>
    <t>3 And 4 BHK Luxurious Flat For Sell In Pal Prime Location With All Aminities .Read more</t>
  </si>
  <si>
    <t xml:space="preserve">â‚¹4,575 per sqft </t>
  </si>
  <si>
    <t>3 BHK Apartment for Sale in Shree Mega Royal, Adajan Surat</t>
  </si>
  <si>
    <t>Center of city Best location and Best Project</t>
  </si>
  <si>
    <t xml:space="preserve">â‚¹5,698 per sqft </t>
  </si>
  <si>
    <t>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t>
  </si>
  <si>
    <t>No brokerage on this property, All flats are Garden or Road facing, An excellent residential project situated at a prime location of Pal, Attractive payment terms available. For more details feel free to contact usRead more</t>
  </si>
  <si>
    <t>3   Apartment for Sale in Madhav Opulence, Pal Surat</t>
  </si>
  <si>
    <t>Located in the popular residential address of pal, surat, madhav opulencepal is one of the most preferred destination for apartments in surat. This 3   flat is your ticket to be a part of this community. Containing 3 bedrooms, 3 bathrooms and 1 balcony, this flat is spread over a super built up area of 1891 sq.Ft. This flat is situated on the 5th floor of this 13 floors tall residential building. Moreover, the flat is currently under construction and possession is expected by may 2024.Read more</t>
  </si>
  <si>
    <t>2   Apartment for Sale in Nakshatra Galaxia, Palanpur Surat</t>
  </si>
  <si>
    <t>15 out of 15</t>
  </si>
  <si>
    <t>No Rate extended of Registrations charges</t>
  </si>
  <si>
    <t>Residential house is available for sale. It has carpet area 1600 sq-ft, it is 3 BHK house, has total 2 floor facing North-East direction.Read more</t>
  </si>
  <si>
    <t>3   Apartment for Sale in Peak Living Surat</t>
  </si>
  <si>
    <t>South West Direction FlatReasonable Price and Very Easy Payment Schedule2Cars Allotted ParkingMain Road Location FlatNo CommercialRead more</t>
  </si>
  <si>
    <t>3 BHK Apartment for Sale in Bamroli Surat</t>
  </si>
  <si>
    <t>930 sqft</t>
  </si>
  <si>
    <t>Beautifully Constructed 3 BHK Flat in Althan</t>
  </si>
  <si>
    <t>3   Luxurious Flat For Sell In New Althan Area With All Aminities .Read more</t>
  </si>
  <si>
    <t>3 BHK Apartment for Sale in Swapnabhoomi, Vesu Surat</t>
  </si>
  <si>
    <t>1962 sqft</t>
  </si>
  <si>
    <t>This enchanting piece of architectural excellence spread in the massive expanse of 1,29,532.9 sq.ft. has been christened as 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city.Read more</t>
  </si>
  <si>
    <t xml:space="preserve">â‚¹5,097 per sqft </t>
  </si>
  <si>
    <t>3 BHK Apartment for Sale in Raghuvir Spectrum, Vesu Surat</t>
  </si>
  <si>
    <t>Project is well planned in this small sq ft with all the amenities inside the campus , developing location of vesu area.Read more</t>
  </si>
  <si>
    <t>Aagam Vivianna is premium mall of Vesu area. It has more than 200 shops and average footfall is 7000 per day. It also has multiplex theatre.Proposed shop is 400 sq.ft and has strategic location in the mall.Read more</t>
  </si>
  <si>
    <t>943 sqft</t>
  </si>
  <si>
    <t>This appartment is naturs address 4 side open project lovely campus and environmentalpeacefull locationeverything is includeddastavejsale deedstamp duty all expanses are included...Read more</t>
  </si>
  <si>
    <t>3   Apartment for Sale in Divine Desire, Palanpur Surat</t>
  </si>
  <si>
    <t>3 BHK Apartment for Sale in Godadara Surat</t>
  </si>
  <si>
    <t>godadara near midas square comlex main road</t>
  </si>
  <si>
    <t xml:space="preserve">â‚¹5,135 per sqft </t>
  </si>
  <si>
    <t>fire station palanpor gam new gaurav path road</t>
  </si>
  <si>
    <t>2 BHK Apartment for Sale in Swagat Clifton, Bhimrad Surat</t>
  </si>
  <si>
    <t xml:space="preserve">â‚¹4,073 per sqft </t>
  </si>
  <si>
    <t>2 BHK Apartment for Sale in Vaishnodevi Amour Jahagirabad, Jahangirabad Surat</t>
  </si>
  <si>
    <t>2 Bhk Fully Furnished Flat On saleNew Construction And Ready To Move PropertyFully Furnished With ElectronicsMain Road PropertyPrime LocationNear by Mall, School, Collage, Super StoreEverything Is Near by Walking Distance Call Us For More Details And VisitRead more</t>
  </si>
  <si>
    <t xml:space="preserve">â‚¹4,102 per sqft </t>
  </si>
  <si>
    <t>1 BHK Row House For Sell In Palanpur Area .</t>
  </si>
  <si>
    <t xml:space="preserve">â‚¹10,031 per sqft </t>
  </si>
  <si>
    <t xml:space="preserve">â‚¹6,869 per sqft </t>
  </si>
  <si>
    <t>3 BHK Apartment for Sale in Shubham Pearl, Palanpur Surat</t>
  </si>
  <si>
    <t>4 bhk luxurious</t>
  </si>
  <si>
    <t xml:space="preserve">â‚¹3,803 per sqft </t>
  </si>
  <si>
    <t>3 BHK Apartment for Sale in Gothic Heritage, Pal Gam Surat</t>
  </si>
  <si>
    <t>1660 sqft</t>
  </si>
  <si>
    <t xml:space="preserve">â‚¹3,614 per sqft </t>
  </si>
  <si>
    <t>3 BHK House for Sale in Pal Gam Surat</t>
  </si>
  <si>
    <t>Fixed furnished house for sell in pal area::::ground floor one room, hall, kitchen, wash area and first floor two master bedroom, storeroom, passage, single gate societyRead more</t>
  </si>
  <si>
    <t xml:space="preserve">â‚¹13,533 per sqft </t>
  </si>
  <si>
    <t>Good Location Flat On Palanpur Gauravpath Road, New Ready Possession Building.Read more</t>
  </si>
  <si>
    <t>Luxurious 3 bhk Flat For Sell in Althan, Near Metro Station</t>
  </si>
  <si>
    <t xml:space="preserve">â‚¹4,090 per sqft </t>
  </si>
  <si>
    <t>2   Apartment for Sale in The Ultima, Vesu Surat</t>
  </si>
  <si>
    <t>The beautifully 2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</si>
  <si>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Apartment for Sale in Vesu Point, Vesu Surat</t>
  </si>
  <si>
    <t xml:space="preserve">â‚¹5,538 per sqft </t>
  </si>
  <si>
    <t>Best for jain locality.</t>
  </si>
  <si>
    <t>2 BHK Luxurious Flat For Sell In Althan Prime Area With All AMinities .Read more</t>
  </si>
  <si>
    <t xml:space="preserve">â‚¹3,977 per sqft </t>
  </si>
  <si>
    <t>2 BHK Apartment for Sale in Veer Swastik Heights, Pal Surat</t>
  </si>
  <si>
    <t xml:space="preserve">â‚¹4,314 per sqft </t>
  </si>
  <si>
    <t>3 BHK Apartment for Sale in Shiv Samarth II, Pal Surat</t>
  </si>
  <si>
    <t>911 sqft</t>
  </si>
  <si>
    <t>8 out of 15</t>
  </si>
  <si>
    <t>This is 3 bhk flat for sale. All basic amenities are available hereRead more</t>
  </si>
  <si>
    <t xml:space="preserve">â‚¹4,162 per sqft </t>
  </si>
  <si>
    <t>3 BHK Apartment for Sale in Shikhar Heights, Althan Surat</t>
  </si>
  <si>
    <t xml:space="preserve">â‚¹4,928 per sqft </t>
  </si>
  <si>
    <t>2 BHK Apartment for Sale in Ratna Shyam Residency, Althan Surat</t>
  </si>
  <si>
    <t xml:space="preserve">â‚¹4,593 per sqft </t>
  </si>
  <si>
    <t>3 BHK Apartment for Sale in bhavyaraj florida Surat</t>
  </si>
  <si>
    <t>1006 sqft</t>
  </si>
  <si>
    <t xml:space="preserve">â‚¹4,050 per sqft </t>
  </si>
  <si>
    <t>3   Apartment for Sale in Pal Gam Surat</t>
  </si>
  <si>
    <t>1649 sqft</t>
  </si>
  <si>
    <t>This affordable 3   flat is situated along a 200foot road, ensuring easy access and connectivity. Enjoy the convenience of a prime location at a budgetfriendly price.Read more</t>
  </si>
  <si>
    <t>2052 sqft</t>
  </si>
  <si>
    <t>3   Apartment for Sale in Shilalekh Imperia, Pal Surat</t>
  </si>
  <si>
    <t>Luxurious Flat for Sell In Palanpur Prime Area with All Aminities.This Project ensures a coveted lifestyle and offers a convenient living. It offers facilities such as Gymnasium, RO Water System, Power Backup. For families with kids, there is Childrens Play Area, nearby apart from Swimming Pool. Sports enthusiasts can also make the most of Volleyball Court, Skating Rink, Basketball Court, Badminton Court, Cycling Jogging Track. The property is equipped with Fire Sprinklers. There is 24x7 Security. It is a Gated Community.Read more</t>
  </si>
  <si>
    <t xml:space="preserve">â‚¹3,954 per sqft </t>
  </si>
  <si>
    <t>No Brokerage on this property. This is a luxurious high rise apartment situated in Palanpor, the building has the facilities available like garden, children play area, sitting area, Big club house, allotted car parking etc.Read more</t>
  </si>
  <si>
    <t>3 BHK Apartment for Sale in Serenity Homes, Pal Surat</t>
  </si>
  <si>
    <t>A beautiful 3 bhk apartment in pal, surat. The property is a part of Serenity Homes. It is a new property in a promising locality. This well It is located on the 1st floor. The property ownership is freehold type and has a super builtUp area of 1850. Ft. The price of the property is estimated at rs. And per unit area cost is at rs. 4651per sq. Ft. The apartment is new construction.Read more</t>
  </si>
  <si>
    <t>No extension charges of Registrations</t>
  </si>
  <si>
    <t xml:space="preserve">â‚¹3,716 per sqft </t>
  </si>
  <si>
    <t>near g9 independent house</t>
  </si>
  <si>
    <t>1777 sqft</t>
  </si>
  <si>
    <t>2 Road Corner Project, Only 56Flats In The Campus.</t>
  </si>
  <si>
    <t>4 BHK Apartment for Sale in Bamroli Surat</t>
  </si>
  <si>
    <t>1255 sqft</t>
  </si>
  <si>
    <t>New project in pal2bhk 1285 sqft3bhk 1745 sqftWith dack balcony.All modern amenities...Read more</t>
  </si>
  <si>
    <t xml:space="preserve">â‚¹4,475 per sqft </t>
  </si>
  <si>
    <t>2   Apartment for Sale in Raghuvir Sheron, Vesu Surat</t>
  </si>
  <si>
    <t>1361 sqft</t>
  </si>
  <si>
    <t>One the most prominent Location of Vesu Sarsana, Opp to Surat Daimond Bourse And very near to upcoming Metro Station, Very good investment opportunity, with all the amenities inside the project .Read more</t>
  </si>
  <si>
    <t>2 BHK Apartment for Sale in Raghuvir Spectrum, Vesu Surat</t>
  </si>
  <si>
    <t>Raghuvir Spectrum is a premium project by Raghuvir Builders. It is located at the fasted developing area of Vesu. The project has special 2BHK with open Terrace with spacious living room and 2 bedrooms. it also has 3 bathrooms for comfortable living. It also has amentias such as landscape party lawn, gazebo, amphitheatre and deck sitting.Read more</t>
  </si>
  <si>
    <t>2 BHK Apartment for Sale in Raghuvir Sheron, Vesu Surat</t>
  </si>
  <si>
    <t>Lavish 2 BHK appartment for sell in vesu , nice and superb elivation of building.luxurious enrty for appartment. good localityRead more</t>
  </si>
  <si>
    <t>3 BHK Apartment for Sale in Suryam Square, Palanpur Surat</t>
  </si>
  <si>
    <t>790 sqft</t>
  </si>
  <si>
    <t>All flat road location</t>
  </si>
  <si>
    <t>1948 sqft</t>
  </si>
  <si>
    <t>godadara area near raj icon main road buliding</t>
  </si>
  <si>
    <t xml:space="preserve">â‚¹2,831 per sqft </t>
  </si>
  <si>
    <t>3   Apartment for Sale in Santvan Seron, Palanpur Surat</t>
  </si>
  <si>
    <t>1159 sqft</t>
  </si>
  <si>
    <t>2 BHK Fully Furnished Flat For Sell In Palanpur Prime Area With All Aminities .Read more</t>
  </si>
  <si>
    <t xml:space="preserve">â‚¹4,745 per sqft </t>
  </si>
  <si>
    <t>3   Apartment for Sale in RAMESWARAM Ivaan, Palanpur Surat</t>
  </si>
  <si>
    <t>3  luxurious flats</t>
  </si>
  <si>
    <t>2 BHK Apartment for Sale in Shiv Digja, Pal Surat</t>
  </si>
  <si>
    <t xml:space="preserve">â‚¹4,597 per sqft </t>
  </si>
  <si>
    <t>7 km away from Surat railway station300ft main road building</t>
  </si>
  <si>
    <t xml:space="preserve">â‚¹4,194 per sqft </t>
  </si>
  <si>
    <t>4 BHK Villa for Sale in Adajan Surat</t>
  </si>
  <si>
    <t>4 bhk furnished row house for sell in adajan area with all aminities.Read more</t>
  </si>
  <si>
    <t>91 sqft</t>
  </si>
  <si>
    <t>4.55 X 20</t>
  </si>
  <si>
    <t>Open Plot For Sell In Jahangir Pura Area With Boundry Bounded And Gate Colony .Read more</t>
  </si>
  <si>
    <t xml:space="preserve">â‚¹60,000 per sqft </t>
  </si>
  <si>
    <t>3 BHK Apartment for Sale in Raghuvir Shubh Residency, VIP Road Surat</t>
  </si>
  <si>
    <t>1128 sqft</t>
  </si>
  <si>
    <t>Altra Luxurious 3 Bhk Flat For Sell In Vesu</t>
  </si>
  <si>
    <t xml:space="preserve">â‚¹5,053 per sqft </t>
  </si>
  <si>
    <t>3   Apartment for Sale in The Ultima, Vesu Surat</t>
  </si>
  <si>
    <t>1646 sqft</t>
  </si>
  <si>
    <t>The beautifully 3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</si>
  <si>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Villa for Sale in Rajhans Feriado, Dandi Road Surat</t>
  </si>
  <si>
    <t>123 sqyrd</t>
  </si>
  <si>
    <t>2 BHK flat near jalaram school palanpur cenal road</t>
  </si>
  <si>
    <t xml:space="preserve">â‚¹6,052 per sqft </t>
  </si>
  <si>
    <t>3   Luxurious Flat For Sell In Althan Prime Area With All Aminities .For More Details Contact .Read more</t>
  </si>
  <si>
    <t>3   Apartment for Sale in Anand Avenue, Jahangirabad Surat</t>
  </si>
  <si>
    <t>1610 sqft</t>
  </si>
  <si>
    <t>2 BHK Flat For Sell In Surat City Prime Area With All Aminities .Read more</t>
  </si>
  <si>
    <t xml:space="preserve">â‚¹4,153 per sqft </t>
  </si>
  <si>
    <t>3 BHK Apartment for Sale in Orchid Fantasia, Palanpur Surat</t>
  </si>
  <si>
    <t>Multistorey Apartment for Sale in Palanpur, Surat. Covered area is 1650.0 Sq-ft. This property belongs to "Orchid Fantasia" .Read more</t>
  </si>
  <si>
    <t>3 BHK Apartment for Sale in Anand Aspire, Jahangirabad Surat</t>
  </si>
  <si>
    <t>1665 sqft</t>
  </si>
  <si>
    <t>Multistorey Apartment for Sale in Jahangirabad, Surat. Covered area is 1665.0 Sq-ft. This property belongs to "Anand Aspire" .Read more</t>
  </si>
  <si>
    <t xml:space="preserve"> Plot/Land for Sale in Pal Surat</t>
  </si>
  <si>
    <t>3   Apartment for Sale in Suryam Primrose, Pal Surat</t>
  </si>
  <si>
    <t>2075 sqft</t>
  </si>
  <si>
    <t>3 And 4   Luxurious Flat For Sell In Pal Prime Location.Contact for More Details .Read more</t>
  </si>
  <si>
    <t>We believes in Originality which they have proved through their unmatched projects again and again. By being original we mean, translating and rationalizing the creative thoughts to functionality. Every project of our Group bears a different thought process and more focus.the idea of creating a robust infrastructure that contains radical design and sensible amenities.Our brand new project is a residential project for the famed and the influential. It is a verdant haven for Families to bask in natures lap while experiencing Sumptuousness of large measureRead more</t>
  </si>
  <si>
    <t xml:space="preserve">â‚¹3,430 per sqft </t>
  </si>
  <si>
    <t>NO BROKERAGE ON THIS PROPERTY. This building is situated in Pal. The building has the modern facilities available like garden, children play area, out door gym, indoor gym, indoor games, 2 car parking space, gazebo etc, All the flats located in this building are having excellent view from the flatsRead more</t>
  </si>
  <si>
    <t xml:space="preserve">â‚¹4,541 per sqft </t>
  </si>
  <si>
    <t>3   Apartment for Sale in Northern Skyline, Pal Surat</t>
  </si>
  <si>
    <t>A beautiful 3   apartment in pal, surat. The property is a part of Northan skyline. It is a new property in a promising locality. This well It is located on the 1st floor. The property ownership is freehold type and has a super builtUp area of 1891. Ft. The price of the property is estimated at rs. And per unit area cost is at rs. 4751per sq. Ft. The apartment is new construction.Read more</t>
  </si>
  <si>
    <t>3 BHK Apartment for Sale in Veer Swastik Heights, Pal Surat</t>
  </si>
  <si>
    <t>New fress property in pal surat</t>
  </si>
  <si>
    <t xml:space="preserve">â‚¹4,514 per sqft </t>
  </si>
  <si>
    <t>2430 sqft</t>
  </si>
  <si>
    <t>near seven height dindoli independent house</t>
  </si>
  <si>
    <t>Sample Flat Ready, budgeted 3  flat, four side open campus, 10.4inch floor height, very easy payment schedulepay only 16lacs rest amount loanprice Including All Chargesno any hidden chargesRead more</t>
  </si>
  <si>
    <t>2 3 BHK Luxurious Living.25 Modern Amenities.</t>
  </si>
  <si>
    <t xml:space="preserve">â‚¹3,295 per sqft </t>
  </si>
  <si>
    <t>2   flat for sale in althan. ::::100 percent white payment.::::1 km from surat diamond bourse::::4 KM FROM SURAT AIRPORTRead more</t>
  </si>
  <si>
    <t>This project is located at very good location near to Surat Dumas road.Read more</t>
  </si>
  <si>
    <t xml:space="preserve"> Showroom for Sale in Raajmahal AC Mall, Punagam Surat</t>
  </si>
  <si>
    <t>436 sqft</t>
  </si>
  <si>
    <t>The showroom is 854 sq.ft S.A. and lcated on 1st floor of RajMahal AC mall. The mall is very well know in the area with multiplex with guaranteed footfall. The above mention Shop is ideal for Fashion brands, Shoes, accessories or garments. One AC is installed and Price is negotiable.Read more</t>
  </si>
  <si>
    <t xml:space="preserve">â‚¹7,611 per sqft </t>
  </si>
  <si>
    <t>1940 sqft</t>
  </si>
  <si>
    <t>godadara near midas square comlex main road bulding near roognta green homeRead more</t>
  </si>
  <si>
    <t>2346 sqft</t>
  </si>
  <si>
    <t>3 BHK Apartment for Sale in Northern Skyline, Pal Surat</t>
  </si>
  <si>
    <t>1737 sqft</t>
  </si>
  <si>
    <t xml:space="preserve">â‚¹4,700 per sqft </t>
  </si>
  <si>
    <t>2 BHK Apartment for Sale in Nandini 2, Vesu Surat</t>
  </si>
  <si>
    <t>Nandini 2</t>
  </si>
  <si>
    <t xml:space="preserve">â‚¹4,910 per sqft </t>
  </si>
  <si>
    <t>2   Luxurious Flat for Sell in Palanpur Gaurav path road</t>
  </si>
  <si>
    <t xml:space="preserve">â‚¹6,389 per sqft </t>
  </si>
  <si>
    <t>2 BHK Apartment for Sale in RAMESWARAM Ivaan, Palanpur Surat</t>
  </si>
  <si>
    <t>3BHK luxurious flats</t>
  </si>
  <si>
    <t xml:space="preserve">â‚¹3,848 per sqft </t>
  </si>
  <si>
    <t>3 BHK Apartment for Sale in Shreepad Seasons, Palanpur Gam Surat</t>
  </si>
  <si>
    <t>1782 sqft</t>
  </si>
  <si>
    <t xml:space="preserve">â‚¹5,107 per sqft </t>
  </si>
  <si>
    <t>3   Apartment for Sale in shilp Surat</t>
  </si>
  <si>
    <t>Multistorey apartment is available for sale. It covered area of 1650 sq-ft, it is a good location property. Please contact for more details.Read more</t>
  </si>
  <si>
    <t>3 BHK Luxurious Flat For Sell In Palanpur Gaurav Path Road With Ready to Move Prooperty .Read more</t>
  </si>
  <si>
    <t xml:space="preserve">â‚¹3,649 per sqft </t>
  </si>
  <si>
    <t>1 BHK House for Sale in Palanpur Surat</t>
  </si>
  <si>
    <t>Old Row House For Sale Nr Palanpur canal road, Only Plot Value.</t>
  </si>
  <si>
    <t xml:space="preserve">â‚¹8,730 per sqft </t>
  </si>
  <si>
    <t>3 BHK Apartment for Sale in Swastik Residency, Vesu Canal Road Surat</t>
  </si>
  <si>
    <t>Luxurious 3 Bhk Flat For Sell In vesu</t>
  </si>
  <si>
    <t xml:space="preserve">â‚¹5,086 per sqft </t>
  </si>
  <si>
    <t>3   Apartment for Sale in Triyom Abode, Vesu Surat</t>
  </si>
  <si>
    <t>Poss. by Dec '27</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</si>
  <si>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</si>
  <si>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2 BHK Apartment for Sale in Nakshatra Galaxia, Palanpur Surat</t>
  </si>
  <si>
    <t xml:space="preserve">â‚¹4,029 per sqft </t>
  </si>
  <si>
    <t>1761 sqft</t>
  </si>
  <si>
    <t>3 BHK Luxurious Flat For Sell In Althan Prime Area With All Aminities .For More Details Contact .Read more</t>
  </si>
  <si>
    <t xml:space="preserve">â‚¹3,634 per sqft </t>
  </si>
  <si>
    <t>3 BHK Apartment for Sale in Laxmi Nova, Jahangirabad Surat</t>
  </si>
  <si>
    <t>2   Apartment for Sale in Oliva Height, Althan Surat</t>
  </si>
  <si>
    <t>2 BHK Apartment for Sale in Sun Sarvam, Vesu Surat</t>
  </si>
  <si>
    <t>Sun Sarvam</t>
  </si>
  <si>
    <t>Multistorey Apartment for Sale in Vesu, Surat. Covered area is 1385.0 Sq-ft. This property belongs to "Sun Sarvam" .Read more</t>
  </si>
  <si>
    <t>1670 sqft</t>
  </si>
  <si>
    <t>Multistorey Apartment for Sale in Jahangirabad, Surat. Covered area is 1670.0 Sq-ft. This property belongs to "Anand Aspire" .Read more</t>
  </si>
  <si>
    <t xml:space="preserve">â‚¹4,658 per sqft </t>
  </si>
  <si>
    <t>1704 sqft</t>
  </si>
  <si>
    <t xml:space="preserve">â‚¹4,819 per sqft </t>
  </si>
  <si>
    <t xml:space="preserve">â‚¹3,145 per sqft </t>
  </si>
  <si>
    <t>1657 sqft</t>
  </si>
  <si>
    <t>2 And 3 BHK Luxurious Flat For Sell In Palanpur prime Area With All Aminities.Read more</t>
  </si>
  <si>
    <t xml:space="preserve">â‚¹3,862 per sqft </t>
  </si>
  <si>
    <t>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t>
  </si>
  <si>
    <t>817 sqft</t>
  </si>
  <si>
    <t>the flat presents an epitome of luxurious residential living with its offering of 2, 3 BHK luxurious flats. Situated in a prime location, it ensures excellent connectivity for its residents, enhancing the overall living experience.Read more</t>
  </si>
  <si>
    <t xml:space="preserve">â‚¹3,157 per sqft </t>
  </si>
  <si>
    <t>4   Apartment for Sale in Jahangirabad Surat</t>
  </si>
  <si>
    <t>2367 sqft</t>
  </si>
  <si>
    <t>A 4  Spacious garden facing flat available for sale at a very affordable and attractive price. The building has the facilities available like garden, children play area, sitting area, well designed building reception, indoor games, 2 automatic auto door lifts, Just 2 flats on the floor etcRead more</t>
  </si>
  <si>
    <t>3   Apartment for Sale in Samarth Sapphire, Pal Surat</t>
  </si>
  <si>
    <t>A beautiful 3  apartment in pal, surat. The property is a part of Samarth sapphire. It is a new property in a promising locality. This well It is located on the 5th floor. The property ownership is freehold type and has a super builtUp area of 1650. Ft. The price of the property is estimated at rs. And per unit area cost is at rs. 4200per sq. Ft. The apartment is new construction.Read more</t>
  </si>
  <si>
    <t>New fress property in pal</t>
  </si>
  <si>
    <t>1259 sqft</t>
  </si>
  <si>
    <t>2BHK FlatsBeside Sangini EvoqueCentre Of VIP And 2nd VIP RoadBest LocationOnly Vegetarian Family AllowedJain Temple In CampusRead more</t>
  </si>
  <si>
    <t xml:space="preserve">â‚¹4,845 per sqft </t>
  </si>
  <si>
    <t>Prelude to a LUXURIOUS Lifestyle.</t>
  </si>
  <si>
    <t>2 Flats each Floorlowest rate in areaall luxurious amenitiesbest project with good quality construction.Read more</t>
  </si>
  <si>
    <t>Commercial property location on the main road. with Cinema And many cafe n Resturant in the campus.Read more</t>
  </si>
  <si>
    <t>2   Apartment for Sale in Raghuvir Spalex, Vesu Surat</t>
  </si>
  <si>
    <t>Raghuvir spalex is well located in vesu a 23   project with all amenities like gym big garden children playing area walking stripe and many more.Read more</t>
  </si>
  <si>
    <t>1882 sqft</t>
  </si>
  <si>
    <t xml:space="preserve">â‚¹3,666 per sqft </t>
  </si>
  <si>
    <t xml:space="preserve">â‚¹3,442 per sqft </t>
  </si>
  <si>
    <t>3 BHK Apartment for Sale in Nandini 2, Vesu Surat</t>
  </si>
  <si>
    <t xml:space="preserve">â‚¹4,924 per sqft </t>
  </si>
  <si>
    <t>2 BHK Luxurious Fully Furnished Road Side Flat for Sell.</t>
  </si>
  <si>
    <t xml:space="preserve">â‚¹4,521 per sqft </t>
  </si>
  <si>
    <t>3 BHK Apartment for Sale in Shaligram Flats, Vesu Surat</t>
  </si>
  <si>
    <t>3 BHK Luxurious Flat with All Aminities.</t>
  </si>
  <si>
    <t xml:space="preserve">â‚¹5,006 per sqft </t>
  </si>
  <si>
    <t>Multistorey apartment is available for sale. It covered area of 1260 sq-ft, it is a good location property. Please contact for more details.Read more</t>
  </si>
  <si>
    <t>2 BHK Apartment for Sale in Sangini Gardenia, Jahangirabad Surat</t>
  </si>
  <si>
    <t>Multistorey apartment is available for sale. It carpet area of 1240 sq-ft, it is a good location property. Please contact for more details.Read more</t>
  </si>
  <si>
    <t>3 BHK Apartment for Sale in Happy Residency, Vesu Surat</t>
  </si>
  <si>
    <t>Specious 3 Bhk Flat For Sell In Vesu.</t>
  </si>
  <si>
    <t xml:space="preserve">â‚¹4,439 per sqft </t>
  </si>
  <si>
    <t>749 sqft</t>
  </si>
  <si>
    <t>This 2 bhk apartment is available for sale in raghuvir sheron appt., one of the most prominent projects for flats in vesu, surat. This property faces the northEast direction. Constructed on a super built up area of 1361 sq.Ft., the flat comprises 2 bedrooms, 2 bathrooms and 1 balcony.Read more</t>
  </si>
  <si>
    <t xml:space="preserve">â‚¹5,145 per sqft </t>
  </si>
  <si>
    <t>3   Apartment for Sale in Monarch recidency, Palanpur Gam Surat</t>
  </si>
  <si>
    <t>3   flat for sale in shivalik candle althan surat.</t>
  </si>
  <si>
    <t>3   Apartment for Sale in The Iconic, Adajan Surat</t>
  </si>
  <si>
    <t>2 BHK Apartment for Sale in Oliva Height, Althan Surat</t>
  </si>
  <si>
    <t>1270 sqft</t>
  </si>
  <si>
    <t>2 BHK Flat For Sell With Fully Furnished In Althan with New Construction .Read more</t>
  </si>
  <si>
    <t xml:space="preserve">â‚¹5,118 per sqft </t>
  </si>
  <si>
    <t>1925 sqft</t>
  </si>
  <si>
    <t>Multistorey Apartment for Sale in Vesu, Surat. Covered area is 1925.0 Sq-ft. This property belongs to "Sun Sarvam" .Read more</t>
  </si>
  <si>
    <t>1675 sqft</t>
  </si>
  <si>
    <t>Multistorey Apartment for Sale in Jahangirabad, Surat. Covered area is 1675.0 Sq-ft. This property belongs to "Anand Aspire" .Read more</t>
  </si>
  <si>
    <t>This beautiful 2   flat in palanpur, surat is situated in nr.Gaurav path, one of the popular residential society in surat. This is a eastFacing property. Constructed on a super built up area of 1250 sq.Ft., the flat comprises 2 bedrooms, 2 bathrooms and 1 balcony. The property is located on the 7th floor of a 13 floors tall building. As the project is already ready to move, so you can easily move into this 15 years old property. The flat comes well built with vitrified flooring options. This flat is located near close to metro station. The flat will offer a modern lifestyle as it is presRead more</t>
  </si>
  <si>
    <t>1781 sqft</t>
  </si>
  <si>
    <t>18 Floor High Rise Building Flat for Sell In Vesu Prime Area with All Aminities.Read more</t>
  </si>
  <si>
    <t xml:space="preserve">â‚¹4,852 per sqft </t>
  </si>
  <si>
    <t>3   Apartment for Sale in Supath Enclave, Adajan Surat</t>
  </si>
  <si>
    <t>Luxurious Flat For Sell In Adajan Prime Area With Attactive Price In Area.Read more</t>
  </si>
  <si>
    <t>991 sqft</t>
  </si>
  <si>
    <t>No brokerage on this property. A 3bhk spacious excellent road view flat for sale in Shiv Samarth 2, pal, surat. This is a luxurious highrise building with facilities available like garden, children play area, senior citizen sitting area, club house, basement parking, etc. For more details and pricing you can contact us at saffron property consultant. NO Brokerage on this propertyRead more</t>
  </si>
  <si>
    <t>3   Apartment for Sale in Veer Swastik Sky, Pal Surat</t>
  </si>
  <si>
    <t>A beautiful 3  apartment in pal, surat. The property is a part of Veer Swastik Sky. It is a new property in a promising locality. This well It is located on the 5th floor. The property ownership is freehold type and has a super builtUp area of 1881. Ft. The price of the property is estimated at rs. And per unit area cost is at rs. 4751per sq. Ft. The apartment is new construction.Read more</t>
  </si>
  <si>
    <t>3 BHK Apartment for Sale in Blu Altezza, Pal Gam Surat</t>
  </si>
  <si>
    <t>Luxurious Flat For Sale In Pal Prime Area with No GST</t>
  </si>
  <si>
    <t xml:space="preserve">â‚¹4,911 per sqft </t>
  </si>
  <si>
    <t>2 BHK Apartment for Sale in Rameshwaram Height Surat</t>
  </si>
  <si>
    <t>1371 sqft</t>
  </si>
  <si>
    <t>2BHK Spacious Furnished Flat For Sell Opp Capital Green, G.D.Goenka Canal RoadPosh AreaDining SpaceFor more details please call meRead more</t>
  </si>
  <si>
    <t xml:space="preserve">â‚¹5,033 per sqft </t>
  </si>
  <si>
    <t>3 BHK Wonderful Flats Under Construction with upto 30 amazing amenitiesRead more</t>
  </si>
  <si>
    <t>2   and 3   project in pal2  1275 sq ft 3  1695 sq ft. Good location pallowest rate in palRead more</t>
  </si>
  <si>
    <t>Meera Heights is ready to move premium 2  Project by well know Meera Developers. It has 2 Standing Balcony and 1 balcony and specious 2 bedroom with attached washroom. Maser bedroom has wooden flooring and the height of the celling is 10.5 ft.Read more</t>
  </si>
  <si>
    <t>4 BHK Apartment for Sale in Godadara Surat</t>
  </si>
  <si>
    <t>This project has subvention scheme where you have to pay only 15 lakhs in 2 months and the remaining amount after 3 years when you get possessionRead more</t>
  </si>
  <si>
    <t>3   Apartment for Sale in Ratna Shyam Residency, Althan Surat</t>
  </si>
  <si>
    <t>1975 sqft</t>
  </si>
  <si>
    <t>Ratna shyam resi</t>
  </si>
  <si>
    <t>3   Apartment for Sale in Abhishek Sanctum Homes, Pal Gam Surat</t>
  </si>
  <si>
    <t>very very pose area in Surat</t>
  </si>
  <si>
    <t>3   Apartment for Sale in ORCHID Harmony, Adajan Surat</t>
  </si>
  <si>
    <t>3  luxurious flats For Sell In Adajan Prime Area.</t>
  </si>
  <si>
    <t>3   Apartment for Sale in Shreepad Antillia, Pal Gam Surat</t>
  </si>
  <si>
    <t>2   House for Sale in Keshav Nagar Surat</t>
  </si>
  <si>
    <t>GroundFirstfloorhousegroundfloorhallkitchenwashareafirstfloortwobedroomwashroomRead more</t>
  </si>
  <si>
    <t>A multistorey apartment is available for sale. It is a good location. Please contact for more details.Read more</t>
  </si>
  <si>
    <t>3 BHK Apartment for Sale in Aagam Enclave, Vesu Surat</t>
  </si>
  <si>
    <t>Luxurious 3 Bhk Flat For Sell In Vesu</t>
  </si>
  <si>
    <t xml:space="preserve">â‚¹4,216 per sqft </t>
  </si>
  <si>
    <t>3 BHK Apartment for Sale in Milestone Utsav, Althan Surat</t>
  </si>
  <si>
    <t>1815 sqft</t>
  </si>
  <si>
    <t xml:space="preserve">â‚¹4,793 per sqft </t>
  </si>
  <si>
    <t>1803 sqft</t>
  </si>
  <si>
    <t>3   Luxurious Flat For Sell In Althan Area With All Aminities .Read more</t>
  </si>
  <si>
    <t>3   Apartment for Sale in Orchid Gardenia, Palanpur Surat</t>
  </si>
  <si>
    <t>3   Apartment for Sale in Oliva Height, Althan Surat</t>
  </si>
  <si>
    <t>3   Flat For Sell With Fully Furnished In Althan With NEw Construction .Read more</t>
  </si>
  <si>
    <t>1944 sqft</t>
  </si>
  <si>
    <t>Multistorey Apartment for Sale in Vesu, Surat. Covered area is 1944.0 Sq-ft. This property belongs to "Sun Sarvam" .Read more</t>
  </si>
  <si>
    <t>Multistorey Apartment for Sale in Jahangirabad, Surat. Covered area is 1685.0 Sq-ft. This property belongs to "Anand Aspire" .Read more</t>
  </si>
  <si>
    <t>3   Apartment for Sale in Devshree Iconic Surat</t>
  </si>
  <si>
    <t>3 BHK Apartment for Sale in Pratishtha Heights, Palanpur Surat</t>
  </si>
  <si>
    <t>This 3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</si>
  <si>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 xml:space="preserve">â‚¹3,853 per sqft </t>
  </si>
  <si>
    <t>2  3  and 4  luxurious flets for sell with all amenities.</t>
  </si>
  <si>
    <t xml:space="preserve">â‚¹4,039 per sqft </t>
  </si>
  <si>
    <t>3   Luxurious Flat For Sell In PalanpurArea With All Aminities.Read more</t>
  </si>
  <si>
    <t>The term serene is defined as calm, peaceful, and untroubled tranquil. We would also like to tack onto this definition as far as design and styling a home goes light and airy with good balance, flow, harmony, and feng shuiRead more</t>
  </si>
  <si>
    <t>718 sqft</t>
  </si>
  <si>
    <t>The project is a premium housing project launched by reputed Builders in Palanpur, Surat. These 2, 3, 4 BHK Apartment in Surat East are available from 1750 sqft. Among the many luxurious amenities that the project hosts are Street Lighting, 24 X 7 Security, Solid Waste Management And Disposal, Sewage Treatment Plant, Landscape Garden and Tree Planting etc.Read more</t>
  </si>
  <si>
    <t xml:space="preserve">â‚¹3,910 per sqft </t>
  </si>
  <si>
    <t>849 sqft</t>
  </si>
  <si>
    <t>No brokerage on this property. A 3bhk flat for sale in a luxurious high rise apartment in Pal, the building has the facilities available like garden, children play area, sitting area, club house, etcRead more</t>
  </si>
  <si>
    <t xml:space="preserve">â‚¹3,986 per sqft </t>
  </si>
  <si>
    <t>2 BHK Apartment for Sale in Laxmipati Euphoria, Palanpur Surat</t>
  </si>
  <si>
    <t>1321 sqft</t>
  </si>
  <si>
    <t>2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1321sq. Ft.Read more</t>
  </si>
  <si>
    <t xml:space="preserve">â‚¹4,350 per sqft </t>
  </si>
  <si>
    <t>1152 sqft</t>
  </si>
  <si>
    <t>3bhk flate new in pal palanpore fully luxurious amenities best propertyRead more</t>
  </si>
  <si>
    <t xml:space="preserve">â‚¹3,772 per sqft </t>
  </si>
  <si>
    <t>100 Percent Vastu Flat, 10.4inch Floor Height, 4Side Open Campus, No Any Hidden chargesRead more</t>
  </si>
  <si>
    <t>907 sqft</t>
  </si>
  <si>
    <t>THE DESTINATION OF ENCHANTMENT...An Ideal Location, Just a few Steps and you are in the Midst of Greenery. Deck Balcony Project.Read more</t>
  </si>
  <si>
    <t xml:space="preserve"> Office Space for Sale in Raajmahal AC Mall, Punagam Surat</t>
  </si>
  <si>
    <t>Commercial Office For Sell In Punagam Prime Area .Suitable For Textile Business .Contact for More Details.Read more</t>
  </si>
  <si>
    <t xml:space="preserve">â‚¹7,602 per sqft </t>
  </si>
  <si>
    <t xml:space="preserve">â‚¹3,516 per sqft </t>
  </si>
  <si>
    <t>3 BHK Apartment for Sale in Globcon Spendora, Palanpur Surat</t>
  </si>
  <si>
    <t>2 And 3 BHK Ultra Luxurious Flat For Sell In Palanpur Prime Location with All Aminities .Read more</t>
  </si>
  <si>
    <t xml:space="preserve">â‚¹4,059 per sqft </t>
  </si>
  <si>
    <t>1835 sqft</t>
  </si>
  <si>
    <t>luxurious 3bhk flats</t>
  </si>
  <si>
    <t xml:space="preserve">â‚¹5,152 per sqft </t>
  </si>
  <si>
    <t>3 BHK Apartment for Sale in Shreepad Panorama, Palanpur Gam Surat</t>
  </si>
  <si>
    <t xml:space="preserve">â‚¹4,489 per sqft </t>
  </si>
  <si>
    <t>4005 sqft</t>
  </si>
  <si>
    <t>16.7 X 240</t>
  </si>
  <si>
    <t xml:space="preserve">â‚¹1,898 per sqft </t>
  </si>
  <si>
    <t>3   Apartment for Sale in Sun Sarvam, Vesu Surat</t>
  </si>
  <si>
    <t>Luxurious 3   Flat For Sell In Vesu</t>
  </si>
  <si>
    <t>3 BHK Apartment for Sale in Happy Elegance, Vesu Surat</t>
  </si>
  <si>
    <t>This 3 bhk apartment is available for sale in happy elegance, one of the most prominent projects for flats in vesu, surat.Constructed on a super built up area of 1643 sq.Ft., the flat comprises 3 bedrooms, 3 bathrooms and 1 balcony. This flat is situated on the 8th floor of this 13 floors tall residential building. This 01 year old property is available for immediate possession as the project is ready to move. The floor of this flat is beautifully designed using vitrified flooring.Read more</t>
  </si>
  <si>
    <t>3   Apartment for Sale in Blu Altezza, Pal Gam Surat</t>
  </si>
  <si>
    <t>1956 sqft</t>
  </si>
  <si>
    <t>Multistorey apartment is available for sale. It has covered area 1956 sq-ft, it is 3   apartment. Please contact for more details.Read more</t>
  </si>
  <si>
    <t>1690 sqft</t>
  </si>
  <si>
    <t>1762 sqft</t>
  </si>
  <si>
    <t xml:space="preserve">â‚¹3,746 per sqft </t>
  </si>
  <si>
    <t>3 BHK Apartment for Sale in Meera Homes, Bhimrad Surat</t>
  </si>
  <si>
    <t>1884 sqft</t>
  </si>
  <si>
    <t>3 BHK Flat ForSell WithNew Construction In Althan.</t>
  </si>
  <si>
    <t xml:space="preserve">â‚¹4,512 per sqft </t>
  </si>
  <si>
    <t>1953 sqft</t>
  </si>
  <si>
    <t>Multistorey Apartment for Sale in Vesu, Surat. Covered area is 1953.0 Sq-ft. This property belongs to "Sun Sarvam" .Read more</t>
  </si>
  <si>
    <t>Multistorey Apartment for Sale in Jahangirabad, Surat. Covered area is 1700.0 Sq-ft. This property belongs to "Anand Aspire" .Read more</t>
  </si>
  <si>
    <t>2 BHK House for Sale in Dandi Road Surat</t>
  </si>
  <si>
    <t>Best 2 3bhk project. Most spacious project with fully loaded amneities. Best garden and ambiance. Best locality and offers your private garden and personal swimming pool inside your unit with most spacious kitchen, living and bedroomsRead more</t>
  </si>
  <si>
    <t>This 3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</si>
  <si>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The beauty of high life awaits.</t>
  </si>
  <si>
    <t>5 BHK Villa for Sale in Dindoli Surat</t>
  </si>
  <si>
    <t>2442 sqft</t>
  </si>
  <si>
    <t xml:space="preserve">â‚¹3,194 per sqft </t>
  </si>
  <si>
    <t xml:space="preserve">â‚¹4,110 per sqft </t>
  </si>
  <si>
    <t>Lowest rate in pal tp 15first project in pal single towerredbricks construction.Read more</t>
  </si>
  <si>
    <t>674 sqft</t>
  </si>
  <si>
    <t>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t>
  </si>
  <si>
    <t>3 BHK Apartment for Sale in Santvan Seron, Palanpur Surat</t>
  </si>
  <si>
    <t>No Brokerage on this Property. Just 2 flats on the floor, Santvan seron is a premium luxurious high rise apartment, the building has the facilities like garden, children play area, indoor games multipurpose hall, garden, gazebo, well designed building reception, 2 automatic auto door lifts, etcRead more</t>
  </si>
  <si>
    <t>3 BHK Apartment for Sale in Laxmipati Euphoria, Palanpur Surat</t>
  </si>
  <si>
    <t>1863 sqft</t>
  </si>
  <si>
    <t>3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1863 sq. Ft.Read more</t>
  </si>
  <si>
    <t xml:space="preserve">â‚¹4,450 per sqft </t>
  </si>
  <si>
    <t>2   Apartment for Sale in Sai Milaap Residency and Shoppers, Palanpur Surat</t>
  </si>
  <si>
    <t>No GST</t>
  </si>
  <si>
    <t>Ready To Move, Well Maintain Campus</t>
  </si>
  <si>
    <t>Sometimes Life Stops Seeing Excellent Human Initiatives. :::::::: OUR MISSION No Big Promises, Delivering Excellence... ::::::::Welcome the base of all Happiness &amp; aspirations, is the House where you Live, where you are Alive.Read more</t>
  </si>
  <si>
    <t>1729 sqft</t>
  </si>
  <si>
    <t>1958 sqft</t>
  </si>
  <si>
    <t>Meera Homes is a premium 3BHK Project in the heart of the Althan Bhimrad. The 2 specious bedroom has wooden and granamite flooring with 3 balconies. while salb to slab height og 11 feet gives specious feel it aslo has 2 car parking. The flat aso comes with pre fitted gyser and water filter.Read more</t>
  </si>
  <si>
    <t>3   luxurious and spacious flat for sale in pramukh amaya pal gaurav path road surat. Subvention scheme available for 20 percent to be paid in 2 to 3 monthsRead more</t>
  </si>
  <si>
    <t>2 BHK Apartment for Sale in Globcon Spendora, Palanpur Surat</t>
  </si>
  <si>
    <t>2BHK ultra luxurious flat for sell in Palanpur. Prime location with all aminities. Having 1225 sqft covered area.Read more</t>
  </si>
  <si>
    <t xml:space="preserve">â‚¹4,204 per sqft </t>
  </si>
  <si>
    <t xml:space="preserve">â‚¹7,168 per sqft </t>
  </si>
  <si>
    <t>Luxurious flat for sell in Surat citys Prime Location with all Aminities.Read more</t>
  </si>
  <si>
    <t>3 BHK Apartment for Sale in Shreepad Antillia, Pal Gam Surat</t>
  </si>
  <si>
    <t xml:space="preserve">â‚¹4,847 per sqft </t>
  </si>
  <si>
    <t>fully residents area, main adajan area</t>
  </si>
  <si>
    <t>Its A Full Furnished 3 BHK Flat In A Very Prime Locality Of Adajan Pal. IT Has 2 CAR ALLOTTED Parking.Read more</t>
  </si>
  <si>
    <t xml:space="preserve">â‚¹5,051 per sqft </t>
  </si>
  <si>
    <t>3 BHK Apartment for Sale in The Address, Vesu Surat</t>
  </si>
  <si>
    <t>3 BHK Apartment for Sale in Eco Parkside, Bhimrad Surat</t>
  </si>
  <si>
    <t>Eco Parkside</t>
  </si>
  <si>
    <t xml:space="preserve">â‚¹4,897 per sqft </t>
  </si>
  <si>
    <t>3   spacious and luxurious flat for sale in eco park side in althan surat only in 80 lacs including all charges. Near surat diamond bourse and airportRead more</t>
  </si>
  <si>
    <t xml:space="preserve">â‚¹3,840 per sqft </t>
  </si>
  <si>
    <t>3 BHK Apartment for Sale in Martand Hills, Althan Surat</t>
  </si>
  <si>
    <t>1915 sqft</t>
  </si>
  <si>
    <t>3 BHK Flat For Sell With New Construction And Ready to Move In Althan.Read more</t>
  </si>
  <si>
    <t xml:space="preserve">â‚¹5,117 per sqft </t>
  </si>
  <si>
    <t>1993 sqft</t>
  </si>
  <si>
    <t>Multistorey Apartment for Sale in Vesu, Surat. Covered area is 1993.0 Sq-ft. This property belongs to "Sun Sarvam" .Read more</t>
  </si>
  <si>
    <t>1710 sqft</t>
  </si>
  <si>
    <t>Multistorey Apartment for Sale in Jahangirabad, Surat. Covered area is 1710.0 Sq-ft. This property belongs to "Anand Aspire" .Read more</t>
  </si>
  <si>
    <t>Poss. by Oct '26</t>
  </si>
  <si>
    <t>The project has 2 3 bhk multistorey apartments. The project has 3 towers of 13 storeys. All the apartments has east west entry as per vastu compliance. The project is near by schools markets and close to main road. The project has all the amenities with parkingsRead more</t>
  </si>
  <si>
    <t xml:space="preserve">â‚¹4,610 per sqft </t>
  </si>
  <si>
    <t>3   Apartment for Sale in The Legacy, Jahangirabad Surat</t>
  </si>
  <si>
    <t>1911 sqft</t>
  </si>
  <si>
    <t>This luxurious and affordable 3   flat is not only conveniently located within walking distance to the metro station but also offers ample space with its big and spacious layout. Enjoy the perfect combination of luxury, affordability, and convenience in this welldesigned residence.Read more</t>
  </si>
  <si>
    <t>3  flets for sell with all amenities.</t>
  </si>
  <si>
    <t xml:space="preserve"> Office Space for Sale in New citylight Surat</t>
  </si>
  <si>
    <t>1114 sqft</t>
  </si>
  <si>
    <t>1628 sqft</t>
  </si>
  <si>
    <t xml:space="preserve">â‚¹4,177 per sqft </t>
  </si>
  <si>
    <t>2   Apartment for Sale in Globcon Spendora, Palanpur Surat</t>
  </si>
  <si>
    <t>2 And 3   Luxurious Flat For Sell In Palanpur prime Area With All Aminities.Read more</t>
  </si>
  <si>
    <t>Otium, an exclusive collection of 3  residences,. It is the ultimate destination that provides proximity to everything that holds utmost importance to you. These artisticallydesigned luxury homes are equipped with stateoftheart facilities and offer breathtaking scenic views that elevate your daily life to a whole new levelRead more</t>
  </si>
  <si>
    <t>985 sqft</t>
  </si>
  <si>
    <t>A 3 bedroom flat, located in palanpur, surat, is available. It is a Under Construction flat located in Rameshvarm Ivaan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1825 sq. Ft.Read more</t>
  </si>
  <si>
    <t>10 out of 15</t>
  </si>
  <si>
    <t xml:space="preserve">â‚¹3,875 per sqft </t>
  </si>
  <si>
    <t>Best Location Of Althan Canal Road</t>
  </si>
  <si>
    <t>They provide Skillfully designed 3BHK apartments with all necessities.Read more</t>
  </si>
  <si>
    <t>Upcoming project in althan bhimrad. New 3 bhk booking in althan bhimrad. Lower rate in area. Good location. 2 tower project120 ft. Distance between 2 building. 1850 sq ft. 1950 sq ft. All luxurious amenities in projectRead more</t>
  </si>
  <si>
    <t xml:space="preserve">â‚¹4,390 per sqft </t>
  </si>
  <si>
    <t>3 BHK Apartment for Sale in Aagam Heights, Althan Surat</t>
  </si>
  <si>
    <t>890 sqft</t>
  </si>
  <si>
    <t>Aagam Heights Lotus is located on strategic location at Althan Bhimrad and connecting Sachin Magdalla Road. The mention flat is 1616 sq ft with spacious 3 bedroom with 2 bathrooms. The Complex has amenities like kids play area, senior citizen seat outs and landscape garden.Read more</t>
  </si>
  <si>
    <t>3 BHK Apartment for Sale in The Majestic, Althan Surat</t>
  </si>
  <si>
    <t>1906 sqft</t>
  </si>
  <si>
    <t xml:space="preserve">â‚¹4,984 per sqft </t>
  </si>
  <si>
    <t xml:space="preserve">â‚¹4,203 per sqft </t>
  </si>
  <si>
    <t>3 BHK Apartment for Sale in Veer Swastik Hills, Pal Surat</t>
  </si>
  <si>
    <t>2 And 3 BHK Ultra Luxurious Flat For Sell In Pal Prime Location with All Aminities .Read more</t>
  </si>
  <si>
    <t>1017 sqft</t>
  </si>
  <si>
    <t xml:space="preserve">â‚¹4,973 per sqft </t>
  </si>
  <si>
    <t>Check out Milestone Utsav in Althan, one of the upcoming underconstruction housing societies in Surat. There are apartments for sale in Milestone Utsav. This society will have all basic facilities and amenities to suit homebuyers needs and requirementsRead more</t>
  </si>
  <si>
    <t>711 sqft</t>
  </si>
  <si>
    <t xml:space="preserve">â‚¹4,382 per sqft </t>
  </si>
  <si>
    <t>3   flat for sale in candle althan project by s group. Near surat airport and diamond bourseRead more</t>
  </si>
  <si>
    <t>3 BHK Apartment for Sale in Bilvam Rengency, Palanpur Gam Surat</t>
  </si>
  <si>
    <t>1955 sqft</t>
  </si>
  <si>
    <t xml:space="preserve">â‚¹3,990 per sqft </t>
  </si>
  <si>
    <t>2003 sqft</t>
  </si>
  <si>
    <t>Multistorey Apartment for Sale in Vesu, Surat. Covered area is 2003.0 Sq-ft. This property belongs to "Sun Sarvam" .Read more</t>
  </si>
  <si>
    <t>1720 sqft</t>
  </si>
  <si>
    <t>Multistorey Apartment for Sale in Jahangirabad, Surat. Covered area is 1720.0 Sq-ft. This property belongs to "Anand Aspire" .Read more</t>
  </si>
  <si>
    <t>2 BHK deluxe apartments by Surats renowned property builder, Veer Amanta promises to fulfill the dreams of nuclear families. Rich in amenities, including gym, gazebo seating, banquet hall, childrens play area, indoor games, jogging track, and free WiFi zone, this residential marvel is a place to create memories and celebrate life.Reconnect with nature, and let your soul free with worriless life at Veer Amanta.Read more</t>
  </si>
  <si>
    <t xml:space="preserve">â‚¹5,204 per sqft </t>
  </si>
  <si>
    <t>2 BHK Luxurious Flat For Sell In Gaurav Path Prime Area With All Aminities .Read more</t>
  </si>
  <si>
    <t>Luxurious Flat For Sell in Vesu Prime Area with all Luxurious aminities.For More Details Please Contact.Read more</t>
  </si>
  <si>
    <t xml:space="preserve">â‚¹9,444 per sqft </t>
  </si>
  <si>
    <t>1746 sqft</t>
  </si>
  <si>
    <t>All flat individual no wall connected with others flat with 11 feet celeing heights in this segemnts.Read more</t>
  </si>
  <si>
    <t xml:space="preserve">â‚¹4,650 per sqft </t>
  </si>
  <si>
    <t>Luxurious Flat for Sell In Surat City Prime Area with All AminitiesRead more</t>
  </si>
  <si>
    <t>A 2 bedroom flat, located in palanpur, surat, is available. It is a Under Construction flat located in Pramukh Amaya . Situated in a prominent locality, which is in its prime condition. The flat is on the 6th floor of the building. Aesthetically designed, this property has 2 bathrooms. The property also has 1balconys. The flat has a good view of the locality. The flat is a freehold property and has a super builtUp area of 1311 Sqft.Read more</t>
  </si>
  <si>
    <t>3  Budgeted Flatsvery peacefull areaNR.Diamond Bourse and SMC Exhibition HallSwimming pool, Garden and Children Play Areapossession in 1yearfor more details please meRead more</t>
  </si>
  <si>
    <t>2 Bhk residential project at piplod. Prime area, proximity to all utilitiesRead more</t>
  </si>
  <si>
    <t>Amenities like Outdoor Games, Banquet Hall, Senior Citizen Seating, Indoor Games, Basement Parking, Beautiful Entrance Foyer, Security System with CCTV Camera, Picturesque Ambience, Bore Well for Rain Water Harvesting, Basement Parking and many more rejuvenating avenues.An area which has all the important institutions like School, College, Hospitals and Super Markets well within reach.A project that boast luxury, affordability, has host of amenities and comfort. Beautifully crafted 2   residency located at Vesu.A feeling of happiness is being able to own a place of your own and call it homeRead more</t>
  </si>
  <si>
    <t>Poss. by Jan '27</t>
  </si>
  <si>
    <t>Raghuvir Sheron is a gem in the fastest developing area of Sarsana, near SGCCI and Diamond Bourse. raghuvir Sheron has beautiful elevation and plenty of amenities. The Sky Bridge and Swimming pool are amenities to look for.Read more</t>
  </si>
  <si>
    <t>3   Apartment for Sale in Milestone Utsav, Althan Surat</t>
  </si>
  <si>
    <t>2 BHK Luxurious Flat For Sale In Palanpur Prime Area With New Construction.Read more</t>
  </si>
  <si>
    <t xml:space="preserve">â‚¹4,217 per sqft </t>
  </si>
  <si>
    <t>2 BHK Apartment for Sale in Veer Swastik Hills, Pal Surat</t>
  </si>
  <si>
    <t>Multistorey apartment is available for sale. It carpet area of 1700 sq-ft, it is a good location property. Please contact for more details.Read more</t>
  </si>
  <si>
    <t xml:space="preserve">â‚¹5,208 per sqft </t>
  </si>
  <si>
    <t>3 BHK House for Sale in Palanpur Jakatnaka Surat</t>
  </si>
  <si>
    <t>3 bhk house for sale in palanpur jakatnaka, surat</t>
  </si>
  <si>
    <t xml:space="preserve">â‚¹4,757 per sqft </t>
  </si>
  <si>
    <t>3 BHK Apartment for Sale in Pramukh Shiv Siddhi, Pal Gam Surat</t>
  </si>
  <si>
    <t>3 bhk flat big size flat light fen kitchen trolley.</t>
  </si>
  <si>
    <t xml:space="preserve">â‚¹5,414 per sqft </t>
  </si>
  <si>
    <t>3 bhk luxurious and spacious flat for sale in peak living situated in althan surat near surat diamond bourse and surat airport.Read more</t>
  </si>
  <si>
    <t xml:space="preserve">â‚¹4,451 per sqft </t>
  </si>
  <si>
    <t>122 sqyrd</t>
  </si>
  <si>
    <t>Garden/Park, Pool, Main Road</t>
  </si>
  <si>
    <t>3Bhk Row House No1 project All Amenities</t>
  </si>
  <si>
    <t xml:space="preserve">â‚¹5,920 per sqft </t>
  </si>
  <si>
    <t>Multistorey Apartment for Sale in Jahangirabad, Surat. Covered area is 1755.0 Sq-ft. This property belongs to "Anand Aspire" .Read more</t>
  </si>
  <si>
    <t>The project has 2   multistorey apartments. The project has 3 towers of 14 storeys. All the apartments has east west entry as per vastu compliance. The project is near by schools markets and close to main road. The project has all the amenities with parkings. The apartment has 1250 square feet super build up areaRead more</t>
  </si>
  <si>
    <t>3   Apartment for Sale in Anand Aspire, Jahangirabad Surat</t>
  </si>
  <si>
    <t>This luxurious yet affordable 3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</si>
  <si>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 xml:space="preserve">â‚¹9,662 per sqft </t>
  </si>
  <si>
    <t>Signature homes that are created by passionate and trustworthy realtor make a difference. And for the discerning class, this very factor means a lot. this is one such vicinity that is built on the pillars of trust and ageold legacy. Breaking new ground in design and aesthetic, fulfilling the contemporary residential trend and facilitating highstandard amenities, New home expert presents 2   homes at the most peaceful surrounding of adajan. With 2 residential towers in the premise, there is a scope of exclusivity, an air of ebullience.Luxurious to the core, New home expertRead more</t>
  </si>
  <si>
    <t xml:space="preserve">â‚¹3,693 per sqft </t>
  </si>
  <si>
    <t>A 3 bedroom flat, located in palanpur, surat, is available. It is a Under Construction flat located in Pramukh Amaya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2111 Sqft.Read more</t>
  </si>
  <si>
    <t xml:space="preserve">â‚¹3,905 per sqft </t>
  </si>
  <si>
    <t>2 BHK Apartment for Sale in Keshav Height, Althan Surat</t>
  </si>
  <si>
    <t>South West Direction Flat, Fully Furnished And Vastu Flat</t>
  </si>
  <si>
    <t xml:space="preserve">â‚¹6,033 per sqft </t>
  </si>
  <si>
    <t>844 sqft</t>
  </si>
  <si>
    <t>3 BHK residential project at piplod. Prime area, proximity to all utilities.Read more</t>
  </si>
  <si>
    <t>New Project In New Althan2   1250 sq ft3   1690 sq ftAll Luxurious AmenitiesPay Only 9 Lacs in 2   and No EMI Till Possesion.Pay Only 12 Lacs in 3   and No EMI Till Possesion.Subvention SchemeRead more</t>
  </si>
  <si>
    <t>East and West facing flats with amenities like splash pool, deck sitting,amphitheatre, jogging track and open lawn. Raghuvir Spectrum is well located near 2nd VIP Road and is one of the landmark of fastest growing Vesu area.Read more</t>
  </si>
  <si>
    <t>2 BHK Apartment for Sale in Atlanta Sky Deck, Bhimrad Surat</t>
  </si>
  <si>
    <t>13 out of 19</t>
  </si>
  <si>
    <t>near dhiraj son althan main road building</t>
  </si>
  <si>
    <t xml:space="preserve">â‚¹5,115 per sqft </t>
  </si>
  <si>
    <t>3 BHK Luxurious Flat for Sell In Pal Prime Area With Good Conditions like New Construction .Read more</t>
  </si>
  <si>
    <t xml:space="preserve">â‚¹4,337 per sqft </t>
  </si>
  <si>
    <t>3 BHK Purr veg campus Flat for Sell With Fully Furnished .</t>
  </si>
  <si>
    <t xml:space="preserve">â‚¹5,585 per sqft </t>
  </si>
  <si>
    <t>1026 sqft</t>
  </si>
  <si>
    <t>2 m</t>
  </si>
  <si>
    <t xml:space="preserve">â‚¹9,747 per sqft </t>
  </si>
  <si>
    <t>3 BHK Apartment for Sale in Bhakti Victory Shoppers, Pal Surat</t>
  </si>
  <si>
    <t xml:space="preserve">â‚¹4,359 per sqft </t>
  </si>
  <si>
    <t xml:space="preserve">â‚¹4,412 per sqft </t>
  </si>
  <si>
    <t>New Plotting in Prime location in vesu</t>
  </si>
  <si>
    <t xml:space="preserve">â‚¹5,072 per sqft </t>
  </si>
  <si>
    <t>3 BHK Apartment for Sale in Sangath Homes, Palanpur Surat</t>
  </si>
  <si>
    <t>2045 sqft</t>
  </si>
  <si>
    <t>Luxurious Property For Sell In Surat Prime Area With all Luxurious Aminities.Read more</t>
  </si>
  <si>
    <t xml:space="preserve">â‚¹4,221 per sqft </t>
  </si>
  <si>
    <t>Multistorey Apartment for Sale in Jahangirabad, Surat. Covered area is 1770.0 Sq-ft. This property belongs to "Anand Aspire" .Read more</t>
  </si>
  <si>
    <t xml:space="preserve">â‚¹4,753 per sqft </t>
  </si>
  <si>
    <t>THIS is seated nestled in the beautiful green area, Lake District, which provides easy access to feel the beauty of nature. It stands as the pole start of grandeur glamour, which refurbishes lifestyles.Read more</t>
  </si>
  <si>
    <t>1003 sqft</t>
  </si>
  <si>
    <t xml:space="preserve">â‚¹3,945 per sqft </t>
  </si>
  <si>
    <t>Santvan Seron</t>
  </si>
  <si>
    <t>No brokerage on this property. Santvan seron is a luxurious high rise apartment, which has only 2 flats on the floor, 2 car alloted parking, garden, children play area, well designed building reception, 2 automatic auto door lifts etcRead more</t>
  </si>
  <si>
    <t>A 2 bedroom resale flat, located in palanpur, surat, is available. It is a ready to move in flat located in shiv subham pearl. Situated in a prominent locality, which is in its prime condition. The flat is on the 7th floor of the building. Aesthetically designed, this property has 2 bathrooms. The property also has 1balconys. The flat has a good view of the locality. The flat is a freehold property and has a super builtUp area of 1275 sq. Ft.Read more</t>
  </si>
  <si>
    <t>3 BHK SMART HOMES.Enjoy the togetherness in a natural Environment made just for you.Read more</t>
  </si>
  <si>
    <t>2 and 3   project near d mart jahangirabad.2   1280 sq ft to 1360 sq ft.3   1625 sq ft to 1835 sq ft.all luxurious amenities.loan interest pay by builder till possession.GOOD PROJECT BEST LOCATIONRead more</t>
  </si>
  <si>
    <t>3   Apartment for Sale in Roongta Green Homes, Godadara Surat</t>
  </si>
  <si>
    <t>2 and 3   luxrious flat at prime location by roongta developer.Read more</t>
  </si>
  <si>
    <t>1971 sqft</t>
  </si>
  <si>
    <t xml:space="preserve">â‚¹4,710 per sqft </t>
  </si>
  <si>
    <t>residential Plot for Sale in Jahangirabad Area with prime LocationRead more</t>
  </si>
  <si>
    <t>1 BHK House for Sale in Bhakti Victory Shoppers, Adajan Surat</t>
  </si>
  <si>
    <t>fully residential area</t>
  </si>
  <si>
    <t>3   Apartment for Sale in Shreeji Residency, Vesu Surat</t>
  </si>
  <si>
    <t>Specious 3   Flat For Sell In Vesu</t>
  </si>
  <si>
    <t>2 BHK Apartment for Sale in Samarth Srushti, Pal Surat</t>
  </si>
  <si>
    <t>This property has 2 and 3 BHK Apartment.</t>
  </si>
  <si>
    <t xml:space="preserve">â‚¹4,158 per sqft </t>
  </si>
  <si>
    <t xml:space="preserve">â‚¹5,069 per sqft </t>
  </si>
  <si>
    <t>2   Apartment for Sale in Sai Parisar, Palanpur Surat</t>
  </si>
  <si>
    <t>1269 sqft</t>
  </si>
  <si>
    <t>1795 sqft</t>
  </si>
  <si>
    <t>Multistorey Apartment for Sale in Jahangirabad, Surat. Covered area is 1795.0 Sq-ft. This property belongs to "Anand Aspire" .Read more</t>
  </si>
  <si>
    <t xml:space="preserve">â‚¹4,528 per sqft </t>
  </si>
  <si>
    <t>1885 sqft</t>
  </si>
  <si>
    <t>974 sqft</t>
  </si>
  <si>
    <t>Exclusively designer flat 3bhk with 2 car alloted parking.</t>
  </si>
  <si>
    <t xml:space="preserve">â‚¹3,664 per sqft </t>
  </si>
  <si>
    <t>No brokerage on this property. A 3  spacious excellent garden view flat for sale in Orchid Gardenia, Palanpor, Surat. This is a luxurious highrise building with facilities available like garden, children play area, jogging track, gym, club house, multi purpose court, basement parking, net cricket etc. For more details and visit contact Saffron Property Consultant.Read more</t>
  </si>
  <si>
    <t>3 BHK Apartment for Sale in Green City, Pal Surat</t>
  </si>
  <si>
    <t>1658 sqft</t>
  </si>
  <si>
    <t>A 3 bedroom resale flat, located in pal, surat, is available. It is a ready to move in flat located in green city 3bhk. Situated in a prominent locality, it is a 9 year old property, which is in its prime condition. The flat is on the 8th floor of the building. Aesthetically designed, this property has 3 bathrooms. The property also has 1balconys. The flat has a good view of the locality. The flat is a freehold property and has a super builtUp area of 1658 sq. Ft. The flat is located in a gated society and offers good security. It offers a number of important facilities like lifts.Read more</t>
  </si>
  <si>
    <t xml:space="preserve">â‚¹3,920 per sqft </t>
  </si>
  <si>
    <t xml:space="preserve">â‚¹3,762 per sqft </t>
  </si>
  <si>
    <t>1118 sqft</t>
  </si>
  <si>
    <t>3 Bhk Luxurious Flats.Creating a Lifestyle of Luxury.</t>
  </si>
  <si>
    <t>Walking Distance from Surat International Exhibition and convention center Three sides opening flatEasy connectivity to airportEasy connectivity to HighwayOnly two flats per floor2 AND 3 BHK PROJECT WITH ALL LUXURIOUS AMENITIES.2 BHK 1361 SQ FT.3 BHK 2025 SQ FT.Read more</t>
  </si>
  <si>
    <t>2 BHK Apartment for Sale in Shivam Heights, Parvat Patiya Surat</t>
  </si>
  <si>
    <t>near model town pervat patiya surat gujrat</t>
  </si>
  <si>
    <t xml:space="preserve">â‚¹4,170 per sqft </t>
  </si>
  <si>
    <t>3 BHK Flat Fror Sale In Pal , Adajan Prime Area with All aminities .Read more</t>
  </si>
  <si>
    <t xml:space="preserve">â‚¹5,013 per sqft </t>
  </si>
  <si>
    <t>144 sqyrd</t>
  </si>
  <si>
    <t>A residential house is available for sale. It covered area of 72 sq yrd, it is a good location. Please contact for more details.Read more</t>
  </si>
  <si>
    <t xml:space="preserve">â‚¹6,559 per sqft </t>
  </si>
  <si>
    <t xml:space="preserve"> Shop for Sale in Bhakti Victory Shoppers, Palanpur Gam Surat</t>
  </si>
  <si>
    <t>new developed area</t>
  </si>
  <si>
    <t xml:space="preserve">â‚¹12,615 per sqft </t>
  </si>
  <si>
    <t>4 BHK Apartment for Sale in Nandini 1, Vesu Surat</t>
  </si>
  <si>
    <t>Altra Luxurious 3.5 Bhk Flat For Sell In Vesu at premium locationRead more</t>
  </si>
  <si>
    <t>3 BHK Luxurious flat for sale in Palanpur Prime area with all amenities.Read more</t>
  </si>
  <si>
    <t xml:space="preserve">â‚¹3,795 per sqft </t>
  </si>
  <si>
    <t>3   luxurious flat for sale in peak living althan surat near sutrat airport.Read more</t>
  </si>
  <si>
    <t>3   Apartment for Sale in Sai Parisar, Palanpur Surat</t>
  </si>
  <si>
    <t>1029 sqft</t>
  </si>
  <si>
    <t>Be it commercial, or residential, We provide the finest over 30 years. For Eco homes, commercial avenues, or corporate house, our group delivers signature models of homes and business fronts the best each time and on time.The project has 3 4 bhk multistorey apartments. The project has 3 towers of 10 storeys. All the apartments has east west entry as per vastu compliance. The project has all the amenities with parkings.Read more</t>
  </si>
  <si>
    <t xml:space="preserve">â‚¹4,813 per sqft </t>
  </si>
  <si>
    <t>3 BHK Penthouse for Sale in Siddhi Vinayak Elements, Jahangirabad Surat</t>
  </si>
  <si>
    <t>2158 sqft</t>
  </si>
  <si>
    <t>This cozy 3 BHK penthouse offers good quality and is just a short walk from the metro station, making travel hasslefree. Plus, you can check out a sample flat to see what its like. Its the perfect place for comfortable living.Read more</t>
  </si>
  <si>
    <t xml:space="preserve">â‚¹3,942 per sqft </t>
  </si>
  <si>
    <t>flat with modular kitchen , power back up , good locketion</t>
  </si>
  <si>
    <t>appy Home Group believes in Originality which they have proved through their unmatched projects again and again. By being original we mean, translating and rationalizing the creative thoughts to functionality. Every project of Happy Home Group bears a different thought process and more focus.the idea of creating a robust infrastructure that contains radical design and sensible amenities.Our brand new project Celebrity Greens is a residential project for the famed and the influential. It is a verdant haven for Families to bask in natures lap while experiencing Sumptuousness of large measureRead more</t>
  </si>
  <si>
    <t>3 BHK Apartment for Sale in Sai Parisar, Palanpur Surat</t>
  </si>
  <si>
    <t xml:space="preserve">â‚¹4,464 per sqft </t>
  </si>
  <si>
    <t>No brokerage on this property. A 3bhk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</si>
  <si>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 xml:space="preserve">â‚¹3,783 per sqft </t>
  </si>
  <si>
    <t>A 3 bedroom resale flat, located in palanpur, surat, is available. It is a ready to move in flat located in shiv subham pearl.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1775 sq. Ft. The flat is located in a gated society and offers good security. It offers a number of important facilities like intercom facility, lifts, park, visitor parking and water storage. The unit has 1 covered parking.Read more</t>
  </si>
  <si>
    <t>3   Apartment for Sale in Nakshatra heights, Pal Surat</t>
  </si>
  <si>
    <t>3   flate sell in gavrav path road tp 10 pal surat good quality property good location good localityRead more</t>
  </si>
  <si>
    <t>2 BHK Flat for sale. It is amazing its luxurious. It is a good location property. Please contact for more details.Read more</t>
  </si>
  <si>
    <t>Luxurious Flat For Sell In Prime Area With All Luxurious Aminities .Read more</t>
  </si>
  <si>
    <t>3 BHK Apartment for Sale in 7 Star Empire Twilight Star, Godadara Surat</t>
  </si>
  <si>
    <t xml:space="preserve">â‚¹4,595 per sqft </t>
  </si>
  <si>
    <t>10 out of 21</t>
  </si>
  <si>
    <t>1849 sqft</t>
  </si>
  <si>
    <t>2 BHK Apartment for Sale in Siddhi Residency, Pal Gam Surat</t>
  </si>
  <si>
    <t>889 sqft</t>
  </si>
  <si>
    <t>furnished propertyumra bridge roadall market near by area</t>
  </si>
  <si>
    <t xml:space="preserve">â‚¹4,428 per sqft </t>
  </si>
  <si>
    <t>3 BHK Apartment for Sale in Aagam Wildflower, Vesu Surat</t>
  </si>
  <si>
    <t>937 sqft</t>
  </si>
  <si>
    <t>3 Bhk Flat For Sell In Vesu.</t>
  </si>
  <si>
    <t xml:space="preserve">â‚¹4,866 per sqft </t>
  </si>
  <si>
    <t>3 BHK Apartment for Sale in Avadh Carolina, Dumas Road Surat</t>
  </si>
  <si>
    <t>3 BHK House for Sale in New Althan Surat</t>
  </si>
  <si>
    <t>New Row House Booking Vadod nr.bhestan</t>
  </si>
  <si>
    <t>2   Fully Furnished Flat For Sale In Palanpur Area With Brand New Construction.Read more</t>
  </si>
  <si>
    <t>2 BHK House for Sale in Narthan Surat</t>
  </si>
  <si>
    <t>One of the finest 2 3 bhk project located at main dandi road with most unique theme based elevation. Provides you best campus ambiance and best localityRead more</t>
  </si>
  <si>
    <t>This lovely 2   flat boasts topnotch quality and has the best amenities around. Youll find more facilities here compared to nearby projects, making it a standout choice for comfortable living. Enjoy the convenience and comfort of this wellequipped residence.Read more</t>
  </si>
  <si>
    <t>Good maintan and brand new furniture with good price.</t>
  </si>
  <si>
    <t>765 sqft</t>
  </si>
  <si>
    <t>3 BHK Apartment for Sale in Siddhi Vinayak Elements, Jahangirabad Surat</t>
  </si>
  <si>
    <t>NO BROKERAGE ON THIS PROPERTY. A 3bhk flat for sale in a luxurious high rise apartment with the facilities available like garden, children play area, gym, Net cricket, banquet hall, 2 automatic auto door lifts etcRead more</t>
  </si>
  <si>
    <t>A 3 bedroom resale flat, located in palanpur, surat, is available. It is a ready to move in flat located in Nakshatra Galaxia .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1726 sq. Ft.Read more</t>
  </si>
  <si>
    <t>3  flate in pal tp 10 best property for investment with real users best property for future best locations best localityRead more</t>
  </si>
  <si>
    <t>How is life in a 3 BHK flat for sale. It is amazing its luxurious.Read more</t>
  </si>
  <si>
    <t>2093 sqft</t>
  </si>
  <si>
    <t>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Homes. This grand 14storied Iconic Structure marks class in Location, Space Value as well as DesignRead more</t>
  </si>
  <si>
    <t>4 BHK Apartment for Sale in 7 Star Empire Twilight Star, Godadara Surat</t>
  </si>
  <si>
    <t>846 sqft</t>
  </si>
  <si>
    <t xml:space="preserve">â‚¹7,920 per sqft </t>
  </si>
  <si>
    <t xml:space="preserve"> Shop for Sale in Ram Kutir, Adajan Surat</t>
  </si>
  <si>
    <t>Commercial shop is available for sale. Full market area with running business.Read more</t>
  </si>
  <si>
    <t>Altra Luxurious 3   Flat For Sell In Vesu</t>
  </si>
  <si>
    <t>2 BHK Apartment for Sale in Vitoria Heights, Jahangirabad Surat</t>
  </si>
  <si>
    <t xml:space="preserve">â‚¹3,717 per sqft </t>
  </si>
  <si>
    <t>Each for 2 flats only</t>
  </si>
  <si>
    <t xml:space="preserve">â‚¹4,436 per sqft </t>
  </si>
  <si>
    <t xml:space="preserve"> Plot/Land for Sale in Vanakala Surat</t>
  </si>
  <si>
    <t>40 X 20</t>
  </si>
  <si>
    <t>Planning to build residence in surat This plot in new gaurav path road is the best deal for you. It spans over spectacular 88 sq.Yd. Super built up area. Ownership of this property provides you entitlement to construct upto 3 floor. The boundary wall is already build around the plot. To build the residence, possession will be handed over by April 2025. The property belongs to owner through cooperative society ownership. This residential plot is all yours for 59 lac. Its a east Facing plot.Read more</t>
  </si>
  <si>
    <t xml:space="preserve">â‚¹7,375 per sqft </t>
  </si>
  <si>
    <t>DescriptionThis cozy 2   flat offers good quality and is just a short walk from the metro station, making travel hasslefree. Plus, you can check out a sample flat to see what its like. Its the perfect place for comfortable living.Read more</t>
  </si>
  <si>
    <t>3 BHK Apartment for Sale in Avadh Copperstone, Dumas Road Surat</t>
  </si>
  <si>
    <t>3 bhk luxurius project with all amenities.</t>
  </si>
  <si>
    <t xml:space="preserve">â‚¹4,656 per sqft </t>
  </si>
  <si>
    <t>2 And 3   Flat For Sell In Jahangirabad.</t>
  </si>
  <si>
    <t>Colouring your fantasy of indulging into the ultra modern living with a pinch of serene and peaceful moments of life, silicon palm houses some of the most sophisticated and advanced facilities to satisfy your longing for a better lifestyle, which are also rich in family values.Read more</t>
  </si>
  <si>
    <t>No Brokerage on this property. This is a luxurious high rise apartment situated in Palanpor, the building has the facilities available like garden, children play area, sitting area, Big club house, allotted car parking etcRead more</t>
  </si>
  <si>
    <t xml:space="preserve">â‚¹4,263 per sqft </t>
  </si>
  <si>
    <t>3bhk flate in tp 10 pal surat fully luxurious amenities good property for users investment for best futureRead more</t>
  </si>
  <si>
    <t xml:space="preserve">â‚¹4,139 per sqft </t>
  </si>
  <si>
    <t>3 bhk luxurious flat with deck balcony.</t>
  </si>
  <si>
    <t>2036 sqft</t>
  </si>
  <si>
    <t>3 and 4 Bhk Project.penthouse also available.all luxurious amenities.best location with view.Read more</t>
  </si>
  <si>
    <t xml:space="preserve">â‚¹4,715 per sqft </t>
  </si>
  <si>
    <t>3   Apartment for Sale in Mahaveer Heights, Vesu Surat</t>
  </si>
  <si>
    <t>vesu cancal road vip surat gujrat</t>
  </si>
  <si>
    <t xml:space="preserve">â‚¹4,312 per sqft </t>
  </si>
  <si>
    <t>1107 sqft</t>
  </si>
  <si>
    <t>92 X 12</t>
  </si>
  <si>
    <t>This Is Residential Plot In Jahangirabad Area with 22.5 46 Area.Read more</t>
  </si>
  <si>
    <t>3 BHK Apartment for Sale in Madhav Residency, Adajan Surat</t>
  </si>
  <si>
    <t>Furnished flatmiddle Floorsouthwest directionderasar temple in campusRead more</t>
  </si>
  <si>
    <t xml:space="preserve">â‚¹4,235 per sqft </t>
  </si>
  <si>
    <t>3   Apartment for Sale in Shubh Enclave, Vesu Surat</t>
  </si>
  <si>
    <t>3   Apartment for Sale in The Address, Vesu Surat</t>
  </si>
  <si>
    <t>3   flat for sale in vesu surat the address vesu surat</t>
  </si>
  <si>
    <t>2 And 3   luxurious flat in Gaurav path road</t>
  </si>
  <si>
    <t>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52.71 lac. Its a east Facing plot.Read more</t>
  </si>
  <si>
    <t xml:space="preserve">â‚¹6,428 per sqft </t>
  </si>
  <si>
    <t>This lovely 23   flat boasts topnotch quality and has the best amenities around. Youll find more facilities here compared to nearby projects, making it a standout choice for comfortable living. Enjoy the convenience and comfort of this wellequipped residence.Read more</t>
  </si>
  <si>
    <t>2   luxurious flets with all luxurious amenities.</t>
  </si>
  <si>
    <t>s the name suggests, this is is designed keeping the new trends in mind to cater to home owners having unique requirements.Read more</t>
  </si>
  <si>
    <t xml:space="preserve">â‚¹4,310 per sqft </t>
  </si>
  <si>
    <t>3 out of 15</t>
  </si>
  <si>
    <t>A 3bhk spacious brand new flat available for sale in a luxurious high rise apartment nearby gaurav path road, the building has the facilities available like garden, children play area, sitting area, swimming pool, banquet hall, indoor games, well designed building reception, 3 automatic auto door lifts etcRead more</t>
  </si>
  <si>
    <t>3 BHK Apartment for Sale in Aston Homes, Palanpur Surat</t>
  </si>
  <si>
    <t>3 bhk flate sell in Gavrav path road Pal palanpore fully luxurious amenities good property good locality location best for restaurants use limited flateRead more</t>
  </si>
  <si>
    <t xml:space="preserve">â‚¹4,527 per sqft </t>
  </si>
  <si>
    <t>Welcome to the world of luxurious lifestyle</t>
  </si>
  <si>
    <t>3 BHK Apartment for Sale in ashirwad avenue, Vesu Surat</t>
  </si>
  <si>
    <t>near shyam baba mandir vesu vip road</t>
  </si>
  <si>
    <t xml:space="preserve">â‚¹5,116 per sqft </t>
  </si>
  <si>
    <t>3 BHK House for Sale in Narayan Coral Heights, Jahangir Pura Surat</t>
  </si>
  <si>
    <t>82 sqyrd</t>
  </si>
  <si>
    <t xml:space="preserve">â‚¹11,518 per sqft </t>
  </si>
  <si>
    <t>1062 sqft</t>
  </si>
  <si>
    <t>Specious 3 Bhk Flat For Sell In Vesu</t>
  </si>
  <si>
    <t xml:space="preserve">â‚¹4,743 per sqft </t>
  </si>
  <si>
    <t>2 And 3   Luxurious Flat For Sell In Pal With All Aminities</t>
  </si>
  <si>
    <t>3   Apartment for Sale in Orchid Fantasia, Palanpur Surat</t>
  </si>
  <si>
    <t>Planning to build residence in surat This plot in BHANDUT, DANDI ROAD is the best deal for you. It spans over spectacular 200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63 lac. Its a east Facing plot.Read more</t>
  </si>
  <si>
    <t>3   Apartment for Sale in Siddhi Vinayak Elements, Jahangirabad Surat</t>
  </si>
  <si>
    <t>This cozy 3   flat offers good quality and is just a short walk from the metro station, making travel hasslefree. Plus, you can check out a sample flat to see what its like. Its the perfect place for comfortable living.Read more</t>
  </si>
  <si>
    <t>3   Apartment for Sale in Marion Residency, Dumas Road Surat</t>
  </si>
  <si>
    <t>1530 sqft</t>
  </si>
  <si>
    <t>At place nature reveals its soothing and pleasing phenomena to experience and feel. Here, you can get the lifestyle which is modern and pleasing in outlook and soothing by nature. This is the place where you will celebrate the ecstasy and colors of joy. You will have the infrastructure you desire for your family to experience the 5star living at your doorsteps. The project is located around 600m from the Tapi River. Here, you will get amazing atmosphere. It enjoys great connectivity to all the major roads,and metroRead more</t>
  </si>
  <si>
    <t>Check out This Project in PAL, one of the ready to move housing societies in Surat. This society will have all basic facilities and amenities to suit homebuyers needs and requirements.  This project is located at very Prime location on Pal Gaurav PathRead more</t>
  </si>
  <si>
    <t>A 3  spacious brand new flat available for sale in a luxurious high rise apartment nearby gaurav path road, the building has the facilities available like garden, children play area, sitting area, swimming pool, banquet hall, indoor games, well designed building reception, 3 automatic auto door lifts etcRead more</t>
  </si>
  <si>
    <t>3 bhk new flate in palanpore Gavrav path road fully luxurious amenities only vegetarian family allow good locality location best property in pal palanpore Gavrav path roadRead more</t>
  </si>
  <si>
    <t xml:space="preserve">â‚¹3,723 per sqft </t>
  </si>
  <si>
    <t>2 BHK LUXURIOUS FLAT.Their foundation lies strongly on the base of three core values, that is, trust, quality and technology. Its trustworthy approach allows delivering value for each rupee spent by its esteemed clients.Read more</t>
  </si>
  <si>
    <t>3   flat for sale in althan, surat. 100 percent white payment.SURAT DIAMOND BOURSE 1 KM .SURAT AIRPORT 4 KMRead more</t>
  </si>
  <si>
    <t>Multistorey apartment is available for sale. It is a good location property. Please contact for more details. 3   Flat for Sale In Althan Area.Read more</t>
  </si>
  <si>
    <t xml:space="preserve">â‚¹4,184 per sqft </t>
  </si>
  <si>
    <t>4 BHK House for Sale in Sangini Swaraj, Palanpur Surat</t>
  </si>
  <si>
    <t xml:space="preserve">â‚¹5,787 per sqft </t>
  </si>
  <si>
    <t>2   Apartment for Sale in Bhakti Victory Shoppers, Palanpur Gam Surat</t>
  </si>
  <si>
    <t>1848 sqft</t>
  </si>
  <si>
    <t>3 BHK Apartment for Sale in Shilp Residency, VIP Road Surat</t>
  </si>
  <si>
    <t xml:space="preserve">â‚¹4,872 per sqft </t>
  </si>
  <si>
    <t>2   luxurious and spacious 2   flat for sale in avadh onica dummas road vesu surat near surat airport and diamond bourse.Read more</t>
  </si>
  <si>
    <t>Pure residential Flat for Sell in Pal prime area.</t>
  </si>
  <si>
    <t>3 BHK House for Sale in Dandi Road Surat</t>
  </si>
  <si>
    <t>One of the best property for investment and real use. Best campus, best ambiance, and best localityRead more</t>
  </si>
  <si>
    <t>3   Apartment for Sale in Sumerru Sky Leaf, Palanpur Surat</t>
  </si>
  <si>
    <t>This 3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</si>
  <si>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3   Apartment for Sale in Acacia, Vesu Surat</t>
  </si>
  <si>
    <t>2186 sqft</t>
  </si>
  <si>
    <t>3  flets available for sell with all luxurious amenities.</t>
  </si>
  <si>
    <t>2 BHK Apartment for Sale in Abhishek Sanctum Celino, Palanpur Surat</t>
  </si>
  <si>
    <t>Happy Home Group one of the most renowned trusted names in Surat has always been unique in its approach be it in transforming spaces into homes or its business strategies.Complete business transaction carried by them are transparent, nothing is hidden from the clients or customers. They directly communicate with party all consultants so that no communication gap is created and Projects can be discussed transparently. Apart from this they always welcome innovation in their entire project.They accept suggestions ideas from, clients, brokers as well as their staff members and never hesitaRead more</t>
  </si>
  <si>
    <t xml:space="preserve">â‚¹4,478 per sqft </t>
  </si>
  <si>
    <t>A 3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</si>
  <si>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2bhk flate in palanpore best property in pal palanpore fully luxurious amenities good propertyRead more</t>
  </si>
  <si>
    <t xml:space="preserve">â‚¹4,038 per sqft </t>
  </si>
  <si>
    <t>Discover the art Luxurious Living.</t>
  </si>
  <si>
    <t>3 Bhk flat for sale in pal near pal umra bridge, gaurav path road, near shopping malls and banks.Read more</t>
  </si>
  <si>
    <t xml:space="preserve">â‚¹4,645 per sqft </t>
  </si>
  <si>
    <t>2 BHK Apartment for Sale in Green Leaf, Vesu Surat</t>
  </si>
  <si>
    <t>Best deal in vesu for 2bhkHurry up!</t>
  </si>
  <si>
    <t xml:space="preserve">â‚¹4,962 per sqft </t>
  </si>
  <si>
    <t>3 BHK Apartment for Sale in Swastik Milestone, Vesu Canal Road Surat</t>
  </si>
  <si>
    <t>1072 sqft</t>
  </si>
  <si>
    <t>spacious 3 BHK flat for sale in vesu</t>
  </si>
  <si>
    <t>2 BHK Apartment for Sale in Atlanta Sky Desk, Bhimrad Surat</t>
  </si>
  <si>
    <t>14 out of 19</t>
  </si>
  <si>
    <t>2 bhk luxurious and spacious flat for sale in atlanta sky deck althan surat near surat diamond bourse and surat airport.Read more</t>
  </si>
  <si>
    <t xml:space="preserve">â‚¹4,591 per sqft </t>
  </si>
  <si>
    <t>Pure resistancial project with good location and good locality</t>
  </si>
  <si>
    <t>This fancy 2   flat sits at the corner of two roads, giving it a special touch. Its made with really nice materials, making it a cozy and fancy place to live in.Read more</t>
  </si>
  <si>
    <t>3 BHK Apartment for Sale in Orchid Greens, Palanpur Surat</t>
  </si>
  <si>
    <t>1741 sqft</t>
  </si>
  <si>
    <t>A 3bhk spacious flat with excellent view available for sale in Orchid Greens, a luxurious high rise apartment situated at a prime location in palanpor, The building has the facilities available like garden, children play area, sitting area, well designed building reception, 2 automatic auto door lifts, basement parking etc.Read more</t>
  </si>
  <si>
    <t>3bhk new property in palanpore no gst charge In fresh registration fully luxurious amenities good property for user good locality locationRead more</t>
  </si>
  <si>
    <t xml:space="preserve">â‚¹3,967 per sqft </t>
  </si>
  <si>
    <t>Multistorey apartment is available for sale. It covered area of 1850 sq-ft, it is a good location property. Please contact for more details.Read more</t>
  </si>
  <si>
    <t>2125 sqft</t>
  </si>
  <si>
    <t>Luxurious Flat For Sell With All Aminities And Prime Location .</t>
  </si>
  <si>
    <t xml:space="preserve">â‚¹3,870 per sqft </t>
  </si>
  <si>
    <t>Luxurious 2 Bhk Flat For Sell In Althan with all Modern Amenities.Read more</t>
  </si>
  <si>
    <t xml:space="preserve">â‚¹4,953 per sqft </t>
  </si>
  <si>
    <t>3   Apartment for Sale in swarna sopan Surat</t>
  </si>
  <si>
    <t>This fancy 3   flat sits at the corner of two roads, giving it a special touch. Its made with really nice materials, making it a cozy and fancy place to live in.Read more</t>
  </si>
  <si>
    <t>940 sqft</t>
  </si>
  <si>
    <t xml:space="preserve">â‚¹3,299 per sqft </t>
  </si>
  <si>
    <t>Nakshatra Galaxia</t>
  </si>
  <si>
    <t>A Spacious 2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</si>
  <si>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3  flate in pal palanpore Gavrav path road best property for user involvement good locality location fully luxurious amenitiesRead more</t>
  </si>
  <si>
    <t>Multistorey apartment is available for sale. It covered area of 1880 sq-ft, it is a good location property. Please contact for more details.Read more</t>
  </si>
  <si>
    <t>3   Apartment for Sale in VIP Road Surat</t>
  </si>
  <si>
    <t>3 And 4   Luxurious Flat for Sell In VIP Road Prime Area With Lowest PriceRead more</t>
  </si>
  <si>
    <t>2177 sqft</t>
  </si>
  <si>
    <t>3 BHK Luxurious Flat For Sale In Pal Locality With New Construction .Read more</t>
  </si>
  <si>
    <t xml:space="preserve">â‚¹4,502 per sqft </t>
  </si>
  <si>
    <t>3   Penthouse for Sale in Nakshatra Solitaire, Palanpur Surat</t>
  </si>
  <si>
    <t>Luxurious 3 Bhk Flat For Sell In Althan with All Modern Amenities.Read more</t>
  </si>
  <si>
    <t xml:space="preserve">â‚¹4,811 per sqft </t>
  </si>
  <si>
    <t>2   Apartment for Sale in Phoenix Avenue, Pal Surat</t>
  </si>
  <si>
    <t>Luxurious Flat For Sell In Surat City Prime Area And Prime Localities with All Aminities.Read more</t>
  </si>
  <si>
    <t>Best for investment or resident. Both suits you. Jupiter avenue is a best project for resident and weekend villa with the most unique theme based construction, also offers you piped gas line. This project is located at main dandi roadRead more</t>
  </si>
  <si>
    <t>3   Apartment for Sale in Globcon Spendora, Palanpur Surat</t>
  </si>
  <si>
    <t>This 2   flat is ready to move into within just 8 months, ensuring a quick transition to your new home. Additionally, you can check out a sample flat to get a glimpse of what to expect. Enjoy the convenience and peace of mind of moving into a wellprepared residence in a timely manner.Read more</t>
  </si>
  <si>
    <t>814 sqft</t>
  </si>
  <si>
    <t>Multistorey apartment is available for sale. Good campus swimming pool car parking club house indoor game.Read more</t>
  </si>
  <si>
    <t>3   Luxurious Flat for Sell in Pal Gaurav Path road with all aminities.Read more</t>
  </si>
  <si>
    <t>3 BHK Apartment for Sale in Stuti Arista, Palanpur Surat</t>
  </si>
  <si>
    <t>A 3bhk fully furnished 3bhk flat available for sale in a 2 Road corner high rise apartment, situated at a a prime location of palanpor, nearby gaurav path road, the building has the facilities available like garden, children play area, sitting area, security, 2 lifts, well designed building reception etcRead more</t>
  </si>
  <si>
    <t xml:space="preserve">â‚¹3,618 per sqft </t>
  </si>
  <si>
    <t>2 BHK Apartment for Sale in Divine Desire, Palanpur Surat</t>
  </si>
  <si>
    <t>2bhk new property in pal palanpore surat fully luxurious amenities good property for user good locality locationRead more</t>
  </si>
  <si>
    <t xml:space="preserve">â‚¹4,201 per sqft </t>
  </si>
  <si>
    <t>2 BHK Apartment for Sale in VIP Road Surat</t>
  </si>
  <si>
    <t xml:space="preserve">â‚¹3,601 per sqft </t>
  </si>
  <si>
    <t>3   Apartment for Sale in Meera Height, Bhimrad Surat</t>
  </si>
  <si>
    <t>1023 sqft</t>
  </si>
  <si>
    <t>Luxurious 3   Flat For Sell In Althan with All Modern Amenities.Read more</t>
  </si>
  <si>
    <t>1695 sqft</t>
  </si>
  <si>
    <t>2 And 3   Luxurious Flat For Sale in Pal Prime Area</t>
  </si>
  <si>
    <t>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The property belongs to owner through cooperative society ownership. This residential plot is all yours for 53 lac. Open for negotiation. Its a east Facing plot.Read more</t>
  </si>
  <si>
    <t xml:space="preserve">â‚¹6,463 per sqft </t>
  </si>
  <si>
    <t>This 2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</si>
  <si>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792 sqft</t>
  </si>
  <si>
    <t>good campusswimming pool car parkingclub houseindoor game</t>
  </si>
  <si>
    <t>A 3bhk spacious excellent view flat available for sale in green city, a luxurious high rise building with amenities available like garden, children play area, club house, children play area, basement parking, swimming pool, gym etcRead more</t>
  </si>
  <si>
    <t xml:space="preserve">â‚¹3,188 per sqft </t>
  </si>
  <si>
    <t>2 bhk new property in pal palanpore fully luxurious amenities good property redy to moov loin fatality available in any bankRead more</t>
  </si>
  <si>
    <t xml:space="preserve">â‚¹3,849 per sqft </t>
  </si>
  <si>
    <t>simple and luxurious 2   flat</t>
  </si>
  <si>
    <t>2   Apartment for Sale in The Address, Vesu Surat</t>
  </si>
  <si>
    <t>The project is built by Vacanza Developers. They provide 2  and 3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</si>
  <si>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 xml:space="preserve">â‚¹3,578 per sqft </t>
  </si>
  <si>
    <t>2 BHK Apartment for Sale in Raghuvir Symphony, Althan Surat</t>
  </si>
  <si>
    <t>Luxurious 2 Bhk Flat For Sell In Althan With All Modern AmenitiesRead more</t>
  </si>
  <si>
    <t xml:space="preserve">â‚¹4,779 per sqft </t>
  </si>
  <si>
    <t>3   Luxurious Flat For Sell In Althan Prime Area.Contact For More Details .Read more</t>
  </si>
  <si>
    <t>Planning to build residence in surat This plot near new dmart this is the best deal for you. It spans over spectacular 88 sq.Yd. Super built up area. Ownership of this property provides you entitlement to construct upto 3 floor. The boundary wall is already build around the plot. To build the residence, possession is expected by dec 2024. The property belongs to owner through coOperative society ownership. This residential plot is all yours for 59 lac. Open for negotiation. Its a east Facing plot.Read more</t>
  </si>
  <si>
    <t>This 3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</si>
  <si>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1855 sqft</t>
  </si>
  <si>
    <t>3 BHK Luxurious Flat For Sale In Adajan Pal Prime Area With All Luxrious Aminities .Fast Payment Extra DiscountRead more</t>
  </si>
  <si>
    <t>NO Brokerage on this property, Nakshatra Galaxia is a luxurious high rise apartment situated just nearby gaurav path road, The building has the facilities available like garden, children play area, double basement parking, library, indoor games, banquet hall, well designed building reception, 3 automatic auto door lifts etc, contact us for best price and detailsRead more</t>
  </si>
  <si>
    <t>3 BHK Dream homes to match your lifestyle and attitude</t>
  </si>
  <si>
    <t>3 BHK Apartment for Sale in RAMESWARAM Ivaan, Palanpur Surat</t>
  </si>
  <si>
    <t>2 bhk and 3 bhk project in palanpur. 2 bhk 1315 sq ft. 3 bhk 1825 sq ft. All luxurious amenities. Luxurious projectRead more</t>
  </si>
  <si>
    <t xml:space="preserve">â‚¹3,850 per sqft </t>
  </si>
  <si>
    <t xml:space="preserve">â‚¹4,405 per sqft </t>
  </si>
  <si>
    <t>1063 sqft</t>
  </si>
  <si>
    <t xml:space="preserve">â‚¹4,517 per sqft </t>
  </si>
  <si>
    <t>Soham Elegance is there to boost up the selfesteem of residing community. It has a basket full of advantages.Self contained residency, beautiful look, green living, secure and safe premise....Situated in a sociable area of Pal, Soham Elegance is an imposing architecture that is impeccably planned and brilliantly designed. The spacious layout at Soham Elegance maintains a premium feel, which allows pure relaxation and comfort of your dream house in compact space.Read more</t>
  </si>
  <si>
    <t xml:space="preserve">â‚¹3,933 per sqft </t>
  </si>
  <si>
    <t>This 3 BHK flat is a great deal, offering affordability and readytomove convenience. Enjoy the comfort of a moveinready home without breaking the bank.Read more</t>
  </si>
  <si>
    <t xml:space="preserve">â‚¹4,231 per sqft </t>
  </si>
  <si>
    <t>3 BHK Luxurious Flat For Sale In Palanpur Area With All Luxurious Facilities .Read more</t>
  </si>
  <si>
    <t xml:space="preserve">â‚¹3,897 per sqft </t>
  </si>
  <si>
    <t>2 out of 15</t>
  </si>
  <si>
    <t>A 3bhk spacious excellent view flat available for sale in a luxurious high rise apartment at palanpor, the building has the facilities available like garden, children play area, sitting area, 3 automatic auto door lifts, well designed building reception, club house, swimming pool, double basement parking etcRead more</t>
  </si>
  <si>
    <t>3 BHK Builder Floor for Sale in Palanpur Surat</t>
  </si>
  <si>
    <t>LUXURY Experience the joy of 3 BHK Single Tower. It is a good location property. Please contact for more details.Read more</t>
  </si>
  <si>
    <t>3 BHK Apartment for Sale in Peak Living, Bhimrad Surat</t>
  </si>
  <si>
    <t>1856 sqft</t>
  </si>
  <si>
    <t>3 bhk flat for sale in Bhimrad.Surat Diamond Bourse - 2 kmSurat Airport - 5 kmmarket near project.Read more</t>
  </si>
  <si>
    <t xml:space="preserve">â‚¹4,555 per sqft </t>
  </si>
  <si>
    <t>2 BHK Apartment for Sale in Nest View, Vesu Surat</t>
  </si>
  <si>
    <t>Altra Luxurious 2 Bhk Flat For Sell In Althan</t>
  </si>
  <si>
    <t xml:space="preserve">â‚¹4,320 per sqft </t>
  </si>
  <si>
    <t>3   Apartment for Sale in The Majestic, Althan Surat</t>
  </si>
  <si>
    <t>1806 sqft</t>
  </si>
  <si>
    <t>The project has 2 3 bhk multistorey apartments. The project has 6 towers of 15 storeys. All the apartments has east west entry as per vastu compliance. The project is near by schools markets and close to main road. The project has all the amenities with parkingsRead more</t>
  </si>
  <si>
    <t>This luxurious 3   flat is ready for you to move in and enjoy immediately. It comes with a plethora of amenities including a swimming pool, box cricket, gym, and more, ensuring you have everything you need for a comfortable lifestyle. Plus, the quality of work is topnotch, guaranteeing a premium living experience.Read more</t>
  </si>
  <si>
    <t>2 BHK Luxurious Flat For Sale In Palanpur Area With All Luxurious Facilities .Read more</t>
  </si>
  <si>
    <t xml:space="preserve">â‚¹4,077 per sqft </t>
  </si>
  <si>
    <t>2 BHK Peaceful Living PAL Adajan</t>
  </si>
  <si>
    <t>3BHK Skyeline. The Wondrous Living...Earthquakeresistant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wall.Concealed plumbing in UPVC pipe fitting for cold water and C.PV.C. pipe for hot water supply of Ashirwad or equivalent brand.All toilets are to be equipped with designer wall hung WC uniquely designed basin of standard brand.Read more</t>
  </si>
  <si>
    <t xml:space="preserve">â‚¹4,197 per sqft </t>
  </si>
  <si>
    <t>3 BHK Apartment for Sale in Marvella Residency, Althan Surat</t>
  </si>
  <si>
    <t>Specious 3 Bhk Flat For Sell In Althan</t>
  </si>
  <si>
    <t xml:space="preserve">â‚¹4,526 per sqft </t>
  </si>
  <si>
    <t xml:space="preserve">â‚¹5,091 per sqft </t>
  </si>
  <si>
    <t xml:space="preserve">â‚¹3,901 per sqft </t>
  </si>
  <si>
    <t>This budgetfriendly 3   flat is surrounded by lowrise buildings, offering an open and spacious environment. With a lower price tag compared to nearby projects, its a great deal for comfortable living. Enjoy the open surroundings and affordable luxury in this charming residence.Read more</t>
  </si>
  <si>
    <t>Upcoming project of Gaurav path road, Adajan 2 BHK. It is a good location property. Please contact for more details.Read more</t>
  </si>
  <si>
    <t>2 BHK and 3 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</si>
  <si>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 xml:space="preserve">â‚¹4,992 per sqft </t>
  </si>
  <si>
    <t xml:space="preserve">â‚¹4,322 per sqft </t>
  </si>
  <si>
    <t>3 BHK Apartment for Sale in Sangath Residency, Vesu Surat</t>
  </si>
  <si>
    <t>Luxurious 3 Bhk Flat For Sell In Vesu at premium location</t>
  </si>
  <si>
    <t xml:space="preserve">â‚¹4,461 per sqft </t>
  </si>
  <si>
    <t>3 BHK Apartment for Sale in Oliva Pride, Althan Surat</t>
  </si>
  <si>
    <t>2113 sqft</t>
  </si>
  <si>
    <t>3 bhk Luxurious Flat For Sell In Althan Prime Area With All Aminities.Read more</t>
  </si>
  <si>
    <t>The project has 2 bhk multistorey apartments. The project has 3 towers of 14 storeys. All the apartments has east west entry as per vastu compliance. The project is near by schools markets and close to main road. The project has all the amenities with parkingsRead more</t>
  </si>
  <si>
    <t xml:space="preserve">â‚¹4,011 per sqft </t>
  </si>
  <si>
    <t>This newly constructed 2 BHK flat features modern upgrades, including wood tiles and a POP ceiling, adding to its contemporary charm. The building is renowned for its quality workmanship, ensuring durability and reliability. Additionally, it offers advanced security features such as digital fingerprint locks and video doorbells, providing residents with peace of mind. Enjoy the comfort and convenience of this wellappointed residence in a meticulously crafted building.Read more</t>
  </si>
  <si>
    <t>2 BHK LUXURIOUS LIVING.PROJECT promises to fulfill the dreams of nuclear families. Rich in amenities.Read more</t>
  </si>
  <si>
    <t>Sunshine your dream2   3   project2  1204 sq ft1335 sq ft3  1757 sq ft1864 sq ft1986 sq ftInterest paid by builder till possession.Only pay 20 payment.80 loan. Interest paid by builder till possession. No emi till possession....Read more</t>
  </si>
  <si>
    <t>Altra Luxurious 2   Flat For Sell In Dumas with All Modern AmenitiesRead more</t>
  </si>
  <si>
    <t xml:space="preserve">â‚¹4,493 per sqft </t>
  </si>
  <si>
    <t>2 BHK Apartment for Sale in Magdalla Surat</t>
  </si>
  <si>
    <t>636 sqft</t>
  </si>
  <si>
    <t>It is a good place to own your residential place. 2 BHK Affordable Flat project.Book your FLAT now.Loan available. relaxed payment scheme. 100 payment by cheque.No GST No Meter ChargesNo Gas Connection ChargesRead more</t>
  </si>
  <si>
    <t xml:space="preserve">â‚¹4,369 per sqft </t>
  </si>
  <si>
    <t>A symbol of grandness and luxury, PROJECT offers 2 3   exquisite homes with a bundle of amenities and facilities. Envelop yourself in a unique living experience that satisfies your desires and offers you the best of all. Thoughtfully designed to meet the needs of every family member, Vedanta protects the laughter of your family members by providing holistic living. The open spaces, greenery, and lovely sitouts will mesmerize you and give you a feeling of paradise set amid the chaos of city life.Read more</t>
  </si>
  <si>
    <t>3 BHK New flat For Sell In Adajan Prime Area</t>
  </si>
  <si>
    <t>2 BHK Apartment for Sale in Milestone Sumeru Residency, Vesu Surat</t>
  </si>
  <si>
    <t>Altra Luxurious 2 Bhk Flat For Sell In Vesu with All Modern AmenitiesRead more</t>
  </si>
  <si>
    <t xml:space="preserve">â‚¹5,133 per sqft </t>
  </si>
  <si>
    <t>Multistorey apartment is available for sale. It covered area of 1339 sq-ft, it is a good location property. Please contact for more details.Read more</t>
  </si>
  <si>
    <t>The very example of opulence, Project are magnificent homes that truly define unspoken luxury. Aristo is designed for those who see their dreams with open eyes and have a desire for lavishness in their hearts. This home in Chala is surrounded by tranquillity and provides an experience of nothing less than heaven. From grandiose amenities to attention to detail, we have aimed to provide the residents with a home that reflects their persona.2   1311 Sq Ft.3   1811 Sq Ft.3   2111 Sq Ft.Read more</t>
  </si>
  <si>
    <t xml:space="preserve">â‚¹4,730 per sqft </t>
  </si>
  <si>
    <t>1070 sqft</t>
  </si>
  <si>
    <t>3 BHK Flat Adajan Gauravpath Fire Station. Please contact for more details.Read more</t>
  </si>
  <si>
    <t>2   Project Near Surat Airport.1400 sq ft ,2 Flats on the Floor,All Luxurious Amenities Like in Club,Swimming Pool, Gazebo,Terrace Garden,Party Zone,Luxurious Amenities For Luxurious Lifestyle.Read more</t>
  </si>
  <si>
    <t>977 sqft</t>
  </si>
  <si>
    <t>Altra Luxurious 3 Bhk Flat For Sell In Vesu with All Modern AmenitiesRead more</t>
  </si>
  <si>
    <t xml:space="preserve">â‚¹4,930 per sqft </t>
  </si>
  <si>
    <t>Its Home that let you Enjoy the spaciousness of a Bungalow and gorgeous Skyline Views of a highrise Development.Read more</t>
  </si>
  <si>
    <t>3 BHK Luxurious Flat For Sale In Palanpur Area With All AMinities .Read more</t>
  </si>
  <si>
    <t>2 BHK Apartment for Sale in Meera Height, Bhimrad Surat</t>
  </si>
  <si>
    <t>Specious 2 Bhk Flat For Sell In Althan</t>
  </si>
  <si>
    <t xml:space="preserve">â‚¹4,529 per sqft </t>
  </si>
  <si>
    <t>3   Apartment for Sale in Laxmipati Euphoria, Palanpur Surat</t>
  </si>
  <si>
    <t>761 sqft</t>
  </si>
  <si>
    <t>" Not Only a Home, It's a Universe of your Own. "::::While the Rest talk of a Good Lifestyle, we Offer a Experience that's Totally Different &amp; much more than usual we work on Three Pillars of Affordable, Durable &amp; Luxurious.::::* Water Body::::* Home Theater::::* Game Zone &amp; etc...Read more</t>
  </si>
  <si>
    <t xml:space="preserve">â‚¹3,829 per sqft </t>
  </si>
  <si>
    <t>3 BHK Apartment for Sale in The Iconic, Pal Surat</t>
  </si>
  <si>
    <t>2199 sqft</t>
  </si>
  <si>
    <t xml:space="preserve">â‚¹4,484 per sqft </t>
  </si>
  <si>
    <t xml:space="preserve">â‚¹3,940 per sqft </t>
  </si>
  <si>
    <t>2 BHK Apartment for Sale in Shikhar Heights, Althan Surat</t>
  </si>
  <si>
    <t xml:space="preserve">â‚¹4,480 per sqft </t>
  </si>
  <si>
    <t>Welcome to a home that offers comfort, convenience,and a modern life style. 2 ac per flat gas geyser,6500 sqft garden,90 ft distance between two buildings all the entrance and exits in east west direction,allotted 2 car park and 2 motor bike park per flat.Read more</t>
  </si>
  <si>
    <t>Vesu Main Road Under Development 3BHK Project near Surat Diamond Bourse 2 Km And Surat Airport Distance 4km Far.3 bhk Two Size Variant 1962 Sq Ft And 2152 Sq Ft .3 BHK Campus.All Luxrious Amenities with Swimming Pool.Read more</t>
  </si>
  <si>
    <t xml:space="preserve">â‚¹5,070 per sqft </t>
  </si>
  <si>
    <t>2   Apartment for Sale in Rudra Enclave, Althan Surat</t>
  </si>
  <si>
    <t>804 sqft</t>
  </si>
  <si>
    <t>Altra Luxurious 2   Flat For Sell In Vesu</t>
  </si>
  <si>
    <t>3 towers, good size for 2 bhk flat.</t>
  </si>
  <si>
    <t>2 bhk 1315 sqft 48lacs3bhk 1825 sqft 66.60lacs</t>
  </si>
  <si>
    <t xml:space="preserve">â‚¹3,878 per sqft </t>
  </si>
  <si>
    <t>944 sqft</t>
  </si>
  <si>
    <t>Luxurious 3   Flat For Sell In Althan With All Modern AmenitiesRead more</t>
  </si>
  <si>
    <t>Upcoming project of Gaurav path road Adajan 3 BHK. It is a good location property. Please contact for more details.Read more</t>
  </si>
  <si>
    <t>Nakshatra nebula 3bhk flat sale sf 1738 All facilities available in project entrance security gate cabin drop-of zone water body tree house garden gazebo jogging track bicycle track Stennis court volleyball court Cafeterias terrace seating Childrens garden swimming pool bedminton court cricket pitch senior Citizens seating Areas rain dance Areas skating Rink womens seating Areas Childrens play Areas Meditation Pyramid roas garden car Washing Areas Parking alloted Near by hospital school auto stand shopping mall new D mart Botnical Garden Canal road Palanpur AdajanRead more</t>
  </si>
  <si>
    <t xml:space="preserve">â‚¹3,596 per sqft </t>
  </si>
  <si>
    <t>Luxurious 3 bhk Flat For Sell In Althan With All Modern AmenitiesRead more</t>
  </si>
  <si>
    <t>3   Apartment for Sale in Samarth Srushti, Pal Surat</t>
  </si>
  <si>
    <t>949 sqft</t>
  </si>
  <si>
    <t>Multistorey apartment is available for sale. Best 3 BHK Flat in the most upcoming location of New Althan.Read more</t>
  </si>
  <si>
    <t>3 BHK Flat For Sale With Attravctive Price In Jahangirabad Area Like New Construction .Read more</t>
  </si>
  <si>
    <t>3 BHK Apartment for Sale in Nandanvan Apartment, Vesu Surat</t>
  </si>
  <si>
    <t xml:space="preserve">â‚¹3,953 per sqft </t>
  </si>
  <si>
    <t>3 BHK Apartment for Sale in Prestige Morar, Pal Surat</t>
  </si>
  <si>
    <t xml:space="preserve">â‚¹4,582 per sqft </t>
  </si>
  <si>
    <t>3 BHK Luxurious apartments. Enjoy the togetherness in a Natural Environment made just for you.Read more</t>
  </si>
  <si>
    <t xml:space="preserve">â‚¹4,941 per sqft </t>
  </si>
  <si>
    <t>100 percent Wight Payment Acceptable</t>
  </si>
  <si>
    <t xml:space="preserve">â‚¹3,718 per sqft </t>
  </si>
  <si>
    <t>2 BHK Apartment for Sale in Bhimrad Surat</t>
  </si>
  <si>
    <t>The project offers Apartment with perfect combination of contemporary architecture and features to provide comfortable living.:::::::: Sample Ready:::: Badminton Court:::: Vertical Floor Fountain:::: Library:::: Foyer:::: Steam, Spa, Sauna, Massage &amp; Jacuzzi:::: Open Court:::: Baby Pool:::: Hobby Center:::: Skating Rink &amp; etc...Read more</t>
  </si>
  <si>
    <t>3 BHK Apartment for Sale in Flamingo, Althan Surat</t>
  </si>
  <si>
    <t>Altra Luxurious 3 Bhk Flat For Sell In Althan at Premium locationRead more</t>
  </si>
  <si>
    <t xml:space="preserve">â‚¹4,909 per sqft </t>
  </si>
  <si>
    <t>3   Apartment for Sale in Piramyd Serenity, Palanpur Surat</t>
  </si>
  <si>
    <t>Pal T.P 10 3 BHK Flat Peaceful Living</t>
  </si>
  <si>
    <t>3   Apartment for Sale in Nandini 1, Vesu Surat</t>
  </si>
  <si>
    <t>9 out of 20</t>
  </si>
  <si>
    <t xml:space="preserve">â‚¹4,466 per sqft </t>
  </si>
  <si>
    <t>Multistorey apartment is available for sale. It covered area of 1891 sq-ft, it is a good location property. Please contact for more details.Read more</t>
  </si>
  <si>
    <t xml:space="preserve">â‚¹4,374 per sqft </t>
  </si>
  <si>
    <t>2 BHK Apartment for Sale in Shiv Residency, Vesu Canal Road Surat</t>
  </si>
  <si>
    <t>Luxurious 2 Bhk Flat For Sell In Vesu</t>
  </si>
  <si>
    <t>It Is A 3 Bhk Lifestyle. 2 Flats Per Floor.</t>
  </si>
  <si>
    <t>2 BHK Apartment for Sale in Phoenix Towers, Vesu Surat</t>
  </si>
  <si>
    <t xml:space="preserve">â‚¹4,182 per sqft </t>
  </si>
  <si>
    <t>3 BHK The Ultimate Life.::::::::Welcome to a LIFESTYLE that is us Luxurious as it is Inviting.Read more</t>
  </si>
  <si>
    <t xml:space="preserve">â‚¹4,163 per sqft </t>
  </si>
  <si>
    <t xml:space="preserve">â‚¹5,038 per sqft </t>
  </si>
  <si>
    <t>Enjoy the togetherness in a Natural Environment made just for you.Read more</t>
  </si>
  <si>
    <t>1091 sqft</t>
  </si>
  <si>
    <t>Luxurious 3 Bhk Flat For Sell In Althan</t>
  </si>
  <si>
    <t xml:space="preserve">â‚¹4,768 per sqft </t>
  </si>
  <si>
    <t>893 sqft</t>
  </si>
  <si>
    <t xml:space="preserve">â‚¹3,490 per sqft </t>
  </si>
  <si>
    <t>39.6 X 20</t>
  </si>
  <si>
    <t>Open Plots. Well Developed Area in SMC.Banquet HallChildren Play areaOpen TheatreSolar powered CampusGymJogging TrackRead more</t>
  </si>
  <si>
    <t xml:space="preserve">â‚¹7,556 per sqft </t>
  </si>
  <si>
    <t>New 3bhk flat garden facing road facing and wind direction flat available Two car parking alloted Two flats above all floors 22 month total peyment conditions LP sawani Road pal adajanRead more</t>
  </si>
  <si>
    <t xml:space="preserve">â‚¹4,728 per sqft </t>
  </si>
  <si>
    <t>1122 sqft</t>
  </si>
  <si>
    <t>3 BHK Flat with Subvention Scheme Pre Booking</t>
  </si>
  <si>
    <t xml:space="preserve">â‚¹3,391 per sqft </t>
  </si>
  <si>
    <t xml:space="preserve">â‚¹4,089 per sqft </t>
  </si>
  <si>
    <t xml:space="preserve">â‚¹4,892 per sqft </t>
  </si>
  <si>
    <t>3   Apartment for Sale in Marvella Palladium Sky, Adajan Surat</t>
  </si>
  <si>
    <t>Presenting Palladium Sky 3   extravagant address by Marvella Group at one of the most desired location of Surat. What sets Palladium Sky apart from other projects in the vicinity is its unique preposition in everything. From the location with the ease of connectivity to premium amenitites, the scheme simply creates an exceptional imagery. Built on the inherent founding values of quality, perfection and safety. Palladium Sky is your address of prominence that you would be proud ofFeel Free. Feel Joyous. Feel Real. Let the life flow at its own harmonious pace.Read more</t>
  </si>
  <si>
    <t>120 X 60</t>
  </si>
  <si>
    <t>Residential Open Plot for Sell In Palanpur Location .</t>
  </si>
  <si>
    <t xml:space="preserve">â‚¹9,020 per sqft </t>
  </si>
  <si>
    <t>2 BHK Apartment for Sale in Samarth Enclave, Vesu Surat</t>
  </si>
  <si>
    <t xml:space="preserve">â‚¹4,482 per sqft </t>
  </si>
  <si>
    <t xml:space="preserve">â‚¹4,140 per sqft </t>
  </si>
  <si>
    <t>138 X 63</t>
  </si>
  <si>
    <t>residential Open Plot For Sale In Palanpur Prime Area .</t>
  </si>
  <si>
    <t>3 BHK Apartment for Sale in Pioneer Belina, Bhimrad Surat</t>
  </si>
  <si>
    <t>902 sqft</t>
  </si>
  <si>
    <t>Luxurious 3 Bhk Flat For Sell with Modern Amenities.</t>
  </si>
  <si>
    <t xml:space="preserve">â‚¹4,165 per sqft </t>
  </si>
  <si>
    <t>120 X 63</t>
  </si>
  <si>
    <t>Residential Open Plot For Sell In Palanpur Prime Location .</t>
  </si>
  <si>
    <t>666 sqft</t>
  </si>
  <si>
    <t>Luxurious 2 Bhk Flat For Sell with Modern Amenities</t>
  </si>
  <si>
    <t xml:space="preserve">â‚¹4,628 per sqft </t>
  </si>
  <si>
    <t>966 sqft</t>
  </si>
  <si>
    <t>909 sqft</t>
  </si>
  <si>
    <t>126 X 66</t>
  </si>
  <si>
    <t>Open Plot For Sale In Near new DMart , Jahangirabad Gaurav Path Road.Read more</t>
  </si>
  <si>
    <t>Luxurious 3 Bhk Flat For Sell In Dumas</t>
  </si>
  <si>
    <t xml:space="preserve">â‚¹4,516 per sqft </t>
  </si>
  <si>
    <t xml:space="preserve">â‚¹3,939 per sqft </t>
  </si>
  <si>
    <t>1044 sqft</t>
  </si>
  <si>
    <t xml:space="preserve">â‚¹4,483 per sqft </t>
  </si>
  <si>
    <t xml:space="preserve">â‚¹4,309 per sqft </t>
  </si>
  <si>
    <t>2   Apartment for Sale in Shreeji Residency, Vesu Surat</t>
  </si>
  <si>
    <t>Luxurious 2   Flat For Sell In Vesu</t>
  </si>
  <si>
    <t xml:space="preserve">â‚¹4,327 per sqft </t>
  </si>
  <si>
    <t>2   Apartment for Sale in Manibhadra Apt, Vesu Surat</t>
  </si>
  <si>
    <t>3 BHK Apartment for Sale in Penttagon, Palanpur Gam Surat</t>
  </si>
  <si>
    <t>803 sqft</t>
  </si>
  <si>
    <t xml:space="preserve">â‚¹3,425 per sqft </t>
  </si>
  <si>
    <t>2056 sqft</t>
  </si>
  <si>
    <t xml:space="preserve">â‚¹4,767 per sqft </t>
  </si>
  <si>
    <t>Altra Luxurious 2 Bhk Flat For Sell In Vesu at premium location</t>
  </si>
  <si>
    <t>Open Plot For Sell In Palanpur Area With Good Location .</t>
  </si>
  <si>
    <t>2   Apartment for Sale in Jolly Residency, Vesu Surat</t>
  </si>
  <si>
    <t>Specious 2   Flat For Sell With All Modern Amenities</t>
  </si>
  <si>
    <t>3 BHK Apartment for Sale in Sanctum Palacio, Surat City Surat</t>
  </si>
  <si>
    <t>150 m</t>
  </si>
  <si>
    <t>Open Plot For Sale In Pal Gaurav Path Road With Prime Location .150 Ft main Road Facing Location.Read more</t>
  </si>
  <si>
    <t xml:space="preserve">â‚¹9,968 per sqft </t>
  </si>
  <si>
    <t>3 BHK Apartment for Sale in SHIVNANDAN, VIP Road Surat</t>
  </si>
  <si>
    <t>Luxurious 3 Bhk Flat For Sell with All Modern Amenities</t>
  </si>
  <si>
    <t>Shilalekh Imperia is elegantly landscaped to give you a lively feel of warmth of the glaming afternoon sun and the cool breeze of the evening along with a comfortable pavemenet for morning and evening strolls.Amidst lush green legacies of nature and where hear your mind think lies Shilalekh Imperia. Nothing short of picturesque beauty and dream capes.Wide open spaces, treedotted plains and flowerfilled meadows help you ease away your stressful day. Which is why, we have taken care of your each little need and endeavored to bring you a relaxed living.Read more</t>
  </si>
  <si>
    <t>2 BHK Flat For Sell In Pal Area.</t>
  </si>
  <si>
    <t xml:space="preserve">â‚¹4,476 per sqft </t>
  </si>
  <si>
    <t>3   Apartment for Sale in Sai Rudra, Althan Surat</t>
  </si>
  <si>
    <t>936 sqft</t>
  </si>
  <si>
    <t>Luxurious 3   Flat For Sell With All Modern Amenities</t>
  </si>
  <si>
    <t>2 BHK Apartment for Sale in Prestige Morar, Pal Surat</t>
  </si>
  <si>
    <t>The project has 2 3 bhk multistorey apartments. The project has 4 towers of 14 storeys. All the apartments has east west entry as per vastu compliance. The project is near by schools markets and close to main road. The project has all the amenities with parkingsRead more</t>
  </si>
  <si>
    <t xml:space="preserve">â‚¹4,584 per sqft </t>
  </si>
  <si>
    <t>Nakshatra nebula 3bhk flat sale near New D mart Canal Road Palanpur JahagirabadRead more</t>
  </si>
  <si>
    <t xml:space="preserve">â‚¹3,526 per sqft </t>
  </si>
  <si>
    <t>4 BHK Penthouse for Sale in Sattvam, Pal Surat</t>
  </si>
  <si>
    <t>Penthouse for Sale in Pal, Surat. Covered area is 3240.0 Sq-ft. This property belongs to "Sattvam" .Read more</t>
  </si>
  <si>
    <t xml:space="preserve"> 1.49 Cr </t>
  </si>
  <si>
    <t>2362 sqft</t>
  </si>
  <si>
    <t>Multistorey Apartment for Sale in Bhatha, Surat. Covered area is 2362.0 Sq-ft. This property belongs to "Sangini Epitome" .Read more</t>
  </si>
  <si>
    <t xml:space="preserve"> 1.12 Cr </t>
  </si>
  <si>
    <t>Poss. by Apr '27</t>
  </si>
  <si>
    <t>purely 3bhk apartment in Vesu Area with all luxurious amenities</t>
  </si>
  <si>
    <t xml:space="preserve"> 1.26 Cr </t>
  </si>
  <si>
    <t>2270 sqft</t>
  </si>
  <si>
    <t>8 out of 20</t>
  </si>
  <si>
    <t>This super luxurious 3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</si>
  <si>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 xml:space="preserve">â‚¹5,850 per sqft </t>
  </si>
  <si>
    <t xml:space="preserve"> 1.32 Cr </t>
  </si>
  <si>
    <t>2578 sqft</t>
  </si>
  <si>
    <t>Luxurious Flat For Sell With Prime Location And Ultra Luxurious Aminities .Read more</t>
  </si>
  <si>
    <t xml:space="preserve">â‚¹5,818 per sqft </t>
  </si>
  <si>
    <t xml:space="preserve"> 1.50 Cr </t>
  </si>
  <si>
    <t>3 BHK Apartment for Sale in Dumas Road Surat</t>
  </si>
  <si>
    <t>3 bhk luxurious flat for sell in dumas roadarea with all aminities.Read more</t>
  </si>
  <si>
    <t xml:space="preserve"> 1.35 Cr </t>
  </si>
  <si>
    <t>3 BHK Flat For Sell In Surat Citys Pal Prime Area.</t>
  </si>
  <si>
    <t xml:space="preserve"> 1.10 Cr </t>
  </si>
  <si>
    <t>4 BHK Apartment for Sale in Pal Surat</t>
  </si>
  <si>
    <t xml:space="preserve"> 1.07 Cr </t>
  </si>
  <si>
    <t>1503 sqft</t>
  </si>
  <si>
    <t>Check out This Project in PAL, one of the upcoming under construction housing societies in Surat. This society will have all basic facilities and amenities to suit homebuyers needs and requirements. possession in Mar, 2026.Read more</t>
  </si>
  <si>
    <t xml:space="preserve"> 1.37 Cr </t>
  </si>
  <si>
    <t>Check out this 3 bhk apartment for sale in sangini epitome, a popular residential project that houses inDemand flats in pal, surat. This residential flat is eastFacing direction. The flat is over 2362 sq.Ft. Super built up area and comes with 3 bedrooms, 3 bathrooms and 1 balcony. The flat has a total of 13 floors and this property is situated on 5th floor. Moreover, the flat is currently under construction and possession is expected by june 2026.Read more</t>
  </si>
  <si>
    <t>Step into luxury and comfort with this exquisite 3 BHK villa, an epitome of modern living, situated in the heart of Pal, Surat. A harmonious blend of style and functionality, this residence offers a lifestyle defined by spacious interiors, contemporary design, and unparalleled elegance.Property SpecificationsEmbrace the epitome of comfortable living in this meticulously designed property boasting a generous carpet area of 90 sq yards. Perfectly aligned with Vaastu principles and facing the promising east, this furnished residence is a haven of tranquility and style. The ground floor welcomes you with a well-appointed dining area, a modern kitchen, and a cozy living room, complemented by a bathroom featuring contemporary amenities. The first floor unveils two elegantly designed bedrooms, each accompanied by attached bathrooms exquisitely equipped with Western fixtures and geysers. Additionally, two balconies linked with the bedrooms offer a delightful view of the surroundings. Ascend to the second floor to discover a versatile room with an attached bathroom and an open terrace, providing a perfect space for relaxation and enjoyment. The property boasts a modular kitchen, piped gas connection, and a utility area seamlessly attached to the kitchen. The flooring, adorned with marble and vitrified tiles, adds a touch of sophistication to this residence, creating an ambiance that reflects modernity and warmth. Indulge in the luxury of every detail in this well-crafted home, where each space is thoughtfully designed to enhance your living experience.FacilitiesConvenience meets security with covered parking available, ensuring your vehicle's safety at all times. Moreover, rest assured with uninterrupted access to water, as this property offers a 24-hour water supply sourced from both borewell and corporation, catering to your daily needs effortlessly.LocalityConveniently located near LP Savani School, this property offers easy access to essential amenities within a 1-kilometer radius, including schools, hospitals, malls, and supermarkets. Public transportation is readily accessible, with buses and autos available nearby, ensuring seamless connectivity. Additionally, banks and ATMs are conveniently located in close proximity, providing added convenience for your daily needs.Read more</t>
  </si>
  <si>
    <t xml:space="preserve"> 1.11 Cr </t>
  </si>
  <si>
    <t>Sample Flat Ready,Very Easy Payment Schedule Floor Height 10.6inchAll Luxurious Amenities In The CampusRead more</t>
  </si>
  <si>
    <t xml:space="preserve"> 1.01 Cr </t>
  </si>
  <si>
    <t>100 persentage cheque paymentEarthquake Resistant Structural Design. Vitrified Flooring In All Rooms. Black Granite Kitchen Platform With Good Quality Kitchen  Sink And Tiles Up To Lintel Level. Kota Stone Racks. Salwood Frames Flush Door With Attractive Locks And  Hardware. Powder Coated Aluminum Windows With Granite Sill. Attractive Grill On All Windows. All Walls With White Putty Finish. Concealed Wiring With Superior Quality Accessories. Good Quality C.P Fittings And Sanitary Wave. All Toilets With Designer Glazed Tiles Up To Lintel Level.100 whiteRead more</t>
  </si>
  <si>
    <t xml:space="preserve">â‚¹5,090 per sqft </t>
  </si>
  <si>
    <t xml:space="preserve"> 1.13 Cr </t>
  </si>
  <si>
    <t>1490 sqft</t>
  </si>
  <si>
    <t>4 BHK LUXURIOUS FLATS. The Gateway of Prosperity.</t>
  </si>
  <si>
    <t xml:space="preserve">â‚¹5,451 per sqft </t>
  </si>
  <si>
    <t xml:space="preserve"> 1.39 Cr </t>
  </si>
  <si>
    <t>4 bhk row house for rent, It is a superb property and offers an excellent view. The flat is semi furnished with multiple amenities and promises a comfortable stay. Indeed, the society too has for enjoyment, such as security personnel etc, Other facilities include intercom facility and park etc.Read more</t>
  </si>
  <si>
    <t xml:space="preserve"> 1.15 Cr </t>
  </si>
  <si>
    <t>2302 sqft</t>
  </si>
  <si>
    <t xml:space="preserve">â‚¹4,561 per sqft </t>
  </si>
  <si>
    <t xml:space="preserve"> 1.05 Cr </t>
  </si>
  <si>
    <t>Poss. by May '27</t>
  </si>
  <si>
    <t>Avadh Group has launched a new project Avadh Onella its located at Dumas, Surat. This project is spread over an area of 2.48 acres. There are around 354 units on offer.Read more</t>
  </si>
  <si>
    <t xml:space="preserve"> 1.30 Cr </t>
  </si>
  <si>
    <t>4 BHK Apartment for Sale in Vesu Surat</t>
  </si>
  <si>
    <t xml:space="preserve"> The Home features 4 bathroom and has 2 spacious balconies. This one is a 4 bed room apartment situated in Vesu. It has an area of 2500 Sq-ft. It lies on seventh floor from 12 floors in the tower and is well ventilated. Expected price of the Home is 1. 35 Cr. Read more</t>
  </si>
  <si>
    <t xml:space="preserve">â‚¹5,400 per sqft </t>
  </si>
  <si>
    <t>2300 sqft</t>
  </si>
  <si>
    <t>3 bhk luxurius project in vesu near daimond bourse and vip road 2Read more</t>
  </si>
  <si>
    <t>1895 sqft</t>
  </si>
  <si>
    <t>3 BHK Luxurious Flat for Sell in Vesu Prime Location .</t>
  </si>
  <si>
    <t xml:space="preserve">â‚¹6,332 per sqft </t>
  </si>
  <si>
    <t xml:space="preserve"> 1.20 Cr </t>
  </si>
  <si>
    <t>3 BHK House for Sale in New citylight Surat</t>
  </si>
  <si>
    <t>This is a bungalow 96 yards of land with good varandah, and very peaceful society, a recommended place to live have your own terrace also. 22 feet x 43 feet size, you are owininh your own house with landRead more</t>
  </si>
  <si>
    <t xml:space="preserve">â‚¹11,500 per sqft </t>
  </si>
  <si>
    <t>3 BHK, Multistorey Apartment is available for Sale in Ghod Dod Road, Surat for 1.4 Crore(s)Read more</t>
  </si>
  <si>
    <t xml:space="preserve">â‚¹5,900 per sqft </t>
  </si>
  <si>
    <t xml:space="preserve"> 1.48 Cr </t>
  </si>
  <si>
    <t>Discover a prime opportunity with this office space for sale, nestled in the esteemed Citylight Area of Surat. Positioned for success, this property offers an ideal setting for diverse commercial ventures.Property SpecificationsSpanning a total super area of 1726 square feet, with a generous carpet area of 1156 square feet, this office space occupies the prestigious first floor of a three-story building. Featuring two distinct shops, measuring 590 square feet and 1136 square feet respectively, the property boasts versatility and ample space for customization. With one washroom, this semi-furnished gem offers convenience and functionality. Equipped with pre-installed AC points and adorned with sleek vitrified tile flooring, the ambiance exudes professionalism and modernity. Positioned advantageously facing the main road, it presents a captivating facade, ideal for drawing in clientele. Suited for a spectrum of commercial endeavors, from offices to coaching classes and gyms, its adaptability knows no bounds. Moreover, its vaastu compliance ensures harmony and prosperity, while abundant natural light and ventilation foster a welcoming atmosphere.FacilitiesConvenience is paramount, with common open parking ensuring hassle-free arrivals for staff and visitors alike. The property benefits from round-the-clock water supply, guaranteeing uninterrupted operations. Further enhancing security measures, CCTV surveillance is discreetly integrated, providing peace of mind to occupants.LocalitySituated within a bustling neighbourhood, essential amenities are plenty closeby. With clinics conveniently located within the building and hospitals mere steps away, medical needs are readily addressed. Retail therapy is at hand, with malls a mere 120 meters distant, offering a plethora of shopping and dining options. Banking services and ATMs are in close proximity, facilitating seamless financial transactions. Accessibility is hassle-free, with public transport readily available, ensuring connectivity across the city. For those traveling further afield, the railway station lies a mere 7.5 kms away, while the airport is conveniently situated 5 to 6 kms distant, making business travel effortless.Read more</t>
  </si>
  <si>
    <t xml:space="preserve"> 1.03 Cr </t>
  </si>
  <si>
    <t xml:space="preserve"> 1.33 Cr </t>
  </si>
  <si>
    <t>194 sqyrd</t>
  </si>
  <si>
    <t>Villa is available for sale. It is a good location property. Please contact for more details.Read more</t>
  </si>
  <si>
    <t xml:space="preserve">â‚¹6,873 per sqft </t>
  </si>
  <si>
    <t>3 BHK, Multistorey Apartment is available for Sale in Pal, Surat for 1.3 Crore(s)Read more</t>
  </si>
  <si>
    <t xml:space="preserve">â‚¹4,998 per sqft </t>
  </si>
  <si>
    <t xml:space="preserve"> Premium Offices Showrooms Double Height, Open Terrace Deck Offices. Double Height Owners Lounge 3 Level Basement Parking Conference Room EV Charging Stations Solar Panel System 100 Power Backup For Each UnitRead more</t>
  </si>
  <si>
    <t xml:space="preserve"> 1.42 Cr </t>
  </si>
  <si>
    <t>18 out of 21</t>
  </si>
  <si>
    <t>3 BHK, Multistorey Apartment is available for Sale in Pal, Surat for 1.1 Crore(s)Read more</t>
  </si>
  <si>
    <t xml:space="preserve">â‚¹5,126 per sqft </t>
  </si>
  <si>
    <t xml:space="preserve"> 1.18 Cr </t>
  </si>
  <si>
    <t>Road side flat</t>
  </si>
  <si>
    <t xml:space="preserve"> 1.24 Cr </t>
  </si>
  <si>
    <t>2492 sqft</t>
  </si>
  <si>
    <t>3 bhk under construction possession in January 2026booking is open near baghban circle palwith all modern amenities for visit and more information please call us NO BROKRAGERead more</t>
  </si>
  <si>
    <t xml:space="preserve">â‚¹4,936 per sqft </t>
  </si>
  <si>
    <t xml:space="preserve"> 1.23 Cr </t>
  </si>
  <si>
    <t>2160 sqft</t>
  </si>
  <si>
    <t>Veerbhadra Hights</t>
  </si>
  <si>
    <t xml:space="preserve"> 1.17 Cr </t>
  </si>
  <si>
    <t>2490 sqft</t>
  </si>
  <si>
    <t>89 sqyrd</t>
  </si>
  <si>
    <t>Residential house is available for sale. It has carpet area 89 sq-yard, it is 3 BHK house, has total 3 floor facing East direction.Read more</t>
  </si>
  <si>
    <t>Embrace the charm of comfortable living with this inviting 3 BHK residential house for sale in Adajan, Surat. Offering a carpet area of 720 sqft across G 2 floors, this home is an ideal haven for those seeking the perfect blend of space, aesthetics, and functionality. Property specifications and facilities Nestled in the auspicious realms of Vaastu compliance and facing the harmonious East-West direction, the semi-furnished abode comes adorned with essential amenities, including wardrobes, fans, lights, and beds. The ground floor encompasses 1 bedroom, 1 bathroom common, western, with geyser, a separate living and dining area, and a normal kitchen with a piped gas connection and utility. The first floor introduces 2 bedrooms, 2 bathrooms both attached, 1 Indian, 1 western, and a balcony attached to one bedroom, offering captivating views of the surroundings. Ascend to the second floor to discover an additional common room and two open terraces, perfect for leisure and relaxation. Internal staircases seamlessly connect these well-planned floors. Marvel at the marble flooring that adds a touch of elegance to the interiors. Covered parking ensures your vehicles are secure and sheltered. The convenience of 24-hour water supply from the Corporation further enhances the quality of living.Read more</t>
  </si>
  <si>
    <t>Its a 3 Side Open 4 BHK Row House, Located In Prime Area Of Adajan, Honey Park Road.Read more</t>
  </si>
  <si>
    <t xml:space="preserve"> 1.25 Cr </t>
  </si>
  <si>
    <t>3 BHK Apartment for Sale in Nova Shikharji Surat</t>
  </si>
  <si>
    <t xml:space="preserve">â‚¹5,130 per sqft </t>
  </si>
  <si>
    <t>The Spinoza Encalve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them.Read more</t>
  </si>
  <si>
    <t xml:space="preserve">â‚¹4,565 per sqft </t>
  </si>
  <si>
    <t>5 BHK House for Sale in Jahangir Pura Surat</t>
  </si>
  <si>
    <t>3400 sqft</t>
  </si>
  <si>
    <t xml:space="preserve">â‚¹15,152 per sqft </t>
  </si>
  <si>
    <t xml:space="preserve"> 1.40 Cr </t>
  </si>
  <si>
    <t>5 BHK Villa for Sale in Jahangir Pura Surat</t>
  </si>
  <si>
    <t>5 BHK, Villa is available for Sale in Jahangir Pura, Surat for 1.2 Crore(s)Read more</t>
  </si>
  <si>
    <t>build a spacious bunglow with 28x55 1540 sqft carpet land area</t>
  </si>
  <si>
    <t>3 BHK House for Sale in Tadwadi Surat</t>
  </si>
  <si>
    <t>3 BHK, Residential House is available for Sale in Tadwadi, Surat for 1.5 Crore(s)Read more</t>
  </si>
  <si>
    <t xml:space="preserve">â‚¹8,671 per sqft </t>
  </si>
  <si>
    <t>4 BHK Penthouse for Sale in VIP Road Surat</t>
  </si>
  <si>
    <t>4 BHK, Penthouse is available for Sale in VIP Road, Surat for 1.5 Crore(s)Read more</t>
  </si>
  <si>
    <t xml:space="preserve"> Shop for Sale in Bhatar Surat</t>
  </si>
  <si>
    <t xml:space="preserve"> Commercial Shop is available for Sale in Bhatar, Surat for 1.2 Crore(s)Read more</t>
  </si>
  <si>
    <t xml:space="preserve">â‚¹17,857 per sqft </t>
  </si>
  <si>
    <t xml:space="preserve"> Plot/Land for Sale in Sarsana Surat</t>
  </si>
  <si>
    <t xml:space="preserve"> Superb location, great for residential purposes. A residential plot available in Sarsana, Surat available for immediate sale. This opportunity for investment should not be missed. Buy now to get maximum returns in future. Please contact immediately for more information. Read more</t>
  </si>
  <si>
    <t xml:space="preserve">â‚¹10,521 per sqft </t>
  </si>
  <si>
    <t>The Building in RCC Frame is constructed in very high strength ways. Its a Five adjoining shops are combined into a single unit. Double Height 13.3 ft is divided into two levels by the provision of an intermediate loft on girders. Shop Level Height 7.9 ft. has ceramic tiles flooring. POP false ceiling, laminate-finish wall paneling and rolling shutters  glass panel at entrance. Common entrance is provided through glass panel  door from shop. Loft level height 5.6 ft. has godown with oil-painted walls. Wooden steps are provided to storage loft from last shop. Rear wall has wooden framed windows and provided with safety grills. Electrical wiring is concealed at shop level and surface conduit type at loft level. Most Importantly, Immediate Rent will be Provided to the New Buyer.Read more</t>
  </si>
  <si>
    <t xml:space="preserve">â‚¹17,647 per sqft </t>
  </si>
  <si>
    <t>2 BHK, Residential House is available for Sale in Adajan, Surat for 1.1 Crore(s)Read more</t>
  </si>
  <si>
    <t xml:space="preserve">â‚¹9,652 per sqft </t>
  </si>
  <si>
    <t xml:space="preserve"> Plot/Land for Sale in Althan Surat</t>
  </si>
  <si>
    <t>186 Sq-yrd Residential Plot is available for Sale in Althan, Surat for 1.3 Crore(s)Read more</t>
  </si>
  <si>
    <t xml:space="preserve">â‚¹7,885 per sqft </t>
  </si>
  <si>
    <t>6 BHK House for Sale in Nana Varachha Surat</t>
  </si>
  <si>
    <t>95 sqyrd</t>
  </si>
  <si>
    <t>6 BHK, Residential House is available for Sale in Nana Varachha, Surat for 1.5 Crore(s)Read more</t>
  </si>
  <si>
    <t xml:space="preserve">â‚¹17,544 per sqft </t>
  </si>
  <si>
    <t>4 BHK Apartment for Sale in Citylight Area Surat</t>
  </si>
  <si>
    <t xml:space="preserve"> Shop for Sale in Magob Surat</t>
  </si>
  <si>
    <t>Ground out of 8</t>
  </si>
  <si>
    <t>Textile House concept with limited shop owners in the Building. Best suited for textile shop owners, exporters etc.Read more</t>
  </si>
  <si>
    <t xml:space="preserve">â‚¹6,423 per sqft </t>
  </si>
  <si>
    <t>6 BHK House for Sale in JT Nagar Surat</t>
  </si>
  <si>
    <t>6 BHK, Residential House is available for Sale in JT Nagar, Surat for 1.2 Crore(s)Read more</t>
  </si>
  <si>
    <t xml:space="preserve">â‚¹14,706 per sqft </t>
  </si>
  <si>
    <t>4 BHK Villa for Sale in JT Nagar Surat</t>
  </si>
  <si>
    <t>4 BHK, Villa is available for Sale in JT Nagar, Surat for 1.5 Crore(s)Read more</t>
  </si>
  <si>
    <t>3 BHK, Residential House is available for Sale in Godadara, Surat for 1.1 Crore(s)Read more</t>
  </si>
  <si>
    <t>3 BHK Apartment for Sale in Vesu Canal Road Surat</t>
  </si>
  <si>
    <t>Most Luxurious campus in Lowest price</t>
  </si>
  <si>
    <t xml:space="preserve">â‚¹5,140 per sqft </t>
  </si>
  <si>
    <t xml:space="preserve"> 1.28 Cr </t>
  </si>
  <si>
    <t>4 BHK Apartment for Sale in Shivam Shubham Sky, Pal Surat</t>
  </si>
  <si>
    <t>2601 sqft</t>
  </si>
  <si>
    <t>4 BHK Luxurious Flat For Sell In Pal prime Area.</t>
  </si>
  <si>
    <t xml:space="preserve"> 1.22 Cr </t>
  </si>
  <si>
    <t>3 BHK Apartment for Sale in Simandhar Surat</t>
  </si>
  <si>
    <t>Multistorey apartment is available for sale. It has covered area 2250 sq-ft, it is 3 BHK apartment. Please contact for more details.Read more</t>
  </si>
  <si>
    <t xml:space="preserve">â‚¹5,822 per sqft </t>
  </si>
  <si>
    <t xml:space="preserve"> 1.31 Cr </t>
  </si>
  <si>
    <t xml:space="preserve"> Plot/Land for Sale in Urban Village, Bardoli Surat</t>
  </si>
  <si>
    <t>A weekend villa complex at outskirts of Surat. Truly stands out for the dynamics. Proportions themselves depict prominence of the project. A fine collaboration of nature, softscape and built from the visionary designers.Welcome to URBAN VILLAGE, where exclusivity has a new address.Read more</t>
  </si>
  <si>
    <t xml:space="preserve">â‚¹5,916 per sqft </t>
  </si>
  <si>
    <t>3 BHK Apartment for Sale in Western Shetrunjay, Adajan Surat</t>
  </si>
  <si>
    <t>2260 sqft</t>
  </si>
  <si>
    <t>3 BHK, Multistorey Apartment is available for Sale in Adajan, Surat for 1.2 Crore(s)Read more</t>
  </si>
  <si>
    <t>3 BHK Apartment for Sale in Piramyd Serenity, Palanpur Surat</t>
  </si>
  <si>
    <t>2441 sqft</t>
  </si>
  <si>
    <t>No Brokerage on this property. Piramyd Serenity is a luxurious high rise apartment situated nearby gaurav path road, this is a single tower project, the building has the facilities available like garden, sitting area, children play area, basement parking, well designed building recetion etc.Read more</t>
  </si>
  <si>
    <t xml:space="preserve"> 1.09 Cr </t>
  </si>
  <si>
    <t>22x48ft bungalow near sumukh circle</t>
  </si>
  <si>
    <t>2550 sqft</t>
  </si>
  <si>
    <t>2 BHK, Residential House is available for Sale in Varachha Main Road, Surat for 1.2 Crore(s)Read more</t>
  </si>
  <si>
    <t xml:space="preserve">â‚¹4,902 per sqft </t>
  </si>
  <si>
    <t>4 BHK House for Sale in Palan Pur Patiya Surat</t>
  </si>
  <si>
    <t>4 bedroom house with parking facility.</t>
  </si>
  <si>
    <t xml:space="preserve">â‚¹10,833 per sqft </t>
  </si>
  <si>
    <t>best property for a corporate ,fully furnished</t>
  </si>
  <si>
    <t>3 BHK, Multistorey Apartment is available for Sale in Vesu, Surat for 1.0 Crore(s)Read more</t>
  </si>
  <si>
    <t>3 BHK House for Sale in Bharthana Surat</t>
  </si>
  <si>
    <t>3 BHK, Residential House is available for Sale in Bharthana, Surat for 1.2 Crore(s)Read more</t>
  </si>
  <si>
    <t>4 BHK Villa for Sale in Avadh Kimberly, Palsana Surat</t>
  </si>
  <si>
    <t>Avadh Kimberly</t>
  </si>
  <si>
    <t>4 BHK, Villa is available for Sale in Palsana, Surat for 1.2 Crore(s)Read more</t>
  </si>
  <si>
    <t xml:space="preserve">â‚¹5,682 per sqft </t>
  </si>
  <si>
    <t>1934 sqft</t>
  </si>
  <si>
    <t>3 BHK, Multistorey Apartment is available for Sale in Surat, Surat for 1.2 Crore(s)Read more</t>
  </si>
  <si>
    <t>3 BHK Apartment for Sale in Ravi Dham Sankul, Gohod Dor Oad Surat</t>
  </si>
  <si>
    <t>Step into the epitome of luxury living with this exquisite 4 BHK flat for sale in Ravi Dham Sankul, nestled on Ghoddod Road, Surat. Boasting Vaastu compliance and a coveted northeastfacing orientation, this residence invites you to experience the perfect blend of comfort and sophistication.Property Specifications This stunning 4 BHK flat spans an expansive carpet area of 3400 sqft. Situated on the 10th floor of an 11floor marvel, this semifurnished residence is adorned with luxurious amenities that redefine comfort and style. As you enter, the semifurnished ambience greets you with a tastefully arranged sofa set, air conditioners, and ambient lighting, creating a welcoming atmosphere. The living space is intelligently designed, featuring a separate living and dining area, ensuring privacy and functionality. The entire flooring is embellished with exquisite marble, adding a touch of opulence to every step.This residence boasts four bedrooms, each adorned with beds and spacious wardrobes, offering both comfort and storage solutions. Enjoy the comfort of three bathrooms in this flat three attached to bedrooms, one common, all featuring modern Westernstyle fittings. Plus, benefit from the convenience of a centralized hot water facility provided by the society. Two balconies, one attached to a bedroom and the other to the hall, offer enchanting views of the lush garden and the bustling main road. The modular kitchen is a chefs delight, equipped with cabinets and a piped gas connection. A utility area attached to the kitchen adds to the convenience of daily chores. A dedicated pooja room is designed for spiritual moments in your homes comfort.Facilities This residential complex comes complete with covered parking, ensuring the safety of your vehicles. The amenities extend further with 24hour water supply, 100 power backup, roundtheclock security, and CCTV surveillance. Elevating the lifestyle quotient, two lifts cater to the vertical transportation needs of the residents.Locality The prime locality adds to the allure of this residence. St. Xavier School is a mere 5minute walk away, while 7 Day Adventist High School is within a 7 to 8minute stroll. Hospitals are conveniently close, and reachable in just 7 to 8 minutes on foot. The market area is a 5minute walk, while banks and ATMs are in proximity. Public transport is readily available, and the railway station is just a 20minute drive, making commuting a breeze. The strategic location also places the ring road within a 5minute radius, enhancing connectivity and accessibility.Read more</t>
  </si>
  <si>
    <t xml:space="preserve">â‚¹3,256 per sqft </t>
  </si>
  <si>
    <t>3 BHK Builder Floor for Sale in Rajhans Synfonia, Vesu Surat</t>
  </si>
  <si>
    <t>6 out of 6</t>
  </si>
  <si>
    <t>3 BHK, Builder Floor Apartment is available for Sale in Vesu, Surat for 1.4 Crore(s)Read more</t>
  </si>
  <si>
    <t xml:space="preserve">â‚¹6,416 per sqft </t>
  </si>
  <si>
    <t xml:space="preserve"> 1.45 Cr </t>
  </si>
  <si>
    <t>4 BHK, Residential House is available for Sale in Amroli, Surat for 1.3 Crore(s)Read more</t>
  </si>
  <si>
    <t>3 BHK Apartment for Sale in Rajhans Synfonia, Vesu Surat</t>
  </si>
  <si>
    <t>2018 sqft</t>
  </si>
  <si>
    <t>3 BHK, Multistorey Apartment is available for Sale in Vesu, Surat for 1.4 Crore(s)Read more</t>
  </si>
  <si>
    <t xml:space="preserve">â‚¹6,938 per sqft </t>
  </si>
  <si>
    <t xml:space="preserve"> Office Space for Sale in Raghuvir Textile Mall, Parvat Patiya Surat</t>
  </si>
  <si>
    <t>2262 sqft</t>
  </si>
  <si>
    <t xml:space="preserve"> Commercial Office Space is available for Sale in Parvat Patiya, Surat for 1.1 Crore(s)Read more</t>
  </si>
  <si>
    <t>6 BHK House for Sale in Udhana Darwaja Surat</t>
  </si>
  <si>
    <t>2475 sqft</t>
  </si>
  <si>
    <t>6 BHK, Residential House is available for Sale in Udhana Darwaja, Surat for 1.2 Crore(s)Read more</t>
  </si>
  <si>
    <t>4 BHK House for Sale in Pankaj nagar Surat</t>
  </si>
  <si>
    <t>4 BHK, Residential House is available for Sale in Pankaj nagar, Surat for 1.1 Crore(s)Read more</t>
  </si>
  <si>
    <t xml:space="preserve">â‚¹12,222 per sqft </t>
  </si>
  <si>
    <t>3 BHK, Multistorey Apartment is available for Sale in Ghod Dod Road, Surat for 1.1 Crore(s)Read more</t>
  </si>
  <si>
    <t xml:space="preserve"> Plot/Land for Sale in New Magdalla Surat</t>
  </si>
  <si>
    <t>1422 sqft</t>
  </si>
  <si>
    <t>158 Sq-yrd Residential Plot is available for Sale in New Magdalla, Surat for 1.3 Crore(s)Read more</t>
  </si>
  <si>
    <t xml:space="preserve">â‚¹9,142 per sqft </t>
  </si>
  <si>
    <t>2 BHK House for Sale in Jahangir Pura Surat</t>
  </si>
  <si>
    <t>185 sqyrd</t>
  </si>
  <si>
    <t>2 BHK, Residential House is available for Sale in Jahangir Pura, Surat for 1.5 Crore(s)Read more</t>
  </si>
  <si>
    <t>3 BHK, Multistorey Apartment is available for Sale in Dumas Road, Surat for 1.5 Crore(s)Read more</t>
  </si>
  <si>
    <t xml:space="preserve">â‚¹5,707 per sqft </t>
  </si>
  <si>
    <t xml:space="preserve"> Office Space for Sale in Patel Nagar Surat</t>
  </si>
  <si>
    <t xml:space="preserve"> Commercial Office Space is available for Sale in Patel Nagar, Surat for 1.2 Crore(s)Read more</t>
  </si>
  <si>
    <t xml:space="preserve"> Shop for Sale in Shivalik, Dabholi Surat</t>
  </si>
  <si>
    <t>1423 sqft</t>
  </si>
  <si>
    <t>pre occupied, will give you rent as soon as you buy it</t>
  </si>
  <si>
    <t xml:space="preserve">â‚¹9,136 per sqft </t>
  </si>
  <si>
    <t>3 BHK, Residential House is available for Sale in Tadwadi, Surat for 1.1 Crore(s)Read more</t>
  </si>
  <si>
    <t xml:space="preserve">â‚¹4,625 per sqft </t>
  </si>
  <si>
    <t>3 BHK Apartment for Sale in Milestone Regalia, Vesu Surat</t>
  </si>
  <si>
    <t>2204 sqft</t>
  </si>
  <si>
    <t>Milestone Regalia</t>
  </si>
  <si>
    <t>3 BHK, Multistorey Apartment is available for Sale in Vesu, Surat for 1.2 Crore(s)Read more</t>
  </si>
  <si>
    <t xml:space="preserve">â‚¹5,445 per sqft </t>
  </si>
  <si>
    <t>4 BHK, Villa is available for Sale in Adajan, Surat for 1.2 Crore(s)Read more</t>
  </si>
  <si>
    <t>3 BHK Apartment for Sale in Abhishek Sanctum Homes, Pal Gam Surat</t>
  </si>
  <si>
    <t>1990 sqft</t>
  </si>
  <si>
    <t>3 BHK Luxurious Flat For Sell IN Pal Prime Area .</t>
  </si>
  <si>
    <t>3 BHK Apartment for Sale in Oliva Height, Althan Surat</t>
  </si>
  <si>
    <t>1927 sqft</t>
  </si>
  <si>
    <t>Oliva Height</t>
  </si>
  <si>
    <t>3 BHK, Multistorey Apartment is available for Sale in Althan, Surat for 1.1 Crore(s)Read more</t>
  </si>
  <si>
    <t xml:space="preserve">â‚¹5,708 per sqft </t>
  </si>
  <si>
    <t>3 BHK Apartment for Sale in Superia Sky Superia, Vesu Surat</t>
  </si>
  <si>
    <t>3 BHK Flat For Sell In Vesu Prime Area.</t>
  </si>
  <si>
    <t xml:space="preserve">â‚¹5,700 per sqft </t>
  </si>
  <si>
    <t xml:space="preserve"> 1.36 Cr </t>
  </si>
  <si>
    <t>Commercial shop is available for rent. It is a good location property. Please contact for more details.Read more</t>
  </si>
  <si>
    <t xml:space="preserve">â‚¹15,606 per sqft </t>
  </si>
  <si>
    <t>3 BHK House for Sale in Mahaveer Nagar, New citylight Surat</t>
  </si>
  <si>
    <t>Mahaveer Nagar</t>
  </si>
  <si>
    <t>A residential house is available for sale. It covered area of 1400 sq-ft, it is a good location. Please contact for more details.Read more</t>
  </si>
  <si>
    <t xml:space="preserve">â‚¹8,214 per sqft </t>
  </si>
  <si>
    <t>3 BHK Apartment for Sale in Surat</t>
  </si>
  <si>
    <t>3 BHK, Multistorey Apartment is available for Sale in , Surat for 1.2 Crore(s)Read more</t>
  </si>
  <si>
    <t>3 BHK, Residential House is available for Sale in Adajan, Surat for 1.3 Crore(s)Read more</t>
  </si>
  <si>
    <t xml:space="preserve">â‚¹11,556 per sqft </t>
  </si>
  <si>
    <t>3 BHK Apartment for Sale in Pramukh Vivanta, Vesu Surat</t>
  </si>
  <si>
    <t>Exclusive 3BHK project with all modern amenities near Celebrity Greens, VesuRead more</t>
  </si>
  <si>
    <t xml:space="preserve"> 1.19 Cr </t>
  </si>
  <si>
    <t xml:space="preserve"> Land for Sale in Katargam Surat</t>
  </si>
  <si>
    <t>2800 Sq-ft Commercial Land is available for Sale in Katargam, Surat for 1.2 Crore(s)Read more</t>
  </si>
  <si>
    <t xml:space="preserve"> 1.21 Cr </t>
  </si>
  <si>
    <t>3 BHK, Multistorey Apartment is available for Sale in Ghod Dod Road, Surat for 1.3 Crore(s)Read more</t>
  </si>
  <si>
    <t xml:space="preserve">â‚¹4,643 per sqft </t>
  </si>
  <si>
    <t>2 BHK House for Sale in Rander Road Surat</t>
  </si>
  <si>
    <t>2 BHK, Residential House is available for Sale in Rander Road, Surat for 1.3 Crore(s)Read more</t>
  </si>
  <si>
    <t xml:space="preserve">â‚¹10,317 per sqft </t>
  </si>
  <si>
    <t>1367 sqft</t>
  </si>
  <si>
    <t>52.5 X 26.1</t>
  </si>
  <si>
    <t>4 m</t>
  </si>
  <si>
    <t>127 Sq-m Residential Plot is available for Sale in Gopi Pura, Surat for 1.5 Crore(s)Read more</t>
  </si>
  <si>
    <t xml:space="preserve">â‚¹10,972 per sqft </t>
  </si>
  <si>
    <t>4 BHK, Multistorey Apartment is available for Sale in Bhatar, Surat for 1.1 Crore(s)Read more</t>
  </si>
  <si>
    <t>3 BHK House for Sale in Varachha Surat</t>
  </si>
  <si>
    <t>105 sqyrd</t>
  </si>
  <si>
    <t>3 BHK, Residential House is available for Sale in Varachha, Surat for 1.1 Crore(s)Read more</t>
  </si>
  <si>
    <t xml:space="preserve">â‚¹11,640 per sqft </t>
  </si>
  <si>
    <t xml:space="preserve">â‚¹5,125 per sqft </t>
  </si>
  <si>
    <t xml:space="preserve"> Shop for Sale in Dandi Road Surat</t>
  </si>
  <si>
    <t xml:space="preserve"> Commercial Shop is available for Sale in Dandi Road, Surat for 1.3 Crore(s)Read more</t>
  </si>
  <si>
    <t>3 BHK Apartment for Sale in Shreepad Infinia, Pal Gam Surat</t>
  </si>
  <si>
    <t>2117 sqft</t>
  </si>
  <si>
    <t>Shreepad Infinia</t>
  </si>
  <si>
    <t>3 BHK, Multistorey Apartment is available for Sale in Pal Gam, Surat for 1.2 Crore(s)Read more</t>
  </si>
  <si>
    <t xml:space="preserve">â‚¹5,751 per sqft </t>
  </si>
  <si>
    <t>3 BHK Apartment for Sale in Bilvam Regency, Palan Pur Patiya Surat</t>
  </si>
  <si>
    <t>Bilvam Regency</t>
  </si>
  <si>
    <t>Multistorey apartment is available for sale. It has carpet area 1955 sq-ft, it is 3 BHK apartment. Please contact for more details.Read more</t>
  </si>
  <si>
    <t>1412 sqft</t>
  </si>
  <si>
    <t>3 two wheeler Parking</t>
  </si>
  <si>
    <t>3 BHK Apartment for Sale in Palanpor Canal Road Surat</t>
  </si>
  <si>
    <t>3 BHK, Multistorey Apartment is available for Sale in , Surat for 1.1 Crore(s)Read more</t>
  </si>
  <si>
    <t>3 BHK, Multistorey Apartment is available for Sale in Vesu, Surat for 1.5 Crore(s)Read more</t>
  </si>
  <si>
    <t xml:space="preserve">â‚¹7,645 per sqft </t>
  </si>
  <si>
    <t xml:space="preserve"> Plot/Land for Sale in Kholvad Surat</t>
  </si>
  <si>
    <t>5373 sqft</t>
  </si>
  <si>
    <t>597 Sq-yrd Residential Plot is available for Sale in Kholvad, Surat for 1.5 Crore(s)Read more</t>
  </si>
  <si>
    <t xml:space="preserve">â‚¹2,792 per sqft </t>
  </si>
  <si>
    <t>3 BHK House for Sale in Bhatar Surat</t>
  </si>
  <si>
    <t>3 BHK, Residential House is available for Sale in Bhatar, Surat for 1.3 Crore(s)Read more</t>
  </si>
  <si>
    <t>4 BHK House for Sale in Green Willows, Jahangir Pura Surat</t>
  </si>
  <si>
    <t>3100 sqft</t>
  </si>
  <si>
    <t>96 yard ground 2.5floor construction fully furnished bungalow small society with pop and rcc roadRead more</t>
  </si>
  <si>
    <t xml:space="preserve">â‚¹3,857 per sqft </t>
  </si>
  <si>
    <t>Multistorey apartment is available for sale. It has covered area 2100 sq-ft, it is 3 BHK apartment. Please contact for more details.Read more</t>
  </si>
  <si>
    <t xml:space="preserve">â‚¹6,905 per sqft </t>
  </si>
  <si>
    <t>3 BHK Villa for Sale in Mahidhar Pur Surat</t>
  </si>
  <si>
    <t>3 BHK, Villa is available for Sale in Mahidhar Pur, Surat for 1.2 Crore(s)Read more</t>
  </si>
  <si>
    <t xml:space="preserve">â‚¹9,917 per sqft </t>
  </si>
  <si>
    <t>3 BHK Apartment for Sale in The Prestige, Vesu Surat</t>
  </si>
  <si>
    <t>1343 sqft</t>
  </si>
  <si>
    <t xml:space="preserve">â‚¹5,897 per sqft </t>
  </si>
  <si>
    <t xml:space="preserve"> 1.44 Cr </t>
  </si>
  <si>
    <t>3 BHK House for Sale in amli sheri begamura Surat</t>
  </si>
  <si>
    <t>3 BHK, Residential House is available for Sale in , Surat for 1.5 Crore(s)Read more</t>
  </si>
  <si>
    <t xml:space="preserve">â‚¹15,789 per sqft </t>
  </si>
  <si>
    <t>3 BHK, Multistorey Apartment is available for Sale in Bhatar Road, Surat for 1.1 Crore(s)Read more</t>
  </si>
  <si>
    <t>4 BHK, Residential House is available for Sale in Adajan, Surat for 1.4 Crore(s)Read more</t>
  </si>
  <si>
    <t xml:space="preserve">â‚¹13,426 per sqft </t>
  </si>
  <si>
    <t>3 BHK Apartment for Sale in Palladium Sky, Adajan Surat</t>
  </si>
  <si>
    <t>Palladium Sky</t>
  </si>
  <si>
    <t>3 BHK, Multistorey Apartment is available for Sale in Adajan, Surat for 1.5 Crore(s)Read more</t>
  </si>
  <si>
    <t>3 BHK, Multistorey Apartment is available for Sale in Pal Gam, Surat for 1.1 Crore(s)Read more</t>
  </si>
  <si>
    <t xml:space="preserve">â‚¹5,612 per sqft </t>
  </si>
  <si>
    <t>3 BHK Apartment for Sale in Gokul Paradise, Bharthana Surat</t>
  </si>
  <si>
    <t>Situated Near Shayam Mandir at main road awesome View and full time ventilationRead more</t>
  </si>
  <si>
    <t xml:space="preserve">â‚¹6,027 per sqft </t>
  </si>
  <si>
    <t>85 sqyrd</t>
  </si>
  <si>
    <t>133 Var Plot for Raw House is for sale Nr. Gangeshwar Mahadev Temple. It is just 20 Raw Houses society. Its half renovated but u can consider it as plot and can construct new Raw House of G2.5, with ground floor parking or use existing structure and complete the renovation. All title clear. Loanable property. Looking for immediate Sale.Plot highlights Temple 100 mtDmart 500 mtParshuram mtJyotindra Dave Garden 400 mtSMC swimming pool 450 mt Cable strate bridge 2 kmNote Please read ad carefully and then only call. Direct party is welcomed. Brokers can call if they have party.Read more</t>
  </si>
  <si>
    <t>3 BHK House for Sale in Deladva Gam Surat</t>
  </si>
  <si>
    <t>Best area to live in Dindoli and with good size of area.</t>
  </si>
  <si>
    <t xml:space="preserve">â‚¹10,476 per sqft </t>
  </si>
  <si>
    <t xml:space="preserve"> Plot/Land for Sale in National Highway 8 Surat</t>
  </si>
  <si>
    <t>3528 sqft</t>
  </si>
  <si>
    <t xml:space="preserve"> Corner location makes this Residential Plot a great choice. </t>
  </si>
  <si>
    <t xml:space="preserve"> Residential House is made upto 2 floors. The place is very airy &amp; spacious making the stay a very memorable one. It can easily be cutomized as per the needs of the people living here. All in all a great deal, please contact immediately for more details. The Residential House construction is more than 10 to 15 years old. Read more</t>
  </si>
  <si>
    <t xml:space="preserve">â‚¹15,033 per sqft </t>
  </si>
  <si>
    <t>3 BHK House for Sale in Athwa Gate Surat</t>
  </si>
  <si>
    <t>3 BHK, Residential House is available for Sale in Athwa Gate, Surat for 1.5 Crore(s)Read more</t>
  </si>
  <si>
    <t xml:space="preserve">â‚¹7,937 per sqft </t>
  </si>
  <si>
    <t>4 BHK House for Sale in Surat City Surat</t>
  </si>
  <si>
    <t>4 BHK, Residential House is available for Sale in Surat City, Surat for 1.2 Crore(s)Read more</t>
  </si>
  <si>
    <t xml:space="preserve">â‚¹9,645 per sqft </t>
  </si>
  <si>
    <t>3 BHK Apartment for Sale in Hirabaug Road Surat</t>
  </si>
  <si>
    <t>3200 sqft</t>
  </si>
  <si>
    <t xml:space="preserve"> Multistorey Apartment is located at the advantageous 10th floor in a tower of total 10 floors. The age of construction for this Multistorey Apartment is between 10 to 15 years. Read more</t>
  </si>
  <si>
    <t xml:space="preserve"> This spacious Unit has an area of 2500 Sq-ft is on ninth floor of 10 floors. It facilitates car parking facility. 1. 50 Cr is the price for the Unit. Offering 3 bedroom and 3 spacious bathrooms, the Unit is Semi-Furnished. Read more</t>
  </si>
  <si>
    <t>3 BHK, Multistorey Apartment is available for Sale in Pal, Surat for 1.0 Crore(s)Read more</t>
  </si>
  <si>
    <t>170 sqft</t>
  </si>
  <si>
    <t xml:space="preserve"> Commercial Shop is available for Sale in Surat Textile Market, Surat for 1.5 Crore(s)Read more</t>
  </si>
  <si>
    <t xml:space="preserve">â‚¹88,235 per sqft </t>
  </si>
  <si>
    <t>3 BHK, Multistorey Apartment is available for Sale in , Surat for 1.0 Crore(s)Read more</t>
  </si>
  <si>
    <t>3 BHK House for Sale in Ishita park Row House adajan Surat</t>
  </si>
  <si>
    <t>3 BHK, Residential House is available for Sale in , Surat for 1.1 Crore(s)Read more</t>
  </si>
  <si>
    <t xml:space="preserve">â‚¹4,889 per sqft </t>
  </si>
  <si>
    <t>3 BHK Apartment for Sale in Prestige manor, Pal Surat</t>
  </si>
  <si>
    <t>2321 sqft</t>
  </si>
  <si>
    <t>Prestige manor</t>
  </si>
  <si>
    <t>3 BHK, Multistorey Apartment is available for Sale in Pal, Surat for 1.2 Crore(s)Read more</t>
  </si>
  <si>
    <t xml:space="preserve">â‚¹5,386 per sqft </t>
  </si>
  <si>
    <t>2522 sqft</t>
  </si>
  <si>
    <t>Experience luxury living at its finest with this exquisite 3 BHK flat for sale in Marion Residency, Dumas Road, Surat! Discover a blend of elegance, comfort, and modernity in this stunning residence.Property SpecificationsThis spacious 3 BHK flat in Marion Residency, offers a super area of 1500 sq ft and is located on the 9th floor of a 12-story building. The flat is unfurnished, providing a blank canvas for you to design and furnish according to your taste and preferences.The flat features three bedrooms and three bathrooms, with two bathrooms attached to bedrooms and one common bathroom, all designed in a modern western style. The flat also includes two balconies, one attached to a bedroom and the other in the living area, offering views of the surrounding area.The living cum dining area is spacious and well-lit, providing ample space for relaxation and dining. The kitchen is functional with a piped gas connection, making cooking convenient. The flooring throughout the flat is done in vitrified tiles, adding a touch of elegance. The flat is Vaastu compliant and faces north, ensuring positive energy flow and abundance of natural light. Facilities This apartment offers a range of facilities to ensure a comfortable and secure living environment. It provides both covered and open parking spaces for residents and visitors. The apartment complex has 24-hour water supply and 100% power backup, ensuring uninterrupted essential services. For security, there is a security guard on duty and CCTV cameras installed throughout the premises. Additionally, the building is equipped with two lifts, providing easy access to all floors for residents. Locality Located near the airport, Marion Residency in Dumas Road, Surat, offers a convenient location with easy access to essential amenities. Within a 1 km radius, residents have access to schools, ensuring a quality education for children. For shopping and entertainment, malls and supermarkets are also situated within 1 km, providing ample options for leisure and daily necessities. Public transport options such as buses and autos are readily available, ensuring easy connectivity to different parts of the city. Additionally, banks and ATMs are nearby, adding to the convenience of the location. Read more</t>
  </si>
  <si>
    <t xml:space="preserve">â‚¹7,620 per sqft </t>
  </si>
  <si>
    <t xml:space="preserve"> 1.14 Cr </t>
  </si>
  <si>
    <t>Luxarious building in the heart of most developed posh area with all vastu compliance Flat having 3 side open areaRead more</t>
  </si>
  <si>
    <t xml:space="preserve">â‚¹5,206 per sqft </t>
  </si>
  <si>
    <t>3 BHK Apartment for Sale in Western Veerbhadra Heights, Dumas Road Surat</t>
  </si>
  <si>
    <t>3 BHK, Multistorey Apartment is available for Sale in Dumas Road, Surat for 1.2 Crore(s)Read more</t>
  </si>
  <si>
    <t xml:space="preserve">â‚¹5,602 per sqft </t>
  </si>
  <si>
    <t xml:space="preserve"> Showroom for Sale in Kadodara Surat</t>
  </si>
  <si>
    <t xml:space="preserve"> Commercial Showroom is available for Sale in Kadodara, Surat for 1.2 Crore(s)Read more</t>
  </si>
  <si>
    <t xml:space="preserve">â‚¹8,929 per sqft </t>
  </si>
  <si>
    <t xml:space="preserve"> Industrial Building is available for Sale in Bhestan, Surat for 1.0 Crore(s)Read more</t>
  </si>
  <si>
    <t>4 BHK Apartment for Sale in Ambica Niketan Surat</t>
  </si>
  <si>
    <t>1867 sqft</t>
  </si>
  <si>
    <t>4 BHK, Multistorey Apartment is available for Sale in Ambica Niketan, Surat for 1.1 Crore(s)Read more</t>
  </si>
  <si>
    <t xml:space="preserve">â‚¹4,563 per sqft </t>
  </si>
  <si>
    <t>3 BHK Apartment for Sale in Green City Gold, Pal Surat</t>
  </si>
  <si>
    <t>Green City Gold</t>
  </si>
  <si>
    <t>Multistorey apartment is available for sale. It covered area of 2897 sq-ft, it is a good location property. Please contact for more details.Read more</t>
  </si>
  <si>
    <t xml:space="preserve">â‚¹3,970 per sqft </t>
  </si>
  <si>
    <t>3 BHK Apartment for Sale in Happy Glorious, Vesu Surat</t>
  </si>
  <si>
    <t>Happy Glorious</t>
  </si>
  <si>
    <t>Multistorey apartment is available for sale. It has covered area of 2300 sq-ft, it is a good location property. Please contact for more details.Read more</t>
  </si>
  <si>
    <t xml:space="preserve">â‚¹5,870 per sqft </t>
  </si>
  <si>
    <t>4 BHK Apartment for Sale in Pioneer Viona, Bhimrad Surat</t>
  </si>
  <si>
    <t>2790 sqft</t>
  </si>
  <si>
    <t xml:space="preserve">â‚¹11,155 per sqft </t>
  </si>
  <si>
    <t>2 BHK Villa for Sale in Uttran Surat</t>
  </si>
  <si>
    <t xml:space="preserve">â‚¹12,778 per sqft </t>
  </si>
  <si>
    <t xml:space="preserve"> Shop for Sale in Laskana Surat</t>
  </si>
  <si>
    <t>733 sqft</t>
  </si>
  <si>
    <t xml:space="preserve">â‚¹16,371 per sqft </t>
  </si>
  <si>
    <t>3 BHK House for Sale in Arihant Park Row House Surat</t>
  </si>
  <si>
    <t>3 BHK House for Sale in Bardoli Surat</t>
  </si>
  <si>
    <t>5000 sqft</t>
  </si>
  <si>
    <t>3 BHK Apartment for Sale in Meera Park, Bhimrad Surat</t>
  </si>
  <si>
    <t>2085 sqft</t>
  </si>
  <si>
    <t>Meera Park</t>
  </si>
  <si>
    <t xml:space="preserve">â‚¹5,372 per sqft </t>
  </si>
  <si>
    <t>3 BHK Apartment for Sale in Aagam Paramount, Vesu Surat</t>
  </si>
  <si>
    <t>2427 sqft</t>
  </si>
  <si>
    <t>Aagam Paramount</t>
  </si>
  <si>
    <t>Being a RERAregistered society, the project details and other important information is also available on state RERA portal. The RERA registration number of this project is Next to Commercial Hubs Along SH168 Near Upcoming Metro Line Proximity to AirportThe existing residents of Vesu gave it an average rating of 4.5, out of 5. Most of the reviews mention that this locality has  Good Public Transport Easy CabAuto Availability Wellmaintained Roads Good Schools are nearby No Traffic Jam NearbyRead more</t>
  </si>
  <si>
    <t xml:space="preserve">â‚¹5,623 per sqft </t>
  </si>
  <si>
    <t>4 BHK Apartment for Sale in Athwa Surat</t>
  </si>
  <si>
    <t>Unlock the potential of your business with this exclusive Office Space for Sale situated in the vibrant locale of Ring Road, Surat. Boasting a prime location, this commercial space offers a strategic address for your enterprise. So, seize this opportunity right away and kick start your dream venture.::::::Property Specifications::::::Spanning a generous super area of 1885 sqft and a practical carpet area of 1160 sqft, this office space offers comfortable space to set up a new venture or expand the existing one. Situated on the 2nd floor of a 10-storey building, this office space is designed to maximize natural light and ventilation.::::::This semi-furnished space offers a versatile open hall, complemented by a cabin for privacy. The office is facilitated with air conditioning units for added comfort and is adorned with vitrified flooring, ensuring a polished and professional ambiance. Also, this office space is facilitated with one washroom for the convenience of the staff. With its modern features and layout, this office is suitable for a variety of commercial purposes.::::::Facilities::::::This property comes with facilities such as one covered parking space, 24-hour water supply, 100% power backup, security personnel, CCTV installation, and three elevators for convenient access to different floors.::::::Locality::::::Centrally located in a bustling commercial area, this office is easily accessible by public transport, including buses and autos. Also, there is a railway station within a stretch of 2-3km. Infrastructures such as hospitals, malls, supermarkets, and banks/ATMs are all in close proximity, ensuring a well-connected and dynamic business environment.::Read more</t>
  </si>
  <si>
    <t xml:space="preserve">â‚¹6,101 per sqft </t>
  </si>
  <si>
    <t>3 BHK Villa for Sale in Palanpur Surat</t>
  </si>
  <si>
    <t>108 sqyrd</t>
  </si>
  <si>
    <t xml:space="preserve">â‚¹12,449 per sqft </t>
  </si>
  <si>
    <t xml:space="preserve"> 2 storeyed house is a great property to invest in, this Freehold Residential House is West facing. Home is airy and self sufficient. Neighbourhood is friendly with key facilities located nearby. Puja Room is additionally available. The age of construction for this Residential House is between 10 to 15 years. Read more</t>
  </si>
  <si>
    <t xml:space="preserve">â‚¹6,173 per sqft </t>
  </si>
  <si>
    <t xml:space="preserve">â‚¹16,106 per sqft </t>
  </si>
  <si>
    <t>3 BHK Apartment for Sale in Sumeru Golden Leaf, Pal Gam Surat</t>
  </si>
  <si>
    <t>Sumeru Golden Leaf</t>
  </si>
  <si>
    <t xml:space="preserve">â‚¹5,902 per sqft </t>
  </si>
  <si>
    <t>138 sqyrd</t>
  </si>
  <si>
    <t xml:space="preserve">â‚¹10,870 per sqft </t>
  </si>
  <si>
    <t>3 BHK House for Sale in near althan garden Surat</t>
  </si>
  <si>
    <t>complete interior and fully furnished</t>
  </si>
  <si>
    <t xml:space="preserve">â‚¹6,222 per sqft </t>
  </si>
  <si>
    <t>4 BHK House for Sale in Rustampura Surat</t>
  </si>
  <si>
    <t>396 sqyrd</t>
  </si>
  <si>
    <t xml:space="preserve">â‚¹4,209 per sqft </t>
  </si>
  <si>
    <t>the view of the apartment is in front of agricultural farm and in the posh area of the city.Read more</t>
  </si>
  <si>
    <t>3 BHK Builder Floor for Sale in Piplod Surat</t>
  </si>
  <si>
    <t xml:space="preserve"> This spacious Builder Floor Apartment has age of construction above 20 years. Read more</t>
  </si>
  <si>
    <t>115 sqyrd</t>
  </si>
  <si>
    <t xml:space="preserve">â‚¹14,493 per sqft </t>
  </si>
  <si>
    <t>4 BHK Apartment for Sale in Aston Homes, Palanpur Surat</t>
  </si>
  <si>
    <t>4 bhk flate in pal palanpore Gavrav path road palanpore surat fully luxurious amenities good locality location good property for userRead more</t>
  </si>
  <si>
    <t xml:space="preserve">â‚¹4,445 per sqft </t>
  </si>
  <si>
    <t xml:space="preserve"> 1.29 Cr </t>
  </si>
  <si>
    <t>2 BHK Apartment for Sale in Navasari Bazar Surat</t>
  </si>
  <si>
    <t>Multistorey Apartment including 2 residential floors, shop on ground floor, office on maze floor, 2 huge godown. Godowns are one underground and one on maze floor. Each residential floor are 1 BHK. Shop also has its own attached bathroom. Small office on maze floor is plus. The age of construction for this Multistorey Apartment is between 15 to 20 years.Read more</t>
  </si>
  <si>
    <t>located in prime area of adajan with garden,swiming pool and market within 100 meters.Read more</t>
  </si>
  <si>
    <t xml:space="preserve">â‚¹10,182 per sqft </t>
  </si>
  <si>
    <t>4 BHK Villa for Sale in Avadh Shangrila, Baleshwar Surat</t>
  </si>
  <si>
    <t>237 sqm</t>
  </si>
  <si>
    <t>Avadh Shangrila</t>
  </si>
  <si>
    <t>Duplex villa in prestigious builder project namely Avadh Shangrila situated on Kakodara Palsana highway at Baleshwar.The luxurious project is situated adjacent to highway . The facilities include a full fledged club house with swimming pool, gym,spa,indoor games.Children playing area ,theater ,rest rooms ,cricket and badminton ground ,247 security etc. A truly luxurious living .Read more</t>
  </si>
  <si>
    <t xml:space="preserve">â‚¹4,704 per sqft </t>
  </si>
  <si>
    <t>4 BHK House for Sale in Randher Surat</t>
  </si>
  <si>
    <t>45 X</t>
  </si>
  <si>
    <t xml:space="preserve"> Residential House is made upto 1 floors. The place is very airy &amp; spacious making the stay a very memorable one. It can easily be cutomized as per the needs of the people living here. All in all a great deal, please contact immediately for more details. Residential House spans over 45 X 14 Sq-ft in length &amp; breadth. The Residential House construction is more than 15 to 20 years old. Read more</t>
  </si>
  <si>
    <t xml:space="preserve">â‚¹7,128 per sqft </t>
  </si>
  <si>
    <t xml:space="preserve"> Showroom for Sale in DCR Gokul Solitaire, VIP Road Surat</t>
  </si>
  <si>
    <t xml:space="preserve">â‚¹10,917 per sqft </t>
  </si>
  <si>
    <t>2 BHK Villa for Sale in Athwa Surat</t>
  </si>
  <si>
    <t>Villa is available for sale. It has covered area 1600 sq-ft. Please contact for more details.Read more</t>
  </si>
  <si>
    <t xml:space="preserve">â‚¹5,350 per sqft </t>
  </si>
  <si>
    <t xml:space="preserve">â‚¹16,049 per sqft </t>
  </si>
  <si>
    <t>3006 sqft</t>
  </si>
  <si>
    <t>smc, brts, gas, dranage, road, electricity</t>
  </si>
  <si>
    <t xml:space="preserve">â‚¹4,458 per sqft </t>
  </si>
  <si>
    <t xml:space="preserve"> 1.34 Cr </t>
  </si>
  <si>
    <t>8 BHK House for Sale in Adajan Surat</t>
  </si>
  <si>
    <t xml:space="preserve">â‚¹4,032 per sqft </t>
  </si>
  <si>
    <t>2889 sqft</t>
  </si>
  <si>
    <t>road touch nearest to bridge school hospital resturant and many more amenities main roadRead more</t>
  </si>
  <si>
    <t xml:space="preserve"> 1.02 Cr </t>
  </si>
  <si>
    <t xml:space="preserve">â‚¹12,821 per sqft </t>
  </si>
  <si>
    <t>Presenting a spacious and welldesigned 2 BHK flat for sale in the highly soughtafter Citylight Area of Surat. This property offers comfortable living spaces and is situated in a prime location, making it an ideal choice for those seeking a new home or investment opportunity.Property specifications and facilitiesThe super area of the flat is 1426 square feet, while the carpet area measures 1050 square feet, ensuring ample space for you and your family. The flat is vaastu compliant and eastfacing, allowing for abundant natural light and positive energy throughout the day. It is located on the 2nd floor of a 3floor building, providing a serene and peaceful living environment.This fully furnished flat features 2 wellappointed bedrooms, where you can retreat and relax after a long day. There are 2 bathrooms, one attached to the master bedroom and the other serving as a common facility, both equipped with westernstyle fittings and 1 geyser connected to both the bathrooms, for hot water supply. The flat boasts 3 balconies, with 1 attached to the bedroom, 1 to the living room and 1 in the kitchen, providing beautiful views of the road and garden.The living and dining areas are separate, allowing for distinct spaces for entertainment and meals. The modular kitchen comes with a piped gas connection, ensuring convenience in your daily cooking activities. The flooring is done with Marbonite tiles, offering a sleek and modern appeal.Residents of this property can enjoy various facilities and amenities that enhance their lifestyle. Parking space is available for bikes, ensuring secure and convenient vehicle storage. There is a 24hour water supply, providing uninterrupted Sweet water availability. The property is equipped with security guards and CCTV installations, ensuring a safe and secure living environment. there are total 2 lifts in the apartment, 1 lift for 1 wing and another one for 2 wing for easy access to different floors.LocalityThe locality of this flat in Citylight, Surat offers numerous advantages and conveniences. The landmark of the property is Agrasen Bhavan, located in close proximity. Reputed schools are within a 300meter radius, ensuring quality education for your children.Hospitals are also easily accessible within a 1kilometer distance, providing healthcare services when needed. Malls and supermarkets are within a 1kilometer range, catering to your shopping and entertainment needs. Furthermore, the property is conveniently situated next to the Bank of Baroda.For travel and transportation, the airport is a 20minute drive away, ensuring easy connectivity for domestic and international travel. Public transport options such as buses and autos are readily available, facilitating hasslefree commuting. The railway station is also a 20minute drive away, providing convenient access to other parts of the city. Surat Diamond Bourse is 20 minutes away from this property.Read more</t>
  </si>
  <si>
    <t xml:space="preserve">â‚¹7,714 per sqft </t>
  </si>
  <si>
    <t>4 BHK House for Sale in VIP Road Surat</t>
  </si>
  <si>
    <t>55 X 22</t>
  </si>
  <si>
    <t>its corner plot have extra space</t>
  </si>
  <si>
    <t xml:space="preserve">â‚¹11,000 per sqft </t>
  </si>
  <si>
    <t>This Multistorey Apartment is located at 12th floor in a building of total 12 floors. Three side east west and south open no constuction can done total privacyRead more</t>
  </si>
  <si>
    <t xml:space="preserve">â‚¹5,045 per sqft </t>
  </si>
  <si>
    <t>5 BHK Penthouse for Sale in Ghod Dod Road Surat</t>
  </si>
  <si>
    <t>3 BHK Apartment for Sale in DMD Aura, Vesu Surat</t>
  </si>
  <si>
    <t>2359 sqft</t>
  </si>
  <si>
    <t>DMD Aura</t>
  </si>
  <si>
    <t xml:space="preserve"> Multistorey Apartment located on 5th floor provides breathing space on front as it overlooks Main Road. The type of ownership is Freehold. Puja Room and Store Room are additionally available. The Multistorey Apartment construction is above 20 years. Read more</t>
  </si>
  <si>
    <t>4 BHK Builder Floor for Sale in New citylight Surat</t>
  </si>
  <si>
    <t>Flat fully furnished, with 4 bedrooms, all luxury amentities fitted. In prime localtiy, vastu compliantRead more</t>
  </si>
  <si>
    <t>4 BHK Apartment for Sale in shaligram skydeck Surat</t>
  </si>
  <si>
    <t>1572 sqft</t>
  </si>
  <si>
    <t>The project has 4 bhk multistorey apartments. The project has three towers of 12 storeys. All the apartments has east west entry as per vastu compliance. The project has all the amenities with parkings. This apartments has 2858 square feet super build up area.Read more</t>
  </si>
  <si>
    <t xml:space="preserve">â‚¹4,899 per sqft </t>
  </si>
  <si>
    <t>2325 sqft</t>
  </si>
  <si>
    <t>Luxurious Flat For Sell In Surat Citys Prime Area With all Aminities.Read more</t>
  </si>
  <si>
    <t>2565 sqft</t>
  </si>
  <si>
    <t>Luxurious Flat for Sell In Surat Citys Prime Location with All Aminities.Read more</t>
  </si>
  <si>
    <t xml:space="preserve">â‚¹5,575 per sqft </t>
  </si>
  <si>
    <t xml:space="preserve"> 1.43 Cr </t>
  </si>
  <si>
    <t>4 BHK Apartment for Sale in Pratishtha Heights, Palanpur Surat</t>
  </si>
  <si>
    <t>2875 sqft</t>
  </si>
  <si>
    <t>This 4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</si>
  <si>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 xml:space="preserve">â‚¹3,826 per sqft </t>
  </si>
  <si>
    <t>3 BHK Apartment for Sale in Glorina World, Vesu Surat</t>
  </si>
  <si>
    <t>3 BHK Luxurious Flat For Sell in Vesu With All Aminities.Contact For More Details .Read more</t>
  </si>
  <si>
    <t xml:space="preserve">â‚¹5,492 per sqft </t>
  </si>
  <si>
    <t>3 BHK Apartment for Sale in Pal Road Surat</t>
  </si>
  <si>
    <t>3 BHK Flat For Sell In Pal Prime Location With All Aminities .</t>
  </si>
  <si>
    <t>With a rich legacy of trust spanning four decades, at Lodha, we are driven by our passion to exceed global standards and deliver iconic addresses. We go to extraordinary lengths, from carefully restoring heritage buildings to sourcing the best minds in architecture and design. Our iconic developments offer unmatched amenities, stateoftheart infrastructure and unparalleled services that perfectly orchestrate a celebration of lifes finest moments.Read more</t>
  </si>
  <si>
    <t>3 BHK Apartment for Sale in Shaligram Felicity, Pal Surat</t>
  </si>
  <si>
    <t>This 3 bhk apartment is available for sale in Shaligram Felicity, one of the most prominent projects for flats in pal, surat. The flat is facing the east direction. The flat is over 2205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 Many of the modern amenities being offered, like club house community center, cctv surveillance, fitness centre gym, park, lifts and visitor parking, will provide a pleasant living experience for you.Read more</t>
  </si>
  <si>
    <t xml:space="preserve"> 1.06 Cr </t>
  </si>
  <si>
    <t>3 BHK Apartment for Sale in Pramukh Satva Surat</t>
  </si>
  <si>
    <t>20 percent Construction 80percent Open Space, 10.6 Floor Height</t>
  </si>
  <si>
    <t xml:space="preserve">â‚¹5,151 per sqft </t>
  </si>
  <si>
    <t>2152 sqft</t>
  </si>
  <si>
    <t>3 BHK Flats the Glow of Luxury</t>
  </si>
  <si>
    <t>3 BHK Apartment for Sale in Shreepad Celebrations, Palanpur Surat</t>
  </si>
  <si>
    <t>East facing 3 BHK furnished flat on main road touch with RO water system and parking for residents and visitors in premium locality.The all basic furniture like 1 set TV, freeze, 2 AC, oven, washing machine, sofa, dining table, TV furniture, in all 3 bedroom having double bed wardrobe, study table, Indeed, the society too has for enjoyment, such as club housecommunity center, fitness centregym, and security personnel etc, Other facilities include intercom facility, lift and park etc.Read more</t>
  </si>
  <si>
    <t xml:space="preserve">â‚¹5,574 per sqft </t>
  </si>
  <si>
    <t>1810 sqft</t>
  </si>
  <si>
    <t xml:space="preserve">â‚¹6,077 per sqft </t>
  </si>
  <si>
    <t>Rajhans Maxton is an ultimate reflection of the urban chic lifestyle located in Vesu, Surat. The project hosts in its lap exclusively designed Residential Apartments, each being an epitome of elegance and simplicity.Rajhans Maxton comprises of 3 BHK Apartments that are finely crafted and committed to provide houses with unmatched quality. The Apartments are spacious, well ventilated and Vastu compliant.Read more</t>
  </si>
  <si>
    <t>2358 sqft</t>
  </si>
  <si>
    <t>The project with all the modern facilities in the campus, well connect, 10 mins to International Airport and 5 mins to Surat Daimond BourseRead more</t>
  </si>
  <si>
    <t>2025 sqft</t>
  </si>
  <si>
    <t>enter the gateway to your dreams 1 minute to surat diamond bourse.only two flat per floor three side opening flat easy connectivity to highway and AirportRead more</t>
  </si>
  <si>
    <t>Unison Antriksh is a premium upcoming 3BHK and 4BHK residential project in Althan. It has specious 3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</si>
  <si>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 xml:space="preserve">â‚¹5,020 per sqft </t>
  </si>
  <si>
    <t>3 BHK Apartment for Sale in Pramukh Revanta, Vesu Surat</t>
  </si>
  <si>
    <t>Very good project in vesu area with time to time possession and no compromise in building development and use good material for constructing and developing the buildingRead more</t>
  </si>
  <si>
    <t xml:space="preserve">â‚¹5,377 per sqft </t>
  </si>
  <si>
    <t>Galaxy. circle. pal. main. Road. Touch. Project</t>
  </si>
  <si>
    <t xml:space="preserve">â‚¹5,519 per sqft </t>
  </si>
  <si>
    <t>4 BHK Row House For Sell In Jahangirabad Area.</t>
  </si>
  <si>
    <t>3 BHK Apartment for Sale in vip Surat</t>
  </si>
  <si>
    <t>150 sf. main road touch building</t>
  </si>
  <si>
    <t xml:space="preserve">â‚¹5,600 per sqft </t>
  </si>
  <si>
    <t xml:space="preserve"> Plot/Land for Sale in Bhatar Surat</t>
  </si>
  <si>
    <t>180 X 45</t>
  </si>
  <si>
    <t>Vishal Nagar Society</t>
  </si>
  <si>
    <t>2781 sqft</t>
  </si>
  <si>
    <t xml:space="preserve">â‚¹4,279 per sqft </t>
  </si>
  <si>
    <t>,.</t>
  </si>
  <si>
    <t xml:space="preserve">â‚¹8,102 per sqft </t>
  </si>
  <si>
    <t>Its a 3 BHK Row House With Furniture In Prime Locality Of Adajan, Nr. Metro Station With Full connectivity.Read more</t>
  </si>
  <si>
    <t xml:space="preserve">â‚¹16,173 per sqft </t>
  </si>
  <si>
    <t>3 BHK Apartment for Sale in Shripal Residency Surat</t>
  </si>
  <si>
    <t>1462 sqft</t>
  </si>
  <si>
    <t>Specious 3 Bhk Flat For Sell In City light</t>
  </si>
  <si>
    <t xml:space="preserve">â‚¹6,292 per sqft </t>
  </si>
  <si>
    <t>3 BHK Luxurious Row House For Sale in Aplanpur area with Fully furnished Ground plu s 2 constructionRead more</t>
  </si>
  <si>
    <t>3 BHK Apartment for Sale in Atmosphere Green, Vesu Surat</t>
  </si>
  <si>
    <t>2450 sqft</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</si>
  <si>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</si>
  <si>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â‚¹5,800 per sqft </t>
  </si>
  <si>
    <t>3 BHK Villa for Sale in Choksi Wadi Surat</t>
  </si>
  <si>
    <t>114 sqyrd</t>
  </si>
  <si>
    <t>2 road corner property</t>
  </si>
  <si>
    <t xml:space="preserve">â‚¹12,671 per sqft </t>
  </si>
  <si>
    <t xml:space="preserve">â‚¹5,550 per sqft </t>
  </si>
  <si>
    <t>31 X 41</t>
  </si>
  <si>
    <t>Fabulous residential plots are nestled in a serene natural setting with surrounded by lush green farms. The air is crisp, and the sounds of birdsong create a peaceful ambiance. The plot is part of a gated community with 247 security. Surveillance cameras and vigilant guards ensure a safe environment for all residents. While the plot is immersed in nature, its conveniently close to urban amenities. Shopping centers, schools, hospitals, restaurants and airport are just a short drive away.Read more</t>
  </si>
  <si>
    <t xml:space="preserve">â‚¹9,556 per sqft </t>
  </si>
  <si>
    <t>5 BHK Villa for Sale in Althan Surat</t>
  </si>
  <si>
    <t xml:space="preserve"> 1.47 Cr </t>
  </si>
  <si>
    <t>3 And 4 BHK Luxurious Flat For Sell In Gaurav Path Road With All aminities.Read more</t>
  </si>
  <si>
    <t>Multistorey apartment is available for sale. It has covered area 2152 sq-ft, it is 3 BHK apartment. Please contact for more details.Read more</t>
  </si>
  <si>
    <t xml:space="preserve">â‚¹4,698 per sqft </t>
  </si>
  <si>
    <t>on 150 ft main road 21x47</t>
  </si>
  <si>
    <t xml:space="preserve">â‚¹10,541 per sqft </t>
  </si>
  <si>
    <t xml:space="preserve">â‚¹5,891 per sqft </t>
  </si>
  <si>
    <t>3 BHK Apartment for Sale in Surya Darshan, Citylight Area Surat</t>
  </si>
  <si>
    <t>Ready to move, well furnished 3 bhk apartment in prime city light areaRead more</t>
  </si>
  <si>
    <t>Nestled in the heart of Ghod Dod Road, Surat, this fully furnished 3 BHK flat for sale is a delightful opportunity for those seeking a comfortable and well-appointed residence. Spanning a generous super area of 1700 square feet, with a carpet area of 1285 square feet, this flat is located on the fourth floor of a four-story building and offers stunning vaastu-compliant South-East facing views.::::::Property specifications and facilities::::::The flat is thoughtfully designed and ready for immediate occupancy, offering three spacious bedrooms and two well-appointed bathrooms. One bathroom is attached to the master bedroom, while the other serves as a common facility, both featuring modern Western fixtures and equipped with geysers for your comfort.::::::The property also boasts a separate living and dining area, a puja room, and a convenient store room. The modular kitchen comes complete with cabinets, a granite platform, a sink, and a piped gas connection, and there is a utility area attached for added convenience. The flooring throughout the flat is done in elegant vitrified tiles.::::::Facilities within the building include one covered parking space, round-the-clock water supply, a 100% power backup, the security of a dedicated guard, and the added assurance of CCTV surveillance. The building is also equipped with a lift for your convenience.::::::Locality::::::Located near the well-known Jalaram Dairy, this property is strategically positioned with schools, hospitals, and malls/supermarkets all within a 2-kilometer radius, making everyday life exceptionally convenient. Public transportation options are readily available, as are banks and ATMs. For those who rely on the railway, Surat Station is just 7 kilometers away, ensuring excellent connectivity to the rest of the city.Read more</t>
  </si>
  <si>
    <t>3 BHK Apartment for Sale in Pioneer Viona, Bhimrad Surat</t>
  </si>
  <si>
    <t>Welcome to a luxurious offering in Pioneer Viona, located in the vibrant neighborhood of Bhimrad, Surat. This under-construction property promises a blend of contemporary design and convenience, with possession slated for May 2025. Property specificationsSpanning across a generous super area of 2250 sqft, this 3 BHK flat is situated on the 5th floor of a meticulously crafted 13-floor edifice. Being unfurnished, it provides a blank canvas for you to shape your dream abode according to your preferences. The accommodation comprises three bedrooms and three bathrooms, with two attached to respective bedrooms and one being common. Two bathrooms boast Western-style fittings, while one is Indian style all bathrooms are provisioned for hassle-free geyser installations.The living space seamlessly integrates with the dining area, creating an inviting atmosphere for gatherings and relaxation. Additionally, two balconies offer picturesque views of the garden and the bustling streets below, amplifying the sense of serenity and connectivity.The kitchen comes equipped with a piped gas connection, ensuring a safe and convenient cooking experience. A utility area attached to the kitchen enhances functionality, providing space for laundry and storage. The flooring, adorned with vitrified tiles, exudes sophistication while offering durability and easy maintenance. Furthermore, the property is Vaastu compliant, with an auspicious east-facing orientation.FacilitiesThis property is synonymous with comfort and security, offering a range of facilities to cater to your needs. Two covered parking spaces ensure the safety of your vehicles. With 24-hour water supply available from both borewell and corporation sources, you dont have to worry about water scarcity. Moreover, the property boasts 100 power backup, a dedicated security guard, and strategically installed CCTVs for round-the-clock surveillance. The two lifts provide convenient access to different floors, enhancing accessibility for residents.LocalityConvenience meets connectivity in the vibrant neighborhood surrounding Pioneer Viona. Situated near the Althan Bhimrad Canal Road and in close proximity to the metro station, commuting is a breeze with ample public transport options, including buses and autos. For those traveling further afield, the railway station and airport are conveniently located nearby.Within a 1 km radius, youll find esteemed educational institutions and top-tier medical facilities, ensuring quality education and healthcare for your family. Retail therapy is just a stones throw away with malls, supermarkets, banks, and ATMs all within easy reach.Read more</t>
  </si>
  <si>
    <t xml:space="preserve">â‚¹9,583 per sqft </t>
  </si>
  <si>
    <t xml:space="preserve">â‚¹4,775 per sqft </t>
  </si>
  <si>
    <t>3 BHK Penthouse for Sale in Sattvam, Pal Surat</t>
  </si>
  <si>
    <t xml:space="preserve">â‚¹4,976 per sqft </t>
  </si>
  <si>
    <t>1237 sqft</t>
  </si>
  <si>
    <t>Roman Type theme</t>
  </si>
  <si>
    <t>DescriptionThis 3 BHK apartment enjoys a prime location at a tworoad corner, with one being the premium Gaurav Path road and the other a wide 200foot canal road. This unique positioning offers excellent accessibility and scenic views.Read more</t>
  </si>
  <si>
    <t xml:space="preserve"> 1.04 Cr </t>
  </si>
  <si>
    <t>3 BHK Apartment for Sale in Om Solitaire, Vesu Surat</t>
  </si>
  <si>
    <t>2246 sqft</t>
  </si>
  <si>
    <t>5 out of 20</t>
  </si>
  <si>
    <t>Luxurious Flat For Sell In Pal Area.</t>
  </si>
  <si>
    <t xml:space="preserve">â‚¹5,947 per sqft </t>
  </si>
  <si>
    <t>3 BHK Apartment for Sale in Sangini Aura, Pal Surat</t>
  </si>
  <si>
    <t>2360 sqft</t>
  </si>
  <si>
    <t>4 BHK Apartment for Sale in Shaligram Felicity, Pal Surat</t>
  </si>
  <si>
    <t>2870 sqft</t>
  </si>
  <si>
    <t>This 4 bhk apartment is available for sale in Shaligram Felicity, one of the most prominent projects for flats in pal, surat. The flat is facing the east direction. The flat is over 2870 sq.Ft. Super built up area and comes with 4 bedrooms, 4 bathrooms and 1 balcony. The residential building has 13 floors in total and the flat for sale is located on the 5th floor. The flat is currently under construction stage and you can expect to get the possession of the property by december 2024.Read more</t>
  </si>
  <si>
    <t>2432 sqft</t>
  </si>
  <si>
    <t>Spacious and Luxurious 3 and 4bhk Flats,Best LocationVery Easy Payment ScheduleRead more</t>
  </si>
  <si>
    <t>3 bhk flat for sale in vip road, surat near by airport and diamond bourse.Read more</t>
  </si>
  <si>
    <t>Corner Plot 2 Side Road Touch Project</t>
  </si>
  <si>
    <t>3 BHK Apartment for Sale in Shukan Lifestyle, Pal Surat</t>
  </si>
  <si>
    <t>2034 sqft</t>
  </si>
  <si>
    <t>3 BHK Luxurious Flat For Sell In Pal Area With All Aminities</t>
  </si>
  <si>
    <t>A distinguished SingaporeanIndian architectural par excellence for the first time in crme de la crme of Vesu, Rajhans Synfonia is Surats one of the finest and best located luxury homes. An embodiment of luxury living, it is the ultimate unison of peace and elegance. These beautiful 23BHK homes promise to break the gap between luxury and unaffordability. Come, its time to harmonize luxury with life.Now you can revel in a whole new category of luxury living which connects us to what matters the most.Read more</t>
  </si>
  <si>
    <t xml:space="preserve">â‚¹5,752 per sqft </t>
  </si>
  <si>
    <t>Most Developing location of Vesu and well connected with Highway and International Airport, project with all modern amenities like Reflexology Pathway, Guest rooms, Library and coworking space, stepped water feature with water curtain and many more such aminities.Read more</t>
  </si>
  <si>
    <t>1898 sqft</t>
  </si>
  <si>
    <t>best apartment flat 3 4 bHK in surat</t>
  </si>
  <si>
    <t>4 BHK Apartment for Sale in Althan Surat</t>
  </si>
  <si>
    <t>2920 sqft</t>
  </si>
  <si>
    <t>Unison Antriksh is a premium upcoming 3BHK and 4BHK residential project in Althan. It has specious 4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</si>
  <si>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 xml:space="preserve">â‚¹5,034 per sqft </t>
  </si>
  <si>
    <t>2560 sqft</t>
  </si>
  <si>
    <t>This affordable luxury in vesu likely with 3 and 4 Bhk Flats with beautifull location and area in vesu....furturistic probably high returns.....Read more</t>
  </si>
  <si>
    <t>3 BHK Apartment for Sale in Sky Superia, VIP Road Surat</t>
  </si>
  <si>
    <t>15 out of 18</t>
  </si>
  <si>
    <t>vesu near shyam mandir vesu vip road vesu</t>
  </si>
  <si>
    <t>4 BHK For Sell In Pal Area With All Aminities ,</t>
  </si>
  <si>
    <t xml:space="preserve">â‚¹5,341 per sqft </t>
  </si>
  <si>
    <t xml:space="preserve">â‚¹5,408 per sqft </t>
  </si>
  <si>
    <t>4 bhk residential house for sale in Pal surat</t>
  </si>
  <si>
    <t xml:space="preserve">â‚¹5,640 per sqft </t>
  </si>
  <si>
    <t xml:space="preserve"> 1.41 Cr </t>
  </si>
  <si>
    <t>Nandanvan 3</t>
  </si>
  <si>
    <t>3 BHK Villa for Sale in Jahangir Pura Surat</t>
  </si>
  <si>
    <t>3 BHK Luxurious Row House for Sell in Jahangirpura area</t>
  </si>
  <si>
    <t xml:space="preserve">â‚¹14,015 per sqft </t>
  </si>
  <si>
    <t>5 BHK House for Sale in Jahangirabad Surat</t>
  </si>
  <si>
    <t>Its a 4 BHK Row house with 3 Car Parking and Corner of The Society.Read more</t>
  </si>
  <si>
    <t xml:space="preserve">â‚¹4,833 per sqft </t>
  </si>
  <si>
    <t>3 BHK Apartment for Sale in Murti Apparment Surat</t>
  </si>
  <si>
    <t>3 BHK Row House For Sale In Pal Area</t>
  </si>
  <si>
    <t xml:space="preserve">â‚¹13,580 per sqft </t>
  </si>
  <si>
    <t>4 BHK Villa for Sale in Adajan Gam Surat</t>
  </si>
  <si>
    <t>150 sqyrd</t>
  </si>
  <si>
    <t>center area in adajan</t>
  </si>
  <si>
    <t xml:space="preserve">â‚¹6,900 per sqft </t>
  </si>
  <si>
    <t>3 bhk lucxurious flat for sale in shivalik celebration vesu surat nera surat airport and surat diamond bourse.Read more</t>
  </si>
  <si>
    <t>4 BHK Apartment for Sale in Veer Swastik Sky, Pal Surat</t>
  </si>
  <si>
    <t>2911 sqft</t>
  </si>
  <si>
    <t xml:space="preserve">â‚¹5,064 per sqft </t>
  </si>
  <si>
    <t>2151 sqft</t>
  </si>
  <si>
    <t>Nestled within the vibrant locale of Swapnabhoomi in Vesu, Surat, lies an exceptional opportunity - a luxurious 3 BHK flat awaiting its discerning owner. Positioned on the 10th floor of a prestigious building boasting 13 stories, this residence offers a serene urban retreat with breathtaking views. ::::::Property specifications::::::::::Spread across a generous carpet area of 2151 sqft, this dwelling promises a lifestyle of elegance and comfort. Step inside to discover a well-designed layout featuring three spacious bedrooms complemented by three modern western-style bathrooms, of which two are attached ensuites and one serves as a convenient common facility. The living space seamlessly integrates a graceful living cum dining area, perfect for hosting gatherings or unwinding after a long day. Adjoining the hall is a delightful balcony, overlooking lush greenery, inviting you to bask in tranquil moments of relaxation.::::::The heart of the home, the kitchen, is thoughtfully crafted with functionality in mind, featuring a normal layout equipped with essential amenities. A piped gas connection ensures cooking convenience, while a utility area attached to the kitchen adds to the practicality of daily chores.::::::Elevating the ambiance, the flooring is adorned with sleek vitrified tiles, lending a touch of sophistication to each space. Moreover, adhering to the principles of Vaastu, the property boasts an east-facing orientation, promoting harmony and positive energy flow throughout.::::::Facilities::::::::This residence caters to every need with an array of premium facilities. Covered parking ensures the safety of your vehicle, while 24-hour water supply and 100% power backup guarantee uninterrupted comfort. The presence of a dedicated security guard, coupled with CCTV surveillance and two reliable lifts, ensures peace of mind and convenience at all times.::::::Locality::::::::::::::::::Conveniently situated opposite Rajhans Synfonia Apartments, the property enjoys proximity to essential amenities. Within a 1 km radius, residents have access to reputable schools, top-tier hospitals, bustling malls, and well-stocked supermarkets. Banking needs are easily met with banks and ATMs in close vicinity, while public transportation options including buses and autos facilitate hassle-free commuting. For long-distance travel, the railway station lies a mere 14 km away, while the airport is conveniently located just 6 km from the locality.::Read more</t>
  </si>
  <si>
    <t>1249 sqft</t>
  </si>
  <si>
    <t xml:space="preserve">â‚¹5,650 per sqft </t>
  </si>
  <si>
    <t>3 BHK Apartment for Sale in Freedom Tower, Vesu Surat</t>
  </si>
  <si>
    <t>2433 sqft</t>
  </si>
  <si>
    <t>Freedom Tower</t>
  </si>
  <si>
    <t>Multistorey Apartment for Sale in Vesu, Surat. Covered area is 2433.0 Sq-ft. This property belongs to "Freedom Tower" .Read more</t>
  </si>
  <si>
    <t>3 bhk apartment with Great Landscape of Campus</t>
  </si>
  <si>
    <t>Luxurious Flat For Sell In Pal With All Amenities .</t>
  </si>
  <si>
    <t xml:space="preserve">â‚¹5,227 per sqft </t>
  </si>
  <si>
    <t>3 BHK Apartment for Sale in Aston Aroma, Pal Surat</t>
  </si>
  <si>
    <t>A 3 bedroom flat, located inPal, is available. It is a Under Construction in flat located in Aston Aroma. Situated in a prominent locality, which is in its prime condition. The flat is on the 7th floor of the building. Aesthetically designed, this property has 3 bathrooms. The property also has 1balconys. The flat has a good view of the locality. The flat is a freehold property and has a super builtUp area of 2492 sq. Ft. The flat is located in a gated society and offers good security. IRead more</t>
  </si>
  <si>
    <t xml:space="preserve">â‚¹4,950 per sqft </t>
  </si>
  <si>
    <t>South West Direction Flat, Road View Flat</t>
  </si>
  <si>
    <t>Poss. by Mar '27</t>
  </si>
  <si>
    <t>Rajhans unica2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</si>
  <si>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 xml:space="preserve">â‚¹7,188 per sqft </t>
  </si>
  <si>
    <t>A Life that is Designed around you.Only Two flat Per Floor.Three side Opening Flat.Easy Connectivity to Airport.Easy Connectivity to Hghway.Read more</t>
  </si>
  <si>
    <t xml:space="preserve">â‚¹6,637 per sqft </t>
  </si>
  <si>
    <t>3 BHK Apartment for Sale in Acacia, Vesu Surat</t>
  </si>
  <si>
    <t>2305 sqft</t>
  </si>
  <si>
    <t>3 BHK Flat for sale in Vesu, Surat contact now, for details about the most coveted property. This 3 BHK unit is available in Vesu and offers a premium lifestyle at the best price. It is a desired purchase for any homebuyer in Vesu. It is on floor 5. The total number of floors is 12. The price of this Flat is Rs 1.04 Cr. Residents in this project also pay monthly maintenance charges of Rs 3000. It is a good, spacious Flat unit with carpet area of 1270 Square feet. The builtup area is 2305 Square feet. There are 3 bedrooms and 3 bathroom.Read more</t>
  </si>
  <si>
    <t xml:space="preserve">â‚¹4,469 per sqft </t>
  </si>
  <si>
    <t>2198 sqft</t>
  </si>
  <si>
    <t>Luxurious 3 BHK project with all the amenities and jain temple inside the campus very near to World class daimond bourse.Read more</t>
  </si>
  <si>
    <t>4 BHK Apartment for Sale in Surat Surat</t>
  </si>
  <si>
    <t>1569 sqft</t>
  </si>
  <si>
    <t>Imagine waking up to stunning views of the city from your own private balcony. Or coming home to a spacious apartment with all the luxury finishes youve been dreaming of.Read more</t>
  </si>
  <si>
    <t>Aagam Citylife is a premium project by well known Aagam Group. It is located near Anuvrat dwar citylight. with only 2 towers and 7 floor buildings , Aagam citylife will give private living and free from overly crowded residence. The mention flat has 3 spacious bedroom with deck balcony with elegant seating.Read more</t>
  </si>
  <si>
    <t xml:space="preserve">â‚¹5,364 per sqft </t>
  </si>
  <si>
    <t>4 BHK Apartment for Sale in Raghuvir Sheron, Vesu Surat</t>
  </si>
  <si>
    <t>2751 sqft</t>
  </si>
  <si>
    <t>4 BHk affordable luxury in vesu , very nice location and luxurious amenities.Read more</t>
  </si>
  <si>
    <t>near sachin highy rajhanse syphoniya main road vesu</t>
  </si>
  <si>
    <t>2695 sqft</t>
  </si>
  <si>
    <t>This property. Big. square feet. gated. community</t>
  </si>
  <si>
    <t xml:space="preserve">â‚¹5,009 per sqft </t>
  </si>
  <si>
    <t>3 BHK Apartment for Sale in Avadh Habitat, Dumas Road Surat</t>
  </si>
  <si>
    <t>One of the most prestigious project with everything anyone would require.Read more</t>
  </si>
  <si>
    <t xml:space="preserve">â‚¹4,522 per sqft </t>
  </si>
  <si>
    <t>3 BHK Apartment for Sale in King Stone, Pal Surat</t>
  </si>
  <si>
    <t>Good residence society</t>
  </si>
  <si>
    <t xml:space="preserve">â‚¹6,502 per sqft </t>
  </si>
  <si>
    <t>4 BHK Apartment for Sale in Swastik Wood, Vesu Surat</t>
  </si>
  <si>
    <t>Swastik wood Resi</t>
  </si>
  <si>
    <t xml:space="preserve"> Industrial Land for Sale in Bhestan Surat</t>
  </si>
  <si>
    <t>2332 sqft</t>
  </si>
  <si>
    <t>Industrial Plot For Sell In Bhestan Prime Area with Multiple Size Option .For More Details Please Contact .Read more</t>
  </si>
  <si>
    <t xml:space="preserve">â‚¹4,443 per sqft </t>
  </si>
  <si>
    <t>6 BHK House for Sale in Palanpur Surat</t>
  </si>
  <si>
    <t>192 sqyrd</t>
  </si>
  <si>
    <t>6 BHK Luxurious Row House For Sell in Palanpur Prime Area With All Aminities.Read more</t>
  </si>
  <si>
    <t xml:space="preserve">â‚¹8,391 per sqft </t>
  </si>
  <si>
    <t>5 BHK Villa for Sale in Jahangirabad Surat</t>
  </si>
  <si>
    <t>5 BHK Luxurious Row House For Sell In Jahangirabad Prime Location .Contact for More Details .Read more</t>
  </si>
  <si>
    <t xml:space="preserve"> 1.46 Cr </t>
  </si>
  <si>
    <t>3 BHK Apartment for Sale in Surya complax Surat</t>
  </si>
  <si>
    <t>3 BHK ground Plus two Floor Fully Furnished Row House For Sale In Adajan Area .Read more</t>
  </si>
  <si>
    <t>2410 sqft</t>
  </si>
  <si>
    <t>5 out of 19</t>
  </si>
  <si>
    <t>4 BHK House for Sale in Kawasji Nagar Surat</t>
  </si>
  <si>
    <t>28x38 plot size::::ground floor 1 bhk::::1st floor 2 bedroom::::2nd floor terrace roomRead more</t>
  </si>
  <si>
    <t>3 BHK Apartment for Sale in Tulip Residency, Vesu Surat</t>
  </si>
  <si>
    <t>2345 sqft</t>
  </si>
  <si>
    <t xml:space="preserve">â‚¹6,013 per sqft </t>
  </si>
  <si>
    <t>4 bhk luxurious flat for sale near surat diamond bourse althan suratRead more</t>
  </si>
  <si>
    <t>4 BHK Penthouse for Sale in Pratishtha Heights, Palanpur Surat</t>
  </si>
  <si>
    <t>3339 sqft</t>
  </si>
  <si>
    <t>4 BHK Luxurioous Pentahouse For Sell In Gaurav PAth Road With All Aminities .Read more</t>
  </si>
  <si>
    <t xml:space="preserve">â‚¹4,626 per sqft </t>
  </si>
  <si>
    <t>Prime location, all best in class amenities</t>
  </si>
  <si>
    <t xml:space="preserve">â‚¹5,672 per sqft </t>
  </si>
  <si>
    <t>4 BHK Apartment for Sale in Veer Swastik Icon, Bhatha Surat</t>
  </si>
  <si>
    <t>1595 sqft</t>
  </si>
  <si>
    <t>property is located at main pal rto road</t>
  </si>
  <si>
    <t>3 BHK Apartment for Sale in Grand Callista Surat</t>
  </si>
  <si>
    <t>1402 sqft</t>
  </si>
  <si>
    <t>3bhk campus with all amenities</t>
  </si>
  <si>
    <t xml:space="preserve">â‚¹5,301 per sqft </t>
  </si>
  <si>
    <t xml:space="preserve"> 1.27 Cr </t>
  </si>
  <si>
    <t xml:space="preserve"> 1.08 Cr </t>
  </si>
  <si>
    <t>3 BHK Apartment for Sale in Neelkhant Residency, Adajan Surat</t>
  </si>
  <si>
    <t>2215 sqft</t>
  </si>
  <si>
    <t>3 BHK Luxurious Flat for Sale In Adajan Pal Area With All Luxurious Aminities And No Brokerage .Fast Payment Extra Discount .Read more</t>
  </si>
  <si>
    <t xml:space="preserve">â‚¹5,147 per sqft </t>
  </si>
  <si>
    <t>2440 sqft</t>
  </si>
  <si>
    <t>Looking for a 3 bhk property for sale in surat Buy this 3 bhk flat in sangini aura that is situated in pal, surat. Containing 3 bedrooms, 3 bathrooms and 1 balcony, this flat is spread over a super built up area of 2440 sq.Ft. The flat has a total of 13 floors and this property is situated on 5th floor. This residential flat is currently under construction and you can expect the possession of the same by june 2025.Read more</t>
  </si>
  <si>
    <t xml:space="preserve">â‚¹5,501 per sqft </t>
  </si>
  <si>
    <t>2720 sqft</t>
  </si>
  <si>
    <t>Spacious and Road View Flats4BHK Best Planing In 2720sq.ftPossession in 8months for furniturefor more details and site visit please call meRead more</t>
  </si>
  <si>
    <t xml:space="preserve">â‚¹4,669 per sqft </t>
  </si>
  <si>
    <t>Best location. Best rate. New societynew areaall amenities</t>
  </si>
  <si>
    <t xml:space="preserve">â‚¹5,761 per sqft </t>
  </si>
  <si>
    <t>3 BHK Builder Floor for Sale in Vesu Surat</t>
  </si>
  <si>
    <t>The Freshness of the Greenery will bring you peace of mind</t>
  </si>
  <si>
    <t>Shaligram Flats rera registered project is located at Vesu, Surat. 3 BHK Flats at Vesu, Surat. Shaligram Flats project is being developed by Someshwar Avenue Private Limited. Rera number of Shaligram Flats project is . As per rera registration Shaligram Flats project.Read more</t>
  </si>
  <si>
    <t xml:space="preserve">â‚¹4,783 per sqft </t>
  </si>
  <si>
    <t>2412 sqft</t>
  </si>
  <si>
    <t>Modern look apartment, located at heart of Vesu VIP road, only 2 building in the campus. Very well maintained society with Jain community and Guajarati's community inside the campus.Read more</t>
  </si>
  <si>
    <t xml:space="preserve">â‚¹5,597 per sqft </t>
  </si>
  <si>
    <t>443 sqft</t>
  </si>
  <si>
    <t>Aagam Vivianna is well know mall in vesu area. It has plethora of shops that includes clothing, pizzerias, restaurants, stationery and cafes. it has multiplex theatre and has footfall of 7000 per day.Read more</t>
  </si>
  <si>
    <t xml:space="preserve">â‚¹15,500 per sqft </t>
  </si>
  <si>
    <t>3 BHK Apartment for Sale in Raghuvir Sheron, Vesu Surat</t>
  </si>
  <si>
    <t>3 bhk flat for sell in vesu , nice location and budget friendly flats with luxurious amenities.Read more</t>
  </si>
  <si>
    <t xml:space="preserve">â‚¹5,186 per sqft </t>
  </si>
  <si>
    <t>4 BHK Apartment for Sale in Pioneer Luxury, Bhimrad Surat</t>
  </si>
  <si>
    <t>2370 sqft</t>
  </si>
  <si>
    <t>althan near complex bhimrad althan</t>
  </si>
  <si>
    <t>Villa. is. best. location. semi. furnished</t>
  </si>
  <si>
    <t xml:space="preserve">â‚¹14,646 per sqft </t>
  </si>
  <si>
    <t>Budget Friendly flats with decent spaces. Located near Diamond BourseRead more</t>
  </si>
  <si>
    <t>4 BHK House for Sale in Someshwara Enclave, Vesu Surat</t>
  </si>
  <si>
    <t>Double Decker</t>
  </si>
  <si>
    <t xml:space="preserve">â‚¹15,873 per sqft </t>
  </si>
  <si>
    <t>3 BHK Row House For Sell In Adajan Prime Area With All Aminities .Read more</t>
  </si>
  <si>
    <t xml:space="preserve">â‚¹13,131 per sqft </t>
  </si>
  <si>
    <t>198 sqyrd</t>
  </si>
  <si>
    <t>4 BHK Apartment for Sale in Palanpur Surat</t>
  </si>
  <si>
    <t>2910 sqft</t>
  </si>
  <si>
    <t>4 BHK Luxurious Flat For Sell In Palanpur Prime Area With All Aminities .Contact for More Details .Read more</t>
  </si>
  <si>
    <t xml:space="preserve">â‚¹16,500 per sqft </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</si>
  <si>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 7 water supply for its residents.Read more</t>
  </si>
  <si>
    <t xml:space="preserve">â‚¹6,003 per sqft </t>
  </si>
  <si>
    <t>3 BHK Luxurious Flat For Sell In Vesu Area With All Aaminities.</t>
  </si>
  <si>
    <t>4 BHK Apartment for Sale in Suryam Primrose, Pal Surat</t>
  </si>
  <si>
    <t>2810 sqft</t>
  </si>
  <si>
    <t>3 And 4 BHK Ultra Luxurious Flat for sell In Pal Prime Location.</t>
  </si>
  <si>
    <t>4 bhk luxurious Flat for Sell In Palanpur Prime Area.</t>
  </si>
  <si>
    <t xml:space="preserve">â‚¹4,739 per sqft </t>
  </si>
  <si>
    <t>1212 sqft</t>
  </si>
  <si>
    <t xml:space="preserve">â‚¹4,853 per sqft </t>
  </si>
  <si>
    <t>3 BHK Apartment for Sale in sangini vedanta, Vesu Surat</t>
  </si>
  <si>
    <t>3 BHK Apartment for Sale in Grand Vissta Surat</t>
  </si>
  <si>
    <t>3bhk apartment in abhva with decent budget</t>
  </si>
  <si>
    <t xml:space="preserve">â‚¹5,300 per sqft </t>
  </si>
  <si>
    <t>3 BHK Apartment for Sale in Millionaires Lifestyle, Vesu Surat</t>
  </si>
  <si>
    <t>2591 sqft</t>
  </si>
  <si>
    <t>3 bhk flat for sale vip road vesu with All Aminities .</t>
  </si>
  <si>
    <t xml:space="preserve">â‚¹5,757 per sqft </t>
  </si>
  <si>
    <t>3 BHK Apartment for Sale in Central Park, Pal Surat</t>
  </si>
  <si>
    <t>A 3 bedroom flat, located in pal, surat, is available. Situated in a prominent locality, it is under construction which is in its prime condition. The flat is on the 5th floor of the building. Aesthetically designed, this property has 3 bathrooms. The property also has 1balconys. The flat has a good view of the locality. The flat is a freehold property and has a super builtUp area of 2270 sq. Ft.Read more</t>
  </si>
  <si>
    <t>Ready To Move Flat, Althan Canal Road</t>
  </si>
  <si>
    <t xml:space="preserve">â‚¹4,770 per sqft </t>
  </si>
  <si>
    <t>1317 sqft</t>
  </si>
  <si>
    <t>Providing you with a lavish style of living, Project name by Builder name is a residential development situated in VIP Road, Vesu. They provide you with 3BHK apartments. This project is spanned across a wide area and natural beauty throughout. All of this is situated in a convenient and friendly neighborhood with outstanding amenities.Read more</t>
  </si>
  <si>
    <t xml:space="preserve">â‚¹5,010 per sqft </t>
  </si>
  <si>
    <t>5 BHK House for Sale in Althan Surat</t>
  </si>
  <si>
    <t>Easy Payment Term. Loan Facility. 67 Plot Society</t>
  </si>
  <si>
    <t>1930 sqft</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</si>
  <si>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 and a facility of 672 number of apartments with as usual The Best of amenities luxury could provide.Read more</t>
  </si>
  <si>
    <t xml:space="preserve">â‚¹6,218 per sqft </t>
  </si>
  <si>
    <t>3 BHK Luxurious well maintained society with 2 building 3 Bhk all with good flat height around 10 feet majority Jain and Gujarati Community inside the campus. Full of Light and Airy flat.Read more</t>
  </si>
  <si>
    <t>Indulge in luxury living with our spacious 2250 sq. ft. residential flat. Featuring three generously sized bedrooms, a balcony and park facing view, this apartment offers ample space and comfort for modern living.Read more</t>
  </si>
  <si>
    <t>2210 sqft</t>
  </si>
  <si>
    <t>prime location of project u can never resfused to buy this property because of positive vibes surrounded by the ptoject luxurious structure of constructuction and larger area of campusall 3 bhk units are ready to move for Your brighten future of living and experience a positive vibes........Read more</t>
  </si>
  <si>
    <t>3 BHK Apartment for Sale in Rameshwaram Devbhoomi, Vesu Surat</t>
  </si>
  <si>
    <t>2380 sqft</t>
  </si>
  <si>
    <t>4 BHK Apartment for Sale in Shreepad Anantta, Adajan Surat</t>
  </si>
  <si>
    <t>2301 sqft</t>
  </si>
  <si>
    <t>Gated. Community. Hot. Location</t>
  </si>
  <si>
    <t xml:space="preserve">â‚¹5,693 per sqft </t>
  </si>
  <si>
    <t>4 BHK Luxurious Row House For Sell In Adajan Area .</t>
  </si>
  <si>
    <t>92 sqyrd</t>
  </si>
  <si>
    <t xml:space="preserve">â‚¹16,908 per sqft </t>
  </si>
  <si>
    <t>4 BHK Luxurious Flat For Sell In Palanpur Area With All Aminities.Read more</t>
  </si>
  <si>
    <t xml:space="preserve">â‚¹5,782 per sqft </t>
  </si>
  <si>
    <t>2525 sqft</t>
  </si>
  <si>
    <t>5 out of 16</t>
  </si>
  <si>
    <t>Providing you with a lavish style of living, Project name by Builder name is a residential development situated in Malakpet, Hyderabad. They provide you with 2BHK and 3BHK apartments. This project is spanned across a wide area and natural beauty throughout. All of this is situated in a convenient and friendly neighborhood with outstanding amenities. The project is approved by state RERA.Read more</t>
  </si>
  <si>
    <t xml:space="preserve"> Shop for Sale in Shree Speranza Business Hub, Pal Gam Surat</t>
  </si>
  <si>
    <t>316 sqft</t>
  </si>
  <si>
    <t>Main road Facing shop::::The big space available in front of the shop::::any business purpose useRead more</t>
  </si>
  <si>
    <t xml:space="preserve">â‚¹16,588 per sqft </t>
  </si>
  <si>
    <t xml:space="preserve">â‚¹6,738 per sqft </t>
  </si>
  <si>
    <t>4 bhk luxurios and spacious flat for sale in afforable rates in pioneer viona althan surat near surat airport and diamond bourse althan surat.Read more</t>
  </si>
  <si>
    <t>2422 sqft</t>
  </si>
  <si>
    <t>3 BHK Luxurious Project For Sale In Vesu Prime Area With All Aminities.Read more</t>
  </si>
  <si>
    <t xml:space="preserve">â‚¹5,901 per sqft </t>
  </si>
  <si>
    <t>3 BHK Luxurious Flat for Sell In Vesu Prime Area.</t>
  </si>
  <si>
    <t xml:space="preserve">â‚¹4,900 per sqft </t>
  </si>
  <si>
    <t>1342 sqft</t>
  </si>
  <si>
    <t>3 BHK Apartment for Sale in Abhva Surat</t>
  </si>
  <si>
    <t>Luxurious flat for sell in Surat citys prime Location with all aminities.Read more</t>
  </si>
  <si>
    <t>3 BHK Flat For Sell In Vesu Prime Area With All Aminities .</t>
  </si>
  <si>
    <t xml:space="preserve">â‚¹5,874 per sqft </t>
  </si>
  <si>
    <t>3 BHK Apartment for Sale in Marvella Palladium Sky, Adajan Surat</t>
  </si>
  <si>
    <t>2131 sqft</t>
  </si>
  <si>
    <t>This 3 bhk apartment is available for sale in Marvella Palladium Sky, one of the most prominent projects for flats in Adajan, surat. The flat is facing the east direction. The flat is over 2131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</si>
  <si>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3 BHK Apartment for Sale in Sky City Luxuria Surat</t>
  </si>
  <si>
    <t>2241 sqft</t>
  </si>
  <si>
    <t>Spacious 3BHK Flats</t>
  </si>
  <si>
    <t>2575 sqft</t>
  </si>
  <si>
    <t>Single Tower Project In Vesu.2575 sq ft. flats.Big Size Bedroom.100 percentage cheque payment only.Single Tower OnlyRead more</t>
  </si>
  <si>
    <t xml:space="preserve">â‚¹4,971 per sqft </t>
  </si>
  <si>
    <t>4 BHK Apartment for Sale in Bhatha Surat</t>
  </si>
  <si>
    <t>4 BHK Flat with Pal River view.</t>
  </si>
  <si>
    <t xml:space="preserve">â‚¹4,747 per sqft </t>
  </si>
  <si>
    <t>milestone regalia is one of the most preferred destinations for apartments in surat. This 3 bhk flat is your ticket to be a part of this community. The apartment occupies a super built up area of 2200 sq.Ft. That consists of 3 bedrooms, 3 bathrooms and 1 balcony. This flat is situated on the 5th floor of this 14 floor tall residential building. This residential apartment is currently in under construction.Read more</t>
  </si>
  <si>
    <t>3 BHK Apartment for Sale in Avadh Onica, Dumas Road Surat</t>
  </si>
  <si>
    <t>One of the best location property is developing with 3 and 4 BHK with muitiple towers with all the modern luxurious amenties in the campus.Read more</t>
  </si>
  <si>
    <t>3 BHK Apartment for Sale in Nova Shikharji, Vesu Surat</t>
  </si>
  <si>
    <t>2351 sqft</t>
  </si>
  <si>
    <t>Nova Shikharji is located behind Agrawal Vidhya Vihar School. It is one of the most awaited project in 3 BHK dimension. Nova Shikharji has Jain Temple in the compound only with pathshala. It also has multipurpose hall, gym and indoor games. It has benefit of Solar panels as well as al flats have gas geyser and R.O. Purifier. It also has landscape sitting and walking track for easy living. The mentioned flat has 3 specious bedrooms with 2 bathroom attached and one common.Read more</t>
  </si>
  <si>
    <t>luxuirious 3 BHK flats in vesu ,near by airport and vr Mall</t>
  </si>
  <si>
    <t xml:space="preserve">â‚¹5,469 per sqft </t>
  </si>
  <si>
    <t>127 sqyrd</t>
  </si>
  <si>
    <t xml:space="preserve">â‚¹10,061 per sqft </t>
  </si>
  <si>
    <t>2124 sqft</t>
  </si>
  <si>
    <t>46 X 46.17</t>
  </si>
  <si>
    <t>Its A Corner Open Residential Plot In A Gated Society.</t>
  </si>
  <si>
    <t xml:space="preserve">â‚¹5,320 per sqft </t>
  </si>
  <si>
    <t>3 BHK Row House For Sale Sale In Adajan Area With Prime Location And All AminitiesRead more</t>
  </si>
  <si>
    <t xml:space="preserve">â‚¹7,099 per sqft </t>
  </si>
  <si>
    <t>Poss. by Jul '26</t>
  </si>
  <si>
    <t>Sangini Vedanta is an extraordinary 3 BHK project with great amenities.Read more</t>
  </si>
  <si>
    <t xml:space="preserve">â‚¹6,200 per sqft </t>
  </si>
  <si>
    <t>3 BHK House for Sale in Bhakti Victory Shoppers, Adajan Surat</t>
  </si>
  <si>
    <t>best location and locality</t>
  </si>
  <si>
    <t>Property is available in prime location. Main Road Touch Property. All basic requirement like Market, Malls, Schools, Hospitals, Airport, Cinemas etc, are available near by the project. This will become your right choice.Read more</t>
  </si>
  <si>
    <t xml:space="preserve">â‚¹6,102 per sqft </t>
  </si>
  <si>
    <t xml:space="preserve">â‚¹5,347 per sqft </t>
  </si>
  <si>
    <t>3 BHK Apartment for Sale in Shilalekh Shukan Lifestyle, Pal Surat</t>
  </si>
  <si>
    <t>3 And 4 BHK Luxurious Flat For Sell In Pal Prime Area WIth All Aminities.Read more</t>
  </si>
  <si>
    <t>3 BHK Apartment for Sale in Green Palms, Adajan Surat</t>
  </si>
  <si>
    <t>2027 sqft</t>
  </si>
  <si>
    <t xml:space="preserve">â‚¹5,081 per sqft </t>
  </si>
  <si>
    <t>1431 sqft</t>
  </si>
  <si>
    <t xml:space="preserve">â‚¹4,875 per sqft </t>
  </si>
  <si>
    <t>3 BHK Apartment for Sale in Piramyd platina, Pal Surat</t>
  </si>
  <si>
    <t xml:space="preserve"> 1.16 Cr </t>
  </si>
  <si>
    <t>main road located</t>
  </si>
  <si>
    <t xml:space="preserve">â‚¹5,435 per sqft </t>
  </si>
  <si>
    <t>3 To 5 Bhk Flat And Pentahouse for Sell In Dumas Road Prime Area With All Luxurious Aaminities.Read more</t>
  </si>
  <si>
    <t>4 BHK Apartment for Sale in Shukan Lifestyle, Pal Surat</t>
  </si>
  <si>
    <t>A beautiful 4 bhk apartment in pal, surat. The property is a part of shukan life style . It is a new property in a promising locality. This well It is located on the 1st floor. The property ownership is freehold type and has a super builtUp area of 2565. Ft. The price of the property is estimated at rs. And per unit area cost is at rs. 5454 per sq. ftRead more</t>
  </si>
  <si>
    <t>1970 sqft</t>
  </si>
  <si>
    <t>Best Planing, All Luxurious Amenities In The Campus, Abhva, Nr. synfoniaRead more</t>
  </si>
  <si>
    <t xml:space="preserve">â‚¹5,490 per sqft </t>
  </si>
  <si>
    <t>1093 sqft</t>
  </si>
  <si>
    <t>Walking Distance from Surat International Exhibition and convention center Three sides opening flatEasy connectivity to airportEasy connectivity to HighwayOnly two flats per floor2 BHK 1361 SQ FT3 BHK 2025 SQ FTRead more</t>
  </si>
  <si>
    <t>3 BHK LUXURIOUS FLATS. The Gateway of Prosperity.</t>
  </si>
  <si>
    <t>There are apartments for sale in Sky Superia. This society will have all basic facilities and amenities to suit homebuyers needs and requirements. Brought to you by Superia Heights LLP,Sky Superia Surat has some great amenities to offer such as Swimming Pool, Banquet Hall and Sun Deck.Read more</t>
  </si>
  <si>
    <t>This project is located at near Palsana chokdi towards Bardoli and mumbai highway. best for residence and farm house with well maintained big club house inside and near by all the facility available like mall, school and hospital.Read more</t>
  </si>
  <si>
    <t>Raghuvir Sheron is premium residential project by Raghuvir Developers. This project is located near SGCCI and Surat Dimond Bourse. The specious 3BHK residential flat in Sheron has luxurious living room and comfortable 3 bedrooms. it has 3 bathroom and wash area for comfortable living. The project also offers never before seen amenities such as Sky Bridge for Jogging and walking, Swimming poo, Meditation area, outdoor gym and banquet hall.Read more</t>
  </si>
  <si>
    <t>178 sqyrd</t>
  </si>
  <si>
    <t xml:space="preserve">â‚¹6,929 per sqft </t>
  </si>
  <si>
    <t>3 BHK Apartment for Sale in Hi Tech Avenue, Vesu Surat</t>
  </si>
  <si>
    <t>specious 3 bhk Flat for sell in Vesu</t>
  </si>
  <si>
    <t xml:space="preserve">â‚¹5,990 per sqft </t>
  </si>
  <si>
    <t>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amenities.Read more</t>
  </si>
  <si>
    <t>1408 sqft</t>
  </si>
  <si>
    <t xml:space="preserve">â‚¹5,917 per sqft </t>
  </si>
  <si>
    <t>4 BHK Apartment for Sale in Shilalekh Shukan Lifestyle, Pal Surat</t>
  </si>
  <si>
    <t>3 And 4 BHK Luxurious Flat For Sell In Pal Prime Area WIth All Amenities.Read more</t>
  </si>
  <si>
    <t xml:space="preserve"> 1.38 Cr </t>
  </si>
  <si>
    <t>4 BHK Apartment for Sale in Supath Enclave, Adajan Surat</t>
  </si>
  <si>
    <t>2095 sqft</t>
  </si>
  <si>
    <t>luxurious 4 bhk flats</t>
  </si>
  <si>
    <t xml:space="preserve">â‚¹6,253 per sqft </t>
  </si>
  <si>
    <t xml:space="preserve">â‚¹5,162 per sqft </t>
  </si>
  <si>
    <t>3 BHK Apartment for Sale in Greenopolis, Vesu Surat</t>
  </si>
  <si>
    <t>2585 sqft</t>
  </si>
  <si>
    <t>3 BHK Flat for Sell in Vesu prime area</t>
  </si>
  <si>
    <t xml:space="preserve">â‚¹5,338 per sqft </t>
  </si>
  <si>
    <t>3 BHK Apartment for Sale in Kakadia Serenity, Vesu Surat</t>
  </si>
  <si>
    <t>1920 sqft</t>
  </si>
  <si>
    <t>3bhk single apartment at new Citylight road</t>
  </si>
  <si>
    <t>3 BHK Apartment for Sale in Green Palms, Pal Surat</t>
  </si>
  <si>
    <t>A 3 bedroom resale flat, located in pal, surat, is available. It is a ready to move in flat located in green Palm . Situated in a prominent locality, it is a New property, which is in its prime condition. The flat is on the 5th floor of the building. Aesthetically designed, this property has 3 bathrooms. The property also has 2balconys. The flat has a good view of the locality. The flat is a freehold property and has a super builtUp area of 2041 sq. Ft. The flat is located in a gated society and offers good security. It offers a number of important facilities like lifts, park, visitor parking.Read more</t>
  </si>
  <si>
    <t xml:space="preserve">â‚¹5,635 per sqft </t>
  </si>
  <si>
    <t>1995 sqft</t>
  </si>
  <si>
    <t>Fully Furnished New 3BHK Flat</t>
  </si>
  <si>
    <t xml:space="preserve">â‚¹5,764 per sqft </t>
  </si>
  <si>
    <t>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BHK Homes. This grand 14storied Iconic Structure marks class in Location, Space Value as well as DesignRead more</t>
  </si>
  <si>
    <t>Lovely 3 BHK Flat with all luxurious amenities.</t>
  </si>
  <si>
    <t>This society have two type of flat size options 2and 3 BHK with all the modern amenities with Jain mandir in the campus.Read more</t>
  </si>
  <si>
    <t>Raghuvir Sheron is premium residential project by Raghuvir Developers. This project is located near SGCCI and Surat Dimond Bourse. The specious 3BHK residential flat in Sheron has luxurious living room and comfortable 4 bedrooms. it has 4 bathroom and wash area for comfortable living. The project also offers never before seen amenities such as Sky Bridge for Jogging and walking, Swimming pool, Meditation area, outdoor gym and banquet hall.Read more</t>
  </si>
  <si>
    <t>nteresting Property detailsAdd Interesting details about your property e.g. Eastfacing, with modular kitchen, power backup for immediate saleRead more</t>
  </si>
  <si>
    <t xml:space="preserve">â‚¹5,488 per sqft </t>
  </si>
  <si>
    <t>182 sqyrd</t>
  </si>
  <si>
    <t xml:space="preserve">â‚¹8,547 per sqft </t>
  </si>
  <si>
    <t>spacious 3 BHK flat for sale opposite VR Mall</t>
  </si>
  <si>
    <t>Check out Vacanza The Address in Vesu, one of the upcoming underconstruction housing societies in Surat. There are apartments for sale in Vacanza The Address. This society will have all basic facilities and amenities to suit homebuyers needs and requirements. .Read more</t>
  </si>
  <si>
    <t xml:space="preserve">â‚¹5,890 per sqft </t>
  </si>
  <si>
    <t>3 BHK Luxurious Flat For Sell In Palanpur prime Area With All Aminities.Read more</t>
  </si>
  <si>
    <t>2602 sqft</t>
  </si>
  <si>
    <t>3 And 4 BHK Luxurious Flat For Sell In Vesu Prime Area With All Amenities .Read more</t>
  </si>
  <si>
    <t xml:space="preserve">â‚¹5,188 per sqft </t>
  </si>
  <si>
    <t>4 BHK Apartment for Sale in Madhav Opulence, Pal Surat</t>
  </si>
  <si>
    <t xml:space="preserve">â‚¹4,697 per sqft </t>
  </si>
  <si>
    <t xml:space="preserve">â‚¹5,919 per sqft </t>
  </si>
  <si>
    <t>main road touch property and Residential cum commercial property</t>
  </si>
  <si>
    <t xml:space="preserve">â‚¹5,199 per sqft </t>
  </si>
  <si>
    <t>3 BHK Apartment for Sale in Avadh Onella, Dumas Road Surat</t>
  </si>
  <si>
    <t>2759 sqft</t>
  </si>
  <si>
    <t>A 3 bedroom resale flat, located in pal, surat, is available. It is a ready to move in flat located in green city gold. Situated in a prominent locality, it is a 01 year old property, which is in its prime condition. The flat is on the 5 th floor of the building. Aesthetically designed, this property has 3 bathrooms. The property also has 2balconys. The flat has a good view of the locality. The flat is a freehold property and has a super builtUp area of 2759 sq. Ft. The flat is located in a gated society and offers good security. It offers a number of important facilitiyRead more</t>
  </si>
  <si>
    <t>4 BHK Apartment for Sale in Acacia, Vesu Surat</t>
  </si>
  <si>
    <t>2885 sqft</t>
  </si>
  <si>
    <t>Floor Height 10.6 inch, Sample Flat Ready</t>
  </si>
  <si>
    <t>4 BHK Apartment for Sale in VIP Road Surat</t>
  </si>
  <si>
    <t>2741 sqft</t>
  </si>
  <si>
    <t>3 And 4 BHK Luxurious Flat for Sell In VIP Road Prime Location With Cheapest Rate In VesuRead more</t>
  </si>
  <si>
    <t>Project comprises of 3 BHK and 4 BHK Apartments that are finely crafted and committed to provide houses with unmatched quality. The Apartments are spacious, well ventilated and Vastu compliant.Read more</t>
  </si>
  <si>
    <t xml:space="preserve">â‚¹5,940 per sqft </t>
  </si>
  <si>
    <t>2330 sqft</t>
  </si>
  <si>
    <t>Avadh Habitat is an ultimate reflection of the urban chic lifestyle located in Dumas Road opp Surat Airport, Surat. The project hosts in its lap exclusively designed Residential Apartments, each being an epitome of elegance and simplicity.Avadh Habitat comprises of 3 Bhk and 4 Bhk Apartments that are finely crafted and committed to provide houses with unmatched quality. The Apartments are spacious, well ventilated and Vastu compliant.Read more</t>
  </si>
  <si>
    <t xml:space="preserve">â‚¹4,506 per sqft </t>
  </si>
  <si>
    <t>Enter the gateway to Your Dreams, project USP 1 min Surat Daimond Bourse, Only two flat per floor, three side open flat, easy connectivity to Airport. Quality isnt expensive its Pricless.Read more</t>
  </si>
  <si>
    <t>3 BHK Apartment for Sale in Aagam Siddhi, Vesu Surat</t>
  </si>
  <si>
    <t>AAGAM SIDDHI, premium 3 bhk apartment , with all 3 rooms attached bath and one additional common bath. all three rooms are with balcony. AND ONLY ONE TOWER COMPLEX this provide a very relaxed living with airy rooms. and the building situated at prime location on four road crossing with shopping complexes near by and easy assess to hospitals and schools.Read more</t>
  </si>
  <si>
    <t>3 BHK Apartment for Sale in Raghuvir Satva, Vesu Surat</t>
  </si>
  <si>
    <t>vip road vesu near complex main road vesu</t>
  </si>
  <si>
    <t xml:space="preserve">â‚¹10,141 per sqft </t>
  </si>
  <si>
    <t>3 BHK Apartment for Sale in Eco Grandeur, Althan Surat</t>
  </si>
  <si>
    <t>2323 sqft</t>
  </si>
  <si>
    <t>17 out of 20</t>
  </si>
  <si>
    <t>Altra Luxurious 3 Bhk Flat For Sell In Vesu At premium location</t>
  </si>
  <si>
    <t>Looking for a 4 bhk property for sale in surat Buy this 4 bhk flat in dmd park that is situated in vesu, surat. The flat is north Facing. Constructed on a super built up area of 2885 sq.Ft., the flat comprises 4 bedrooms, 4 bathrooms and 2 balconies. The residential building has 12 floors in total and the flat for sale is located on the 5th floor. This residential property is still under construction and will be available for possession by december 2026.Read more</t>
  </si>
  <si>
    <t>5 BHK House for Sale in New Althan Surat</t>
  </si>
  <si>
    <t xml:space="preserve">â‚¹5,399 per sqft </t>
  </si>
  <si>
    <t>The project has 3, 3.5, 4 bhk multistorey apartments. The project has three towers of 13 storeys. All the apartments has east west entry as per vastu compliance. The project has all the amenities with parkings. This apartments has 2205, 2523, 2590 2901 square feet super build up area.Read more</t>
  </si>
  <si>
    <t>2998 sqft</t>
  </si>
  <si>
    <t>4 BHK Luxurious Flat For Sell Near Airport Area Of Surat .Contact for More Details.Read more</t>
  </si>
  <si>
    <t>3 and 4 bhk apartment</t>
  </si>
  <si>
    <t xml:space="preserve">â‚¹5,639 per sqft </t>
  </si>
  <si>
    <t>4 BHK Apartment for Sale in Avadh Habitat, Dumas Road Surat</t>
  </si>
  <si>
    <t>2350 sqft</t>
  </si>
  <si>
    <t>Best Location and Spacious Passage</t>
  </si>
  <si>
    <t xml:space="preserve">â‚¹5,252 per sqft </t>
  </si>
  <si>
    <t>2411 sqft</t>
  </si>
  <si>
    <t xml:space="preserve">â‚¹5,251 per sqft </t>
  </si>
  <si>
    <t>3 BHK Lifestyle is where it begins.</t>
  </si>
  <si>
    <t>This property is of 3 BHK well maintained campus of Vesu with all the basic amenities like gym etc., Well furnished flat road side south west flat.Read more</t>
  </si>
  <si>
    <t>THE PRESTIGE, A HAPPY HOME GROUP, PREMIUM 3 BHK PROJECT, with a wide frontage building complex, next to land mark Honda, off university road, and a very peaceful location. The project if highlighted with all indoor , out door sports courts, garden, children play area, senior sitting and a perfect place for family living, and best in class 3 bhk, 7 tower complex.Read more</t>
  </si>
  <si>
    <t>2143 sqft</t>
  </si>
  <si>
    <t>vesu main road surat gujrat vip road</t>
  </si>
  <si>
    <t xml:space="preserve">â‚¹5,366 per sqft </t>
  </si>
  <si>
    <t>184 sqyrd</t>
  </si>
  <si>
    <t xml:space="preserve">â‚¹8,514 per sqft </t>
  </si>
  <si>
    <t>3 BHK Apartment for Sale in Sangini Swapna Sangini, Vesu Surat</t>
  </si>
  <si>
    <t xml:space="preserve">â‚¹5,842 per sqft </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</si>
  <si>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</si>
  <si>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3 BHK Apartment for Sale in Atlanta Sky Desk, Bhimrad Surat</t>
  </si>
  <si>
    <t>3 bhk luxuriou flat for sale in atlanta sky deck althan surat with in a 4 to 6 month possession and near surat airport and diamond bourse.Read more</t>
  </si>
  <si>
    <t>1634 sqft</t>
  </si>
  <si>
    <t>Veer Swastik Sky is about people and their aspirations and interaction. Billion people think, live, and walk agile every day. Veer Swastik Sky focuses on exploring techniques, tools, behaviors, and experiences that help bring about the mindset so essential to reaping the benefits of better living.The project has 3 4 bhk multistorey apartments. The project has 3 towers of 20 storeys. All the apartments has east west entry as per vastu compliance. The project has all the amenities with parkings. This apartments has 1881, 2971 square feet super build up area.Read more</t>
  </si>
  <si>
    <t xml:space="preserve">â‚¹4,207 per sqft </t>
  </si>
  <si>
    <t>2035 sqft</t>
  </si>
  <si>
    <t>3And 4 BHK Luxurious Flat for Sale In Pal Area With All AminitiesRead more</t>
  </si>
  <si>
    <t xml:space="preserve">â‚¹6,100 per sqft </t>
  </si>
  <si>
    <t>3bhk apartment with luxurious amenities in campus</t>
  </si>
  <si>
    <t xml:space="preserve">â‚¹5,616 per sqft </t>
  </si>
  <si>
    <t>2155 sqft</t>
  </si>
  <si>
    <t>3 BHK Apartment for Sale in New citylight Surat</t>
  </si>
  <si>
    <t>3 BHK Luxurious Flats on Citylight Road Surat</t>
  </si>
  <si>
    <t>2705 sqft</t>
  </si>
  <si>
    <t>Enter the gateway to Your Dreams, quality isnt expensive its priceless, any desire, Our amenities have got You covered.Read more</t>
  </si>
  <si>
    <t xml:space="preserve">â‚¹5,176 per sqft </t>
  </si>
  <si>
    <t>Aagam Vivianna is an exclusive mall in Vesu area. It has all shops including clothing, cafeteria, pizzeria and many more. The proposed shop is rented to Post Office.Read more</t>
  </si>
  <si>
    <t>near dhiraj son althan bhimrad surat gujrat</t>
  </si>
  <si>
    <t>4 BHK Villa for Sale in Dandi Road Surat</t>
  </si>
  <si>
    <t>186 sqyrd</t>
  </si>
  <si>
    <t>Luxurious House For Sell In Dandi Road Area With All AMinities ,</t>
  </si>
  <si>
    <t xml:space="preserve">â‚¹6,870 per sqft </t>
  </si>
  <si>
    <t>3 BHK Apartment for Sale in Shreeji Sky City Luxuria, Bhimrad Surat</t>
  </si>
  <si>
    <t>Altra Luxurious 3 Bhk Flat For Sell In Althan with All Modern AmenitiesRead more</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</si>
  <si>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</si>
  <si>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3 bhk luxurious and spacious flat for sale in pramukh revanta vesu surat near surat airport and diamond bourse of surat. All transport ffacility and scholls and malls nearbyRead more</t>
  </si>
  <si>
    <t xml:space="preserve">â‚¹5,073 per sqft </t>
  </si>
  <si>
    <t>3 BHK Apartment for Sale in Phoenix Avenue, Pal Surat</t>
  </si>
  <si>
    <t>3 BHK Apartment for Sale in The Legacy, Jahangirabad Surat</t>
  </si>
  <si>
    <t>3bhk apartment with Jain derasar in campus</t>
  </si>
  <si>
    <t xml:space="preserve">â‚¹4,951 per sqft </t>
  </si>
  <si>
    <t>2340 sqft</t>
  </si>
  <si>
    <t xml:space="preserve">â‚¹5,108 per sqft </t>
  </si>
  <si>
    <t>Ready To Move Spacious 3BHK Flat2323sq.ftNR.Shyam Mandir, Althan</t>
  </si>
  <si>
    <t xml:space="preserve">â‚¹5,209 per sqft </t>
  </si>
  <si>
    <t>4 BHK Apartment for Sale in Bhimrad Surat</t>
  </si>
  <si>
    <t>Its the most Glorious way to Arrive.</t>
  </si>
  <si>
    <t>Aagam Vivianna is an exclusive and one of the famous hangout zone of Vesu. it is located in the prime residential area and has plenty of Shops such as cafes, pizzerias, clothing stores etc. Aagam vivianna has multiplex and estimated footfall is around 7000 per day.Read more</t>
  </si>
  <si>
    <t>1989 sqft</t>
  </si>
  <si>
    <t>vesu near agarwal school and sachin highy vesu surat</t>
  </si>
  <si>
    <t xml:space="preserve">â‚¹6,363 per sqft </t>
  </si>
  <si>
    <t>Row house for sale in Jahangirabad prime area. It is a good location property. Please contact for more details.Read more</t>
  </si>
  <si>
    <t>Altra Luxurious 3 Bhk Flat For Sell In Althan With All Modern AmenitiesRead more</t>
  </si>
  <si>
    <t xml:space="preserve">â‚¹4,693 per sqft </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</si>
  <si>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</si>
  <si>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The project has 3 4 bhk multistorey apartments. The project has 3 towers of 13 storeys. All the apartments has east west entry as per vastu compliance. The project has all the amenities with parkings. This apartments has 2075 2800 square feet super build up area.Read more</t>
  </si>
  <si>
    <t>3 And 4 BHK Ultra Luxurious Flat for Sale in Pal Area With Good Locality Near Pal Umra Bridge.Read more</t>
  </si>
  <si>
    <t>1042 sqft</t>
  </si>
  <si>
    <t>fully furnished and luxurious flat for sell</t>
  </si>
  <si>
    <t xml:space="preserve">â‚¹6,614 per sqft </t>
  </si>
  <si>
    <t>1113 sqft</t>
  </si>
  <si>
    <t>3bhk 2bhk and 4bhk flets for sell with all amenities under construction.Read more</t>
  </si>
  <si>
    <t>4bhk Budgeted And Luxurious Flat, Floor Height 10.6 ft, 2Cars Alloted Parking, Spacious Garden and Luxury ElevationRead more</t>
  </si>
  <si>
    <t>Be ready to land on a Utopian land where nature paints a picture of bliss and beauty.Read more</t>
  </si>
  <si>
    <t>5500 sqft</t>
  </si>
  <si>
    <t>Raghuvir spalex is well located in vesu and budgeted 1902 sq ft 3 bhk flat at a good price is a nice place to live in. All amenities with big central garden makes the project live and happy place to liveRead more</t>
  </si>
  <si>
    <t>3 BHK Apartment for Sale in Sai Ashish Paradise, Bhimrad Surat</t>
  </si>
  <si>
    <t>Altra Luxurious 3 Bhk Flat For Sell In Althan with All Morden AmenitiesRead more</t>
  </si>
  <si>
    <t>4 BHK Apartment for Sale in Rajhans Cremona, Vesu Surat</t>
  </si>
  <si>
    <t>Rajhans Cremona</t>
  </si>
  <si>
    <t xml:space="preserve">â‚¹2,440 per sqft </t>
  </si>
  <si>
    <t xml:space="preserve">â‚¹4,856 per sqft </t>
  </si>
  <si>
    <t>1046 sqft</t>
  </si>
  <si>
    <t>3bhk and 2bhk flet for sell with all amenities.</t>
  </si>
  <si>
    <t xml:space="preserve">â‚¹5,968 per sqft </t>
  </si>
  <si>
    <t>3 bhk luxurious project. 2152 and 1962 sq. Ft. Vastu compliant. Morden amenities. Best location in vesu. Ready to move in 3 monthsRead more</t>
  </si>
  <si>
    <t>1373 sqft</t>
  </si>
  <si>
    <t>The Serene Lifestyle. 3 Bhk Gateway to LUXURIOUS LIVING.</t>
  </si>
  <si>
    <t>Raghuvir satva a 3 BHK project is about to be ready for posessioni. It is very well located in vesu, next to jain temple. All daily shopping needs, banks, atms, near by and good transportation in the area, and ideal place for economy 3 BHK living. Book to select the best tower and floor and enjoy all needed amenities in the well constructed project with 1895 sq-ft 3 BHK residential.Read more</t>
  </si>
  <si>
    <t xml:space="preserve">â‚¹6,300 per sqft </t>
  </si>
  <si>
    <t>168 sqyrd</t>
  </si>
  <si>
    <t xml:space="preserve">â‚¹7,606 per sqft </t>
  </si>
  <si>
    <t>3 BHK Apartment for Sale in Shyam Palace, Vesu Surat</t>
  </si>
  <si>
    <t xml:space="preserve">â‚¹5,109 per sqft </t>
  </si>
  <si>
    <t>3 BHK Apartment for Sale in Raghuvir Star Galaxy, Vesu Surat</t>
  </si>
  <si>
    <t>This 3 bhk garden facing apartment is available for sale in raghuvir star galaxy, one of the most prominent projects for flats in vesu, surat. This is a northEastFacing property. Constructed on a super built up area of 2380 sq.Ft., the flat comprises 3 bedrooms, 3 bathrooms and 1 balcony. This flat lies on the 9th level of a 10 storey building. Being a ready to move project, you can expect immediate possession of this 15 years old property. The floor of this flat is beautifully designed using granite flooring, giving the flat an alluring look. Many of the modern amenities being offered,Read more</t>
  </si>
  <si>
    <t xml:space="preserve">â‚¹6,261 per sqft </t>
  </si>
  <si>
    <t>SHUKAN LIFESTYLE is elegantly landscaped to give you a lively feel of warmth of the glaming afternoon sun and the cool breeze of the evening along with a comfortable pavemenet for morning and evening strolls.Amidst lush green legacies of nature and where hear your mind think lies SHUKAN LIFESTYLE. Nothing short of picturesque beauty and dream capes.Wide open spaces, treedotted plains and flowerfilled meadows help you ease away your stressful day. Which is why, we have taken care of your each little need and endeavored to bring you a relaxed living.Read more</t>
  </si>
  <si>
    <t xml:space="preserve">â‚¹5,995 per sqft </t>
  </si>
  <si>
    <t>3 bhk avant garde lifestyl new property in vesu good location.</t>
  </si>
  <si>
    <t>Dedicated Fitness Center with Gymnasium, Yoga Area, Jogging Track and moreCaptivating Indoor Games including Air Hockey, Kids Play Area, Foosball, Pool Table etc.Roman Style LoungeEasy access to Surat Domestic AirportBanquet Hall with Kitchen and StoreroomPainting Room for KidsStudy Room and Library for KidsRead more</t>
  </si>
  <si>
    <t>3 bhk avant-garde lifestyle with luxurious amenities.</t>
  </si>
  <si>
    <t>4 BHK Apartment for Sale in Raghuvir Spectrum, Vesu Surat</t>
  </si>
  <si>
    <t>2405 sqft</t>
  </si>
  <si>
    <t>Raghuvir Spectrum is 7 towers projects that has 3 dimensions i.e. 4BHK, 3BHk and 2BHK with Terrace. The residential marvel has lush landscape garden and party lawn as well as outdoor gym. it faces 80 ft wide road which is well connected with 2nd VIP road, Vesu and Canal Road.Read more</t>
  </si>
  <si>
    <t>A residential house is available for sale. It covered area of 105 sq-yrd, it is a good location. Please contact for more details.Read more</t>
  </si>
  <si>
    <t xml:space="preserve">â‚¹13,862 per sqft </t>
  </si>
  <si>
    <t>3 BHK Apartment for Sale in Anupam Heights, Vesu Surat</t>
  </si>
  <si>
    <t>Located in the popular residential address of vesu, surat, pramukh vivanta is one of the most preferred destination for apartments in surat. This 3 bhk flat is your ticket to be a part of this community. This property faces the southEast direction. The floor plan additionally contains 3 bedrooms, 3 bathrooms and 1 balcony. All in all, the flat is spread over a carpet area of 1302 sq.Ft. The property is located on the 1st floor of a 12 floors tall building.Read more</t>
  </si>
  <si>
    <t>The project has 4 bhk multistorey apartments. The project has single tower of 11 storeys. All the apartments has east west entry as per vastu compliance. The project has all the amenities with parkings. This apartments has 2601 square feet super build up area.Read more</t>
  </si>
  <si>
    <t xml:space="preserve">â‚¹4,537 per sqft </t>
  </si>
  <si>
    <t>3bhk and 4bhk flets for sell with all luxurious amenities.</t>
  </si>
  <si>
    <t>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amenities.ALL LUXURIOUS AMENITIES.READY TO MOVE PROJECT.Read more</t>
  </si>
  <si>
    <t>The Realm of Dreams 3 BHK Space.The Perfect living Solution.</t>
  </si>
  <si>
    <t xml:space="preserve"> Office Space for Sale in Solaris Bay View, Piplod Surat</t>
  </si>
  <si>
    <t>1388 sqft</t>
  </si>
  <si>
    <t>Commercial Office For Sell In Piplod Prime Area .Contact for More Details.Read more</t>
  </si>
  <si>
    <t xml:space="preserve">â‚¹10,460 per sqft </t>
  </si>
  <si>
    <t>4 BHK Apartment for Sale in Aakash Earrth, Bhimrad Surat</t>
  </si>
  <si>
    <t>Specious 4 Bhk Flat For Sell In Althan</t>
  </si>
  <si>
    <t xml:space="preserve">â‚¹4,791 per sqft </t>
  </si>
  <si>
    <t>5 out of 18</t>
  </si>
  <si>
    <t>Check out Sky Superia in VIP Road Vesu , one of the upcoming underconstruction housing societies in Surat. There are apartments for sale in Sky Superia. This society will have all basic facilities and amenities to suit homebuyers needs and requirements.Read more</t>
  </si>
  <si>
    <t xml:space="preserve">â‚¹5,796 per sqft </t>
  </si>
  <si>
    <t>4 BHK Luxurious Flat For Sell With All Aminities.</t>
  </si>
  <si>
    <t>Project is an ultimate reflection of the urban chic lifestyle located in Vesu, Surat. The project hosts in its lap exclusively designed Residential Apartments, each being an epitome of elegance and simplicity.Project comprises of 3 BHK 4 BHK Apartments that are finely crafted and committed to provide houses with unmatched quality. The Apartments are spacious, well ventilated and Vastu compliant.Read more</t>
  </si>
  <si>
    <t xml:space="preserve">â‚¹5,106 per sqft </t>
  </si>
  <si>
    <t>3 BHK EXCLUSIVE HOMES.The Heart of your Home Exuding Oplence.</t>
  </si>
  <si>
    <t>4 BHK House for Sale in Narayan Coral Heights, Jahangir Pura Surat</t>
  </si>
  <si>
    <t>166 sqyrd</t>
  </si>
  <si>
    <t xml:space="preserve">â‚¹8,367 per sqft </t>
  </si>
  <si>
    <t>4 BHK Apartment for Sale in Martand Hills, Althan Surat</t>
  </si>
  <si>
    <t>1702 sqft</t>
  </si>
  <si>
    <t>Luxurious 4 Bhk Flat For Sell In Althan</t>
  </si>
  <si>
    <t>Wind directionGarden viewPeaceful locationPremium areaHighly developed area due to diamond bourseVr mall 1.5km awayRead more</t>
  </si>
  <si>
    <t>3 BHK Apartment for Sale in Universal Homes, Adajan Surat</t>
  </si>
  <si>
    <t>2217 sqft</t>
  </si>
  <si>
    <t>3 And 4 BHK Luxurious Flat For Sell With All Aminities.</t>
  </si>
  <si>
    <t>2, 3 And 4 BHK Luxurious Flat For Sell In Vesu Prime Area With All Aminities .Read more</t>
  </si>
  <si>
    <t>3 bhk 4 bhk future of living.</t>
  </si>
  <si>
    <t xml:space="preserve">â‚¹5,491 per sqft </t>
  </si>
  <si>
    <t>4 BHK House for Sale in Sangini Swaraj, Jahangir Pura Surat</t>
  </si>
  <si>
    <t xml:space="preserve">â‚¹6,944 per sqft </t>
  </si>
  <si>
    <t>4 BHK Apartment for Sale in Oliva Pride, Althan Surat</t>
  </si>
  <si>
    <t>1577 sqft</t>
  </si>
  <si>
    <t>Check out Swapnabhoomi in Vesu, one of the upcoming underconstruction housing societies in Surat. There are apartments for sale in Swapnabhoomi.Read more</t>
  </si>
  <si>
    <t>4 BHK Luxurious Flat For Sell Inn Althan Prime Location .</t>
  </si>
  <si>
    <t>3 BHK Apartment for Sale in Milestone Elitus, Vesu Surat</t>
  </si>
  <si>
    <t>Vesu Main Road Under Development 3BHK Project at VIP Road Prime Location.All Luxrious Amenities .Read more</t>
  </si>
  <si>
    <t>Natural Living the beauty of ARCHITECTURE.</t>
  </si>
  <si>
    <t xml:space="preserve">â‚¹5,004 per sqft </t>
  </si>
  <si>
    <t>3 BHK House for Sale in Sangini Swaraj, Jahangir Pura Surat</t>
  </si>
  <si>
    <t>Luxurious 3 Bhk Flat For Sell In Surat</t>
  </si>
  <si>
    <t xml:space="preserve">â‚¹5,502 per sqft </t>
  </si>
  <si>
    <t xml:space="preserve">â‚¹5,811 per sqft </t>
  </si>
  <si>
    <t>Best 3 bhk underconsctruction property in vesu canal road.</t>
  </si>
  <si>
    <t>3 bhk flat for sale in vesu. Surat. 4km from airport and 3 km from diamond bourseRead more</t>
  </si>
  <si>
    <t xml:space="preserve">â‚¹4,883 per sqft </t>
  </si>
  <si>
    <t>3 BHK LUXURIOUS LIVING.Enjoy the togetherness in a natural Environment made just for you.Read more</t>
  </si>
  <si>
    <t>99 sqyrd</t>
  </si>
  <si>
    <t>A residential house is available for sale. It covered area of 99 sq-yrd it is a good location. Please contact for more details.Read more</t>
  </si>
  <si>
    <t>1427 sqft</t>
  </si>
  <si>
    <t xml:space="preserve">â‚¹4,491 per sqft </t>
  </si>
  <si>
    <t>1094 sqft</t>
  </si>
  <si>
    <t>this property in vesu .3 bhk luxurious property in vesu..</t>
  </si>
  <si>
    <t xml:space="preserve">â‚¹5,798 per sqft </t>
  </si>
  <si>
    <t>1281 sqft</t>
  </si>
  <si>
    <t>2330 to 2560 sqft luxurious flet for sell with all amenities.</t>
  </si>
  <si>
    <t>3 BHK Uber Luxurious Living Flats.</t>
  </si>
  <si>
    <t xml:space="preserve">â‚¹6,060 per sqft </t>
  </si>
  <si>
    <t>91 sqyrd</t>
  </si>
  <si>
    <t>3 BHK Apartment for Sale in Sangini Residency, Athwa Surat</t>
  </si>
  <si>
    <t>1080 sqyrd</t>
  </si>
  <si>
    <t>1962 and 2152 sqft luxurious flets available for sell.</t>
  </si>
  <si>
    <t>3 Bhk and 4 Bhk Luxurious Flats.3 Bhk 2432 sq ft.4 Bhk 3047 sq ft.All Luxurious AMENITIES AvailableNearby School, College, Market, Malls.Read more</t>
  </si>
  <si>
    <t xml:space="preserve">â‚¹5,481 per sqft </t>
  </si>
  <si>
    <t>Imagine a complete life with complete luxury, Safety, and HappinessRead more</t>
  </si>
  <si>
    <t>1309 sqft</t>
  </si>
  <si>
    <t>15 out of 20</t>
  </si>
  <si>
    <t>4bhk flet for sell with all amenities.</t>
  </si>
  <si>
    <t>3 Bhk luxurious Project all amenities availableThe project is offering 3 BHK, 4 BHK. Peoject was launched in April 2022. This includes Gymnasium, Power Backup. For families with kids, there is Childrens , Playarea apart from Swimming Pool.Club in The Residential Project.Read more</t>
  </si>
  <si>
    <t>A NEW LANDMARK AWAITS::::::::A Celebrated Lifestyle in Glory of Nature.::::Only 500 meter from Pal Umra Bridge, Pal RTO and Hazira main Road.:::: Located at 100 FT. wide Gaurav path Road::::Deck Balcony ProjectRead more</t>
  </si>
  <si>
    <t>2753 sqft</t>
  </si>
  <si>
    <t>Looking for a 4 BHK property for sale in Surat Buy this 4 BHK flat in Spinoza that is situated in Althan vip road, Surat. Constructed on a Super built up area of 2753 sq.ft., the flat comprises 4 bedrooms, 4 bathrooms and 2 balconies. The residential building has 13 floors in total and the flat for sale is located on the 5th floor. Moreover, the flat is currently under construction and possession is expected by December 2025.Read more</t>
  </si>
  <si>
    <t>New project. 3 bhk premium flats in vesu. 2500 sq ft. Big size 2 master bed rooms. 2 flats each floor. 10. 5 ft height. All luxurious premium amenities. Full size lavious deck balcony. Only pay booking amount. No emi till possession. Subvention scheme.Good Contruction.Best Location in Vesu.Read more</t>
  </si>
  <si>
    <t>1323 sqft</t>
  </si>
  <si>
    <t>3 BHK PROMISING EXCELLENCE::::::::3 Side Open Deck Balcony::::EV car charging point per flat:::: 27000 Sqft of Landscape and amenities areaRead more</t>
  </si>
  <si>
    <t>Luxurious 3 bhk Flat For Sell in Vesu</t>
  </si>
  <si>
    <t xml:space="preserve">â‚¹5,579 per sqft </t>
  </si>
  <si>
    <t>3 BHK Luxurious Flat For Sale In Vesu Area With All Aminities .</t>
  </si>
  <si>
    <t xml:space="preserve">â‚¹5,931 per sqft </t>
  </si>
  <si>
    <t>This is new project in pal.3 bhk and 4 bhk3 bhk 2440 sq ft.4 bhk 3261 sq ft.all luxurious amenities in project.Read more</t>
  </si>
  <si>
    <t>Multistorey apartment is available for sale. It covered area of 2230 sq-ft, it is a good location property. Please contact for more details.Read more</t>
  </si>
  <si>
    <t>1410 sqft</t>
  </si>
  <si>
    <t>Altra Luxurious 3 Bhk Flat For Sell In City light</t>
  </si>
  <si>
    <t xml:space="preserve">â‚¹5,458 per sqft </t>
  </si>
  <si>
    <t>Altra Luxurious 4 Bhk Flat For Sell In Vesu</t>
  </si>
  <si>
    <t xml:space="preserve">â‚¹5,493 per sqft </t>
  </si>
  <si>
    <t>1158 sqft</t>
  </si>
  <si>
    <t xml:space="preserve">â‚¹5,701 per sqft </t>
  </si>
  <si>
    <t>1293 sqft</t>
  </si>
  <si>
    <t>3 BHK Apartment for Sale in Milestone Spiti, Vesu Surat</t>
  </si>
  <si>
    <t xml:space="preserve">â‚¹5,387 per sqft </t>
  </si>
  <si>
    <t>Penthouse for Sale in Pal, Surat. Covered area is 5000.0 Sq-ft. This property belongs to "Sattvam" .Read more</t>
  </si>
  <si>
    <t xml:space="preserve"> 2.30 Cr </t>
  </si>
  <si>
    <t>4 BHK Apartment for Sale in Sangini Epitome, Bhatha Surat</t>
  </si>
  <si>
    <t>3250 sqft</t>
  </si>
  <si>
    <t>Multistorey Apartment for Sale in Bhatha, Surat. Covered area is 3250.0 Sq-ft. This property belongs to "Sangini Epitome" .Read more</t>
  </si>
  <si>
    <t xml:space="preserve"> 1.54 Cr </t>
  </si>
  <si>
    <t>4 BHK Apartment for Sale in Surya Signature, Vesu Surat</t>
  </si>
  <si>
    <t>Surya Signature</t>
  </si>
  <si>
    <t>Multistorey Apartment for Sale in Vesu, Surat. Covered area is 4000.0 Sq-ft. This property belongs to "Surya Signature" .Read more</t>
  </si>
  <si>
    <t xml:space="preserve">â‚¹7,100 per sqft </t>
  </si>
  <si>
    <t xml:space="preserve"> 2.84 Cr </t>
  </si>
  <si>
    <t>3and4 bhk apartment on Main VIP Road with all amenities in campusRead more</t>
  </si>
  <si>
    <t xml:space="preserve">â‚¹6,336 per sqft </t>
  </si>
  <si>
    <t>4 BHK Penthouse for Sale in Pal Surat</t>
  </si>
  <si>
    <t>3970 sqft</t>
  </si>
  <si>
    <t>This exclusive 3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</si>
  <si>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 xml:space="preserve">â‚¹6,348 per sqft </t>
  </si>
  <si>
    <t xml:space="preserve"> 2.52 Cr </t>
  </si>
  <si>
    <t>4 BHK Apartment for Sale in Dumas Road Surat</t>
  </si>
  <si>
    <t>Project name is The boulevardAmenitiesBanqute Hall , Outdoor Cafereria , VIP Lounge , Multi Purpose Lawn , Gymnasium ,Wellness Centre , Deck Seating , Camp Fire , Waterbody , Cycling Track , Fountain , Chit Chat CornerJacuzzi , Sculpture , Plantations , Resot Type Entry Exit , Securuty CabinRead more</t>
  </si>
  <si>
    <t xml:space="preserve"> 2.19 Cr </t>
  </si>
  <si>
    <t>5 BHK House for Sale in Ghod Dod Road Surat</t>
  </si>
  <si>
    <t>400 sqyrd</t>
  </si>
  <si>
    <t>Row House For Sell In Ghod Dod Road Prime Area with All Aminities.Read more</t>
  </si>
  <si>
    <t xml:space="preserve">â‚¹19,444 per sqft </t>
  </si>
  <si>
    <t xml:space="preserve"> 7 Cr </t>
  </si>
  <si>
    <t>4452 sqft</t>
  </si>
  <si>
    <t>4 BHK Luxurious Flat For Sell In Vesu Prime Area.</t>
  </si>
  <si>
    <t xml:space="preserve"> 2.80 Cr </t>
  </si>
  <si>
    <t xml:space="preserve"> Showroom for Sale in Vesu Surat</t>
  </si>
  <si>
    <t>1820 super square feet ground floor showroom for sale in stalwart vesu surat.Read more</t>
  </si>
  <si>
    <t xml:space="preserve">â‚¹19,000 per sqft </t>
  </si>
  <si>
    <t xml:space="preserve"> 3.45 Cr </t>
  </si>
  <si>
    <t>When it comes to beautiful homes, nothing beats us. With our appealing 4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experience.Alluring aesthetics, luxury, and comfort interspersed with best architectural offering are our biggest priorities while designing these stunning homes.Read more</t>
  </si>
  <si>
    <t xml:space="preserve"> 1.80 Cr </t>
  </si>
  <si>
    <t>NO BROKERAGE ON THIS PROPERTY.A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</si>
  <si>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3415 sqft</t>
  </si>
  <si>
    <t>This 4 bhk flat is located in sangini epitome, which houses some of the most spacious flats in pal, surat. The floor plan additionally contains 4 bedrooms, 4 bathrooms and 1 balcony. All in all, the flat is spread over a super built up area of 3415 sq.Ft. The residential building has 12 floors in total and the flat for sale is located on the 5th floor. This residential property is still under construction and will be available for possession by june 2026.Read more</t>
  </si>
  <si>
    <t xml:space="preserve"> 1.62 Cr </t>
  </si>
  <si>
    <t xml:space="preserve"> Office Space for Sale in Sagrampura Surat</t>
  </si>
  <si>
    <t>1470 sqft</t>
  </si>
  <si>
    <t>Explore this prime Office Space for Sale in Sagrampura, Surat, offering a spacious super area of 1470 sqft, located in a highly sought-after locality.Property Specifications Occupying the 8th floor in a well-designed building of 9 stories, this office space offers a total area of 1470 sqft. Designed to meet the diverse needs of a modern workspace, it boasts four cabins, a welcoming reception area, a comfortable waiting area, and a fully equipped pantry for your convenience.The premises feature one well-maintained washroom and come complete with the installation of air conditioning units, ensuring a comfortable and productive work environment. The flooring is adorned with exquisite Italian marble, adding a touch of elegance to the workspace.Strategically positioned to face the main road, this office space not only offers visibility but also ensures easy accessibility. The interiors are bathed in natural light, creating an inviting and refreshing ambience that enhances overall productivity. Suitable for a myriad of commercial purposes, this space is a perfect match for any corporate office setting. Whether you're establishing a new venture or expanding an existing one, this furnished office space provides an ideal canvas to shape your business dreams.Facilities The building provides essential facilities, including covered parking for convenience. A commitment to security is evident through 24x7 water supply, 100% power backup, and dedicated security personnel. The presence of CCTV surveillance adds an extra layer of protection, making it a secure and well-maintained commercial space. The building is equipped with four lifts for easy access to different floors.Locality Situated near Kadiwala School, the office enjoys proximity to hospitals and malls, making it a strategically advantageous location. Public transportation, including buses and autos, is readily available, facilitating seamless connectivity. Within the premises, you'll find three banks, adding to the convenience of conducting business operations.Read more</t>
  </si>
  <si>
    <t xml:space="preserve">â‚¹13,605 per sqft </t>
  </si>
  <si>
    <t xml:space="preserve"> 2 Cr </t>
  </si>
  <si>
    <t>3 BHK House for Sale in Choksi Wadi Surat</t>
  </si>
  <si>
    <t>Welcome to your dream home on Rander Road, Surat Presenting a fantastic opportunity to own a 3 BHK residential house that perfectly combines comfort and style. This charming property is poised to offer an ideal living experience in the vibrant city of Surat, Gujarat.Property SpecificationsIndulge in the epitome of comfortable living with this stunning 3 BHK residential house for sale on Rander Road, Surat. Spanning a super built-up area of 1500 sqft and a super area of 177 sqyrd, this vaastu-compliant haven offers an ideal blend of space and positive energy.Furnished with a bed, sofa, washing machine, AC, wardrobes, fans, lights, and a dining table, this home is move-in ready. Moving to the floor plan, the ground floor features a common western-style bathroom with a geyser, a spacious living cum dining room, a modular kitchen and an internal staircase. On the first floor, discover three bedrooms, one common western-style bathroom with a geyser, and three balconies, each attached to a bedroom, offering a serene garden and road views.Additional amenities include a piped gas connection and tasteful tile flooring throughout. FacilitiesParking is open, and the property ensures 24-hour water supply from the Corporation.LocalityConveniently located near Rushabh Char Rasta, this residence is in proximity to Navyug College 70m and hospitals are within a kilometer. Amenities like mallssupermarkets, banks and ATMs can be found in the immediate vicinity. Public transportation and banksATMs are easily accessible, making daily life effortlessly convenient.Read more</t>
  </si>
  <si>
    <t xml:space="preserve"> 2.25 Cr </t>
  </si>
  <si>
    <t>6300 sqft</t>
  </si>
  <si>
    <t>Entire Floor space best for Hospital , Corporate Office B.P.O.</t>
  </si>
  <si>
    <t xml:space="preserve"> 7.50 Cr </t>
  </si>
  <si>
    <t>Embark on a journey of comfort and elegance with this captivating 3 BHK Owner Residential House for Sale in Adajan, Surat. Offering a harmonious fusion of style and functionality, this residence promises to redefine your notion of luxury living, inviting you to indulge in a lifestyle of unparalleled sophistication and serenity.Property Specifications Encompassing a spacious 1500 sqft carpet area across the ground floor, first floor, and a charming terrace, this house is a haven of tranquility. Engage fully in the comfort of a fully-equipped home, where every corner is adorned with essential amenities including beds, wardrobes, lighting, and fans, ensuring a seamless living experience tailored to your needs.The ground floor welcomes you with 1 bedroom, a well-appointed common bathroom with western toilet and a geyser, a cozy living room, and a functional kitchen. Ascend to the first floor, where 2 bedrooms await, accompanied by 2 attached bathrooms with western fittings and geysers. Two balconies extend from the bedrooms, offering delightful views of the garden and the society surroundings. A convenient store room adds to the practicality of the layout.Step into the lush garden, a serene oasis within your reach. The kitchen, designed for daily culinary ventures, features a normal layout with a piped gas connection and an attached utility space. The entire house boasts a gleaming marble flooring, enhancing the aesthetic appeal. Aligning with positive energies, the property is Vaastu compliant and faces the North-East direction. Embrace sustainability with the presence of a solar panel.Facilities Facilities abound with both covered and open parking options, ensuring convenience for your vehicles. Enjoy the luxury of 24-hour water supply, power backup, and the added security of CCTVs installed on the premises.Locality Delve into the vibrant locality where educational institutions like FountainHead School are a mere 2 minutes walk away. Health care needs are met with BAPS Hospital within a 10-minute walk, while daily necessities are easily accessible with Star Bazaar just a 5-minute stroll away. Seamless connectivity is facilitated by public transport, with banks/ATMs in close proximity. The railway station, a mere 10-minute walk, and the enchanting Kalapi Garden, just 5 minutes, add to the allure of this residential gem.Read more</t>
  </si>
  <si>
    <t xml:space="preserve">â‚¹11,333 per sqft </t>
  </si>
  <si>
    <t xml:space="preserve"> 1.70 Cr </t>
  </si>
  <si>
    <t xml:space="preserve"> Industrial Land for Sale in Pipodara Surat</t>
  </si>
  <si>
    <t>315200 sqft</t>
  </si>
  <si>
    <t>industrial Land for Industrial Plotting. and if any company require Land for production on Rent..we given in part Land if required.. N. A COMPLETE. This Land situated at industrial area..Read more</t>
  </si>
  <si>
    <t xml:space="preserve">â‚¹63 per sqft </t>
  </si>
  <si>
    <t>Lower Basement out of 1</t>
  </si>
  <si>
    <t>Presenting a prime investment opportunity: a meticulously maintained commercial shop for sale on Ring Road, Surat. With a construction age of 10 to 15 years, ready for immediate occupancy, and boasting freehold ownership rights, this property is poised to be an excellent investment choice.Property Specifications This commercial space, covering 680 square feet in both super area and carpet area, is located in the lower basement of the building. It features tasteful wood and glass work furnishings, lending an air of sophistication to the open hall layout. Equipped with one washroom for convenience and installed ACs for comfort, the space is well-prepared to accommodate various commercial needs. The flooring is adorned with vitrified tiles, enhancing the overall aesthetic appeal.Facing the main road, this property enjoys excellent visibility and accessibility, making it an attractive option for a diverse range of commercial ventures, such as shops or showrooms. Additionally, ample natural light and ventilation contribute to a pleasant environment for both customers and occupants.Facilities In terms of facilities, open parking facilities are available to accommodate visitors and staff. The property benefits from a 24-hour water supply, ensuring uninterrupted access to water. Additionally, with a 100% power backup facility in place, business operations can continue smoothly even during power outages. For enhanced security, CCTVs are installed throughout the premises, providing surveillance and peace of mind.Locality Nestled opposite the Surat Textile Market, this area pulsates with commercial vibrancy, offering a prime location for businesses and entrepreneurs. Within reach are hospitals, ensuring healthcare access, while malls and supermarkets cater to daily needs. Residents benefit from convenient public transportation options, including buses and autos, facilitating easy commuting. Moreover, nearby banks and ATMs provide accessible financial services, complemented by the convenience of a nearby railway station.Read more</t>
  </si>
  <si>
    <t xml:space="preserve">â‚¹1,47,059 per sqft </t>
  </si>
  <si>
    <t xml:space="preserve"> 10 Cr </t>
  </si>
  <si>
    <t>3513 sqft</t>
  </si>
  <si>
    <t>Are you ready to settle in Surat?? Then come and have a look at this 4 BHK Flat which is available for sale in Vesu, Surat. A harmonious blend of sophistication and modernity, this residence promises a lifestyle beyond compare, offering a grand canvas for your dreams to unfold. Anticipated for possession by April or May 2025, this under-construction marvel is a testament to luxury in the making.Property Specifications Sprawling over the vast super built-up area of 3513 sq ft, this super classy east-west facing flat invites a good amount of sunlight and keeps the abode naturally cool. Being located on the topmost floor of a 12-storeyed architectural masterpiece, this Vastu-compliant property is perfect for those who appreciate space and style. Offering maximum privacy and comfort, this flat comprises 4 bedrooms, each accompanied by attached western-style bathrooms. Enjoy the beauty of the lush green garden and the main road visible from the balcony of this flat which opens from the living room, while there is also a standing balcony in a bedroom. The interior layout includes a separate living and dining area, a store room, and a state-of-the-art kitchen with a granite platform, stainless steel sink, a piped gas connection and utility attached to the kitchen add to the functional charm. The flooring is a luxurious blend of vitrified and marble, elevating every step you take within this residence.Facilities Convenience is woven into every aspect of this dwelling, with covered parking ensuring the safety of your vehicles. A dual water supply from the borewell and Corporation, 100% power backup, and vigilant security with CCTV surveillance all come together seamlessly. Elevate effortlessly with two lifts, adding to the grandeur of this residence. Basic amenities are thoughtfully integrated to enhance your everyday living experience.Locality Positioned near the iconic Pantaloons which is the most famous landmark, this apartment is merely 1km away from some of the hospitals, clinics, and nursing homes that offer exceptional medical facilities. Also at 1km short distance are a couple of renowned schools, colleges, well-known shopping malls, supermarkets, and grocery stores that cater to your every need. This area is also flooded with a bunch of prominent banks and ATM centers which is an added benefit. Commuting to and fro is also seamless as the important means of roadways such as cabs, taxis, buses, and auto-rickshaws can be found in the vicinity.Read more</t>
  </si>
  <si>
    <t xml:space="preserve">â‚¹7,051 per sqft </t>
  </si>
  <si>
    <t xml:space="preserve"> 2.47 Cr </t>
  </si>
  <si>
    <t>1620 sqyrd</t>
  </si>
  <si>
    <t>Experience the epitome of luxurious living with this captivating 4 BHK Villa for sale in the coveted locality of Adajan, Surat. Boasting a generous carpet area of 1620 sqft, this meticulously designed residence offers an exquisite blend of elegance, comfort, and contemporary charm.Property Specifications Spanning across three thoughtfully designed floors, this fully furnished residence stands as a testament to luxury and contemporary living. With a complete set of furniture, this villa is ready to welcome you into a world of comfort and style.On the ground floor, discover a well-appointed bedroom along with a common bathroom in Western style, complete with a geyser for added convenience. The living room, dining room, and modern kitchen contribute to the seamless flow of this floor. A convenient store room adds practicality to the space. Moving up to the first floor, two master bedrooms await, each with an attached bathroom in Western style, equipped with geysers and one featuring a bathtub for a touch of indulgence. A dedicated living room, pooja room, and a balcony overlooking the garden complete the first floor, offering a perfect blend of functionality and aesthetics.The second floor adds another bedroom to the mix, while the rest is an open terrace, providing an ideal space for leisure and relaxation. The modular kitchen, adorned with a chimney, ensures a delightful cooking experience, complemented by a piped gas connection and a utility area for added convenience. Vitrified flooring throughout the villa adds a touch of sophistication. The enchanting garden on the premises provides a green oasis, inviting you to unwind and reconnect with nature.Facilities Delight in the convenient facilities that enhance the practicality of this villa. Covered parking ensures the safety of your vehicle, while round-the-clock water supply and a 100% power backup facility guarantee uninterrupted convenience.Locality Explore the vibrant local surroundings, where reputed schools and hospitals are within an incredibly close 100-meter radius. Malls and supermarkets are also conveniently located, adding to the convenience of your daily life. Banks and ATMs nearby ensure your financial needs are easily met. Public transportation is readily available, and the upcoming metro station 200 meters away promises enhanced connectivity. For those relying on rail transport, the railway station is approximately 10 kilometers away.Read more</t>
  </si>
  <si>
    <t>Vastu Homes</t>
  </si>
  <si>
    <t xml:space="preserve">â‚¹6,309 per sqft </t>
  </si>
  <si>
    <t xml:space="preserve"> 1.60 Cr </t>
  </si>
  <si>
    <t>10 out of 18</t>
  </si>
  <si>
    <t>he property offers a remarkable lifestyle. Available configurations include 4 BHK. As per the area plan, units are in the size range of 1547.0 2961.0 sq.ft.. Siddhi The Atmosphere Serene was launched in November 2022. Project possession is slated for Dec, 2025. There are 2 buildings in this project. Total number of flats is 69.It offers multiple facilities such as Power Backup. If you are passionate about sports, you will enjoy the facilities such as Cricket Pitch, Squash Court, Volleyball Court, Skating Rink, Aerobics Room, Badminton Court, Cycling Jogging Track.Read more</t>
  </si>
  <si>
    <t xml:space="preserve">â‚¹6,452 per sqft </t>
  </si>
  <si>
    <t>The Begining to a great lifestyle</t>
  </si>
  <si>
    <t>5 BHK Villa for Sale in Palanpur Surat</t>
  </si>
  <si>
    <t>this is 5 bhk house for sale.locatiob is fabulous.</t>
  </si>
  <si>
    <t xml:space="preserve"> 1.65 Cr </t>
  </si>
  <si>
    <t>5 BHK Apartment for Sale in Surya Signature, Vesu Surat</t>
  </si>
  <si>
    <t>7 out of 20</t>
  </si>
  <si>
    <t>Heres everything you need to know about the mustknow features of this housing society along with Surya Signature Photos, Floor Plans, Payment Plans, Brochure download procedure and other exciting facts about your future homeRead more</t>
  </si>
  <si>
    <t xml:space="preserve"> 3.50 Cr </t>
  </si>
  <si>
    <t>Surya Signature The allnew address of luxury Surya Signature Amp up your lifestyle.Coming to the flourishing area of the city, Vesu, feel the luxury and serenity resonate in your living.A project offering boundless luxuries, Surya Signature gives its residents the perfect mlange of both grand life and the feeling of being at home. It is an ideal destination for all those who like to indulge in luxury. Decked up with the finest amenities for extraordinary living, the project offers its residents with nothing but the best. Step into a world of endless possibilities.Read more</t>
  </si>
  <si>
    <t xml:space="preserve">â‚¹7,125 per sqft </t>
  </si>
  <si>
    <t xml:space="preserve"> 2.85 Cr </t>
  </si>
  <si>
    <t>4 BHK Villa for Sale in Madhav park Surat</t>
  </si>
  <si>
    <t>233 sqyrd</t>
  </si>
  <si>
    <t xml:space="preserve">â‚¹17,406 per sqft </t>
  </si>
  <si>
    <t xml:space="preserve"> 3.65 Cr </t>
  </si>
  <si>
    <t>5 bhk villa for rent, It is a superb property and offers an excellent view. The villa is semi furnished with multiple amenities and promises a comfortable stay. Indeed, the society too has for enjoyment, such as club housecommunity center, fitness centregym, and security personnel etc, Other facilities include intercom facility, and park etc.Read more</t>
  </si>
  <si>
    <t>5 BHK Apartment for Sale in Piplod Surat</t>
  </si>
  <si>
    <t>11,250 sqft</t>
  </si>
  <si>
    <t>Luxurious 5 BHK flat for sale. All flats on river view side. Only 2 flats on each floor.Read more</t>
  </si>
  <si>
    <t xml:space="preserve"> 12.93 Cr </t>
  </si>
  <si>
    <t>This property is located at heart of the Vesu VIP Main Road with all the modern amenities and well conneted location.Read more</t>
  </si>
  <si>
    <t xml:space="preserve">â‚¹6,570 per sqft </t>
  </si>
  <si>
    <t xml:space="preserve"> 1.63 Cr </t>
  </si>
  <si>
    <t>6 BHK House for Sale in Piplod Surat</t>
  </si>
  <si>
    <t>6000 sqft</t>
  </si>
  <si>
    <t>Luxurious Row House for Sell In Piplod Bhatar Raod</t>
  </si>
  <si>
    <t xml:space="preserve">â‚¹9,167 per sqft </t>
  </si>
  <si>
    <t xml:space="preserve"> 5.50 Cr </t>
  </si>
  <si>
    <t>4 BHK Apartment for Sale in Raghuvir Silverstone, Vesu Surat</t>
  </si>
  <si>
    <t>3636 sqft</t>
  </si>
  <si>
    <t xml:space="preserve"> 2.61 Cr </t>
  </si>
  <si>
    <t>4 BHK Villa for Sale in Piplod Surat</t>
  </si>
  <si>
    <t>4 BHK, Villa is available for Sale in Piplod, Surat for 3.2 Crore(s)Read more</t>
  </si>
  <si>
    <t xml:space="preserve">â‚¹19,753 per sqft </t>
  </si>
  <si>
    <t xml:space="preserve"> 3.20 Cr </t>
  </si>
  <si>
    <t>112 sqyrd</t>
  </si>
  <si>
    <t>Experience the epitome of luxurious living with our exceptional 4 BHK Residential House for Sale in the gated society of Adajan, Surat. Discover the perfect blend of elegance, comfort, and security in this exclusive property.Property Specifications Boasting a generous super area of 112 sq yards, this residence spans across two floors, providing ample space and comfort for a delightful living experience. As you step into the ground floor, youll find a well-arranged living space featuring one bedroom and a common bathroom with contemporary Western fittings, complete with a geyser for your convenience. The living room and kitchen complement each other seamlessly, creating a warm and inviting ambience. The first floor unveils a haven of comfort with three bedrooms and two bathrooms, one attached and one common, all equipped with modern Western amenities and fitted with geysers for an added touch of luxury. Two balconies attached to two bedrooms offer serene views overlooking the bustling road.The ground floors normal kitchen and the first floors modular kitchen, complete with a piped gas connection and utility area, cater to both practicality and style. Elegant marble flooring throughout the residence adds a touch of sophistication to the living spaces.Facilities The facilities have been meticulously crafted to enhance your living experience. A covered parking space ensures the safety and security of your vehicle. Enjoy uninterrupted water supply from both borewell and corporation sources, ensuring a seamless daily life. The presence of a security guard and CCTV installations provides an additional layer of safety and peace of mind.Locality Nestled near the landmark of Aanda Mahal Road, this residence enjoys a prime location with reputable schools, hospitals, malls and supermarkets all within a 1 km radius. Banks and ATMs nearby add to the convenience factor, making it a practical choice for your residential needs. Public transportation, including buses and autos, is easily accessible, ensuring seamless connectivity for your daily commute. The nearby railway station and metro station, 1.5 km away, provide excellent connectivity to other parts of the city and beyond.Read more</t>
  </si>
  <si>
    <t xml:space="preserve">â‚¹15,972 per sqft </t>
  </si>
  <si>
    <t xml:space="preserve"> 1.61 Cr </t>
  </si>
  <si>
    <t>3087 sqft</t>
  </si>
  <si>
    <t>Meera Platina is a very primium project at a prime location of Althan Canal road. very near to Grocery stores and Hospitals, the Meera Platina is in close viciity of upcoming Metro Station. The mentioned is 4 BHK with specious bedrooms and balcony for stunning garden view. It has amenities like indoor games, banquet hall as we as indoor fully equipped gym.Read more</t>
  </si>
  <si>
    <t xml:space="preserve">â‚¹5,591 per sqft </t>
  </si>
  <si>
    <t xml:space="preserve"> 1.72 Cr </t>
  </si>
  <si>
    <t>4 BHK Apartment for Sale in Vesu Canal Road Surat</t>
  </si>
  <si>
    <t>3700 sqft</t>
  </si>
  <si>
    <t>Fully furnished. Gated. Community. well. Mainted. Society. New. ConstructionRead more</t>
  </si>
  <si>
    <t xml:space="preserve"> 4 Cr </t>
  </si>
  <si>
    <t>4 BHK House for Sale in Piplod Surat</t>
  </si>
  <si>
    <t>583 sqyrd</t>
  </si>
  <si>
    <t>Bunglow For Sell 4 BHKFully Furnished583 Sq.YdsPiplod, Surat.</t>
  </si>
  <si>
    <t xml:space="preserve">â‚¹17,153 per sqft </t>
  </si>
  <si>
    <t xml:space="preserve"> 9 Cr </t>
  </si>
  <si>
    <t>5 BHK Penthouse for Sale in VIP Road Surat</t>
  </si>
  <si>
    <t>17 out of 18</t>
  </si>
  <si>
    <t>Tiles selection option available</t>
  </si>
  <si>
    <t xml:space="preserve">â‚¹9,500 per sqft </t>
  </si>
  <si>
    <t xml:space="preserve"> 5.51 Cr </t>
  </si>
  <si>
    <t>7 out of 17</t>
  </si>
  <si>
    <t>Ultra Luxurious flat with the best Riverview</t>
  </si>
  <si>
    <t xml:space="preserve"> 5 Cr </t>
  </si>
  <si>
    <t>luxurious segment 4bhk Pentahouse dekh balcony extra terrace 20 month peymant conditions near pal walkway Road AdajanRead more</t>
  </si>
  <si>
    <t xml:space="preserve"> 1.68 Cr </t>
  </si>
  <si>
    <t>3294 sqft</t>
  </si>
  <si>
    <t>4 bhk under construction possession in January 2026booking is open near baghban circle palwith all modern amenities for visit and more information please call us NO BROKRAGERead more</t>
  </si>
  <si>
    <t xml:space="preserve">â‚¹4,948 per sqft </t>
  </si>
  <si>
    <t>5 BHK House for Sale in New citylight Surat</t>
  </si>
  <si>
    <t>145 sqyrd</t>
  </si>
  <si>
    <t>Shrinathji Society</t>
  </si>
  <si>
    <t>close and society. very good residential area. bank hospital brand show room cable bride and sardar bridge very near by wide internal road company plot of society security alsoRead more</t>
  </si>
  <si>
    <t xml:space="preserve">â‚¹15,156 per sqft </t>
  </si>
  <si>
    <t xml:space="preserve"> 3.41 Cr </t>
  </si>
  <si>
    <t>151 sqyrd</t>
  </si>
  <si>
    <t>5 BHK Luxurious Row House For Sell In palanpur Prime Area With 5 Car Parking Pure Veg Campus.Also Can do Lift Plan In Villa.Read more</t>
  </si>
  <si>
    <t xml:space="preserve">â‚¹18,469 per sqft </t>
  </si>
  <si>
    <t xml:space="preserve"> 2.51 Cr </t>
  </si>
  <si>
    <t>4 BHK House for Sale in gaurav path road Surat</t>
  </si>
  <si>
    <t xml:space="preserve">â‚¹15,979 per sqft </t>
  </si>
  <si>
    <t xml:space="preserve"> 1.51 Cr </t>
  </si>
  <si>
    <t>5 BHK Apartment for Sale in Raghuvir Silverstone, Vesu Surat</t>
  </si>
  <si>
    <t>4351 sqft</t>
  </si>
  <si>
    <t>Altra Luxurious 5 Bhk Flat For Sell In Vesu at premium location</t>
  </si>
  <si>
    <t xml:space="preserve"> 2.82 Cr </t>
  </si>
  <si>
    <t>4 BHK House for Sale in Athawa Lines Surat</t>
  </si>
  <si>
    <t>A residential house is available for sale. It carpet area of 3000 sq-ft, it is a good location. Please contact for more details.Read more</t>
  </si>
  <si>
    <t xml:space="preserve"> 1.98 Cr </t>
  </si>
  <si>
    <t>5 BHK Villa for Sale in Bhatar Surat</t>
  </si>
  <si>
    <t>345 sqyrd</t>
  </si>
  <si>
    <t>New contractions,full furniture,good location</t>
  </si>
  <si>
    <t>4 BHK house is available for sale. It has a covered area of 2100 sq-ft. Please contact for more details.Read more</t>
  </si>
  <si>
    <t xml:space="preserve">â‚¹11,952 per sqft </t>
  </si>
  <si>
    <t xml:space="preserve"> Industrial Building for Sale in Palsana Surat</t>
  </si>
  <si>
    <t>21,000 sqft</t>
  </si>
  <si>
    <t xml:space="preserve"> Industrial Building is available for Sale in Palsana, Surat for 3.4 Crore(s)Read more</t>
  </si>
  <si>
    <t xml:space="preserve">â‚¹1,624 per sqft </t>
  </si>
  <si>
    <t>4 BHK House for Sale in Parley Point Surat</t>
  </si>
  <si>
    <t>4 BHK, Residential House is available for Sale in Parley Point, Surat for 2.1 Crore(s)Read more</t>
  </si>
  <si>
    <t xml:space="preserve"> 2.10 Cr </t>
  </si>
  <si>
    <t>3 BHK Villa for Sale in Vesu Surat</t>
  </si>
  <si>
    <t>3 BHK, Villa is available for Sale in Vesu, Surat for 2.3 Crore(s)Read more</t>
  </si>
  <si>
    <t xml:space="preserve">â‚¹14,438 per sqft </t>
  </si>
  <si>
    <t>255 sqm</t>
  </si>
  <si>
    <t>very good location for peaceful stay</t>
  </si>
  <si>
    <t xml:space="preserve">â‚¹10,857 per sqft </t>
  </si>
  <si>
    <t xml:space="preserve"> 2.98 Cr </t>
  </si>
  <si>
    <t>6525 sqft</t>
  </si>
  <si>
    <t>725 Sq-yrd Residential Plot is available for Sale in Olpad, Surat for 1.8 Crore(s)Read more</t>
  </si>
  <si>
    <t>6 BHK House for Sale in Trikamnagar 1 Surat</t>
  </si>
  <si>
    <t>6 BHK, Residential House is available for Sale in Trikamnagar 1, Surat for 6.0 Crore(s)Read more</t>
  </si>
  <si>
    <t xml:space="preserve">â‚¹16,026 per sqft </t>
  </si>
  <si>
    <t xml:space="preserve"> 6 Cr </t>
  </si>
  <si>
    <t>5 BHK House for Sale in Kim Surat</t>
  </si>
  <si>
    <t>Titile is clear and best for complex construction only seriously person contactRead more</t>
  </si>
  <si>
    <t>330 sqyrd</t>
  </si>
  <si>
    <t>4 BHK, Residential House is available for Sale in Parley Point, Surat for 7.5 Crore(s)Read more</t>
  </si>
  <si>
    <t>6 BHK Penthouse for Sale in Vesu Surat</t>
  </si>
  <si>
    <t>6130 sqft</t>
  </si>
  <si>
    <t>Duplex flat like bungalow, 6 bedrooms, 6 bathrooms , 2 servant rooms, 1 store room, 1 pantry, 1 pooja room and 6 alloted parkingsRead more</t>
  </si>
  <si>
    <t xml:space="preserve">â‚¹4,649 per sqft </t>
  </si>
  <si>
    <t>1333 sqft</t>
  </si>
  <si>
    <t xml:space="preserve"> Commercial Showroom is available for Sale in Adajan, Surat for 1.6 Crore(s)Read more</t>
  </si>
  <si>
    <t xml:space="preserve">â‚¹12,003 per sqft </t>
  </si>
  <si>
    <t>4 BHK House for Sale in Ghod Dod Road Surat</t>
  </si>
  <si>
    <t>4 BHK, Residential House is available for Sale in Ghod Dod Road, Surat for 5.0 Crore(s)Read more</t>
  </si>
  <si>
    <t xml:space="preserve">â‚¹29,851 per sqft </t>
  </si>
  <si>
    <t>5 BHK Villa for Sale in 39 Surat</t>
  </si>
  <si>
    <t>577 sqyrd</t>
  </si>
  <si>
    <t>5 BHK, Villa is available for Sale in , Surat for 7.5 Crore(s)</t>
  </si>
  <si>
    <t xml:space="preserve">â‚¹14,443 per sqft </t>
  </si>
  <si>
    <t xml:space="preserve"> Commercial Showroom is available for Sale in Chauta Bazar, Surat for 4.0 Crore(s)Read more</t>
  </si>
  <si>
    <t>CETP AVAILABLE, RED ORANGE ZONE,</t>
  </si>
  <si>
    <t xml:space="preserve"> 3 Cr </t>
  </si>
  <si>
    <t>5 BHK Villa for Sale in Varachha Surat</t>
  </si>
  <si>
    <t>206 sqyrd</t>
  </si>
  <si>
    <t>5 BHK, Villa is available for Sale in Varachha, Surat for 3.5 Crore(s)Read more</t>
  </si>
  <si>
    <t xml:space="preserve">â‚¹18,878 per sqft </t>
  </si>
  <si>
    <t xml:space="preserve"> Commercial Office Space is available for Sale in Majura Gate, Surat for 1.6 Crore(s)Read more</t>
  </si>
  <si>
    <t xml:space="preserve"> Plot/Land for Sale in Vesu Surat</t>
  </si>
  <si>
    <t>170 Sq-yrd Residential Plot is available for Sale in Vesu, Surat for 2.2 Crore(s)Read more</t>
  </si>
  <si>
    <t>110 X 27.27</t>
  </si>
  <si>
    <t>east facing open plot 5 floors constuction permisable also only open plot avialable in area.Read more</t>
  </si>
  <si>
    <t xml:space="preserve"> 3.30 Cr </t>
  </si>
  <si>
    <t xml:space="preserve"> Industrial Land for Sale in hojiwala indrustrial estate Surat</t>
  </si>
  <si>
    <t>16280 sqft</t>
  </si>
  <si>
    <t>1512 Sq-m Industrial Land is available for Sale in , Surat for 6.5 Crore(s)Read more</t>
  </si>
  <si>
    <t xml:space="preserve"> 6.50 Cr </t>
  </si>
  <si>
    <t>4 BHK Apartment for Sale in Piplod Surat</t>
  </si>
  <si>
    <t>3900 sqft</t>
  </si>
  <si>
    <t>4 BHK, Multistorey Apartment is available for Sale in Piplod, Surat for 2.3 Crore(s)Read more</t>
  </si>
  <si>
    <t xml:space="preserve"> 2.34 Cr </t>
  </si>
  <si>
    <t>3 BHK, Residential House is available for Sale in Adajan, Surat for 1.7 Crore(s)Read more</t>
  </si>
  <si>
    <t>Poss. by Aug '26</t>
  </si>
  <si>
    <t xml:space="preserve"> 2.76 Cr </t>
  </si>
  <si>
    <t>4950 sqft</t>
  </si>
  <si>
    <t>It Is Situated in the Centre of the City</t>
  </si>
  <si>
    <t>49960 sqft</t>
  </si>
  <si>
    <t>Industrial Factory Land Building on Plot no.58, Sachin Industrial Area Situated at SEZ GIDC, Distt Surat.ITS BANK AUCTION PROPERTYFor property purchasing payment mode 100 chequeRead more</t>
  </si>
  <si>
    <t xml:space="preserve">â‚¹723 per sqft </t>
  </si>
  <si>
    <t xml:space="preserve"> 3.61 Cr </t>
  </si>
  <si>
    <t xml:space="preserve"> Showroom for Sale in Mahidhar Pura Surat</t>
  </si>
  <si>
    <t xml:space="preserve"> Commercial Showroom is available for Sale in , Surat for 2.1 Crore(s)Read more</t>
  </si>
  <si>
    <t xml:space="preserve">â‚¹9,591 per sqft </t>
  </si>
  <si>
    <t xml:space="preserve"> 2.11 Cr </t>
  </si>
  <si>
    <t>5 BHK Apartment for Sale in Casa Rivera, Adajan Surat</t>
  </si>
  <si>
    <t>4150 sqft</t>
  </si>
  <si>
    <t>9 out of 25</t>
  </si>
  <si>
    <t>Tapi river frant fully luxurious amenities good property best property In surat good location good localityRead more</t>
  </si>
  <si>
    <t xml:space="preserve">â‚¹8,264 per sqft </t>
  </si>
  <si>
    <t xml:space="preserve"> 4.99 Cr </t>
  </si>
  <si>
    <t>4 BHK Apartment for Sale in Sangini Aura, Pal Surat</t>
  </si>
  <si>
    <t xml:space="preserve"> 1.76 Cr </t>
  </si>
  <si>
    <t>3 BHK, Multistorey Apartment is available for Sale in Vesu Canal Road, Surat for 2.0 Crore(s)Read more</t>
  </si>
  <si>
    <t>4 BHK Apartment for Sale in The Atlantis Surat</t>
  </si>
  <si>
    <t>Multistorey apartment is available for sale. It has covered area 4650 sq-ft, it is 4 BHK apartment. Please contact for more details.Read more</t>
  </si>
  <si>
    <t xml:space="preserve">â‚¹5,161 per sqft </t>
  </si>
  <si>
    <t xml:space="preserve"> 2.40 Cr </t>
  </si>
  <si>
    <t>4 BHK House for Sale in Parle Point Surat</t>
  </si>
  <si>
    <t>8000 sqft</t>
  </si>
  <si>
    <t xml:space="preserve"> Freehold Residential House has unblocked view on Garden/Park. A 3 storeyed property, it is South facing. Store Room is additionally available. Separate servant quarter is provided. It is a relatively new property with construction age less than 5 yrs. High quality flooring of types Marble are available in different rooms. Read more</t>
  </si>
  <si>
    <t xml:space="preserve"> 8.50 Cr </t>
  </si>
  <si>
    <t>4 BHK House for Sale in Vesu Surat</t>
  </si>
  <si>
    <t>190 sqyrd</t>
  </si>
  <si>
    <t>4 BHK, Residential House is available for Sale in Vesu, Surat for 3.0 Crore(s)Read more</t>
  </si>
  <si>
    <t>5 BHK House for Sale in Gopi Pura Surat</t>
  </si>
  <si>
    <t>422 sqyrd</t>
  </si>
  <si>
    <t>Opening to view a unique and exclusive infrastructure of 5BHK ready to move Residential House up for your grabs in one of the finest localities of Ambaji Road, Surat, which has excellent connectivity to the major parts in and around Surat city.Property SpecificationsDesigned to perfection, this stunning east facing residential house approved by the City Municipal Corporation enjoys the benefits of freehold ownership where the owner has complete rights over the property.Built over three floors, this Vastu compliant residential house is kept naturally fresh and bright as it is favored with ample sunlight and cross ventilation as well. The ground floor features 1 bedroom, and 2 western fashion bathrooms equipped with 1 geyser, of which one is one is bath area available for common use. Also, there is a hall, 3 rooms, an internal staircase for easy movement, a stout, and a lush green garden, where you can enjoy leisure time with your loved ones. Bedecked with a granite countertop and a sink, the well-designed kitchen is offered with ample space of cooking as well.To continue, the first floor incorporates 2 exquisitely designed bedrooms and 2 common bathrooms, fashioned in a western manner and affixed with 1 geyser, where there is also a bath area. Further, there is also a sit-out, an internal staircase, 3 well-sized rooms, a hall, a kitchen and an open terrace which overlooks the wide-stretched main road.Lastly, the second floor encompasses 1 bedroom, 3 bathrooms, 3 rooms, a hall, an internal staircase, a garden, a sit-out, and a kitchen. Additionally, there is also an open space available in the backyard which can be used for recreational purposes.Adding on to the aesthetic appearance of this eye-striking residential use is the attractive marble flooring in the veranda, the impressive mosaic tiles flooring and good quality tiles flooring for the second floor. FacilitiesTo carry out your day-to-day activities smoothly, a handful of elementary facilities such as round the clock water supply, and sufficient covered parking space for one vehicle are also available here.LocalityJust at minutes of short walking distance is the beautiful temple located where you can experience absolute peace, and relax your mind &amp; body as well, thereby feel confident and happy as well.Vegetables, groceries, home decor, stationery, and other necessary items are available at one place itself as some shopping mall, supermarket, and local market, all are available just within 20 minutes of short walking distance.At a close range of merely 10 minutes of walk, you can pin down some of the prominent primary &amp; high schools of Surat, hence you can ensure the safety of your children. Right from healthcare centers &amp; hospitals, to nursing homes to clinics, all are situated within the short walking distance of 10 minutes from this residential house.Read more</t>
  </si>
  <si>
    <t xml:space="preserve">â‚¹13,823 per sqft </t>
  </si>
  <si>
    <t xml:space="preserve"> 5.25 Cr </t>
  </si>
  <si>
    <t xml:space="preserve"> Land for Sale in Palanpur Surat</t>
  </si>
  <si>
    <t>61000 sqft</t>
  </si>
  <si>
    <t>61000 Sq-ft Commercial Land is available for Sale in Palanpur, Surat for 2.0 Crore(s)Read more</t>
  </si>
  <si>
    <t xml:space="preserve">â‚¹328 per sqft </t>
  </si>
  <si>
    <t>5 BHK Apartment for Sale in Expressions, Vesu Surat</t>
  </si>
  <si>
    <t>3300 sqft</t>
  </si>
  <si>
    <t>6 out of 20</t>
  </si>
  <si>
    <t>Society will Full amenities include Banquet hall , Guest rooms , Swimming pool , Club facilities , senior citizen sitting area , Garden , Basement parking .Read more</t>
  </si>
  <si>
    <t xml:space="preserve">â‚¹6,833 per sqft </t>
  </si>
  <si>
    <t xml:space="preserve"> 4.10 Cr </t>
  </si>
  <si>
    <t>4 BHK Apartment for Sale in Milestone Regalia, Vesu Surat</t>
  </si>
  <si>
    <t>1807 sqft</t>
  </si>
  <si>
    <t>Prime location, luxurious 4bhk apartment with modern amenities. 2 flats on each floor.Read more</t>
  </si>
  <si>
    <t xml:space="preserve">â‚¹5,753 per sqft </t>
  </si>
  <si>
    <t xml:space="preserve"> 1.89 Cr </t>
  </si>
  <si>
    <t>5 BHK Villa for Sale in Palanpur Patia Surat</t>
  </si>
  <si>
    <t>2264 sqft</t>
  </si>
  <si>
    <t xml:space="preserve"> The age of construction for this Villa is between 10 to 15 years. Read more</t>
  </si>
  <si>
    <t xml:space="preserve">â‚¹11,042 per sqft </t>
  </si>
  <si>
    <t xml:space="preserve"> 2.50 Cr </t>
  </si>
  <si>
    <t>4 BHK House for Sale in Adajan Patiya Surat</t>
  </si>
  <si>
    <t>283 sqyrd</t>
  </si>
  <si>
    <t xml:space="preserve"> 2.83 Cr </t>
  </si>
  <si>
    <t>5 BHK House for Sale in Atithi Western Oasis, Adajan Surat</t>
  </si>
  <si>
    <t>3280 sqft</t>
  </si>
  <si>
    <t>Atithi Western Oasis</t>
  </si>
  <si>
    <t>5 BHK, Residential House is available for Sale in Adajan, Surat for 2.5 Crore(s)Read more</t>
  </si>
  <si>
    <t xml:space="preserve">â‚¹7,652 per sqft </t>
  </si>
  <si>
    <t xml:space="preserve"> Plot/Land for Sale in Umra Surat</t>
  </si>
  <si>
    <t>220 Sq-yrd Residential Plot is available for Sale in Umra, Surat for 2.2 Crore(s)Read more</t>
  </si>
  <si>
    <t xml:space="preserve"> 2.20 Cr </t>
  </si>
  <si>
    <t xml:space="preserve"> Showroom for Sale in Bardoli Surat</t>
  </si>
  <si>
    <t>2150 sqft</t>
  </si>
  <si>
    <t xml:space="preserve"> Commercial Showroom is available for Sale in Bardoli, Surat for 3.0 Crore(s)Read more</t>
  </si>
  <si>
    <t xml:space="preserve">â‚¹13,953 per sqft </t>
  </si>
  <si>
    <t>6 BHK House for Sale in Sarthana Jakat Naka Surat</t>
  </si>
  <si>
    <t>6200 sqft</t>
  </si>
  <si>
    <t>6 BHK, Residential House is available for Sale in Sarthana Jakat Naka, Surat for 3.5 Crore(s)Read more</t>
  </si>
  <si>
    <t xml:space="preserve">â‚¹5,645 per sqft </t>
  </si>
  <si>
    <t>4 BHK Apartment for Sale in Green Hills, Adajan Surat</t>
  </si>
  <si>
    <t>4 BHK, Multistorey Apartment is available for Sale in Adajan, Surat for 2.5 Crore(s)Read more</t>
  </si>
  <si>
    <t xml:space="preserve">â‚¹7,824 per sqft </t>
  </si>
  <si>
    <t>5 BHK Apartment for Sale in Avantis Ofira Posh, Bharthana Surat</t>
  </si>
  <si>
    <t>Experience luxury and comfort at its finest with this exquisite 5BHK flat for sale in Avantis Ofira Posh, Bharthana, Surat, offering the coveted freehold ownership rights. So, why wait Hurry up and make the most of this golden investment opportunity Property Specifications This spacious and unfurnished 5 BHK flat, located on the 9th floor of a 13-floor building, boasts a carpet area of 3200 sq ft. The flat features 5 bedrooms, all with attached bathrooms, and one balcony attached to a bedroom that overlooks the road. The living and dining area is spacious and well-ventilated. The flat also has a puja room and a servants room with an attached bathroom. The modular kitchen comes with a piped gas connection, and there is no utility attached to the kitchen. The flooring is raw and can be customized. Another plus point of considering this property is it is thoughtfully built with vastu rules and faces the most auspicious east direction. Facilities The building offers excellent amenities, including covered parking for 4 cars, 247 water supply, 100 power backup, a security guard, and CCTV cameras installed throughout the building. The flat is easily accessible by multiple lifts. Locality This property is located opposite to Sangini Solitaire-Vip Road. Popular schools, clinics, shopping centres, supermarkets, local markets, hotels, cafes, and a variety of other social amenities are close by.Taxis, auto rickshaws, and buses are readily accessible for commuting in addition to other public transportation options. For banking requirements and services, reputable banks and ATMs are close by.Read more</t>
  </si>
  <si>
    <t xml:space="preserve">â‚¹6,123 per sqft </t>
  </si>
  <si>
    <t xml:space="preserve"> 3.49 Cr </t>
  </si>
  <si>
    <t>4 BHK Villa for Sale in Someshwara Enclave, Vesu Surat</t>
  </si>
  <si>
    <t>Someshwara Enclave</t>
  </si>
  <si>
    <t>4 BHK, Villa is available for Sale in Vesu, Surat for 3.3 Crore(s)Read more</t>
  </si>
  <si>
    <t xml:space="preserve"> 3.33 Cr </t>
  </si>
  <si>
    <t xml:space="preserve"> Industrial Shed for Sale in Frozen food manufacturing unit Surat</t>
  </si>
  <si>
    <t>10,000 sqm</t>
  </si>
  <si>
    <t xml:space="preserve"> Industrial Shed is available for Sale in , Surat for 18.5 Crore(s)Read more</t>
  </si>
  <si>
    <t xml:space="preserve">â‚¹1,719 per sqft </t>
  </si>
  <si>
    <t xml:space="preserve"> 18.50 Cr </t>
  </si>
  <si>
    <t xml:space="preserve"> Commercial Shop is available for Sale in VIP Road, Surat for 2.2 Crore(s)Read more</t>
  </si>
  <si>
    <t xml:space="preserve"> 2.27 Cr </t>
  </si>
  <si>
    <t xml:space="preserve"> Showroom for Sale in Piplod Surat</t>
  </si>
  <si>
    <t>27,375 sqft</t>
  </si>
  <si>
    <t xml:space="preserve"> Commercial Showroom is available for Sale in Piplod, Surat for 31.5 Crore(s)Read more</t>
  </si>
  <si>
    <t xml:space="preserve">â‚¹11,507 per sqft </t>
  </si>
  <si>
    <t xml:space="preserve"> 31.50 Cr </t>
  </si>
  <si>
    <t xml:space="preserve"> Shop for Sale in Galaxy Enclave, Pal Surat</t>
  </si>
  <si>
    <t>its my own property and suitable for showroom, Corporate company and office...Read more</t>
  </si>
  <si>
    <t xml:space="preserve">â‚¹8,830 per sqft </t>
  </si>
  <si>
    <t>4 BHK, Residential House is available for Sale in Jahangir Pura, Surat for 1.7 Crore(s)Read more</t>
  </si>
  <si>
    <t xml:space="preserve"> Plot/Land for Sale in Kamrej Char Rasta Surat</t>
  </si>
  <si>
    <t>3078 sqft</t>
  </si>
  <si>
    <t>good luckaliti</t>
  </si>
  <si>
    <t xml:space="preserve"> 1.53 Cr </t>
  </si>
  <si>
    <t>4 BHK, Villa is available for Sale in Adajan, Surat for 1.9 Crore(s)Read more</t>
  </si>
  <si>
    <t xml:space="preserve">â‚¹7,055 per sqft </t>
  </si>
  <si>
    <t xml:space="preserve"> 1.94 Cr </t>
  </si>
  <si>
    <t>3 BHK Apartment for Sale in Avantis Ofira Peak, Vesu Surat</t>
  </si>
  <si>
    <t>3 BHK Luxurious Flat For Sell In VEsu Prime Location .Contact for More Details .Read more</t>
  </si>
  <si>
    <t xml:space="preserve"> Land for Sale in Bardoli Surat</t>
  </si>
  <si>
    <t>291000 sqft</t>
  </si>
  <si>
    <t>291000 Sq-ft Commercial Land is available for Sale in Bardoli, Surat for 41.0 Crore(s)Read more</t>
  </si>
  <si>
    <t xml:space="preserve">â‚¹1,409 per sqft </t>
  </si>
  <si>
    <t xml:space="preserve"> 41 Cr </t>
  </si>
  <si>
    <t>4 BHK Apartment for Sale in Empire Regency, Vesu Surat</t>
  </si>
  <si>
    <t>3 parking shaded spaces. brand new lobby and Lifts coming soon</t>
  </si>
  <si>
    <t xml:space="preserve"> 2.15 Cr </t>
  </si>
  <si>
    <t>6 BHK Villa for Sale in Ghod Dod Road Surat</t>
  </si>
  <si>
    <t>8500 sqft</t>
  </si>
  <si>
    <t>bunglow 3, Amra Kunj society ghod dod road , Surat</t>
  </si>
  <si>
    <t>5 BHK House for Sale in Nan Pura Surat</t>
  </si>
  <si>
    <t>7000 sqft</t>
  </si>
  <si>
    <t xml:space="preserve">â‚¹12,482 per sqft </t>
  </si>
  <si>
    <t xml:space="preserve"> 2.55 Cr </t>
  </si>
  <si>
    <t xml:space="preserve"> Plot/Land for Sale in Chikuwadi Surat</t>
  </si>
  <si>
    <t>3915 sqft</t>
  </si>
  <si>
    <t>73.7 X 53.1</t>
  </si>
  <si>
    <t>near moti chowpati, only available open plot in 9 house society</t>
  </si>
  <si>
    <t xml:space="preserve">â‚¹11,494 per sqft </t>
  </si>
  <si>
    <t xml:space="preserve"> 4.50 Cr </t>
  </si>
  <si>
    <t xml:space="preserve"> Commercial Shop is available for Sale in Althan, Surat for 2.3 Crore(s)Read more</t>
  </si>
  <si>
    <t xml:space="preserve">â‚¹18,883 per sqft </t>
  </si>
  <si>
    <t>4 BHK, Villa is available for Sale in Piplod, Surat for 2.8 Crore(s)Read more</t>
  </si>
  <si>
    <t xml:space="preserve">â‚¹16,765 per sqft </t>
  </si>
  <si>
    <t xml:space="preserve"> Shop for Sale in the white house Surat</t>
  </si>
  <si>
    <t>1808 sqft</t>
  </si>
  <si>
    <t xml:space="preserve"> Commercial Shop is available for Sale in , Surat for 2.2 Crore(s)Read more</t>
  </si>
  <si>
    <t xml:space="preserve">â‚¹12,445 per sqft </t>
  </si>
  <si>
    <t>5 BHK Apartment for Sale in Rajhans Altezza, Vesu Surat</t>
  </si>
  <si>
    <t>5900 sqft</t>
  </si>
  <si>
    <t>5 BHK, Multistorey Apartment is available for Sale in Vesu, Surat for 4.8 Crore(s)Read more</t>
  </si>
  <si>
    <t xml:space="preserve">â‚¹6,915 per sqft </t>
  </si>
  <si>
    <t xml:space="preserve"> 4.08 Cr </t>
  </si>
  <si>
    <t>10 sqft</t>
  </si>
  <si>
    <t>10 Sq-ft Industrial Land is available for Sale in Kim, Surat for 12.5 Crore(s)Read more</t>
  </si>
  <si>
    <t xml:space="preserve">â‚¹1,25,00,000 per sqft </t>
  </si>
  <si>
    <t xml:space="preserve"> 12.50 Cr </t>
  </si>
  <si>
    <t>3 BHK Apartment for Sale in Rajhans Corazo, Vesu Surat</t>
  </si>
  <si>
    <t>2650 sqft</t>
  </si>
  <si>
    <t xml:space="preserve"> 1.59 Cr </t>
  </si>
  <si>
    <t xml:space="preserve"> Commercial Office Space is available for Sale in Majura Gate, Surat for 2.0 Crore(s)Read more</t>
  </si>
  <si>
    <t xml:space="preserve"> Showroom for Sale in Pal Surat</t>
  </si>
  <si>
    <t xml:space="preserve"> Commercial Showroom is available for Sale in Pal, Surat for 2.2 Crore(s)Read more</t>
  </si>
  <si>
    <t xml:space="preserve">â‚¹5,991 per sqft </t>
  </si>
  <si>
    <t xml:space="preserve"> Industrial Building for Sale in Surat Surat</t>
  </si>
  <si>
    <t>15,600 sqft</t>
  </si>
  <si>
    <t xml:space="preserve"> Industrial Building is available for Sale in Surat, Surat for 5.0 Crore(s)Read more</t>
  </si>
  <si>
    <t>4 BHK Apartment for Sale in Harmony, Vesu Surat</t>
  </si>
  <si>
    <t>Harmony</t>
  </si>
  <si>
    <t>Experience luxury living at its finest with this exquisite 4 BHK flat for sale in Harmony, located in the prestigious Vesu area of Surat. Offering unparalleled elegance and modern amenities, this residence presents an exceptional opportunity to elevate your lifestyle in one of the city's most coveted neighborhoods.Property SpecificationsLocated on the 9th floor of a nine-storey building, this spacious 4 BHK flat offers a carpet area of 1800 sqft and boasts a south-east facing orientation. Thoughtfully furnished with wardrobes, AC, and a dining table, this flat exudes sophistication and comfort. The flat features four bedrooms, each accompanied by a western-style attached bathroom for utmost convenience. The living cum dining area provides a seamless space for relaxation and entertainment, while a balcony attached to the living room offers captivating views of the surrounding area.Additional amenities include a store room for added storage space, a well-equipped kitchen with platform, sink, piped gas connection, and an attached utility area. The interiors are adorned with elegant marble and vitrified flooring, adding to the overall allure of the residence.FacilitiesResidents of Harmony enjoy a range of facilities including covered parking, 24/7 water supply from both borewell and corporation, 100% power backup, security guard, CCTV surveillance, and two lifts for easy access to all floors. The complex also features a clubhouse for recreational activities.LocalityConveniently located opposite VR Mall and next to Olive Club, this prooperty offers easy access to schools, hospitals, malls, and supermarkets all within 1km while banks/ATMs close by. Public transport options are easily available and the railway station is just 20 minutes away, ensuring seamless connectivity for residents. Don't miss out on the opportunity to elevate your lifestyle in this prestigious neighborhood of Surat.Read more</t>
  </si>
  <si>
    <t xml:space="preserve"> 1.55 Cr </t>
  </si>
  <si>
    <t>7 BHK Villa for Sale in Dumas Road Surat</t>
  </si>
  <si>
    <t>7200 sqft</t>
  </si>
  <si>
    <t>7 BHK, Villa is available for Sale in Dumas Road, Surat for 5.1 Crore(s)Read more</t>
  </si>
  <si>
    <t xml:space="preserve"> 5.18 Cr </t>
  </si>
  <si>
    <t>Best Residential Bunglow Society In Area.</t>
  </si>
  <si>
    <t xml:space="preserve">â‚¹7,800 per sqft </t>
  </si>
  <si>
    <t xml:space="preserve"> 3.51 Cr </t>
  </si>
  <si>
    <t xml:space="preserve"> Office Space for Sale in Lal Darwaja Surat</t>
  </si>
  <si>
    <t xml:space="preserve"> Commercial Office Space is available for Sale in Lal Darwaja, Surat for 1.6 Crore(s)Read more</t>
  </si>
  <si>
    <t xml:space="preserve">â‚¹8,032 per sqft </t>
  </si>
  <si>
    <t>1 BHK Apartment for Sale in Bhagal Surat</t>
  </si>
  <si>
    <t>1 BHK, Multistorey Apartment is available for Sale in Bhagal, Surat for 2.5 Crore(s)Read more</t>
  </si>
  <si>
    <t xml:space="preserve"> Commercial Office Space is available for Sale in Bhatar Road, Surat for 1.8 Crore(s)Read more</t>
  </si>
  <si>
    <t xml:space="preserve"> 1.81 Cr </t>
  </si>
  <si>
    <t>4 BHK Villa for Sale in Vesu Canal Road Surat</t>
  </si>
  <si>
    <t>4 BHK, Villa is available for Sale in Vesu Canal Road, Surat for 3.8 Crore(s)Read more</t>
  </si>
  <si>
    <t xml:space="preserve">â‚¹12,418 per sqft </t>
  </si>
  <si>
    <t xml:space="preserve"> 3.80 Cr </t>
  </si>
  <si>
    <t>1 BHK Apartment for Sale in 395004 Surat</t>
  </si>
  <si>
    <t>27646 sqft</t>
  </si>
  <si>
    <t>1 BHK, Multistorey Apartment is available for Sale in , Surat for 534.4 Crore(s)Read more</t>
  </si>
  <si>
    <t xml:space="preserve">â‚¹9,852 per sqft </t>
  </si>
  <si>
    <t xml:space="preserve"> 534.44 Cr </t>
  </si>
  <si>
    <t>4 BHK House for Sale in Katar Gam Surat</t>
  </si>
  <si>
    <t>250 sqyrd</t>
  </si>
  <si>
    <t>4 BHK, Residential House is available for Sale in Katar Gam, Surat for 5.0 Crore(s)Read more</t>
  </si>
  <si>
    <t xml:space="preserve">â‚¹22,222 per sqft </t>
  </si>
  <si>
    <t>4 BHK House for Sale in Athwa Surat</t>
  </si>
  <si>
    <t>4bhk fully furnished in a posh area of the city near by joggers park ,kids school and all necessary stores are on walking distance .Read more</t>
  </si>
  <si>
    <t xml:space="preserve">â‚¹19,231 per sqft </t>
  </si>
  <si>
    <t>4 BHK Apartment for Sale in Happy Astoria, Vesu Surat</t>
  </si>
  <si>
    <t>2653 sqft</t>
  </si>
  <si>
    <t>Atmosphere Green stands with posture and perfection for an Iconic StructureRead more</t>
  </si>
  <si>
    <t xml:space="preserve">â‚¹6,281 per sqft </t>
  </si>
  <si>
    <t xml:space="preserve"> 3.03 Cr </t>
  </si>
  <si>
    <t>4 BHK Villa for Sale in Green Valley Row House, Adajan Surat</t>
  </si>
  <si>
    <t>1969 sqft</t>
  </si>
  <si>
    <t>Green Valley Row House</t>
  </si>
  <si>
    <t>4 BHK, Villa is available for Sale in Adajan, Surat for 1.8 Crore(s)Read more</t>
  </si>
  <si>
    <t>3 BHK House for Sale in Parvat Patia Surat</t>
  </si>
  <si>
    <t>3 BHK, Residential House is available for Sale in Parvat Patia, Surat for 2.0 Crore(s)Read more</t>
  </si>
  <si>
    <t xml:space="preserve">â‚¹15,385 per sqft </t>
  </si>
  <si>
    <t xml:space="preserve"> Showroom for Sale in Athawa Lines Surat</t>
  </si>
  <si>
    <t>5800 sqft</t>
  </si>
  <si>
    <t xml:space="preserve"> Commercial Showroom is available for Sale in Athawa Lines, Surat for 6.9 Crore(s)Read more</t>
  </si>
  <si>
    <t xml:space="preserve">â‚¹12,009 per sqft </t>
  </si>
  <si>
    <t xml:space="preserve"> 6.96 Cr </t>
  </si>
  <si>
    <t>5 BHK Apartment for Sale in Cellestial Dreams, Vesu Surat</t>
  </si>
  <si>
    <t>6 out of 18</t>
  </si>
  <si>
    <t>Cellestial Dreams</t>
  </si>
  <si>
    <t>Multistorey apartment is available for sale. It has covered area 9583 sq-ft, it is 5 BHK apartment. Please contact for more details.Read more</t>
  </si>
  <si>
    <t xml:space="preserve">â‚¹7,305 per sqft </t>
  </si>
  <si>
    <t>4 BHK Apartment for Sale in Adajan Gam Surat</t>
  </si>
  <si>
    <t>2950 sqft</t>
  </si>
  <si>
    <t>4 BHK, Multistorey Apartment is available for Sale in Adajan Gam, Surat for 1.7 Crore(s)Read more</t>
  </si>
  <si>
    <t xml:space="preserve">â‚¹5,763 per sqft </t>
  </si>
  <si>
    <t>4 BHK Builder Floor for Sale in Castello Surat</t>
  </si>
  <si>
    <t>3507 sqft</t>
  </si>
  <si>
    <t>Poss. by Jul '27</t>
  </si>
  <si>
    <t>4 BHK, Builder Floor Apartment is available for Sale in , Surat for 2.0 Crore(s)Read more</t>
  </si>
  <si>
    <t xml:space="preserve">â‚¹5,703 per sqft </t>
  </si>
  <si>
    <t>5 BHK Apartment for Sale in Nandanvan III, Vesu Surat</t>
  </si>
  <si>
    <t>177 sqm</t>
  </si>
  <si>
    <t>Nandanvan III</t>
  </si>
  <si>
    <t>Live your dream life in this stunning 5 BHK penthouse for sale in Nandanvan III, Vesu, Surat. This exquisite duplex flat with a terrace room offers a perfect blend of comfort and elegance, located in a prime location that is highly sought after. Whether youre looking for a spacious home to accommodate your family or a luxurious retreat to relax and unwind, this penthouse is sure to exceed your expectations. Property Specifications Fully furnished, this apartment boasts a carpet area of 3255 sqft and is situated on the 12th floor of a 12-floor building. The apartment is Vaastu-compliant, ensuring a harmonious and positive living experience. With top-of-the-line amenities and a great location, this apartment is a rare gem that must not be missed.The apartment features 5 spacious bedrooms, each with an attached bathroom that has geysers installed, and all the bathrooms are western-style. Additionally, there is one balcony attached to a bedroom that offers a breathtaking city view, and a terrace that provides ample space for outdoor activities.The apartment comes with a separate living and dining area, providing enough space for comfortable living. The modular kitchen is equipped with a chimney, cabinets, granite platform, and sink, making it the perfect place to cook and entertain guests. It also has a piped gas connection and a utility area attached to it.The apartment features vitrified, marble, and granite flooring, enhancing the beauty and durability of the living spaces. FacilitiesThe apartment comes with 1 covered parking space, ensuring that you will have a safe and secure place to park your vehicle. The apartment also benefits from 24 hours water supply and 100 power backup. Additionally, this apartment offers a security guard and CCTV cameras, providing a high level of safety and security for residents. Furthermore, there are two lifts in the building, providing easy access to the apartment and ensuring that you will not have to climb stairs.LocalityThe location of this apartment is highly convenient and ensures that you will have access to all the essential amenities required for a comfortable and hassle-free living experience. The flat is located on Avhwa Road in Vesu, a prime location that offers easy access to all the essential amenities. Within a radius of 1 km, there are several reputed schools, hospitals, malls, and supermarkets, providing you with everything you need for a comfortable living experience.Additionally, public transport is readily available, making it easy for you to travel around the city. There are also banks and ATMs in the vicinity, providing you with easy access to banking services. The Surat Railway Station is the nearest railway station to the location, making it an ideal choice for those who require easy access to rail transport.Read more</t>
  </si>
  <si>
    <t xml:space="preserve">â‚¹9,185 per sqft </t>
  </si>
  <si>
    <t xml:space="preserve"> 1.75 Cr </t>
  </si>
  <si>
    <t xml:space="preserve"> Industrial Shed for Sale in Bhatpore Surat</t>
  </si>
  <si>
    <t>709 sqyrd</t>
  </si>
  <si>
    <t xml:space="preserve"> Industrial Shed is available for Sale in Bhatpore, Surat for 4.5 Crore(s)Read more</t>
  </si>
  <si>
    <t xml:space="preserve">â‚¹7,052 per sqft </t>
  </si>
  <si>
    <t>2277 sqft</t>
  </si>
  <si>
    <t>253 Sq-yrd Residential Plot is available for Sale in Vesu, Surat for 3.2 Crore(s)Read more</t>
  </si>
  <si>
    <t xml:space="preserve">â‚¹14,273 per sqft </t>
  </si>
  <si>
    <t xml:space="preserve"> 3.25 Cr </t>
  </si>
  <si>
    <t>3 BHK, Residential House is available for Sale in Bardoli, Surat for 2.0 Crore(s)Read more</t>
  </si>
  <si>
    <t xml:space="preserve"> Shop for Sale in Prime Shoppers, Vesu Surat</t>
  </si>
  <si>
    <t>main road touch shopping</t>
  </si>
  <si>
    <t xml:space="preserve">â‚¹21,930 per sqft </t>
  </si>
  <si>
    <t>3 BHK Apartment for Sale in Pratistha Complex, Ghod Dod Road Surat</t>
  </si>
  <si>
    <t>3050 sqft</t>
  </si>
  <si>
    <t xml:space="preserve"> 1.52 Cr </t>
  </si>
  <si>
    <t>302400 sqft</t>
  </si>
  <si>
    <t>valod agriculture property title clear property</t>
  </si>
  <si>
    <t xml:space="preserve">â‚¹397 per sqft </t>
  </si>
  <si>
    <t xml:space="preserve"> 12 Cr </t>
  </si>
  <si>
    <t xml:space="preserve"> Industrial Building for Sale in Udhana Surat</t>
  </si>
  <si>
    <t xml:space="preserve">â‚¹15,625 per sqft </t>
  </si>
  <si>
    <t xml:space="preserve"> Industrial Building for Sale in Kim Surat</t>
  </si>
  <si>
    <t>50,000 sqft</t>
  </si>
  <si>
    <t>50,000 Sq. Ft. Industrial Shed ConstructionG3 WITH GOODS LIFT PROVISION1400 vaar Plot300 HP PowerVADOLI TO KIM CHOKDI STATE HIGHWAY BEST CONNECTIVITYKIM, DI. SURAT7 Cr.100 power looms machine per floor capacitytotal 400 machine capacitySlab height is 12 to 15 ft.25 to 30 TFO WarpingDOME PERMISSION for terrace300 HP Power1.5 TON Capacity Goods Lift Ground floor to 3rd floorIndividual Separate RoadSell WITH ELECTRICITY DEPOSITRooms for labour on terrace.  Read more</t>
  </si>
  <si>
    <t xml:space="preserve">â‚¹1,400 per sqft </t>
  </si>
  <si>
    <t>7 BHK House for Sale in Parley Point Surat</t>
  </si>
  <si>
    <t>320 sqyrd</t>
  </si>
  <si>
    <t xml:space="preserve"> Residential House is made upto 3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t>
  </si>
  <si>
    <t xml:space="preserve">â‚¹24,306 per sqft </t>
  </si>
  <si>
    <t>4 BHK Apartment for Sale in Swagat Rasik Villa, Vesu Surat</t>
  </si>
  <si>
    <t>2850 sqft</t>
  </si>
  <si>
    <t>on the Main Vesu Vip Road Number 1</t>
  </si>
  <si>
    <t xml:space="preserve">â‚¹6,510 per sqft </t>
  </si>
  <si>
    <t xml:space="preserve"> Shop for Sale in Godadara Surat</t>
  </si>
  <si>
    <t>4400 sqft</t>
  </si>
  <si>
    <t>very good road facing shop for banks, hospital , tuition class, showroom,Read more</t>
  </si>
  <si>
    <t>4 BHK Apartment for Sale in Celebrity Green, Vesu Surat</t>
  </si>
  <si>
    <t>open 3 ways, natural light in all rooms, best balcony view3 reserved parkingno broakragemo 9503co. 853133Read more</t>
  </si>
  <si>
    <t xml:space="preserve">â‚¹7,948 per sqft </t>
  </si>
  <si>
    <t>5 BHK Villa for Sale in Gayatri Township, Parvat Patiya Surat</t>
  </si>
  <si>
    <t xml:space="preserve"> Land for Sale in Katar Gam Surat</t>
  </si>
  <si>
    <t>Superb location, great for business purposes. A Commercial Land available in Katar Gam, Surat for immediate sale. This opportunity for investment should not be missed. Buy now to get maximum returns in future. Please contact immediately for more information.Read more</t>
  </si>
  <si>
    <t xml:space="preserve">â‚¹14,200 per sqft </t>
  </si>
  <si>
    <t xml:space="preserve"> 3.55 Cr </t>
  </si>
  <si>
    <t>5 BHK Apartment for Sale in Ravani Dream Palace, Vesu Surat</t>
  </si>
  <si>
    <t>5300 sqft</t>
  </si>
  <si>
    <t>east facing, naked flat with all the facilities, good air faced flat is stand on 11 th floor. and amazing view it has. if you show once you will like it.Read more</t>
  </si>
  <si>
    <t xml:space="preserve">â‚¹10,074 per sqft </t>
  </si>
  <si>
    <t xml:space="preserve"> 2.72 Cr </t>
  </si>
  <si>
    <t>4 BHK House for Sale in Magdalla Surat</t>
  </si>
  <si>
    <t>Residential house is available for sale. It has carpet area 5500 sq-ft, it is 4 BHK house, has total 2 floor facing East direction.Read more</t>
  </si>
  <si>
    <t>4 BHK House for Sale in Shanti Sagar Society - Pal Surat</t>
  </si>
  <si>
    <t xml:space="preserve">â‚¹7,857 per sqft </t>
  </si>
  <si>
    <t>4 BHK Apartment for Sale in Rajhans Corazo, Vesu Surat</t>
  </si>
  <si>
    <t>3215 sqft</t>
  </si>
  <si>
    <t>Embark on a new chapter of luxurious living with this exquisite 4 BHK flat for sale in Rajhans Corazo, Vesu, Surat. This new property is meticulously crafted and ready to offer you a seamless move-in experience. Elevate your lifestyle in this thoughtfully designed residence that promises both comfort and sophistication.Property Specifications Step into luxury with this expansive 12th-floor residence spanning 3215 sqft. Offering an unrivaled living experience, this unfurnished apartment features four bedrooms, each with a western-style attached bathroom, and an additional common bathroom for guests. The balcony, attached to the master bedroom and living room, provides breathtaking views of the garden and the road. The well-designed layout includes a separate living and dining area, ensuring ample space for relaxation and entertainment. The normal kitchen is equipped with a piped gas connection and a utility area, enhancing functionality. The entire floor is adorned with exquisite Italian marble flooring, adding a touch of elegance to every corner. Designed with vaastu compliance and an east-facing orientation, this residence ensures positive energy flow and abundant natural light. Facilities Facilities include two covered parking spaces and an additional open parking spot for convenience. Enjoy uninterrupted living with 24-hour water supply, 100 power backup, and the assurance of security through the presence of a guard and CCTV installations. Two lifts ensure easy access to every floor.Locality This vibrant locality offers convenient living with nearby schools, hospitals, and mallssupermarkets ensuring easy access to education, healthcare, and daily essentials. Public transport, including buses and autos, is readily available for seamless commuting, while banksATMs in close proximity provide convenient financial services. The railway station, located just 10 km away, adds to overall connectivity, making this neighborhood an ideal hub for a well-rounded and accessible lifestyle.Read more</t>
  </si>
  <si>
    <t xml:space="preserve">â‚¹5,910 per sqft </t>
  </si>
  <si>
    <t xml:space="preserve"> 1.90 Cr </t>
  </si>
  <si>
    <t xml:space="preserve"> Plot/Land for Sale in Piplod Surat</t>
  </si>
  <si>
    <t>4410 sqft</t>
  </si>
  <si>
    <t xml:space="preserve"> Residential Plot is located at unmatched corner position. </t>
  </si>
  <si>
    <t>WEST FACING, OPEN PLOT, AROUND 600 VAR PROPERTY.</t>
  </si>
  <si>
    <t xml:space="preserve"> 6.60 Cr </t>
  </si>
  <si>
    <t xml:space="preserve"> Office Space for Sale in Khatodra Wadi Surat</t>
  </si>
  <si>
    <t>Unlock a remarkable opportunity with this spacious Office Space for sale in Khatodra Wadi, Surat. Boasting a generous super area of 6000 square feet, this office space spans across ground plus 2 floors, offering versatility for various business needs.::::::Each floor features an open hall layout, with 2000 square feet of space on each floor, providing ample room for your operations. Common washrooms are available for the convenience of your employees and visitors, and the flooring is done in sturdy cement, ensuring durability.::::::The office enjoys a prominent main road-facing location, ensuring excellent visibility and accessibility. Facilities at this property include open parking for your vehicles and a dependable water supply.::::::Located in a bustling locality, this office space is surrounded by hospitals, malls, supermarkets, banks/ATMs, and other essential amenities. Public transportation options, including buses and autos, are readily available, facilitating smooth connectivity within the city. The railway station is conveniently located just 4 kilometers away, making it easy for employees and clients to access your office.Read more</t>
  </si>
  <si>
    <t xml:space="preserve"> Plot/Land for Sale in Sagrampura Surat</t>
  </si>
  <si>
    <t>1359 sqft</t>
  </si>
  <si>
    <t xml:space="preserve">â‚¹14,349 per sqft </t>
  </si>
  <si>
    <t xml:space="preserve"> 1.95 Cr </t>
  </si>
  <si>
    <t>4 BHK House for Sale in Mahidhar Pur Surat</t>
  </si>
  <si>
    <t>Marble Glass and steel construction</t>
  </si>
  <si>
    <t xml:space="preserve">â‚¹50,000 per sqft </t>
  </si>
  <si>
    <t>5 BHK Apartment for Sale in Aagam Paramount, Vesu Surat</t>
  </si>
  <si>
    <t xml:space="preserve">â‚¹5,307 per sqft </t>
  </si>
  <si>
    <t>4 BHK Apartment for Sale in aventis ofira, Bharthana Surat</t>
  </si>
  <si>
    <t>3882 sqft</t>
  </si>
  <si>
    <t>aventis ofira</t>
  </si>
  <si>
    <t>It's a 4th floor Freehold Multistorey Apartment in a building of total 11 floors. Additional space for Puja Room and Store Room are available. Reserved covered 2 car parking for residents available. Flooring of type Wooden covers maximum part of the house.Read more</t>
  </si>
  <si>
    <t xml:space="preserve">â‚¹7,032 per sqft </t>
  </si>
  <si>
    <t xml:space="preserve"> 2.73 Cr </t>
  </si>
  <si>
    <t>5 BHK House for Sale in Katargam Surat</t>
  </si>
  <si>
    <t>268 sqyrd</t>
  </si>
  <si>
    <t xml:space="preserve">â‚¹8,292 per sqft </t>
  </si>
  <si>
    <t>5 BHK House for Sale in Vatsalya Bungalows, Vesu Surat</t>
  </si>
  <si>
    <t>Vatsalya Bungalows</t>
  </si>
  <si>
    <t xml:space="preserve">â‚¹18,578 per sqft </t>
  </si>
  <si>
    <t xml:space="preserve"> 3.11 Cr </t>
  </si>
  <si>
    <t>8 BHK Villa for Sale in Palsana Surat</t>
  </si>
  <si>
    <t>4 BHK Apartment for Sale in Samarth Enclave, Vesu Surat</t>
  </si>
  <si>
    <t>3020 sqft</t>
  </si>
  <si>
    <t>Samarth Enclave</t>
  </si>
  <si>
    <t xml:space="preserve">â‚¹5,464 per sqft </t>
  </si>
  <si>
    <t>8140 sqft</t>
  </si>
  <si>
    <t>756 sq.mt plot Hojiwala industrial estate, sachin ,surat</t>
  </si>
  <si>
    <t xml:space="preserve">â‚¹4,607 per sqft </t>
  </si>
  <si>
    <t xml:space="preserve"> 3.75 Cr </t>
  </si>
  <si>
    <t>4 BHK Villa for Sale in Varachha Main Road Surat</t>
  </si>
  <si>
    <t>4 BHK Apartment for Sale in Aakash Enjoy, Vesu Surat</t>
  </si>
  <si>
    <t>Theater Lounge Room. With Full movie setup. 2 Mango Tree. Other plants and trees.Read more</t>
  </si>
  <si>
    <t xml:space="preserve">â‚¹17,500 per sqft </t>
  </si>
  <si>
    <t>3780 sqft</t>
  </si>
  <si>
    <t>Big Plot with large open space, only 2 flats per floor, luxurious specifications, full amenities,ervant's separate room with attached toilet on the same floor, B.U. Certificate from Surat Municipal Corporation, clear title, sale deed, bank loans available, large bed rooms and large toilets, excellent view of the main road &amp; garden space within the plot, full parking, Common Home Theater, Club House with Jacuzzi, sauna, etc. , full security features.Read more</t>
  </si>
  <si>
    <t xml:space="preserve">â‚¹5,741 per sqft </t>
  </si>
  <si>
    <t xml:space="preserve"> 2.17 Cr </t>
  </si>
  <si>
    <t>1924 sqyrd</t>
  </si>
  <si>
    <t xml:space="preserve">â‚¹5,775 per sqft </t>
  </si>
  <si>
    <t>4 BHK House for Sale in Mota Varachha Surat</t>
  </si>
  <si>
    <t xml:space="preserve">â‚¹18,868 per sqft </t>
  </si>
  <si>
    <t xml:space="preserve"> Plot/Land for Sale in Daiman Nagar Surat</t>
  </si>
  <si>
    <t>17100 sqft</t>
  </si>
  <si>
    <t xml:space="preserve">â‚¹906 per sqft </t>
  </si>
  <si>
    <t>2154 sqft</t>
  </si>
  <si>
    <t xml:space="preserve">â‚¹6,536 per sqft </t>
  </si>
  <si>
    <t xml:space="preserve"> Office Space for Sale in Citylight Surat</t>
  </si>
  <si>
    <t xml:space="preserve">â‚¹10,638 per sqft </t>
  </si>
  <si>
    <t>5 BHK Villa for Sale in Green Valley, Adajan Surat</t>
  </si>
  <si>
    <t>5 BHK House for Sale in All hindu Locality Surat</t>
  </si>
  <si>
    <t xml:space="preserve">â‚¹20,202 per sqft </t>
  </si>
  <si>
    <t>3876 sqft</t>
  </si>
  <si>
    <t xml:space="preserve"> 2.32 Cr </t>
  </si>
  <si>
    <t>5 BHK Apartment for Sale in Expressions, VIP Road Surat</t>
  </si>
  <si>
    <t>9450 sqft</t>
  </si>
  <si>
    <t xml:space="preserve">â‚¹5,291 per sqft </t>
  </si>
  <si>
    <t>2 BHK House for Sale in Bhagal Surat</t>
  </si>
  <si>
    <t xml:space="preserve">â‚¹24,000 per sqft </t>
  </si>
  <si>
    <t>4 BHK Villa for Sale in Aakruti Bungalows, Vesu Surat</t>
  </si>
  <si>
    <t>villa society, very safe as it is a gated community, fully furnished with high class furniture, ready to move in, available for sale with all electronics, furniture, etc. the plot size is approx 1500 sqft plot, garden facing front. the land cost itself is 1.25lac per yardco. 9503mo. 853133Read more</t>
  </si>
  <si>
    <t xml:space="preserve">â‚¹5,380 per sqft </t>
  </si>
  <si>
    <t xml:space="preserve"> 2.69 Cr </t>
  </si>
  <si>
    <t>The office is now on the main road. Opp New construction of Municipal Hospital with MBBS college, almost ready. The Metro Train center is just 2 minutes away from where metro will go to all areas. The office is on the ground floor. 2000 sq ft. area. Ideal for Medical Shops, Restaurants, PG accommodations, Daycare hospitals, or Polyclinics. CA office, ATM, or for Bank use. Preferred outright sale but available on rent for corporates.Read more</t>
  </si>
  <si>
    <t xml:space="preserve"> Industrial Shed for Sale in Khatodra Wadi Surat</t>
  </si>
  <si>
    <t>2200 sqyrd</t>
  </si>
  <si>
    <t xml:space="preserve">â‚¹27,778 per sqft </t>
  </si>
  <si>
    <t xml:space="preserve"> 55 Cr </t>
  </si>
  <si>
    <t>3124 sqft</t>
  </si>
  <si>
    <t xml:space="preserve">â‚¹9,923 per sqft </t>
  </si>
  <si>
    <t xml:space="preserve"> 3.10 Cr </t>
  </si>
  <si>
    <t>4 BHK Apartment for Sale in Happy Home Capital Greens, Vesu Surat</t>
  </si>
  <si>
    <t>Happy Home Capital Greens</t>
  </si>
  <si>
    <t xml:space="preserve">â‚¹9,781 per sqft </t>
  </si>
  <si>
    <t xml:space="preserve"> 3.31 Cr </t>
  </si>
  <si>
    <t>3 BHK Villa for Sale in Haldharu Surat</t>
  </si>
  <si>
    <t>5 BHK Villa for Sale in Vesu Surat</t>
  </si>
  <si>
    <t xml:space="preserve"> 2.60 Cr </t>
  </si>
  <si>
    <t>8 BHK House for Sale in Parvat Patiya Surat</t>
  </si>
  <si>
    <t>7 BHK Villa for Sale in Sarthana Jakat Naka Surat</t>
  </si>
  <si>
    <t>4 BHK Apartment for Sale in Rajgreen Vanilla Sky, Vesu Surat</t>
  </si>
  <si>
    <t>2835 sqft</t>
  </si>
  <si>
    <t>Vanilla sky is an amalgamation of indulgence, elegance and space. Indulgence in luxury, the elegance of design and spacious beyond the imagination. With Vanilla Sky, the Green Group has taken premium housing up a notch, offering posh homes with state-of-the-art facilities and elements of lush landscape.Read more</t>
  </si>
  <si>
    <t xml:space="preserve">â‚¹6,317 per sqft </t>
  </si>
  <si>
    <t>3 BHK Apartment for Sale in The Ultima, Vesu Surat</t>
  </si>
  <si>
    <t>Embrace the epitome of modern living with this exquisite 3 BHK Flat nestled in The Ultima, Vesu, Surat. Boasting Vaastu compliance and a coveted west-facing orientation, this residence invites you into a world of harmonious design and contemporary comfort.Note This property is under construction and the possession of the same will be given by 15 January 2024. Property Specifications This spacious apartment, situated on the 10th floor of a 14-story building, spans across an expansive carpet area of 2350 square feet. Being unfurnished, it offers a blank canvas for personalization and adaptation to ones unique tastes and preferences.Inside, three sizable bedrooms stand, each accompanied by its own attached bathroom. All bathrooms feature modern Western fittings and come equipped with geysers for consistent hot water supply. Additionally, the apartment boasts three attached balconies, offering picturesque views of lush greenery and providing serene spots for relaxation.The living and dining areas are distinctly separated, providing designated spaces for entertainment and meals. The apartments kitchen is efficiently designed as a normal kitchen, complete with a piped gas connection for convenience. An added utility area offers extra space for various household tasks. Enhancing the apartments elegance is the marble flooring, which spans throughout the entire space, lending both aesthetic charm and easy maintenance.Facilities Facility-wise, the property includes covered parking for vehicles safety, ensuring a continuous 24-hour water supply, and a 100 power backup facility for uninterrupted daily activities. Security measures are robust with a dedicated security guard and CCTV installations, assuring a safe and secure living environment. Two elevators are available for swift access to different floors within the building.Locality This vibrant neighborhood boasts excellent accessibility to essential amenities. Schools, hospitals, banksATMs, and public transport options are within walking distance, ensuring convenience for residents. A mall, reachable within a 10-minute drive, offers shopping choices. While the railway station is a 20-minute drive away, buses and autos are easily available for commuting within the area.Read more</t>
  </si>
  <si>
    <t xml:space="preserve"> 1.58 Cr </t>
  </si>
  <si>
    <t>fully furnished luxurious flat with all electronics</t>
  </si>
  <si>
    <t xml:space="preserve">â‚¹5,236 per sqft </t>
  </si>
  <si>
    <t>5 BHK House for Sale in Shanti Palace Surat</t>
  </si>
  <si>
    <t>128 sqyrd</t>
  </si>
  <si>
    <t>Upper Basement out of 3</t>
  </si>
  <si>
    <t xml:space="preserve"> Residential House is made upto 3 floors. The place is very airy &amp; spacious making the stay a very memorable one. It can easily be cutomized as per the needs of the people living here. All in all a great deal, please contact immediately for more details. The age of construction for this Residential House is between 10 to 15 years. Read more</t>
  </si>
  <si>
    <t xml:space="preserve">â‚¹13,108 per sqft </t>
  </si>
  <si>
    <t>Multistorey apartment is available for sale. It has carpet area 2550 sq-ft, it is 4 BHK apartment. Please contact for more details.Read more</t>
  </si>
  <si>
    <t>6 BHK Apartment for Sale in Marion Residency, Dumas Road Surat</t>
  </si>
  <si>
    <t>river view appartement</t>
  </si>
  <si>
    <t xml:space="preserve">â‚¹16,082 per sqft </t>
  </si>
  <si>
    <t xml:space="preserve"> 2.75 Cr </t>
  </si>
  <si>
    <t xml:space="preserve"> Shop for Sale in Zenon, Ring Road Surat</t>
  </si>
  <si>
    <t xml:space="preserve">â‚¹16,340 per sqft </t>
  </si>
  <si>
    <t xml:space="preserve"> Industrial Land for Sale in Kim Char Rasta Surat</t>
  </si>
  <si>
    <t>100800 sqft</t>
  </si>
  <si>
    <t xml:space="preserve">â‚¹1,488 per sqft </t>
  </si>
  <si>
    <t xml:space="preserve"> 15 Cr </t>
  </si>
  <si>
    <t>5 BHK Apartment for Sale in Shaligram The Emerald, Vesu Surat</t>
  </si>
  <si>
    <t>Shaligram The Emerald</t>
  </si>
  <si>
    <t xml:space="preserve">â‚¹5,587 per sqft </t>
  </si>
  <si>
    <t xml:space="preserve"> 3.60 Cr </t>
  </si>
  <si>
    <t>6 BHK House for Sale in Jahangir Pur Surat</t>
  </si>
  <si>
    <t>3800 sqft</t>
  </si>
  <si>
    <t xml:space="preserve">â‚¹4,474 per sqft </t>
  </si>
  <si>
    <t>5 BHK Villa for Sale in Vatsalya Bungalows, Vesu Surat</t>
  </si>
  <si>
    <t xml:space="preserve">â‚¹6,240 per sqft </t>
  </si>
  <si>
    <t xml:space="preserve"> 3.12 Cr </t>
  </si>
  <si>
    <t>3 BHK Villa for Sale in Althan Surat</t>
  </si>
  <si>
    <t xml:space="preserve">â‚¹18,088 per sqft </t>
  </si>
  <si>
    <t>10 BHK House for Sale in Udhna Surat</t>
  </si>
  <si>
    <t xml:space="preserve"> Plot/Land for Sale in Akshardeep society katargam Surat</t>
  </si>
  <si>
    <t xml:space="preserve">â‚¹84,769 per sqft </t>
  </si>
  <si>
    <t xml:space="preserve"> Plot/Land for Sale in Krishna plots Piplod surat Surat</t>
  </si>
  <si>
    <t xml:space="preserve">â‚¹20,408 per sqft </t>
  </si>
  <si>
    <t>2000 sq.ft. Office On Sell At Prime Location Ring Road Nr.Majura Gate/Udhna DarwajaRead more</t>
  </si>
  <si>
    <t xml:space="preserve">â‚¹12,550 per sqft </t>
  </si>
  <si>
    <t>3 BHK Apartment for Sale in Blu Life, Pal Gam Surat</t>
  </si>
  <si>
    <t>2530 sqft</t>
  </si>
  <si>
    <t>blu life luxurious flats</t>
  </si>
  <si>
    <t>390,045 sqm</t>
  </si>
  <si>
    <t xml:space="preserve">â‚¹349 per sqft </t>
  </si>
  <si>
    <t xml:space="preserve"> 146.33 Cr </t>
  </si>
  <si>
    <t>4438 sqft</t>
  </si>
  <si>
    <t xml:space="preserve"> It's a 2nd floor Commercial Shop in a building of total 3 floors. Read more</t>
  </si>
  <si>
    <t>4 BHK Villa for Sale in Udhna Surat</t>
  </si>
  <si>
    <t xml:space="preserve">â‚¹11,515 per sqft </t>
  </si>
  <si>
    <t>Prime corner property with wide frontage (32 feet by 30 feet) highly visible with very large corner parking area in the front that can be used for many purposes. This is a highly visible and desirable property that is much sought after due to its location. The property is close to many other malls and commercial developments as well as residential complexes. This is an upcoming area of Surat that offers huge potential for growth. The property is highly suitable for banks, car show rooms, electronic showrooms, gyms, departmental stores, restaurants and other commercial establishments.Read more</t>
  </si>
  <si>
    <t xml:space="preserve">â‚¹12,264 per sqft </t>
  </si>
  <si>
    <t xml:space="preserve"> Showroom for Sale in Ram Nagar Surat</t>
  </si>
  <si>
    <t>Commercial showroom is available for sale. It is a good location property. Please contact for more details.Read more</t>
  </si>
  <si>
    <t xml:space="preserve"> Land for Sale in Pasodara Surat</t>
  </si>
  <si>
    <t>5733 sqft</t>
  </si>
  <si>
    <t xml:space="preserve">â‚¹11,512 per sqft </t>
  </si>
  <si>
    <t xml:space="preserve">â‚¹14,062 per sqft </t>
  </si>
  <si>
    <t>120 sq yard plot size.with 5bhk ground plus 3</t>
  </si>
  <si>
    <t xml:space="preserve">â‚¹6,605 per sqft </t>
  </si>
  <si>
    <t>4 BHK Villa for Sale in Citylight Area Surat</t>
  </si>
  <si>
    <t>125 sqft</t>
  </si>
  <si>
    <t xml:space="preserve"> A 3 storeyed Villa is located in Citylight Area, Surat. Great investment for family purpose as the space is airy and has friendly neighbourhood. Major key facilities are located nearby. This spacious Villa was constructed approx. 15 to 20 years years back. Read more</t>
  </si>
  <si>
    <t xml:space="preserve">â‚¹1,35,185 per sqft </t>
  </si>
  <si>
    <t>3 BHK House for Sale in tusli niketan society Surat</t>
  </si>
  <si>
    <t xml:space="preserve">â‚¹1,66,667 per sqft </t>
  </si>
  <si>
    <t>beat location for residential and commercial projects</t>
  </si>
  <si>
    <t xml:space="preserve">â‚¹177 per sqft </t>
  </si>
  <si>
    <t>6 BHK Villa for Sale in Varachha Surat</t>
  </si>
  <si>
    <t>208 sqyrd</t>
  </si>
  <si>
    <t xml:space="preserve">â‚¹18,697 per sqft </t>
  </si>
  <si>
    <t xml:space="preserve"> Shop for Sale in Surya Plaza, Bhatar Surat</t>
  </si>
  <si>
    <t xml:space="preserve">â‚¹22,800 per sqft </t>
  </si>
  <si>
    <t xml:space="preserve"> 1.71 Cr </t>
  </si>
  <si>
    <t xml:space="preserve"> Shop for Sale in Varachha Main Road Surat</t>
  </si>
  <si>
    <t xml:space="preserve">â‚¹22,000 per sqft </t>
  </si>
  <si>
    <t>5 BHK Villa for Sale in Ghod Dod Road Surat</t>
  </si>
  <si>
    <t xml:space="preserve">â‚¹19,493 per sqft </t>
  </si>
  <si>
    <t>5 BHK House for Sale in Gohod Dor Oad Surat</t>
  </si>
  <si>
    <t>135 X</t>
  </si>
  <si>
    <t xml:space="preserve"> A 1 storeyed Residential House is located in Gohod Dor Oad, Surat. Great investment for family purpose as the space is airy and has friendly neighbourhood. Major key facilities are located nearby. Length &amp; breadth dimensions are : 45. 01 X 5. 11 Sq-yrd for this Residential House located in the premium corner space. The Residential House construction is above 20 years. Read more</t>
  </si>
  <si>
    <t xml:space="preserve">â‚¹21,740 per sqft </t>
  </si>
  <si>
    <t xml:space="preserve">â‚¹13,834 per sqft </t>
  </si>
  <si>
    <t xml:space="preserve">â‚¹10,029 per sqft </t>
  </si>
  <si>
    <t xml:space="preserve"> Office Space for Sale in Station Road Surat</t>
  </si>
  <si>
    <t>3237 sqft</t>
  </si>
  <si>
    <t>Very near to railways station, in working condition, very good for any proffesionalRead more</t>
  </si>
  <si>
    <t xml:space="preserve">â‚¹6,179 per sqft </t>
  </si>
  <si>
    <t xml:space="preserve"> Industrial Building for Sale in Sachin GIDC Surat</t>
  </si>
  <si>
    <t>40 sqm</t>
  </si>
  <si>
    <t>Thoughtfull constructed a 2 storey industrial building is available for sale in Sachin GIDC, Surat. The building is measuring about 1600 sq mt and is ideally suitable for Power looms, godown or transport service.::::::::Property Specifications::::::::The industrial building has a construction age between 15 to 20 years and is nicely maintained. Benefited from freehold ownership the building is facing the main road. The industrial building is spread over 2 floors i.e. ground and first floor.::::::::Ground floor has a total area of 1600 mts, and features 2 halls measuring about (20ft *100ft), and 3 halls oRead more</t>
  </si>
  <si>
    <t xml:space="preserve">â‚¹1,00,928 per sqft </t>
  </si>
  <si>
    <t xml:space="preserve"> 4.35 Cr </t>
  </si>
  <si>
    <t>3 BHK Apartment for Sale in Milestone Aquatica, Dummas Road, Surat Surat</t>
  </si>
  <si>
    <t>3412 sqft</t>
  </si>
  <si>
    <t xml:space="preserve">â‚¹5,129 per sqft </t>
  </si>
  <si>
    <t>6 BHK House for Sale in Adajan Surat</t>
  </si>
  <si>
    <t>245 sqyrd</t>
  </si>
  <si>
    <t>A corner plot with all four sides are Open. Home gets full sunlight as well as placed in the wind directionsRead more</t>
  </si>
  <si>
    <t xml:space="preserve">â‚¹13,379 per sqft </t>
  </si>
  <si>
    <t xml:space="preserve"> 2.95 Cr </t>
  </si>
  <si>
    <t>4 BHK House for Sale in Ring Road Surat</t>
  </si>
  <si>
    <t>This property is 1900 sqft and with clear title. Locality of this area is open for residential use and for commercial useRead more</t>
  </si>
  <si>
    <t xml:space="preserve">â‚¹11,842 per sqft </t>
  </si>
  <si>
    <t xml:space="preserve"> This spacious Residential House has total 2 floors, makes it very suitable for a family with variety of living needs in mind. The space is airy, is well located and can be easily customized as per the needs. This spacious Residential House was constructed approx. 10 to 15 years years back. Read more</t>
  </si>
  <si>
    <t xml:space="preserve">â‚¹11,379 per sqft </t>
  </si>
  <si>
    <t xml:space="preserve"> Office Space for Sale in Galemandi Surat</t>
  </si>
  <si>
    <t>20 Covered,</t>
  </si>
  <si>
    <t>We like to sell our property at Delhi Gate area, Station Road, Surat having AMENITIES Electricity supply Parking facility Water supply Proximity area Basement facility RCC structure with walls Open to sky terrace Earthquake resistant Safe surroundings Easy access to Public transportCALL Prasanna Acharya9376 102450Read more</t>
  </si>
  <si>
    <t xml:space="preserve"> 20 Cr </t>
  </si>
  <si>
    <t>This spacious Villa has total 2 floors, makes it very suitable for a family with variety of living needs in mind. The space is airy, is well located and can be easily customized as per the needs. The Villa construction is more than 10 to 15 years old.Read more</t>
  </si>
  <si>
    <t xml:space="preserve">â‚¹14,943 per sqft </t>
  </si>
  <si>
    <t>3 BHK Apartment for Sale in Valencia Apartments, Vesu Surat</t>
  </si>
  <si>
    <t>Unlock the door to your dream home with this exclusive opportunity! Presenting a charming 3 BHK flat for sale in Valencia Apartments, Vesu, Surat, featuring a desirable north-east-facing orientation. Don't miss the chance to make this coveted property yours and embark on a journey of luxurious living!::::::Property specifications ::::::Spanning an impressive super-built-up area of 4500 sq ft, this vastu-compliant flat epitomises elegance and ensures harmony. Situated on the 10th floor of the 10-storey building, it offers breathtaking views of the surrounding cityscape. ::::::The spacious flat layout encompasses three bedrooms, providing ample space for rest and rejuvenation. Two of the bedrooms feature attached bathrooms, while a third bathroom serves as a common facility, all designed in a modern Western style to cater to residents' convenience. ::::::The separate living and dining areas further enhance the sense of space and functionality, providing distinct zones for relaxation, entertainment, and dining. Additionally, a big terrace offers a serene outdoor space, perfect for unwinding amidst breathtaking views of the surrounding landscape. ::::::Practicality meets elegance in the details of this home, with a store room offering additional storage space for your belongings. The kitchen is equipped with a piped gas connection and an attached utility area, streamlining daily chores for added ease.::::::The flat has a raw flooring, ready for your personal touch to turn it into something elegant. Meanwhile, centralized air conditioning ensures year-round comfort, allowing you to escape the heat and humidity of the climate. ::::::Facilities ::::::This property offers two covered parking spaces and one open parking space for your vehicles. You can enjoy uninterrupted water supply and 100% power backup round the clock. The presence of security guards and CCTV cameras ensures safety and surveillance. Additionally, the building is equipped with three lifts for convenient access to all floors.::::::Locality ::::::Convenience is at your doorstep, with schools within a 1-kilometre radius and hospitals within just half a kilometre. Situated in a market area, malls and supermarkets are nearby. Moreover, banks and ATMs are within a short distance of 400 metres.::::::Public transport is easily accessible within 100 metres, ensuring hassle-free commuting. While the railway station is 12 kilometres away, residents enjoy seamless connectivity to various destinations.::Read more</t>
  </si>
  <si>
    <t xml:space="preserve">â‚¹6,889 per sqft </t>
  </si>
  <si>
    <t xml:space="preserve">â‚¹24,802 per sqft </t>
  </si>
  <si>
    <t>4 BHK House for Sale in Rander Road Surat</t>
  </si>
  <si>
    <t>131 sqft</t>
  </si>
  <si>
    <t>131 X</t>
  </si>
  <si>
    <t xml:space="preserve">â‚¹1,52,672 per sqft </t>
  </si>
  <si>
    <t>4 BHK Apartment for Sale in Shreepad Anantta, Pal Surat</t>
  </si>
  <si>
    <t>3740 sqft</t>
  </si>
  <si>
    <t>very good maintainance of building</t>
  </si>
  <si>
    <t xml:space="preserve">â‚¹7,219 per sqft </t>
  </si>
  <si>
    <t xml:space="preserve"> 2.70 Cr </t>
  </si>
  <si>
    <t>piplod area is posh area in surat</t>
  </si>
  <si>
    <t xml:space="preserve">â‚¹7,746 per sqft </t>
  </si>
  <si>
    <t>well maintained property with full space of parking and good windows arrangement with full of lights throughout the day, you can park up to two four wheelers, two big balconies with swing. society has CC Road with Street lights.Read more</t>
  </si>
  <si>
    <t>5 BHK Villa for Sale in Adajan Surat</t>
  </si>
  <si>
    <t>This house is 4 side open standalone property, having separate person and vehicle entry gate, can easily park 3 cars at ground floor shaded parking, 3 sides of house also has parking. few vehicles can also be parked in shaded parking at Ground floor, have underground and overhead drinking water tank, Plumbing and painting as well interior is ready. Major banks and renowned food outlet are just 500 meter away including good hospitals. Railway station and airport is within 10KM, Taxi and Rickshaw available 24 hours. Sunlight available throughout day, house is in wind direction.Read more</t>
  </si>
  <si>
    <t xml:space="preserve">â‚¹6,875 per sqft </t>
  </si>
  <si>
    <t>4 BHK Villa for Sale in Ghod Dod Road Surat</t>
  </si>
  <si>
    <t>the property is filled with happiness</t>
  </si>
  <si>
    <t>7650 sqft</t>
  </si>
  <si>
    <t>lucky property</t>
  </si>
  <si>
    <t>4 BHK Apartment for Sale in DMD Signus, Vesu Surat</t>
  </si>
  <si>
    <t>3895 sqft</t>
  </si>
  <si>
    <t>DMD Signus</t>
  </si>
  <si>
    <t>3450 sqft</t>
  </si>
  <si>
    <t>Multistorey Apartment for Sale in Bhatha, Surat. Covered area is 3450.0 Sq-ft. This property belongs to "Sangini Epitome" .Read more</t>
  </si>
  <si>
    <t>5225 sqft</t>
  </si>
  <si>
    <t>Multistorey Apartment for Sale in Vesu, Surat. Covered area is 5225.0 Sq-ft. This property belongs to "Surya Signature" .Read more</t>
  </si>
  <si>
    <t xml:space="preserve"> 3.70 Cr </t>
  </si>
  <si>
    <t>A huge Campus with Luxurious amenities and Breathtaking view</t>
  </si>
  <si>
    <t xml:space="preserve">â‚¹6,351 per sqft </t>
  </si>
  <si>
    <t>3770 sqft</t>
  </si>
  <si>
    <t>This super luxurious 4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</si>
  <si>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Project name is The boulevardAmenities Banquet Hall, Outdoor VIP Lounge ,Multi Purpose Lawn , Gymnasium ,Wellness Centre , Deck Seating , Camp Fire , Waterbody , Cycling Track , Fountain , Chit Chat CornerRead more</t>
  </si>
  <si>
    <t xml:space="preserve"> 2.26 Cr </t>
  </si>
  <si>
    <t>4 out of 18</t>
  </si>
  <si>
    <t xml:space="preserve">â‚¹12,444 per sqft </t>
  </si>
  <si>
    <t xml:space="preserve"> 14 Cr </t>
  </si>
  <si>
    <t>5 BHK Penthouse for Sale in Vesu Surat</t>
  </si>
  <si>
    <t>Luxurious 5 BHK Pentahouse For Sell In Vesu Prime Location .</t>
  </si>
  <si>
    <t xml:space="preserve">â‚¹6,301 per sqft </t>
  </si>
  <si>
    <t xml:space="preserve"> 5.04 Cr </t>
  </si>
  <si>
    <t>2737 sqft</t>
  </si>
  <si>
    <t>9 out of 21</t>
  </si>
  <si>
    <t>Best for Private office space like a showroom, Retail Office, Software Office , or Studio Office.Read more</t>
  </si>
  <si>
    <t xml:space="preserve">â‚¹4,499 per sqft </t>
  </si>
  <si>
    <t xml:space="preserve"> 2.46 Cr </t>
  </si>
  <si>
    <t>3751 sqft</t>
  </si>
  <si>
    <t>A beautiful 4 bhk apartment in pal, surat. The property is a part of Veer Waves. It is a new property in a promising locality. This well It is located on the 1st floor. The property ownership is freehold type and has a super builtUp area of 3751. Ft. The price of the property is estimated at rs. And per unit area cost is at rs. 6500per sq. Ft. The apartment is new constructionRead more</t>
  </si>
  <si>
    <t xml:space="preserve"> 2.43 Cr </t>
  </si>
  <si>
    <t xml:space="preserve"> Office Space for Sale in Vesu Point, Vesu Surat</t>
  </si>
  <si>
    <t>Commercial office space is available for sale. It covered area of 10000 sq-ft, it is a good location property. Please contact for more details.Read more</t>
  </si>
  <si>
    <t>3047 sqft</t>
  </si>
  <si>
    <t>Spacious and Luxurious 4BHK Flat</t>
  </si>
  <si>
    <t xml:space="preserve"> 1.86 Cr </t>
  </si>
  <si>
    <t>LUXURY LIVING AT EPITOMEDiscover the epitome of luxury at Epitome, where meticulously crafted apartments redefine sophistication. Dive into a world of opulence and leisure with an array of exclusive amenities that redefine upscale living. Enhanced with meticulously designed 3 BHK, and 4 BHK flats in Surat that redefine sophistication.For celebrations, the banquet hall provides a sophisticated space, while the stateoftheart gymnasium ensures your health and wellness needs are met. Thoughtfully designed entrances, doublecoat plaster facades, and automatic passenger elevators add convenience.Read more</t>
  </si>
  <si>
    <t xml:space="preserve">â‚¹4,677 per sqft </t>
  </si>
  <si>
    <t>2681 sqft</t>
  </si>
  <si>
    <t>Presenting a Gift of the Premium Luxurious Community LIFESTYLE.</t>
  </si>
  <si>
    <t xml:space="preserve"> 2.77 Cr </t>
  </si>
  <si>
    <t>6 BHK Penthouse for Sale in Surya Signature, Vesu Surat</t>
  </si>
  <si>
    <t>5348 sqft</t>
  </si>
  <si>
    <t>Let melodious ripples of River Tapi serenade you. Let charismatic earthy aroma glisten your senses. Let charming breeze caress you as you open the window. Such a mesmerizing and refreshing beginning of each day in your dream home is no less than a blissful living. Situated away from the maddening chaos of the city, welcome to an idyllic paradise called Rajhans Cornello An outstanding assemblage of luxury in 5 6 BHK abodes with a penthouse privilege are inspired by the landmarks of Dubai.Read more</t>
  </si>
  <si>
    <t xml:space="preserve">â‚¹8,807 per sqft </t>
  </si>
  <si>
    <t xml:space="preserve"> 4.71 Cr </t>
  </si>
  <si>
    <t>2915 sqft</t>
  </si>
  <si>
    <t>This project have all the modern facilities in the campus, 10 min to International Airport and 5 min to Surat Daimond Bourse.Read more</t>
  </si>
  <si>
    <t xml:space="preserve"> Showroom for Sale in parle point main road touch Surat</t>
  </si>
  <si>
    <t>6500 sqft</t>
  </si>
  <si>
    <t>Commercial Showroom For Sell In Parley Point Area.</t>
  </si>
  <si>
    <t xml:space="preserve">â‚¹23,077 per sqft </t>
  </si>
  <si>
    <t>3  4 BHK luxurious flat in vesu area , here the area of locality is very good and lavish and luxurious 3 Bhk flats are availableRead more</t>
  </si>
  <si>
    <t>SNS Square is at prime location of Vesu. Mentioned office is corner property and has attached washroom. It is best suited for lawyers ,CAs and professionals for their commercial space.Read more</t>
  </si>
  <si>
    <t>305 sqft</t>
  </si>
  <si>
    <t>Near. parsu. Ram. garden Hot. location. gated. community</t>
  </si>
  <si>
    <t xml:space="preserve">â‚¹1,52,459 per sqft </t>
  </si>
  <si>
    <t xml:space="preserve"> 4.65 Cr </t>
  </si>
  <si>
    <t>1917 sqft</t>
  </si>
  <si>
    <t>4 BHK Flat For Sale2950 Sq.Ft AreaFurnishedon Vesu Canal Road, Surat.Read more</t>
  </si>
  <si>
    <t xml:space="preserve"> 1.77 Cr </t>
  </si>
  <si>
    <t>New development society near iskon mall</t>
  </si>
  <si>
    <t xml:space="preserve">â‚¹16,111 per sqft </t>
  </si>
  <si>
    <t xml:space="preserve"> 2.90 Cr </t>
  </si>
  <si>
    <t>3259 sqft</t>
  </si>
  <si>
    <t>4 BHK Luxurious Flat For Sell With ew Construction in Pal Area.</t>
  </si>
  <si>
    <t xml:space="preserve">â‚¹5,105 per sqft </t>
  </si>
  <si>
    <t>1602 sqft</t>
  </si>
  <si>
    <t>very good location and good locality</t>
  </si>
  <si>
    <t>170 sqyrd</t>
  </si>
  <si>
    <t>5 BHK Luxurious Row House For Sell In Jahangirabad Prime Area with 5 Covered Car Parking .Read more</t>
  </si>
  <si>
    <t>Altra Luxurious 4 Bhk Flat For Sell In Vesu at premium location</t>
  </si>
  <si>
    <t xml:space="preserve">â‚¹6,491 per sqft </t>
  </si>
  <si>
    <t xml:space="preserve"> 2.36 Cr </t>
  </si>
  <si>
    <t>8 BHK Villa for Sale in Kalpana soc Surat</t>
  </si>
  <si>
    <t>315 sqyrd</t>
  </si>
  <si>
    <t>6 four wheeler parking,new contractions,good condition</t>
  </si>
  <si>
    <t xml:space="preserve">â‚¹13,228 per sqft </t>
  </si>
  <si>
    <t>6 BHK Penthouse for Sale in Gokul platinium, vesu, surat Surat</t>
  </si>
  <si>
    <t>Penthouse is available for sale. It covered area of 6130 sq-ft, it is a good location property. Please contact for more details.Read more</t>
  </si>
  <si>
    <t>3325 sqft</t>
  </si>
  <si>
    <t>4 bhk luxuriou flat for sale in milestone ambienece vesu surat developed by milestone grou.Read more</t>
  </si>
  <si>
    <t xml:space="preserve"> 2.03 Cr </t>
  </si>
  <si>
    <t>fully luxurious amenities opp tapi river frant adajan surat</t>
  </si>
  <si>
    <t xml:space="preserve">â‚¹7,433 per sqft </t>
  </si>
  <si>
    <t>Vesu Point</t>
  </si>
  <si>
    <t>2538 sqft</t>
  </si>
  <si>
    <t>Exclusive 3bhk under construction project from milestone group at prime location near shyam baba temple.Read more</t>
  </si>
  <si>
    <t>4 BHK Apartment for Sale in Prestige manor, Pal Surat</t>
  </si>
  <si>
    <t xml:space="preserve"> 1.84 Cr </t>
  </si>
  <si>
    <t>new lifts and lobby interiors under implementation. Khel ghar for children and adults not door.Close to VR mall and temple. Grocery shopping walking distance.Agam Arcade . Schools nearbyRead more</t>
  </si>
  <si>
    <t xml:space="preserve">â‚¹5,938 per sqft </t>
  </si>
  <si>
    <t>3 BHK Apartment for Sale in Aarambh, Vesu Surat</t>
  </si>
  <si>
    <t xml:space="preserve"> Plot/Land for Sale in Parley Point Surat</t>
  </si>
  <si>
    <t>4581 sqft</t>
  </si>
  <si>
    <t>Available Plot in Sell at ParlePoint Var - 509 var 70 65 ft</t>
  </si>
  <si>
    <t xml:space="preserve">â‚¹13,752 per sqft </t>
  </si>
  <si>
    <t xml:space="preserve"> 6.30 Cr </t>
  </si>
  <si>
    <t>3133 sqft</t>
  </si>
  <si>
    <t>4 BHK Penthouse for Sale in Sangini Epitome, Bhatha Surat</t>
  </si>
  <si>
    <t>4304 sqft</t>
  </si>
  <si>
    <t>Penthouse for Sale in Bhatha, Surat. Covered area is 4304.0 Sq-ft. This property belongs to "Sangini Epitome" .Read more</t>
  </si>
  <si>
    <t xml:space="preserve"> 2.04 Cr </t>
  </si>
  <si>
    <t>5 BHK Penthouse for Sale in Surya Signature, Vesu Surat</t>
  </si>
  <si>
    <t>Penthouse for Sale in Vesu, Surat. Covered area is 8000.0 Sq-ft. This property belongs to "Surya Signature" .Read more</t>
  </si>
  <si>
    <t xml:space="preserve"> 7.20 Cr </t>
  </si>
  <si>
    <t>Poss. by Jun '27</t>
  </si>
  <si>
    <t>luxurious campus of 4bhk Apartment</t>
  </si>
  <si>
    <t>5 BHK Penthouse for Sale in Pal Surat</t>
  </si>
  <si>
    <t>6400 sqft</t>
  </si>
  <si>
    <t>This exclusive 5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</si>
  <si>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 xml:space="preserve"> 4.03 Cr </t>
  </si>
  <si>
    <t>3 ,4 And 5 BHK Luxurious Flat For sell With Well Known Builder Project In Vesu Prime Locations.Read more</t>
  </si>
  <si>
    <t xml:space="preserve"> 1.73 Cr </t>
  </si>
  <si>
    <t>2040 sqft</t>
  </si>
  <si>
    <t>Project name is The boulevardAmenitiesBanqute Hall , Outdoor Cafereria , VIP Lounge , Multi Purpose Lawn , Gymnasium ,Wellness Centre , Deck Seating , Camp Fire , Waterbody , Cycling Track , Fountain , Chit Chat CornerJacuzzi , Sculpture , Plantations , Resot Type Entry Exit , Security CabinRead more</t>
  </si>
  <si>
    <t>5 BHK House for Sale in Pal Surat</t>
  </si>
  <si>
    <t>800 sqyrd</t>
  </si>
  <si>
    <t>5 BHK Row House For Sell In Pal Prime Area With All Aminities .</t>
  </si>
  <si>
    <t xml:space="preserve">â‚¹2,716 per sqft </t>
  </si>
  <si>
    <t>4 BHK Apartment for Sale in New citylight Surat</t>
  </si>
  <si>
    <t>4900 sqft</t>
  </si>
  <si>
    <t>4 And 5 BHK Ultra Luxurious Flat For Sell In New City Light Prime Area .Contact for More Details .Read more</t>
  </si>
  <si>
    <t xml:space="preserve"> 3.08 Cr </t>
  </si>
  <si>
    <t>4 out of 21</t>
  </si>
  <si>
    <t>10 Covered,</t>
  </si>
  <si>
    <t>Best Commercial property for investors , Private Office , CA office , Software officeRead more</t>
  </si>
  <si>
    <t xml:space="preserve">â‚¹4,280 per sqft </t>
  </si>
  <si>
    <t>A beautiful 4 bhk apartment in pal, surat. The property is a part of Veer Waves . It is a new property in a promising locality. This well It is located on the 1st floor. The property ownership is freehold type and has a super builtUp area of 4500. Ft. The price of the property is estimated at rs. And per unit area cost is at rs. 6500per sq. Ft. The apartment is new construction.Read more</t>
  </si>
  <si>
    <t xml:space="preserve"> 2.92 Cr </t>
  </si>
  <si>
    <t>5 BHK Apartment for Sale in Vesu Surat</t>
  </si>
  <si>
    <t>2724 sqft</t>
  </si>
  <si>
    <t>A NEW LANDMARK FOR LAVISH LIFESTYLEBook Your 5BHK Ultra Luxurious Flat at Prime Location of VESU.South West Direction Flat11ft Floor Height36000 sq.ft carpet area Garden4 Alloted Car Parking15amp power backupAll Ultra Luxurious Amenities In CampusFor more details and site visit please call meRead more</t>
  </si>
  <si>
    <t xml:space="preserve">â‚¹6,885 per sqft </t>
  </si>
  <si>
    <t xml:space="preserve"> 3.53 Cr </t>
  </si>
  <si>
    <t>3 BHK Apartment for Sale in Rander Road Surat</t>
  </si>
  <si>
    <t>1238 sqft</t>
  </si>
  <si>
    <t>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</si>
  <si>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3120 sqft</t>
  </si>
  <si>
    <t xml:space="preserve"> 3.23 Cr </t>
  </si>
  <si>
    <t>2780 sqft</t>
  </si>
  <si>
    <t>Rajhans Zorista provides 3 4 BHK Flats in the best locality of surat.Read more</t>
  </si>
  <si>
    <t xml:space="preserve"> 1.66 Cr </t>
  </si>
  <si>
    <t>Signature homes that are created by passionate and trustworthy realtor make a difference. And for the discerning class, this very factor means a lot. Rajhans Altezza is one such vicinity that is built on the pillars of trust and ageold legacy. Breaking new ground in design and aesthetic, fulfilling the contemporary residential trend and facilitating highstandard amenities, Rajhans Realty presents 5 6 BHK homes at the most peaceful surrounding of Vesu. With seven residential towers in the premise, there is a scope of exclusivity, an air of ebullience.Read more</t>
  </si>
  <si>
    <t xml:space="preserve">â‚¹6,898 per sqft </t>
  </si>
  <si>
    <t xml:space="preserve"> 4.07 Cr </t>
  </si>
  <si>
    <t xml:space="preserve"> Office Space for Sale in Piplod Surat</t>
  </si>
  <si>
    <t>This property is located at main location good for long term investments and rental income.Read more</t>
  </si>
  <si>
    <t xml:space="preserve">â‚¹8,503 per sqft </t>
  </si>
  <si>
    <t xml:space="preserve"> Plot/Land for Sale in vk farm dumas Surat</t>
  </si>
  <si>
    <t>farm</t>
  </si>
  <si>
    <t>Poss. by Nov '26</t>
  </si>
  <si>
    <t>Lavish Luxurious 3 BHK flats in vip road , with connectivity of main road and 4 side open view and vastu compliant..........Read more</t>
  </si>
  <si>
    <t>4BHK Row House For Sell With All Aminities One servant room on the ground floor Wih GardenAnd a big parking which can accommodate 4 to 5 carsRead more</t>
  </si>
  <si>
    <t xml:space="preserve">â‚¹18,889 per sqft </t>
  </si>
  <si>
    <t xml:space="preserve"> 6.80 Cr </t>
  </si>
  <si>
    <t>304 sqft</t>
  </si>
  <si>
    <t>Hot. Location. Gated community. Maintain. Society</t>
  </si>
  <si>
    <t xml:space="preserve">â‚¹1,10,197 per sqft </t>
  </si>
  <si>
    <t xml:space="preserve"> 3.35 Cr </t>
  </si>
  <si>
    <t>19 out of 19</t>
  </si>
  <si>
    <t>Details On Gymkhana Road, Piplod, Surat. 3791 To 7069 Sq.Ft Area Vaastu Verified Banquet Hall  Gym Outdoor Games Cricket Pitch With Net Badminton Court Library Billiard Pool Game Air Hockey Kids Swimming Pool And Many More Amenities. Site Address The Palladium Tower, Near Ginger Hotel, Gymkhana Road,Read more</t>
  </si>
  <si>
    <t xml:space="preserve">â‚¹8,494 per sqft </t>
  </si>
  <si>
    <t xml:space="preserve"> 3.22 Cr </t>
  </si>
  <si>
    <t>4070 sqft</t>
  </si>
  <si>
    <t>40000 sf. central open garden space area</t>
  </si>
  <si>
    <t xml:space="preserve"> 5.55 Cr </t>
  </si>
  <si>
    <t>Luxurious property with great amenities</t>
  </si>
  <si>
    <t xml:space="preserve">â‚¹5,871 per sqft </t>
  </si>
  <si>
    <t xml:space="preserve"> 1.82 Cr </t>
  </si>
  <si>
    <t xml:space="preserve"> Plot/Land for Sale in Ghod Dod Road Surat</t>
  </si>
  <si>
    <t>8 m</t>
  </si>
  <si>
    <t>Narmad Nagar</t>
  </si>
  <si>
    <t xml:space="preserve">â‚¹15,556 per sqft </t>
  </si>
  <si>
    <t xml:space="preserve"> 2.59 Cr </t>
  </si>
  <si>
    <t>4 BHK Villa for Sale in Pal Surat</t>
  </si>
  <si>
    <t>4 BHK Fully Furnished Row House For Sell In Pal Prime Area</t>
  </si>
  <si>
    <t>149 sqyrd</t>
  </si>
  <si>
    <t xml:space="preserve">â‚¹11,559 per sqft </t>
  </si>
  <si>
    <t>4 BHK Apartment for Sale in the ultima Surat</t>
  </si>
  <si>
    <t>1870 sqft</t>
  </si>
  <si>
    <t xml:space="preserve"> 2.07 Cr </t>
  </si>
  <si>
    <t>3600 sqft</t>
  </si>
  <si>
    <t>Residential house is available for sale. It has carpet area 3600 sq-ft, it is 3 BHK house, has total 1 floor facing North-East direction.Read more</t>
  </si>
  <si>
    <t>3 bhk luxurious flat for sale in piplod surat</t>
  </si>
  <si>
    <t>5 BHK Apartment for Sale in Pal Surat</t>
  </si>
  <si>
    <t>3750 sqft</t>
  </si>
  <si>
    <t>Fully Vegetarian campus in pal</t>
  </si>
  <si>
    <t xml:space="preserve">â‚¹5,644 per sqft </t>
  </si>
  <si>
    <t>1418 sqft</t>
  </si>
  <si>
    <t>Prime Location, Trusted Developer, under construction project with modern amenities, timely delivery and attractive payment schemeRead more</t>
  </si>
  <si>
    <t xml:space="preserve">â‚¹5,857 per sqft </t>
  </si>
  <si>
    <t>5 BHK Apartment for Sale in Rajgreen Vanilla Sky, Vesu Surat</t>
  </si>
  <si>
    <t>3950 sqft</t>
  </si>
  <si>
    <t>2 bhk flat new building un used flat.</t>
  </si>
  <si>
    <t xml:space="preserve">â‚¹7,400 per sqft </t>
  </si>
  <si>
    <t>4 BHK Apartment for Sale in Vesu Point, Vesu Surat</t>
  </si>
  <si>
    <t xml:space="preserve"> 1.88 Cr </t>
  </si>
  <si>
    <t>3299 sqft</t>
  </si>
  <si>
    <t>5 BHK Penthouse for Sale in Sangini Epitome, Bhatha Surat</t>
  </si>
  <si>
    <t>Penthouse for Sale in Bhatha, Surat. Covered area is 5400.0 Sq-ft. This property belongs to "Sangini Epitome" .Read more</t>
  </si>
  <si>
    <t xml:space="preserve"> 2.56 Cr </t>
  </si>
  <si>
    <t>10,250 sqft</t>
  </si>
  <si>
    <t>Penthouse for Sale in Vesu, Surat. Covered area is 10250.0 Sq-ft. This property belongs to "Surya Signature" .Read more</t>
  </si>
  <si>
    <t xml:space="preserve"> 9.22 Cr </t>
  </si>
  <si>
    <t>4bhk premium apartment on 2nd vip road with all five star amenities in campusRead more</t>
  </si>
  <si>
    <t xml:space="preserve"> 2.88 Cr </t>
  </si>
  <si>
    <t>1966 sqft</t>
  </si>
  <si>
    <t xml:space="preserve"> 2.18 Cr </t>
  </si>
  <si>
    <t>4 BHK Apartment for Sale in Pal Road Surat</t>
  </si>
  <si>
    <t>4 BHK Luxurious Flat For Sell In Gaurav Path Pal Prime Location With All Aminities.Read more</t>
  </si>
  <si>
    <t xml:space="preserve">â‚¹4,868 per sqft </t>
  </si>
  <si>
    <t xml:space="preserve"> 1.85 Cr </t>
  </si>
  <si>
    <t>5 BHK Apartment for Sale in New citylight Surat</t>
  </si>
  <si>
    <t xml:space="preserve"> 3.96 Cr </t>
  </si>
  <si>
    <t xml:space="preserve">â‚¹6,711 per sqft </t>
  </si>
  <si>
    <t>5700 sqft</t>
  </si>
  <si>
    <t>A beautiful 5bhk apartment in pal, surat. The property is a part of Veer Waves. It is a new property in a promising locality. This well It is located on the 5th floor. The property ownership is freehold type and has a super builtUp area of 5700. Ft. The price of the property is estimated at rs. And per unit area cost is at rs. 7000per sq. Ft. The apartment is new construction.Read more</t>
  </si>
  <si>
    <t xml:space="preserve"> 3.99 Cr </t>
  </si>
  <si>
    <t>5460 sqft</t>
  </si>
  <si>
    <t>Floor Height 11.4inch, Best Location, 3Cars Alloted Parking, only 2 flats per floor,Read more</t>
  </si>
  <si>
    <t xml:space="preserve">â‚¹8,242 per sqft </t>
  </si>
  <si>
    <t>3373 sqft</t>
  </si>
  <si>
    <t>PRISTINEA PROJECT BY Reputed Builder of Surat.FOUR SIDE OPEN200 FT MAIN VESU CANAL ROAD..ONLY 3 TOWER AND 72 FLATS WITH JAIN DERASAR AND MANY MORE LAVISH AMINITES....A 4432 SQFTB 4625 SQFTC 4345 SQFT 4 BHK PREMIUM FLATS WITH REASONABLE PRICE...Read more</t>
  </si>
  <si>
    <t>1830 sqft</t>
  </si>
  <si>
    <t>Pal River View 4 BHK Penthouse.390 Sqft Balcony Space.</t>
  </si>
  <si>
    <t xml:space="preserve"> 2.21 Cr </t>
  </si>
  <si>
    <t>Rajhans Zorista Offers 3 4 BHK Flats in a very posh locailty of surat.Read more</t>
  </si>
  <si>
    <t>Rajhans Corazo is the ultimate destination for those seeking a modern lifestyle steeped in luxury, comfort and pure love, These 3 4 BHK plush homes situated in the mostcherished vicinity of Vesu boast an international architecture, latest amenities and bestin class comforts that one has been dreaming of.Welcome to the world of Rajhans Corazo to fill your life with limitless love. Here, you can immerse yourself in every kind of luxury yet youre privileged to find more of it. All you need to do is open an iconic world of living only to be a part of something limitless, foreverRead more</t>
  </si>
  <si>
    <t xml:space="preserve">â‚¹5,289 per sqft </t>
  </si>
  <si>
    <t xml:space="preserve"> 2.01 Cr </t>
  </si>
  <si>
    <t>2913 sqft</t>
  </si>
  <si>
    <t>Most developing location of Vesu, well connceted to Highway and International Airport, Many Ultra Luxurious Amenities Like Reflexology Pathway, Zen Garden, Stepped water feature with water curtain and many more amenities.Read more</t>
  </si>
  <si>
    <t>5 BHK Apartment for Sale in Vesu Canal Road Surat</t>
  </si>
  <si>
    <t>6404 sqft</t>
  </si>
  <si>
    <t>Ultra luxurious theme based 5 bhk penthouse and very good construction material used while building costruction.Read more</t>
  </si>
  <si>
    <t>The shop is 3 side open, only property with upper ground inter connected to first floor giving a perfect showroom advantage.Facing main road, with adjoining surats leading exhibition gallery bringing in highest foot fall, and parle point place building is a land mark building on ghod dod road. The area is converted to city jewellery and fashion garment leading locality with prices of property rising day by day , reasoning increased buyers and shortage of good premises. A new lease for 9 years buyer can do with rent 120000maintenance with ROI 5 percent a yearRead more</t>
  </si>
  <si>
    <t xml:space="preserve">â‚¹27,364 per sqft </t>
  </si>
  <si>
    <t xml:space="preserve"> 3.01 Cr </t>
  </si>
  <si>
    <t>5 BHK Villa for Sale in Pal Surat</t>
  </si>
  <si>
    <t>155 sqyrd</t>
  </si>
  <si>
    <t>New. property. Main. Road. Facing. Hot. Location</t>
  </si>
  <si>
    <t xml:space="preserve">â‚¹21,505 per sqft </t>
  </si>
  <si>
    <t>17 out of 19</t>
  </si>
  <si>
    <t>Flat For Sale, Details Piplod, Surat. 3791 To 7069 Sq.Ft Area New Construction River View 2 Tower, 19 FloorsRead more</t>
  </si>
  <si>
    <t xml:space="preserve">â‚¹8,599 per sqft </t>
  </si>
  <si>
    <t xml:space="preserve"> 3.26 Cr </t>
  </si>
  <si>
    <t>7 out of 18</t>
  </si>
  <si>
    <t>4 BHK Apartment for Sale in Baghban The Lifestyle, Pal Surat</t>
  </si>
  <si>
    <t>Adarsh Society</t>
  </si>
  <si>
    <t xml:space="preserve">â‚¹18,333 per sqft </t>
  </si>
  <si>
    <t xml:space="preserve"> 11.55 Cr </t>
  </si>
  <si>
    <t>Luxurious Row House For Sell In Jahangirabad Prime Area .</t>
  </si>
  <si>
    <t xml:space="preserve">â‚¹9,118 per sqft </t>
  </si>
  <si>
    <t>4 BHK Apartment for Sale in Atlanta Eliza, Vesu Surat</t>
  </si>
  <si>
    <t>2248 sqft</t>
  </si>
  <si>
    <t xml:space="preserve">â‚¹7,791 per sqft </t>
  </si>
  <si>
    <t>5 BHK Villa for Sale in Anand Mahal Road Surat</t>
  </si>
  <si>
    <t>Main Area In Adajan::::30X52 Plot Size Area::::All Facility Available in nearby areaRead more</t>
  </si>
  <si>
    <t xml:space="preserve">â‚¹18,519 per sqft </t>
  </si>
  <si>
    <t>2831 sqft</t>
  </si>
  <si>
    <t xml:space="preserve">â‚¹5,334 per sqft </t>
  </si>
  <si>
    <t>fully vegetarian campus in pal surat</t>
  </si>
  <si>
    <t xml:space="preserve">â‚¹5,687 per sqft </t>
  </si>
  <si>
    <t>4 BHK Apartment for Sale in Glorina World, Vesu Surat</t>
  </si>
  <si>
    <t>3420 sqft</t>
  </si>
  <si>
    <t>34 BHK apartments in prime location and top quality construction and modern amenitiesRead more</t>
  </si>
  <si>
    <t xml:space="preserve">â‚¹5,191 per sqft </t>
  </si>
  <si>
    <t>5 BHK Apartment for Sale in Veer Supremus, Pal Surat</t>
  </si>
  <si>
    <t>4378 sqft</t>
  </si>
  <si>
    <t xml:space="preserve">â‚¹5,733 per sqft </t>
  </si>
  <si>
    <t>4 BHK Apartment for Sale in aventis ofira, Vesu Surat</t>
  </si>
  <si>
    <t xml:space="preserve">â‚¹6,981 per sqft </t>
  </si>
  <si>
    <t xml:space="preserve"> 2.71 Cr </t>
  </si>
  <si>
    <t>5600 sqft</t>
  </si>
  <si>
    <t>Penthouse for Sale in Bhatha, Surat. Covered area is 5600.0 Sq-ft. This property belongs to "Sangini Epitome" .Read more</t>
  </si>
  <si>
    <t xml:space="preserve"> 2.66 Cr </t>
  </si>
  <si>
    <t>5 BHK Builder Floor for Sale in Raghuvir Silverstone, Vesu Surat</t>
  </si>
  <si>
    <t>Raghuvir Silverstone</t>
  </si>
  <si>
    <t>Builder Floor Apartment for Sale in Vesu, Surat. Covered area is 5700.0 Sq-ft. This property belongs to "Raghuvir Silverstone" .Read more</t>
  </si>
  <si>
    <t>5bhk premium apartment on GD goenka Canal road,Surat</t>
  </si>
  <si>
    <t>5124 sqft</t>
  </si>
  <si>
    <t xml:space="preserve"> 3.63 Cr </t>
  </si>
  <si>
    <t>4 Bhk luxurious flat for sell in Vesu Prime Area with All Modern Aminities.Read more</t>
  </si>
  <si>
    <t xml:space="preserve"> 2.28 Cr </t>
  </si>
  <si>
    <t>4370 sqft</t>
  </si>
  <si>
    <t>20 out of 20</t>
  </si>
  <si>
    <t>5 BHK Penthouses For Sell In pal With All Aminities .</t>
  </si>
  <si>
    <t xml:space="preserve">â‚¹6,178 per sqft </t>
  </si>
  <si>
    <t>5 BHK Penthouse for Sale in New citylight Surat</t>
  </si>
  <si>
    <t>9000 sqft</t>
  </si>
  <si>
    <t>5 BHK Ultra Luxurious Pentahouse For Sell In New City Light Prime Area .Contact for More Details .Read more</t>
  </si>
  <si>
    <t>3551 sqft</t>
  </si>
  <si>
    <t xml:space="preserve">â‚¹6,421 per sqft </t>
  </si>
  <si>
    <t>A 4 bedroom flat, located in pal, surat, is available. It is a ready to move in flat located in Baghban life Style.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3513 sq. Ft. The flat is located in a gated society and offers good security.Read more</t>
  </si>
  <si>
    <t xml:space="preserve"> 1.91 Cr </t>
  </si>
  <si>
    <t>4 out of 20</t>
  </si>
  <si>
    <t>Book Your Ultra Luxurious 4BHK Flat At 2nd VIP Road, All Ultra Luxurious Amenities In The Campus, For More Details and Site Visit Please Call MeRead more</t>
  </si>
  <si>
    <t>Watch Life With a New Perspective When You Start Living in Zorista Apartments at Vesu, Surat. Take a Step Towards a New Life, a New Vision. Book your home that offers 3 BHK and 4 BHK Ultra Luxurious 9 Towers 12 floors building of 2735 sq ft and 3500 sq ft flats along with 3 level basement and Luxurious Amenities.Read more</t>
  </si>
  <si>
    <t>3 BHK 100 percent white project.The Apartment Architecture is with elements that Speak to soft Natural and rustic tones that are Enduring and special.Read more</t>
  </si>
  <si>
    <t xml:space="preserve"> 1.56 Cr </t>
  </si>
  <si>
    <t>Check out Surya Signature in Vesu, one of the upcoming underconstruction housing societies in Surat. There are apartments for sale in Surya Signature. This society will have all basic facilities and amenities to suit homebuyers needs and requirements.Read more</t>
  </si>
  <si>
    <t>4 BHK Apartment for Sale in Rajhans Eronzza, Vesu Surat</t>
  </si>
  <si>
    <t>3350 sqft</t>
  </si>
  <si>
    <t>Inspired by Dubais impeccable architecture, presenting a 20storey spectacular residential address in New City Light, Surat for the elevated living. Dubbed as an enormous addition to Surats skyline, this staggering 4 BHK residential gem allows its residents to embrace everything enormous from space to experiences. Enriched with the best contemporary designs, Rajhans Eronzza offers a higher version of life where one can feel sheer luxury as long as your eyes can see From its imposing height to distinguished grandeur, from tranquil neighborhood to lavish spaces,believe it or not theres more..Read more</t>
  </si>
  <si>
    <t xml:space="preserve">â‚¹6,418 per sqft </t>
  </si>
  <si>
    <t>3818 sqft</t>
  </si>
  <si>
    <t>Modern 3 4 BHK luxurious Project with all the Ultra modern amenities. Well connected location with near by school, shopping mall, hospital, airportRead more</t>
  </si>
  <si>
    <t xml:space="preserve"> 1.96 Cr </t>
  </si>
  <si>
    <t>4 BHK Apartment for Sale in Rundh Surat</t>
  </si>
  <si>
    <t>4158 sqft</t>
  </si>
  <si>
    <t>12 fit heighted 4 bhk ultra luxurious and River front flats</t>
  </si>
  <si>
    <t xml:space="preserve"> 3.32 Cr </t>
  </si>
  <si>
    <t>2 BHK House for Sale in Citylight Area Surat</t>
  </si>
  <si>
    <t>542 sqyrd</t>
  </si>
  <si>
    <t>This is a corner property in one of the best locality of Surat i.e. Sarjan Society. It has lush garden and pleasant environment to live.Read more</t>
  </si>
  <si>
    <t xml:space="preserve"> 7.58 Cr </t>
  </si>
  <si>
    <t>Commercial Office For Sell With Pre Lease Property .Guaranteed Rent 1.65 L Now .Read more</t>
  </si>
  <si>
    <t xml:space="preserve">â‚¹11,538 per sqft </t>
  </si>
  <si>
    <t>1289 sqft</t>
  </si>
  <si>
    <t>3 BHK Luxurious Flat For SaleFully FurnishedNew Construction2345 Sq.Ft AreaVesu,Surat.Read more</t>
  </si>
  <si>
    <t xml:space="preserve">â‚¹7,463 per sqft </t>
  </si>
  <si>
    <t>4 bhk luxurious flat for sale in pal surat near tgb circle pal.</t>
  </si>
  <si>
    <t>4 BHK Apartment for Sale in Veer Supremus, Pal Surat</t>
  </si>
  <si>
    <t>2855 sqft</t>
  </si>
  <si>
    <t>5 BHK House for Sale in Bhatar Surat</t>
  </si>
  <si>
    <t>350 sqyrd</t>
  </si>
  <si>
    <t>Vanita park Bunglow</t>
  </si>
  <si>
    <t xml:space="preserve"> 4.75 Cr </t>
  </si>
  <si>
    <t>3 BHK House for Sale in Sangini Swaraj, Jahangirabad Surat</t>
  </si>
  <si>
    <t xml:space="preserve">â‚¹11,458 per sqft </t>
  </si>
  <si>
    <t>4 BHK Apartment for Sale in DMD Cosmos, Vesu Surat</t>
  </si>
  <si>
    <t>1460 sqft</t>
  </si>
  <si>
    <t>A beautiful 4bhk campus at 2nd vip road vesu .</t>
  </si>
  <si>
    <t xml:space="preserve">â‚¹5,989 per sqft </t>
  </si>
  <si>
    <t>Well maintained property in a rich area in Adajan.</t>
  </si>
  <si>
    <t xml:space="preserve"> 1.93 Cr </t>
  </si>
  <si>
    <t>3 BHK Apartment for Sale in Sangini Shyam, Vesu Surat</t>
  </si>
  <si>
    <t>2890 sqft</t>
  </si>
  <si>
    <t>Fully furnished 3BHK apartmentin prime location</t>
  </si>
  <si>
    <t xml:space="preserve">â‚¹6,920 per sqft </t>
  </si>
  <si>
    <t>3 BHK Apartment for Sale in Rajhans Zorista, Vesu Surat</t>
  </si>
  <si>
    <t>2735 sqft</t>
  </si>
  <si>
    <t xml:space="preserve">â‚¹6,049 per sqft </t>
  </si>
  <si>
    <t>2064 sqft</t>
  </si>
  <si>
    <t xml:space="preserve">â‚¹6,318 per sqft </t>
  </si>
  <si>
    <t xml:space="preserve"> 2.37 Cr </t>
  </si>
  <si>
    <t>Multistorey Apartment for Sale in Vesu, Surat. Covered area is 3636.0 Sq-ft. This property belongs to "Raghuvir Silverstone" .Read more</t>
  </si>
  <si>
    <t>3 BHK Apartment for Sale in Bharthana Surat</t>
  </si>
  <si>
    <t>2570 sqft</t>
  </si>
  <si>
    <t>Located at prime location of Surat and Walkway of GD goenka Canal roadRead more</t>
  </si>
  <si>
    <t xml:space="preserve">â‚¹6,600 per sqft </t>
  </si>
  <si>
    <t xml:space="preserve"> 1.69 Cr </t>
  </si>
  <si>
    <t>4 BHK Penthouse for Sale in Surya Signature, Vesu Surat</t>
  </si>
  <si>
    <t>4 BHK Luxurious Pentahouse For Sell In Vesu .</t>
  </si>
  <si>
    <t xml:space="preserve">â‚¹9,517 per sqft </t>
  </si>
  <si>
    <t xml:space="preserve"> 5.52 Cr </t>
  </si>
  <si>
    <t>4200 sqft</t>
  </si>
  <si>
    <t>4 BHK Flat For Sell In Pal Area With All Amenities .</t>
  </si>
  <si>
    <t>3 And 4 BHK Luxurious Flat For Sell of Well Known Developers In Pal Area .Contact for More Details.Read more</t>
  </si>
  <si>
    <t xml:space="preserve">â‚¹4,752 per sqft </t>
  </si>
  <si>
    <t>3850 sqft</t>
  </si>
  <si>
    <t>Multistorey apartment is available for sale. It covered area of 3850 sq-ft, it is a good location property. Please contact for more details.Read more</t>
  </si>
  <si>
    <t>4 BHK Apartment for Sale in Aston Aroma, Pal Surat</t>
  </si>
  <si>
    <t>A 4 bedroom NEW flat, located in PAL, surat, is available. It is aUnder Construction in flat located in Astone Aroma.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3294 sq. Ft. The flat is located in a gated society and offers good security.Read more</t>
  </si>
  <si>
    <t>3065 sqft</t>
  </si>
  <si>
    <t>Fully Furnished and Unused Flat and Free 4 Cars Alloted Parking</t>
  </si>
  <si>
    <t xml:space="preserve">â‚¹9,882 per sqft </t>
  </si>
  <si>
    <t>3153 sqft</t>
  </si>
  <si>
    <t>4 BHK Flat 3153 Sq ft and 3420 Sq ft5 Tower 3 and 4 BHK ProjectGood LocationAll Luxurious Amenities.Read more</t>
  </si>
  <si>
    <t xml:space="preserve">â‚¹4,884 per sqft </t>
  </si>
  <si>
    <t>2020 sqft</t>
  </si>
  <si>
    <t>4 BHK 100 percent white Project.The Apartment Architecture is with elements that Speak to soft Natural and rustic tones that are Enduring and special.Read more</t>
  </si>
  <si>
    <t xml:space="preserve"> 2.16 Cr </t>
  </si>
  <si>
    <t>The beautifully designed Italian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</si>
  <si>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4 BHK Apartment for Sale in Rajhans Royalton, Vesu Surat</t>
  </si>
  <si>
    <t>A 4 bedroom resale flat, located in vesu, surat, is available. It is an under construction unfurnished flat located in rajhans royalton. Situated in a prominent locality. Aesthetically designed with vitrified flooring, this property has 4 bathrooms. The flat faces the east direction and has a good view of the locality. The flat is a freehold property and has a super builtUp area of 5500 sq. Ft. The flat is located in a gated society and offers good security. It offers a number of important facilities like fitness centregym, intercom facility, lifts, swimming pool, park,etc...Read more</t>
  </si>
  <si>
    <t xml:space="preserve">â‚¹6,364 per sqft </t>
  </si>
  <si>
    <t>2742 sqft</t>
  </si>
  <si>
    <t>Avadh Selenic one of the most Luxurious Project In Vesu with world class amenities design by Singapore Architecture, with 3,4 5 Bhk flat inside the campus.Read more</t>
  </si>
  <si>
    <t>luxurious 4 bhk flats for sell in Vesuwith luxurious amenities</t>
  </si>
  <si>
    <t xml:space="preserve">â‚¹6,402 per sqft </t>
  </si>
  <si>
    <t>Located in vesu off vip road is perfectly located with 4 bhk 3636 sq ft, and bigger 4 bhk with 4671 sq ft are ideal for different budget 4bhk requirement and also offers big 5 bhk flats 4 towers with sizes 4351 and 5801 square feet. Choose your need you get every thing in silverstone. The project has a jain templeRead more</t>
  </si>
  <si>
    <t xml:space="preserve">â‚¹7,178 per sqft </t>
  </si>
  <si>
    <t>2718 sqft</t>
  </si>
  <si>
    <t>Hot. Location. Gated. Community. First. priority. Available</t>
  </si>
  <si>
    <t xml:space="preserve">â‚¹12,325 per sqft </t>
  </si>
  <si>
    <t>5 BHK Apartment for Sale in VIP Road Surat</t>
  </si>
  <si>
    <t>2942 sqft</t>
  </si>
  <si>
    <t>5 BHK Flat for Sale In The Majesty, VIP Road, Surat.5350 To 5500 sqft Super AreaSample Flat PhotosRead more</t>
  </si>
  <si>
    <t xml:space="preserve">â‚¹6,552 per sqft </t>
  </si>
  <si>
    <t>opp. society cop</t>
  </si>
  <si>
    <t xml:space="preserve">â‚¹13,333 per sqft </t>
  </si>
  <si>
    <t>Ultra luxurious project with all the great amenities anyone would want.Read more</t>
  </si>
  <si>
    <t>195 sqyrd</t>
  </si>
  <si>
    <t>A residential house is available for sale. It carpet area of 195 sq-yrd, it is a good location. Please contact for more details.Read more</t>
  </si>
  <si>
    <t xml:space="preserve"> Plot/Land for Sale in Vaishnodevi Kingrose Villa II, Jahangirabad Surat</t>
  </si>
  <si>
    <t>1 m</t>
  </si>
  <si>
    <t xml:space="preserve">â‚¹19,136 per sqft </t>
  </si>
  <si>
    <t>4 BHK Apartment for Sale in Pramukh Ananta, Vesu Surat</t>
  </si>
  <si>
    <t>Luxurious 4 Bhk Flat For Sell In Vesu</t>
  </si>
  <si>
    <t xml:space="preserve">â‚¹5,710 per sqft </t>
  </si>
  <si>
    <t xml:space="preserve"> 1.97 Cr </t>
  </si>
  <si>
    <t>Two BHK ground level only::::big open space nearby bungalow::::adajan start locationRead more</t>
  </si>
  <si>
    <t xml:space="preserve">â‚¹58,600 per sqft </t>
  </si>
  <si>
    <t xml:space="preserve"> 8.79 Cr </t>
  </si>
  <si>
    <t>1432 sqft</t>
  </si>
  <si>
    <t>Fully furnished with luxurious interiors and air conditioners.</t>
  </si>
  <si>
    <t xml:space="preserve">â‚¹6,538 per sqft </t>
  </si>
  <si>
    <t>4 BHK Apartment for Sale in Avantis Ofira Posh, Bharthana Surat</t>
  </si>
  <si>
    <t>4590 sqft</t>
  </si>
  <si>
    <t>Luxurious campus with all amenities.</t>
  </si>
  <si>
    <t xml:space="preserve"> 2.62 Cr </t>
  </si>
  <si>
    <t xml:space="preserve">â‚¹4,763 per sqft </t>
  </si>
  <si>
    <t>9 out of 18</t>
  </si>
  <si>
    <t>4bhk Apartment With stunning view from your Balcony</t>
  </si>
  <si>
    <t xml:space="preserve">â‚¹8,191 per sqft </t>
  </si>
  <si>
    <t xml:space="preserve"> 2.39 Cr </t>
  </si>
  <si>
    <t>5 BHK Luxurious Pentahouse For Sell In Pal Prime Location .</t>
  </si>
  <si>
    <t xml:space="preserve">â‚¹4,988 per sqft </t>
  </si>
  <si>
    <t xml:space="preserve"> 1.99 Cr </t>
  </si>
  <si>
    <t>This luxurious 4 BHK apartment is located on the prime Main VIP Road in Surat. The apartment is spacious and well-appointed, with all the amenities you need for a comfortable and luxurious lifestyle.Read more</t>
  </si>
  <si>
    <t xml:space="preserve">â‚¹10,909 per sqft </t>
  </si>
  <si>
    <t xml:space="preserve"> 4.31 Cr </t>
  </si>
  <si>
    <t>3261 sqft</t>
  </si>
  <si>
    <t>Situated in pal, surat, sangini aura is a well planned society that offers a pleasant living experience to its residents. This 4 bhk flat in surat is your opportunity to be a part of this community. The flat is eastFacing. The flat occupies a super built up area of 3261 sq.Ft. That consists of 4 bedrooms, 4 bathrooms and 1 balcony. This flat is situated on the 6 th floor of this 13 floors tall residential building. This residential property is still under construction and will be available for possession by december 2025.Read more</t>
  </si>
  <si>
    <t xml:space="preserve"> 1.79 Cr </t>
  </si>
  <si>
    <t>6 BHK Apartment for Sale in Piplod Surat</t>
  </si>
  <si>
    <t>10,300 sqft</t>
  </si>
  <si>
    <t>River And Main Road View Penthouse, Best Location, Peaceful and Posh AreaRead more</t>
  </si>
  <si>
    <t xml:space="preserve">â‚¹9,800 per sqft </t>
  </si>
  <si>
    <t xml:space="preserve"> 10.09 Cr </t>
  </si>
  <si>
    <t xml:space="preserve">â‚¹6,050 per sqft </t>
  </si>
  <si>
    <t>Revel in the Resplendent beauty of made to awe interiors ti design and all the Opulence, in the Vicinity. Its time to immerse in extravagance, once for all.Read more</t>
  </si>
  <si>
    <t>Situated in vesu, surat, dmd park is a well planned society that offers a pleasant living experience to its residents. This 5 bhk flat in surat is your opportunity to be a part of this community. The flat is facing the northEast direction. The flat is over 5000 sq.Ft. Super built up area and comes with 5 bedrooms, 5 bathrooms and 1 balconies. This flat lies on the 5th level of a 20 storey building. This residential property is still under construction and will be available for possession by december 2024.Read more</t>
  </si>
  <si>
    <t>5 BHK Apartment for Sale in Surya Heritage, Vesu Surat</t>
  </si>
  <si>
    <t>7150 sqft</t>
  </si>
  <si>
    <t>SURYA HERITAGE IS A Luxurious, comfortable, serene and well connected.At Surya Heritage weve taken contemporary living to a whole new level, providing an environment thats perfectly suited to the modern, family lifestyle. Surya Heritage is located at vesu , the hottest property in and around Surat. Close to the airport and other important necessities, surya heritage makes an ideal home.The interiors are designed to maximize functionality, thereby optimizing the per square feet usage. To the last detail of design, surya heritage exudes warmth and energy.Read more</t>
  </si>
  <si>
    <t xml:space="preserve">â‚¹7,790 per sqft </t>
  </si>
  <si>
    <t xml:space="preserve"> 5.57 Cr </t>
  </si>
  <si>
    <t>Anchor Showroom in the heart of Vesu, Best for any businesses and rental income purpose also best investment.Read more</t>
  </si>
  <si>
    <t xml:space="preserve">â‚¹25,974 per sqft </t>
  </si>
  <si>
    <t>3 BHK Apartment for Sale in Euphoria Surat</t>
  </si>
  <si>
    <t>3 bhk luxurious flats with luxurious amenities in prime location of vesu good opportunity for investment as well as use too......Read more</t>
  </si>
  <si>
    <t>The clinic is located in seven square doctor house in kailsh nagar, majura gate. It is available only for doctors and for hospital purpose. It is well connected with railway station and textile market. Also all major hospitals and medical facilities like mri centres, pathology lab , medical stores etc. Are located in 2 km radius. The clinic is well furnishes with ac ,with two consulting room and 2 fully equipped day care facility with beds. It also has reception area with vast sitting area and private pantry. It also has ample parking space.Read more</t>
  </si>
  <si>
    <t>Gated community.  Uniform. Society.</t>
  </si>
  <si>
    <t xml:space="preserve">â‚¹27,513 per sqft </t>
  </si>
  <si>
    <t>5 bhk bunglow for sell160 Sq.ydsFully Furnished</t>
  </si>
  <si>
    <t xml:space="preserve">â‚¹19,097 per sqft </t>
  </si>
  <si>
    <t>144 X 126</t>
  </si>
  <si>
    <t>4 BHK Apartment for Sale in Central Park, Pal Surat</t>
  </si>
  <si>
    <t>Residential house is available for sale. It has carpet area 350 sq-yard, it is 4 BHK house, has total 1 floor facing East direction.Read more</t>
  </si>
  <si>
    <t xml:space="preserve"> 4.25 Cr </t>
  </si>
  <si>
    <t>5 BHK House for Sale in Narayan Coral Heights, Jahangirabad Surat</t>
  </si>
  <si>
    <t>162 sqyrd</t>
  </si>
  <si>
    <t>Best locality in adajan area::::well maintain house::::Gujarati localityRead more</t>
  </si>
  <si>
    <t xml:space="preserve">â‚¹17,901 per sqft </t>
  </si>
  <si>
    <t>4 BHK Apartment for Sale in Agastya, Vesu Surat</t>
  </si>
  <si>
    <t>3336 sqft</t>
  </si>
  <si>
    <t>4 bhk flat for sale in pramukh agatsya vesu surat nr surat airport and diamond bourse.Read more</t>
  </si>
  <si>
    <t xml:space="preserve">â‚¹6,651 per sqft </t>
  </si>
  <si>
    <t>3285 sqft</t>
  </si>
  <si>
    <t>Prime Location, all luxurious amenities</t>
  </si>
  <si>
    <t>3 BHK Apartment for Sale in Avantis Ofira Siesta, VIP Road Surat</t>
  </si>
  <si>
    <t>main road close school and shopping centr</t>
  </si>
  <si>
    <t>The project has 4 bhk multistorey apartments. The project has 2 towers of 12 storeys. All the apartments has east west entry as per vastu compliance. The project is near by schools markets and close to main road. The project has all the amenities with parkings. The apartment has 3070 square feet super build up areaRead more</t>
  </si>
  <si>
    <t>4 BHK Apartment for Sale in Avadh Elrica Surat</t>
  </si>
  <si>
    <t>5bhk premium homes with blissfully living in Serene atmosphere</t>
  </si>
  <si>
    <t xml:space="preserve">â‚¹7,600 per sqft </t>
  </si>
  <si>
    <t xml:space="preserve"> 3.34 Cr </t>
  </si>
  <si>
    <t xml:space="preserve"> 3.15 Cr </t>
  </si>
  <si>
    <t>4 bhk luxurious flat for sell in dumas road area with all aminities.Read more</t>
  </si>
  <si>
    <t>4 BHK Penthouse for Sale in Shivam Shubham Sky, Pal Surat</t>
  </si>
  <si>
    <t>4 BHK Luxurious Pentahouse For Sell In pal Prime Area.</t>
  </si>
  <si>
    <t>Multistorey apartment is available for sale. It covered area of 3636 sq-ft, it is a good location property. Please contact for more details.Read more</t>
  </si>
  <si>
    <t>4 BHK Apartment for Sale in Raghuvir Spelito, Vesu Surat</t>
  </si>
  <si>
    <t>3401 sqft</t>
  </si>
  <si>
    <t>A 4 bedroom flat, located in vesu surat, is available. It is a under construction in flat located in Raghuvir spelito. Situated in a prominent locality, iproperty, which is in its prime condition. The flat is on the 6th floor of the building. Aesthetically designed, this property has 4 bathrooms. The property also has 1 balconys and pooja room and study room. The flat has a good view of the locality. The flat is a freehold property and has a super built-Up area of 3401 sq. Ft. The flat is located in a gated society and offers good security.Read more</t>
  </si>
  <si>
    <t xml:space="preserve">â‚¹5,601 per sqft </t>
  </si>
  <si>
    <t>6 BHK Penthouse for Sale in Piplod Surat</t>
  </si>
  <si>
    <t>8300 sqft</t>
  </si>
  <si>
    <t>Best Location of Piplod, River and Main Road View Penthouse</t>
  </si>
  <si>
    <t xml:space="preserve">â‚¹9,795 per sqft </t>
  </si>
  <si>
    <t xml:space="preserve"> 8.13 Cr </t>
  </si>
  <si>
    <t>Luxurious Pentahouse For Sell In Adajan Pal Prime Area With All Luxurious Aminities.Read more</t>
  </si>
  <si>
    <t>Milestone Regalia is an ultimate reflection of the urban chic lifestyle located in Second VIP Road, Surat. The project hosts in its lap exclusively designed Residential Apartments, each being an epitome of elegance and simplicity.Read more</t>
  </si>
  <si>
    <t xml:space="preserve"> 1.87 Cr </t>
  </si>
  <si>
    <t>4 BHK Apartment for Sale in Freedom Tower, Vesu Surat</t>
  </si>
  <si>
    <t>A very beautyful location for 4bhk baget flat at vesu good campous all luxary aminites for luxary people.Read more</t>
  </si>
  <si>
    <t xml:space="preserve">â‚¹5,907 per sqft </t>
  </si>
  <si>
    <t xml:space="preserve"> Showroom for Sale in Western Business Park, Vesu Surat</t>
  </si>
  <si>
    <t>Ground out of 12</t>
  </si>
  <si>
    <t>Most prominent location of Vesu, Udhana Magdalla Road,Good rental Yield and best anchor showroom on ground floor 200 ft road view showroom, Rental is good financial sector company.Read more</t>
  </si>
  <si>
    <t xml:space="preserve">â‚¹20,959 per sqft </t>
  </si>
  <si>
    <t>4 BHK Apartment for Sale in Unison Crest, Vesu Surat</t>
  </si>
  <si>
    <t>4604 sqft</t>
  </si>
  <si>
    <t>ULTRA Luxurious 4 5 bhk flats in GD Goenka canal road vesusuperior level of quality and construction meets in vesu high class material use in flats to construct a flat just meet me for visit and book Ur future apartmentRead more</t>
  </si>
  <si>
    <t xml:space="preserve">â‚¹6,851 per sqft </t>
  </si>
  <si>
    <t>3 BHK House for Sale in Citylight Area Surat</t>
  </si>
  <si>
    <t>The property is available in posh area of sarjan society, city light. It faces society lush green garden and gives a best view.Read more</t>
  </si>
  <si>
    <t xml:space="preserve">â‚¹40,358 per sqft </t>
  </si>
  <si>
    <t xml:space="preserve"> 6.53 Cr </t>
  </si>
  <si>
    <t>4770 sqft</t>
  </si>
  <si>
    <t>240 X 180</t>
  </si>
  <si>
    <t>plot. good. location. gated. Community. Maintain. Society</t>
  </si>
  <si>
    <t xml:space="preserve"> 7.95 Cr </t>
  </si>
  <si>
    <t>4 BHK Apartment for Sale in Millionaires Lifestyle, Vesu Surat</t>
  </si>
  <si>
    <t>4 BHK Flat for Sale In Millionaires Lifestyle, VIP Road, Vesu, Surat.3113 To 3550 sqft Super AreaFor more Details Please Call on 99090 16161Read more</t>
  </si>
  <si>
    <t xml:space="preserve"> 2.33 Cr </t>
  </si>
  <si>
    <t>5 BHK House for Sale in Piplod Surat</t>
  </si>
  <si>
    <t>pop and colour work includeing</t>
  </si>
  <si>
    <t>5 BHK Apartment for Sale in Roongta Estella, Vesu Surat</t>
  </si>
  <si>
    <t>Ultra Luxurious and spacious flat with a stunning view and amenities. Situated at a major location.Read more</t>
  </si>
  <si>
    <t xml:space="preserve">â‚¹7,167 per sqft </t>
  </si>
  <si>
    <t xml:space="preserve"> 4.30 Cr </t>
  </si>
  <si>
    <t>4 BHK Apartment for Sale in Avadh Ercole, Vesu Surat</t>
  </si>
  <si>
    <t>Avadh Ercole</t>
  </si>
  <si>
    <t xml:space="preserve">â‚¹9,219 per sqft </t>
  </si>
  <si>
    <t>4 BHK Apartment for Sale in Avadh Bertina, Vesu Surat</t>
  </si>
  <si>
    <t>2310 sqft</t>
  </si>
  <si>
    <t xml:space="preserve">â‚¹5,714 per sqft </t>
  </si>
  <si>
    <t xml:space="preserve"> Land for Sale in Nanpura Surat</t>
  </si>
  <si>
    <t>business location area</t>
  </si>
  <si>
    <t>4 bhk flat for sale in freedom tower vesu surat.</t>
  </si>
  <si>
    <t xml:space="preserve">â‚¹5,526 per sqft </t>
  </si>
  <si>
    <t>near gd gonkia road vesu surat</t>
  </si>
  <si>
    <t xml:space="preserve">â‚¹7,347 per sqft </t>
  </si>
  <si>
    <t>2238 sqft</t>
  </si>
  <si>
    <t>The project has 4 bhk multistorey apartments. The project has 2 towers of 13 storeys. All the apartments has east west entry as per vastu compliance. The project is near by schools markets and close to main road. The project has all the amenities with parkings. The apartment has 4070 square feet super build up areaRead more</t>
  </si>
  <si>
    <t xml:space="preserve"> 2.48 Cr </t>
  </si>
  <si>
    <t>best Project for Jain community</t>
  </si>
  <si>
    <t xml:space="preserve"> 3.19 Cr </t>
  </si>
  <si>
    <t xml:space="preserve">â‚¹30,000 per sqft </t>
  </si>
  <si>
    <t>5 BHK Penthouse for Sale in Veer Swastik Sky, Pal Surat</t>
  </si>
  <si>
    <t>4600 sqft</t>
  </si>
  <si>
    <t>5 BHK Luxurioous Pentahouse For Sell In Gaurav PAth Road With All Aminities .Read more</t>
  </si>
  <si>
    <t>3275 sqft</t>
  </si>
  <si>
    <t>look no further We have a wide range of apartments to choose from, all in prime locations and at competitive prices.Read more</t>
  </si>
  <si>
    <t>3067 sqft</t>
  </si>
  <si>
    <t>Veer supremus4bhk is one of the most popular destination for buying apartments flats in pal, surat. You too can be a part of this society by purchasing this 4 bhk flat here. The flat is facing the east direction. The floor plan additionally contains 4 bedrooms, 4 bathrooms and 2 balconies. All in all, the flat is spread over a super built up area of 3067 sq.Ft. The flat has a total of 12 floors and this property is situated on 6th floor. This residential flat is currently under construction and you can expect the possession of the same by december 2024.Read more</t>
  </si>
  <si>
    <t>3 out of 18</t>
  </si>
  <si>
    <t>Book Your Ultra Luxurious 4BHK Flat At Best Location Of Piplod</t>
  </si>
  <si>
    <t xml:space="preserve">â‚¹8,311 per sqft </t>
  </si>
  <si>
    <t xml:space="preserve"> 3.74 Cr </t>
  </si>
  <si>
    <t>2646 sqft</t>
  </si>
  <si>
    <t>5 Bhk House In Pal,New Construction,Big Rooms,Large Kitchen,hall,2 car parking space.good location.Read more</t>
  </si>
  <si>
    <t xml:space="preserve">â‚¹6,425 per sqft </t>
  </si>
  <si>
    <t>Vastu Complaint flats, Only 2 flats per floor, Ultra Modern Amenities.Read more</t>
  </si>
  <si>
    <t>The corporate edifice with a difference which is no less than a pride of Surat's business arena. An eminent architecture par excellence, The Montessa by Rajhans is definitely a masterly blend of awesome architecture and envy inducing amenities that offers avantgarde office space for Financial Institutes, Banks, Corporate Houses, IT Hub, Consultancies, Professional Service Sectors more.Read more</t>
  </si>
  <si>
    <t>4 BHK Apartment for Sale in Bblossom The Presidency, VIP Road Surat</t>
  </si>
  <si>
    <t>Check out SL Bblossom The Presidency in Vesu, one of the upcoming underconstruction housing societies in Surat. This society will have all basic facilities and amenities to suit homebuyers needs and requirements.Read more</t>
  </si>
  <si>
    <t xml:space="preserve">â‚¹5,294 per sqft </t>
  </si>
  <si>
    <t xml:space="preserve"> Showroom for Sale in Vijay The Citadel, Adajan Surat</t>
  </si>
  <si>
    <t>Commercial Property is Located near Cable Stratight Bridge oppsite to Star Bazar best for rental income for long term.Read more</t>
  </si>
  <si>
    <t>3 BHK Apartment for Sale in Sangini Lakeville, Vesu Surat</t>
  </si>
  <si>
    <t>3 BHK Luxurious Flat For Sell In Vesu Prime Location With 20 Floor Building.Read more</t>
  </si>
  <si>
    <t xml:space="preserve"> Shop for Sale in Vesu Canal Road Surat</t>
  </si>
  <si>
    <t>Ground out of 19</t>
  </si>
  <si>
    <t>ROONGTA ESTELLA, THE A CLASS SHOPPING ONLY GROUND FLOOR, WITH FULL RESIDENTIAL COMPLEX WITH PREMIUM 4 BHK 19 STORY BUILDING, is situated on citylight to vesu and canal road corner, a prime location residential project with shops, and Ground, 1st, and 2 nd floors,total 3 floors loaded with amenities. A perfect place for a happy family living, and all ameneties included.Read more</t>
  </si>
  <si>
    <t xml:space="preserve">â‚¹21,000 per sqft </t>
  </si>
  <si>
    <t>Residential Plot For Sell In Vesu Prime Area With Main Locality .Read more</t>
  </si>
  <si>
    <t xml:space="preserve"> 4.20 Cr </t>
  </si>
  <si>
    <t>3 BHK Apartment for Sale in Ascon Surya Green View, Vesu Surat</t>
  </si>
  <si>
    <t>it is 3 Bhk Luxurious Flats with Modern Amenities.</t>
  </si>
  <si>
    <t>Road Touch</t>
  </si>
  <si>
    <t xml:space="preserve"> 4.42 Cr </t>
  </si>
  <si>
    <t>4 BHK Apartment for Sale in Roongta Estella, Vesu Surat</t>
  </si>
  <si>
    <t>Luxurious flat with all the amenities and at a major location.</t>
  </si>
  <si>
    <t xml:space="preserve">â‚¹7,284 per sqft </t>
  </si>
  <si>
    <t>3 BHK Apartment for Sale in Samprati Palace, Vesu Surat</t>
  </si>
  <si>
    <t>Samprati Palace</t>
  </si>
  <si>
    <t>1760 sqft</t>
  </si>
  <si>
    <t xml:space="preserve"> 1.92 Cr </t>
  </si>
  <si>
    <t>5 BHK House for Sale in Adajan Surat</t>
  </si>
  <si>
    <t>5 bhk luxurious residential house for sale in adajan. with 3 car parking and new construction.Read more</t>
  </si>
  <si>
    <t xml:space="preserve">â‚¹12,259 per sqft </t>
  </si>
  <si>
    <t>3 bhk flat for sale in Vesu surat, 3 bhk luxurious flat for sale in Laxmi Aarambh Vesu suratRead more</t>
  </si>
  <si>
    <t>4 BHK Apartment for Sale in Samprati Palace, Vesu Surat</t>
  </si>
  <si>
    <t>3369 sqft</t>
  </si>
  <si>
    <t>High class Society with complete luxurious amenities</t>
  </si>
  <si>
    <t xml:space="preserve">â‚¹6,708 per sqft </t>
  </si>
  <si>
    <t>4 BHK Apartment for Sale in DMD Park, Vesu Surat</t>
  </si>
  <si>
    <t>3577 sqft</t>
  </si>
  <si>
    <t>near complex vip road vesu cancal</t>
  </si>
  <si>
    <t>4 BHK Apartment for Sale in Vaishnodevi Kingston, Pal Surat</t>
  </si>
  <si>
    <t>1985 sqft</t>
  </si>
  <si>
    <t>The project is about people and their aspirations and interaction. Billion people think, live, and walk agile every day. the project focuses on exploring techniques, tools, behaviors, and experiences that help bring about the mindset so essential to reaping the benefits of better living.The project has 3 4 bhk multistorey apartments. The project has 13 towers of 12 storeys. All the apartments has east west entry as per vastu compliance. The project has all the amenities with parkings. This apartments has 2538, 3006, 3420 3600 square feet super build up area.Read more</t>
  </si>
  <si>
    <t>only 52 family in campus and Fully Furnished flat</t>
  </si>
  <si>
    <t xml:space="preserve">â‚¹6,390 per sqft </t>
  </si>
  <si>
    <t xml:space="preserve"> 3.04 Cr </t>
  </si>
  <si>
    <t>5 BHK Luxurious Flat for Sell In Vesu Prime Location with All Modern Aminities.Read more</t>
  </si>
  <si>
    <t xml:space="preserve">â‚¹26,455 per sqft </t>
  </si>
  <si>
    <t>2962 sqft</t>
  </si>
  <si>
    <t>4 BHK Luxurious Flat For Sell In Vesu Prime Area,</t>
  </si>
  <si>
    <t>3581 sqft</t>
  </si>
  <si>
    <t xml:space="preserve">â‚¹5,613 per sqft </t>
  </si>
  <si>
    <t>5 BHK Apartment for Sale in Casa Rivera, Pal Surat</t>
  </si>
  <si>
    <t>16 out of 20</t>
  </si>
  <si>
    <t>This 5 bhk apartment is available for sale in casa rivera, one of the most prominent projects for flats in pal, surat. This property faces the east direction. The flat occupies a super built up area of 6300 sq.Ft. That consists of 5 bedrooms, 5 bathrooms and 1 balcony. The property is located on the 8th floor of a 24 floors tall building. This is a ready to move project and the property is 01 year old. The vitrified flooring of this flat is beautifully designed and helps to give it a pleasing look.Read more</t>
  </si>
  <si>
    <t xml:space="preserve">â‚¹7,523 per sqft </t>
  </si>
  <si>
    <t xml:space="preserve"> 4.73 Cr </t>
  </si>
  <si>
    <t>3075 sqft</t>
  </si>
  <si>
    <t>2 out of 19</t>
  </si>
  <si>
    <t>New project in pal3 BHK 2340 SQ FT4 BHK 3261 SQ FTALL LUXURIOUS AMENITIES.Read more</t>
  </si>
  <si>
    <t xml:space="preserve">â‚¹5,652 per sqft </t>
  </si>
  <si>
    <t>4 BHK Wonderful living with glorious views</t>
  </si>
  <si>
    <t>4 BHK Apartment for Sale in Atmosphere Green, Vesu Surat</t>
  </si>
  <si>
    <t>4 BHK Apartment for Sale in Avadh Miliana, Vesu Surat</t>
  </si>
  <si>
    <t>These Splendid saces are located among alluring greeneries and secured premisesAim to Redeine a new Dimension Of Luxury and Relaxation.Read more</t>
  </si>
  <si>
    <t xml:space="preserve">â‚¹7,191 per sqft </t>
  </si>
  <si>
    <t xml:space="preserve"> 3.95 Cr </t>
  </si>
  <si>
    <t>4bhk luxurious project at vip main road, vesu</t>
  </si>
  <si>
    <t xml:space="preserve">â‚¹7,050 per sqft </t>
  </si>
  <si>
    <t xml:space="preserve"> 2.35 Cr </t>
  </si>
  <si>
    <t>4 BHK Apartment for Sale in Sangini Lakeville, Vesu Surat</t>
  </si>
  <si>
    <t>4 BHK Luxurious Flat For Sell In Vesu Prime Location With 20 Floor Building.Read more</t>
  </si>
  <si>
    <t>Poss. by Mar '28</t>
  </si>
  <si>
    <t>Unison Crest is an ultra modern residential luxurious flat by renowned Unison Builders. IRead more</t>
  </si>
  <si>
    <t xml:space="preserve">â‚¹7,002 per sqft </t>
  </si>
  <si>
    <t>3645 sqft</t>
  </si>
  <si>
    <t>Vesu. Best. Location. Development. Area. Near. Mangalam. palace</t>
  </si>
  <si>
    <t xml:space="preserve">â‚¹11,523 per sqft </t>
  </si>
  <si>
    <t>4 BHK House for Sale in Vatsalya Bungalows, Vesu Surat</t>
  </si>
  <si>
    <t>167 sqyrd</t>
  </si>
  <si>
    <t>4 BHK Bunglow For Sale167 Sq.YdsFully FurnishedServant RoomHome Theatre RoomVesu,Surat.Read more</t>
  </si>
  <si>
    <t xml:space="preserve">â‚¹19,960 per sqft </t>
  </si>
  <si>
    <t>main road touch property</t>
  </si>
  <si>
    <t>4 BHK Apartment for Sale in Shyam Palace, Vesu Surat</t>
  </si>
  <si>
    <t>3515 sqft</t>
  </si>
  <si>
    <t>Shyam Palace</t>
  </si>
  <si>
    <t xml:space="preserve">â‚¹7,112 per sqft </t>
  </si>
  <si>
    <t>4 BHK Apartment for Sale in Superia Sky Superia, Vesu Surat</t>
  </si>
  <si>
    <t>4 bhk luxurious corner raw house for sale in adajan surat. 100 percent cheque payment acceptedRead more</t>
  </si>
  <si>
    <t>4 BHK Apartment for Sale in Aarambh, Vesu Surat</t>
  </si>
  <si>
    <t>4 bhk luxurious flat for sale in Laxmi Aarambh Vesu surat</t>
  </si>
  <si>
    <t xml:space="preserve">â‚¹6,706 per sqft </t>
  </si>
  <si>
    <t>4 BHK Apartment for Sale in Savan Superia, Althan Surat</t>
  </si>
  <si>
    <t>3671 sqft</t>
  </si>
  <si>
    <t>16 out of 18</t>
  </si>
  <si>
    <t>near shyam mandir vesu vip road</t>
  </si>
  <si>
    <t>4 BHK Apartment for Sale in Central Park, Adajan Surat</t>
  </si>
  <si>
    <t>The Cascade Of LuxuryCentral Park is a mirror to a lavish lifestyle. Every space is a piece of art that is topped with the amenities. It is a heaven for the elite, surrounded by nature and uptown locality. Every square yard is an architectural masterpiece specially designed for your dreams to thrive. Central Park is a statement of royalty, only the few ones would be able to live life Kingsized.Read more</t>
  </si>
  <si>
    <t>Casa Rivera</t>
  </si>
  <si>
    <t>Multistorey Apartment for Sale in Adajan, Surat. Covered area is 5000.0 Sq-ft. This property belongs to "Casa Rivera" .Read more</t>
  </si>
  <si>
    <t>4 BHK Apartment for Sale in Abhva Surat</t>
  </si>
  <si>
    <t>5 BHK Apartment for Sale in DMD Park, Vesu Surat</t>
  </si>
  <si>
    <t>4675 sqft</t>
  </si>
  <si>
    <t>5 BHK Luxurious Flat For Sell in Vesu With All Aminities.Contact For More Details .Read more</t>
  </si>
  <si>
    <t xml:space="preserve">â‚¹6,802 per sqft </t>
  </si>
  <si>
    <t xml:space="preserve"> 3.18 Cr </t>
  </si>
  <si>
    <t xml:space="preserve">â‚¹14,815 per sqft </t>
  </si>
  <si>
    <t>4 BHK Apartment for Sale in Shree Ram Supath Enclave, Adajan Surat</t>
  </si>
  <si>
    <t>3707 sqft</t>
  </si>
  <si>
    <t xml:space="preserve"> 1.74 Cr </t>
  </si>
  <si>
    <t>5 BHK Luxurious Flat In Vesu Prime Area.</t>
  </si>
  <si>
    <t>A 3 bedroom resale flat, located in pal, surat, is available. It is a Under Constuction flat located in The Central Park.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3770 sq. Ft. The flat is located in a gated society and offers good security.Read more</t>
  </si>
  <si>
    <t>4 BHK Apartment for Sale in Millionaires Avenue, Vesu Surat</t>
  </si>
  <si>
    <t>3113 sqft</t>
  </si>
  <si>
    <t>Best Location Of Vesu Area, VIP Road Touch, Reasonable Price and Very Easy Payment ScheduleRead more</t>
  </si>
  <si>
    <t>MILESTONE AMBIENCE is a wellplanned society that offers a pleasant living experience to its residents. This 3 bhk apartment in surat is your opportunity to be a part of this community. The apartment is facing the east direction. Containing 3 bathrooms and 2 balconies, this apartment is spread over a super builtup area of 2500 sq.Ft. This flat is situated on the 6th floor of this 13floor tall residential building. Moreover, the apartment is currently under construction, and possession is expected by June 2025.Read more</t>
  </si>
  <si>
    <t xml:space="preserve">â‚¹6,480 per sqft </t>
  </si>
  <si>
    <t>4 Bhk Premium Apartments with Deck Balcony.</t>
  </si>
  <si>
    <t>12 out of 19</t>
  </si>
  <si>
    <t xml:space="preserve">â‚¹7,457 per sqft </t>
  </si>
  <si>
    <t>4 BHK Apartment for Sale in The Atmosphere Serene, Vesu Surat</t>
  </si>
  <si>
    <t>This project is located at the heart of Vesu area G D Goneka Canal Road.With well connected to all the common facilities like shopping, school, multiplexRead more</t>
  </si>
  <si>
    <t xml:space="preserve">â‚¹6,490 per sqft </t>
  </si>
  <si>
    <t>6 BHK Apartment for Sale in Avadh Classima, Rundh Surat</t>
  </si>
  <si>
    <t>6475 sqft</t>
  </si>
  <si>
    <t>Ultra luxurious and Ultra lavish flats are available for sell and YOU get beauty of Heaven in River Front. Book Your Dream Flat and get some refreshing life everyday Because HOME IS MADE FROM LOVE AND AUSPICIOUS HARMONY.Read more</t>
  </si>
  <si>
    <t xml:space="preserve">â‚¹11,892 per sqft </t>
  </si>
  <si>
    <t>Raghuvir Spelito is a ultra luxurious residential project in Vesu Area. It is located opp VR Mall near Raghuvir Shell. All the flat are Vastu Compliant and living room and various bedrooms are places to overlook Garden. Only two flats on each floor for privacy and peaceful living. Spelito has two side road connectivity and has entrance and exit gates on both the roads. It is located opp. Vr mall and well connected with Surat dumas Road and airport road.Read more</t>
  </si>
  <si>
    <t>Commercial Office For Sell In Surat Citty prime Location .</t>
  </si>
  <si>
    <t>3851 sqft</t>
  </si>
  <si>
    <t>Situated in vesu, surat, rasik villa is a well planned society that offers a pleasant living experience to its residents. This 4 bhk flat in surat is your opportunity to be a part of this community. The floor plan additionally contains 4 bedrooms, 5 bathrooms and 3 balconies. All in all, the flat is spread over a super built up area of 3851 sq.Ft. The residential building has 13 floors in total and the flat for sale is located on the 12th floor. This is a ready to move project and the property is 10 years old. The flat comes well built with marble flooring options. The society is well equippedRead more</t>
  </si>
  <si>
    <t>2016 sqft</t>
  </si>
  <si>
    <t>near cable bridge</t>
  </si>
  <si>
    <t>3 BHK House for Sale in Arihant Park, Patel Nagar Surat</t>
  </si>
  <si>
    <t>159 sqyrd</t>
  </si>
  <si>
    <t>A residential house is available for rent. It carpet area of 159 sq-yrd, it is a good location. Please contact for more details.Read more</t>
  </si>
  <si>
    <t>1733 sqft</t>
  </si>
  <si>
    <t xml:space="preserve"> Showroom for Sale in Lal Gate Surat</t>
  </si>
  <si>
    <t xml:space="preserve">â‚¹71,429 per sqft </t>
  </si>
  <si>
    <t>4 bhk luxurious flat for sale in vesu surat. near surat diamond bourse and airport.Read more</t>
  </si>
  <si>
    <t>near complex vesu main road vip road</t>
  </si>
  <si>
    <t xml:space="preserve">â‚¹5,582 per sqft </t>
  </si>
  <si>
    <t>4 BHK Apartment for Sale in Pratham Ganesa, Pal Gam Surat</t>
  </si>
  <si>
    <t>The project has 3 4 bhk multistorey apartments. The project has 4 towers of 11 storeys. All the apartments has east west entry as per vastu compliance. The project is near by schools markets and close to main road. The project has all the amenities with parkingsRead more</t>
  </si>
  <si>
    <t xml:space="preserve"> 1.64 Cr </t>
  </si>
  <si>
    <t>4 BHK Apartment for Sale in Magdalla Surat</t>
  </si>
  <si>
    <t>Fully red bricks construction and Beautiful Elevation with modern architectureRead more</t>
  </si>
  <si>
    <t xml:space="preserve">â‚¹6,486 per sqft </t>
  </si>
  <si>
    <t>Best 3 bhk apartment for luxurious family , Call now for any enquiriesRead more</t>
  </si>
  <si>
    <t xml:space="preserve">â‚¹8,265 per sqft </t>
  </si>
  <si>
    <t xml:space="preserve"> 2.81 Cr </t>
  </si>
  <si>
    <t>5 BHK Apartment for Sale in Central Park, Pal Surat</t>
  </si>
  <si>
    <t>A 5 bedroom flat, located in pal, surat, is available. It is a under construction flat located in The Ccentral ParK. Situated in a prominent locality, which is in its prime condition. The flat is on the 6th floor of the building. Aesthetically designed, this property has 5 bathrooms. The property also has 1balconys. The flat has a good view of the locality. The flat is a freehold property and has a super builtUp area of 6400 sq. Ft. The flat is located in a gated society and offers good security.Read more</t>
  </si>
  <si>
    <t>4 BHK Apartment for Sale in Surya Landmark, Vesu Surat</t>
  </si>
  <si>
    <t>4BHK Luxurius FurnitureBest Location Of Vesu Area, Best Nature ViewReasonable PriceFor more details and visit please call meRead more</t>
  </si>
  <si>
    <t>3550 sqft</t>
  </si>
  <si>
    <t>4 BHK Luxurious Flat For Sell In Vesu Prime Area With All Aminities .Read more</t>
  </si>
  <si>
    <t xml:space="preserve">â‚¹6,691 per sqft </t>
  </si>
  <si>
    <t>4 BHK Luxurious Flats in Vesu under Construction</t>
  </si>
  <si>
    <t xml:space="preserve"> 2.58 Cr </t>
  </si>
  <si>
    <t>3 BHK Apartment for Sale in Sangini Evoq, Vesu Surat</t>
  </si>
  <si>
    <t>2829 sqft</t>
  </si>
  <si>
    <t>3 out of 19</t>
  </si>
  <si>
    <t xml:space="preserve">â‚¹6,696 per sqft </t>
  </si>
  <si>
    <t>4 BHK Apartment for Sale in Sangini Arise, Bharthana Surat</t>
  </si>
  <si>
    <t>4350 sqft</t>
  </si>
  <si>
    <t>Introducing Sangini Arise is an exquisite highrise residential haven that sets new benchmarks for opulent living in Surat. Immerse yourself in a life reminiscent of the affluent and renowned, meticulously crafted for a privileged few who truly understand the art of refined living.Read more</t>
  </si>
  <si>
    <t xml:space="preserve"> 3.39 Cr </t>
  </si>
  <si>
    <t>3 BHK Apartment for Sale in Sangini Nirvana, Vesu Surat</t>
  </si>
  <si>
    <t>2582 sqft</t>
  </si>
  <si>
    <t>Curation of Living Space that Features amenities to fulfill every family members desire .Unwind every chapter of life with fun and laughter. Coined as easy connectivity. Resides at a prominent location offering you leisure and convenience. Near by Jain temple.Read more</t>
  </si>
  <si>
    <t>1909 sqft</t>
  </si>
  <si>
    <t>Introducing a LAVISH AND LUXIRIOUS flats in vesu area nicely designed and constructing vastu compliant flats for good and peace full experience of your Assetsjust Buy it and bring it your hppiness Read more</t>
  </si>
  <si>
    <t xml:space="preserve">â‚¹5,450 per sqft </t>
  </si>
  <si>
    <t>4 BHK Apartment for Sale in Royal Paradise, Vesu Surat</t>
  </si>
  <si>
    <t>Royal paradise, the famous project with big rooms, big baths, 3 lifts, and a big garden with all amenities, still stand as an ideal place to look for a family living. The age 10 year, is still better than many new projects with excellent maintenance and security. The price is additional benefit to consider for this projectRead more</t>
  </si>
  <si>
    <t>Commercial Office For Sell Like Provide bank For Long Lease Attractive 1.70L Rent IncomeRead more</t>
  </si>
  <si>
    <t xml:space="preserve">â‚¹12,314 per sqft </t>
  </si>
  <si>
    <t>4 BHK Apartment for Sale in Shyam Shree Niketan, Vesu Surat</t>
  </si>
  <si>
    <t>4 BHK Flat For Sale2870 Sq.Ft AreaFully FurnishedVip Road, Vesu,Surat.Read more</t>
  </si>
  <si>
    <t xml:space="preserve">â‚¹8,711 per sqft </t>
  </si>
  <si>
    <t>1200 X 3</t>
  </si>
  <si>
    <t>400 Vaar Open Plot On sale Piplod V I P Area Open Plot Sale For Piplod Dumas Road Surat Nice Location Also Has Good Nice Property Open Plot Very Best LocationRead more</t>
  </si>
  <si>
    <t xml:space="preserve"> 4.60 Cr </t>
  </si>
  <si>
    <t>2580 sqft</t>
  </si>
  <si>
    <t>Sangini Vedanta</t>
  </si>
  <si>
    <t xml:space="preserve">â‚¹6,700 per sqft </t>
  </si>
  <si>
    <t>3 BHK Villa for Sale in Bhakti Victory Shoppers, Adajan Surat</t>
  </si>
  <si>
    <t>203 sqyrd</t>
  </si>
  <si>
    <t>fully ventilated property</t>
  </si>
  <si>
    <t xml:space="preserve">â‚¹8,758 per sqft </t>
  </si>
  <si>
    <t>4 bhk flat for sale ib vesu surat avadh ercole nr surat airport and diamond bourse.Read more</t>
  </si>
  <si>
    <t>Ready for fit out 4BHK in prime location.</t>
  </si>
  <si>
    <t>vesu near shyam baba mandir new citylight road vesu</t>
  </si>
  <si>
    <t xml:space="preserve">â‚¹6,591 per sqft </t>
  </si>
  <si>
    <t>4 BHK Apartment for Sale in Vaishnodevi Kingston, Adajan Surat</t>
  </si>
  <si>
    <t>1983 sqft</t>
  </si>
  <si>
    <t>Kingston is possibly the best opportunity to buy a luxurious flat at the best available rate. It consists of 3 4 bhk flats. It was clear that the location was extremely provoking and it led to a surgin demand for flats in that area, despite the demand being less elsewhere.Read more</t>
  </si>
  <si>
    <t>Multistorey Apartment for Sale in Adajan, Surat. Covered area is 6300.0 Sq-ft. This property belongs to "Casa Rivera" .Read more</t>
  </si>
  <si>
    <t xml:space="preserve"> 4.72 Cr </t>
  </si>
  <si>
    <t>luxurious flat with all amenities in campus</t>
  </si>
  <si>
    <t xml:space="preserve">â‚¹7,291 per sqft </t>
  </si>
  <si>
    <t xml:space="preserve"> 4.01 Cr </t>
  </si>
  <si>
    <t>3510 sqft</t>
  </si>
  <si>
    <t>4 BHK Luxurious Flat For Sell in Vesu With All Aminities.Contact For More Details .Read more</t>
  </si>
  <si>
    <t xml:space="preserve">â‚¹6,809 per sqft </t>
  </si>
  <si>
    <t xml:space="preserve"> 1.57 Cr </t>
  </si>
  <si>
    <t>4545 sqft</t>
  </si>
  <si>
    <t>premium furnished</t>
  </si>
  <si>
    <t xml:space="preserve">â‚¹8,801 per sqft </t>
  </si>
  <si>
    <t>4 BHK Apartment for Sale in Shivansh Heights, Adajan Surat</t>
  </si>
  <si>
    <t>Shivansh heights is one of the most popular destination for buying apartments flats in pal, surat. You too can be a part of this society by purchasing this 4 bhk flat here. The flat is facing the east direction. The floor plan additionally contains 4 bedrooms, 4 bathrooms and 1 balcony. All in all, the flat is spread over a super built up area of 3500 sq.Ft. The residential building has 10 floors in total and the flat for sale is located on the 7th floor.Read more</t>
  </si>
  <si>
    <t>Spacious and Luxurious Big Flat, Fully Furnished Flat, Unused New Fully Furnished FlatRead more</t>
  </si>
  <si>
    <t xml:space="preserve">â‚¹12,028 per sqft </t>
  </si>
  <si>
    <t xml:space="preserve"> 8.60 Cr </t>
  </si>
  <si>
    <t>3 And 4 BHK Luxurious Flat For Sell In Vesu Prime Area With All Aminities.Read more</t>
  </si>
  <si>
    <t xml:space="preserve">â‚¹6,226 per sqft </t>
  </si>
  <si>
    <t>The USP of this project is that it is a 48-flat limited society</t>
  </si>
  <si>
    <t xml:space="preserve">â‚¹6,051 per sqft </t>
  </si>
  <si>
    <t>Allow us to introduce you to a world of utmost luxury, presenting the epitome of grandeur, ultraluxurious 3 4 BHK boutique apartments that define the ultimate in lavishness.This masterpiece unveils a groundbreaking concept of an aerial ground spanning an expansive 29,000 sq. ft. on the 2nd floor, showcasing an array of toptier lifestyle amenities tailored for your familys comfort.Read more</t>
  </si>
  <si>
    <t xml:space="preserve">â‚¹7,070 per sqft </t>
  </si>
  <si>
    <t>Millionaire Lifestyle a modern living with all the lastest amenities inside the campus. with good flat planning inside with all the facilities.Read more</t>
  </si>
  <si>
    <t xml:space="preserve">â‚¹6,660 per sqft </t>
  </si>
  <si>
    <t>4 BHK Apartment for Sale in Milestone Pristine, Vesu Surat</t>
  </si>
  <si>
    <t>4436 sqft</t>
  </si>
  <si>
    <t>Define the Ultra luxurious flats with luxurious life style flats in vesucallfor more details......book Your Apartment now and grab the dealRead more</t>
  </si>
  <si>
    <t>6 BHK Apartment for Sale in Cellestial Dreams, Vesu Surat</t>
  </si>
  <si>
    <t>9962 sqft</t>
  </si>
  <si>
    <t>Cellestial Dreams is A premium project by Ravani Builders. This six BHK is a luxury apartment with amenities like swimming pool, walking track, well equipped gym with Jain Temple. The Above mention flat is naked and one can customize according to his to her taste.Read more</t>
  </si>
  <si>
    <t xml:space="preserve"> 6.47 Cr </t>
  </si>
  <si>
    <t>1624 sqft</t>
  </si>
  <si>
    <t>This lovely 3 BHK apartmentflat in Vesu is available for sale in one of Surats most popular projectRead more</t>
  </si>
  <si>
    <t>near temple</t>
  </si>
  <si>
    <t xml:space="preserve">â‚¹12,106 per sqft </t>
  </si>
  <si>
    <t>4 BHK Apartment for Sale in Ashirwad palace New triveni society, Katar Gam Surat</t>
  </si>
  <si>
    <t>Specious 4 Bhk Flat For Sell In Bhatar</t>
  </si>
  <si>
    <t>5 bhk lusurious and very spacious flat for sale in SURYA HERITAGE NEAR HAPPY EXCELENCIA VESU SURAT. NR SURAT AIRPORT AND DIAMOND BOURSE. POSSESSION IN 4 TO 6 MONTHRead more</t>
  </si>
  <si>
    <t>4 BHK Apartment for Sale in Milestone Elitus, Vesu Surat</t>
  </si>
  <si>
    <t>3376 sqft</t>
  </si>
  <si>
    <t>Prime Location on 2nd VIP Road. Reputed builder, modern amenities, under construction project. Value for money and pay payment schemeRead more</t>
  </si>
  <si>
    <t xml:space="preserve">â‚¹5,717 per sqft </t>
  </si>
  <si>
    <t>near shyam baba mandir vesu main road vip road surat gujrat</t>
  </si>
  <si>
    <t xml:space="preserve">â‚¹6,596 per sqft </t>
  </si>
  <si>
    <t>4 BHK Apartment for Sale in Baghban The Lifestyle, Adajan Surat</t>
  </si>
  <si>
    <t>The project has 4 bhk multistorey apartments. The project has 3 towers of 10 storeys. All the apartments has east west entry as per vastu compliance. The project is near by schools markets and close to main road. The project has all the amenities with parkings. The apartment has 3600, 4000 4400 square feet super build up areaRead more</t>
  </si>
  <si>
    <t>4 BHK Fla For Sell In Vesu Prime Area With All Aminities.</t>
  </si>
  <si>
    <t>With A great location of Shyam Baba mandir and connectivity to surat diamond BourseRead more</t>
  </si>
  <si>
    <t xml:space="preserve"> 3.93 Cr </t>
  </si>
  <si>
    <t>4 bhk flat for sale in laxmi aarambh vesu surat</t>
  </si>
  <si>
    <t xml:space="preserve">â‚¹5,382 per sqft </t>
  </si>
  <si>
    <t xml:space="preserve"> 1.83 Cr </t>
  </si>
  <si>
    <t>3 BHK Luxurious Flat For Sell In VESU Prime Area With All Luxurious Aminities .Contact for More Details .Read more</t>
  </si>
  <si>
    <t>3111 sqft</t>
  </si>
  <si>
    <t>4 BHK Luxurious in Vesu by well known group in Surat</t>
  </si>
  <si>
    <t xml:space="preserve"> 2.68 Cr </t>
  </si>
  <si>
    <t>4 BHK Apartment for Sale in Sangini Evoq, Vesu Surat</t>
  </si>
  <si>
    <t>3 out of 20</t>
  </si>
  <si>
    <t xml:space="preserve"> 2.54 Cr </t>
  </si>
  <si>
    <t>Welcome to one of the best residential buildings in Surat, where luxury meets functionality seamlessly. Explore the opportunity to acquire a 3 BHK apartment for sale that epitomizes refined living. Additionally, uncover the charm of residential 3 BHK flats in Surat, where comfort and elegance intertwine harmoniously.Read more</t>
  </si>
  <si>
    <t>3810 sqft</t>
  </si>
  <si>
    <t>ultra luxurious 4 BHk flats for sell in vesu canal road</t>
  </si>
  <si>
    <t>Aagam Vivianna is well established shopping mall of Vesu area. It is surrounded by elite residential buildings. Vivianna has variety of shops such as clothing, jewellery, stationery and restaurants. The proposed shop is a specious shop located in the lane which is easily accessible.Read more</t>
  </si>
  <si>
    <t xml:space="preserve"> 2.24 Cr </t>
  </si>
  <si>
    <t>20275 m</t>
  </si>
  <si>
    <t>2 side open plot</t>
  </si>
  <si>
    <t xml:space="preserve">â‚¹12,323 per sqft </t>
  </si>
  <si>
    <t xml:space="preserve"> 3.05 Cr </t>
  </si>
  <si>
    <t>Altra Luxurious 3 Bhk Flat For Sell In Vesu at premium location</t>
  </si>
  <si>
    <t xml:space="preserve">â‚¹6,118 per sqft </t>
  </si>
  <si>
    <t>3211 sqft</t>
  </si>
  <si>
    <t>4100 sqft</t>
  </si>
  <si>
    <t>vesu main road near gd cancal road vesu</t>
  </si>
  <si>
    <t>4 BHK Apartment for Sale in Veer Supremus, Adajan Surat</t>
  </si>
  <si>
    <t>1686 sqft</t>
  </si>
  <si>
    <t>The project has 4 5 bhk multistorey apartments. The project has 5 towers of 12 storeys. All the apartments has east west entry as per vastu compliance. The project is near by schools markets and close to main road. The project has all the amenities with parkings. The apartment has 2855, 3067, 3453 4378 square feet super build up areaRead more</t>
  </si>
  <si>
    <t>Luxurious Flat For Sell in Vesu with all aminities.</t>
  </si>
  <si>
    <t xml:space="preserve"> 3.48 Cr </t>
  </si>
  <si>
    <t>3 BHK House for Sale in Piplod Surat</t>
  </si>
  <si>
    <t>looking for Bungalow this is one of the best choice</t>
  </si>
  <si>
    <t>5135 sqft</t>
  </si>
  <si>
    <t xml:space="preserve">â‚¹6,816 per sqft </t>
  </si>
  <si>
    <t xml:space="preserve">â‚¹6,472 per sqft </t>
  </si>
  <si>
    <t>4 BHK Uber Luxurious Living Flats.</t>
  </si>
  <si>
    <t>Looking for a 3 bhk property for sale in surat Buy this 3 bhk flat in dmd park that is situated in vesu, surat. The flat north Facing. Constructed on a super built up area of 2650 sq.Ft., the flat comprises 3 bedrooms, 3 bathrooms and 1 balconies. The residential building has 12 floors in total and the flat for sale is located on the 5th floor.Read more</t>
  </si>
  <si>
    <t>4 BHK Apartment for Sale in Sangini Siddhanta, Vesu Surat</t>
  </si>
  <si>
    <t>With a perfect blend of living and lively spaces, Sangini Siddhanta promises to take your lifestyle graph a notch higher. Standing tall in the midst of lush green landscapes, Sangini Siddhanta offers uninterrupted views of the most iconic monument of the city, Shaheed Smarak, which is spread across 99,000 sq. yards. Make the most of life with 10,500 sq. ft. of amenities area and 24,500 sq. ft. of green landscape garden. Come home to grandness at Sangini Siddhanta with its Bigonspace 4, 4.5 5 BHK residences.Read more</t>
  </si>
  <si>
    <t xml:space="preserve">â‚¹7,475 per sqft </t>
  </si>
  <si>
    <t xml:space="preserve"> 2.99 Cr </t>
  </si>
  <si>
    <t>Ultra luxurious 4 bhk flats for sell in vesu canal road.</t>
  </si>
  <si>
    <t>4 BHK Apartment for Sale in Roland Towers, Magdalla Surat</t>
  </si>
  <si>
    <t>Roland towers, is premium property, with theme based architecture, with common terrace garden, and river view, high quality sanitary ware, Italian marble flooring, and wooden flooring, 3 car parking, gymnasium, senior citizen area, party lawn and garden, meditation yoga deck, full power backup, separate split AC, and allotted by ev car charging point. Its next to ryan international school and v r mall, and river facing premium apartment.Read more</t>
  </si>
  <si>
    <t xml:space="preserve">â‚¹8,900 per sqft </t>
  </si>
  <si>
    <t>Near School, Bank and Super Store</t>
  </si>
  <si>
    <t>4 BHK Apartment for Sale in Greenopolis, Vesu Surat</t>
  </si>
  <si>
    <t>2984 sqft</t>
  </si>
  <si>
    <t>for sale 4bhk superia vip road vesu</t>
  </si>
  <si>
    <t xml:space="preserve">â‚¹5,201 per sqft </t>
  </si>
  <si>
    <t>4967 sqft</t>
  </si>
  <si>
    <t>5 BHK Ulta Luxurious Flat In Adajan Pal Area With All Aminities.Also Exist Servent Room And 4 Car ParkingRead more</t>
  </si>
  <si>
    <t xml:space="preserve"> 3.97 Cr </t>
  </si>
  <si>
    <t xml:space="preserve"> 3.40 Cr </t>
  </si>
  <si>
    <t>6140 sqft</t>
  </si>
  <si>
    <t xml:space="preserve">â‚¹6,891 per sqft </t>
  </si>
  <si>
    <t xml:space="preserve"> 4.23 Cr </t>
  </si>
  <si>
    <t xml:space="preserve">â‚¹7,349 per sqft </t>
  </si>
  <si>
    <t>5 BHK Apartment for Sale in Avadh Ercole, Vesu Surat</t>
  </si>
  <si>
    <t>5276 sqft</t>
  </si>
  <si>
    <t>This 5 bhk flat is available for sale in avadh ercole, one of the most prominent projects for residential apartments in vesu, surat. The apartment is facing the east direction. Constructed on a super built up area of 5276 sq.Ft., the flat comprises 5 bathrooms and 1 balcony. This flat lies on the 5th level of a 12 storey apartment building. This residential property is still under construction and is available for possession by 2025. The floor of this apartment is beautifully designed using vitrified flooring, giving the apartment an alluring look. The flat will offer a modern lifestyle as itRead more</t>
  </si>
  <si>
    <t xml:space="preserve">â‚¹5,699 per sqft </t>
  </si>
  <si>
    <t>5310 sqft</t>
  </si>
  <si>
    <t>3152 sqft</t>
  </si>
  <si>
    <t>Looking for a 4 bhk property for sale in surat Buy this 4 bhk flat in sns glorina world that is situated in vesu, surat. The flat is southFacing. Constructed on a super built up area of 3152 sq.Ft., the flat comprises 4 bedrooms, 4 bathrooms and 1 balconies. The residential building has 12 floors in total and the flat for sale is located on the 5th floor. This residential property is still under construction and will be available for possession by december 2023Read more</t>
  </si>
  <si>
    <t xml:space="preserve">â‚¹5,203 per sqft </t>
  </si>
  <si>
    <t>5 BHK Apartment for Sale in Sangini Skyteria, Vesu Surat</t>
  </si>
  <si>
    <t>Prepare to be amazed by a residential masterpiece that stands as a unique landmark in Surat. This isnt just a home its a testament to your achievements and a pledge to everlasting happiness.Built with spaces that are picturesque and give you an essence of supreme skies and oblivion.Read more</t>
  </si>
  <si>
    <t xml:space="preserve">â‚¹6,897 per sqft </t>
  </si>
  <si>
    <t>Trust of pramukh group of project like 4 bhk luxurious amenities flatsin vip road with best location and construction in vesu area. Best for user and as well as investorRead more</t>
  </si>
  <si>
    <t>6 BHK Apartment for Sale in Roland Towers, Magdalla Surat</t>
  </si>
  <si>
    <t>7600 sqft</t>
  </si>
  <si>
    <t>7600 square feet, river facing, premium penthouse, covering 2 floors, with a private terrace, 6 BHK, 4 car park, with EV charging facility, gymnasium, senior citizen garden, cc camera , 24x7 security, meditation yoga deck, 12 feet height, jogging track, italion marble and wooden flooring, a penthouse with river view, and located in peaceful area near v r mall.Read more</t>
  </si>
  <si>
    <t xml:space="preserve"> 6.76 Cr </t>
  </si>
  <si>
    <t>4 BHK Luxurious Flat For Sell In Pal .Contact For More Details.</t>
  </si>
  <si>
    <t>5 BHK Apartment for Sale in Avadh Bertina, Vesu Surat</t>
  </si>
  <si>
    <t xml:space="preserve">â‚¹6,393 per sqft </t>
  </si>
  <si>
    <t xml:space="preserve"> 3.58 Cr </t>
  </si>
  <si>
    <t>2860 sqft</t>
  </si>
  <si>
    <t>Commercial Showroom For Rent In Vesu With All Aminities.</t>
  </si>
  <si>
    <t xml:space="preserve">â‚¹18,000 per sqft </t>
  </si>
  <si>
    <t>4 BHK Penthouse for Sale in The Iconic, Adajan Surat</t>
  </si>
  <si>
    <t>4850 sqft</t>
  </si>
  <si>
    <t>2517 sqft</t>
  </si>
  <si>
    <t>4 BHK SKY VILLAS::::::::3 Side Open Deck Balcony::::EV car charging point per flat:::: 27000 Sqft of Landscape and amenities areaRead more</t>
  </si>
  <si>
    <t>4 BHK Apartment for Sale in Avadh Copperstone, Dumas Road Surat</t>
  </si>
  <si>
    <t>2980 sqft</t>
  </si>
  <si>
    <t>This lovely 4 BHK apartmentflat in Dumas is available for sale in one of Surats most popular projects, Avadh Copper Stone. The flat occupies a Super built up area of 2980 sq.ft. that consists of 4 bedrooms, 4 bathrooms and 2 balconies. The residential building has 11 floors in total and the flat for sale is located on the 3rd floor. This 15 years old property is available for immediate possession as the project is ready to move. Avadh Copper Stone is designed very well to provide modern facilities such as Swimming Pool, Security Personnel, Maintenance Staff, CCTV Surveillance, Club house etc.Read more</t>
  </si>
  <si>
    <t xml:space="preserve">â‚¹5,168 per sqft </t>
  </si>
  <si>
    <t>4 BHk Luxurious flat ready for sale short time possession peacefully living society in vest in campus Jain Temple. Please contact for more details.Read more</t>
  </si>
  <si>
    <t>Experience unparalleled planning with Sangini Vedanta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</si>
  <si>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225 var Residential Plot available for sell in the prime location of adajan Road It s a posh location Well maintained society The society has all the basic amenities and facilities Landscaped Garden CCTV camera Security Play Area etc are some of the beautiful amenities the campus have We are property consultants and we have various options for you as per your requirements and budget Kindly contact us for more detailsRead more</t>
  </si>
  <si>
    <t xml:space="preserve">â‚¹11,852 per sqft </t>
  </si>
  <si>
    <t>4 BHK Apartment for Sale in Ascon Surya Green View, Vesu Surat</t>
  </si>
  <si>
    <t>3080 sqft</t>
  </si>
  <si>
    <t>4 BHK Apartment for Sale in Rajhans Zorista, Vesu Surat</t>
  </si>
  <si>
    <t>Luxurious Flat For Sell In Ultra Modern Aminities In Vesu Prime Location .Read more</t>
  </si>
  <si>
    <t xml:space="preserve"> Showroom for Sale in Vesu Canal Road Surat</t>
  </si>
  <si>
    <t>4 BHK Penthouse for Sale in The Iconic, Pal Surat</t>
  </si>
  <si>
    <t>3755 sqft</t>
  </si>
  <si>
    <t>3070 sqft</t>
  </si>
  <si>
    <t>5 Bhk Premium Apartments with Deck Balcony.</t>
  </si>
  <si>
    <t>A beautiful 4 bhk apartment in Vesu, Surat. It is a resale property in a promising locality. This well-designed new property is ready to move in. It is located on the 12 floor. The property ownership is freehold type and has a super built-up area of 3800 Sq. Ft. The apartment has marble flooring. With 2 balconys and 4 bathrooms, the apartment has quality features such as club housecommunity center, fitness center.Read more</t>
  </si>
  <si>
    <t xml:space="preserve">â‚¹7,474 per sqft </t>
  </si>
  <si>
    <t>4 BHK Apartment for Sale in Laxmi Aarambh, Vesu Surat</t>
  </si>
  <si>
    <t>Aarambh is where luxury meets comfort and style meets elegance.Where life is a laidback retreat, as well as an exciting adventure. Where you nurture your future while indulging in your present.Aarambh as opulence homes is elegantly landscaped to give you a lively feel of the warmth of the gleaming afternoon sun and the cool breeze of the evening along with a comfortable pavement for morning and evening strolls. Explore more and more reasons to appreciate life.Read more</t>
  </si>
  <si>
    <t xml:space="preserve">â‚¹5,676 per sqft </t>
  </si>
  <si>
    <t>Experience unparalleled planning with our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</si>
  <si>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5 BHK Villa for Sale in Piplod Surat</t>
  </si>
  <si>
    <t>Flooring Italian Marble</t>
  </si>
  <si>
    <t xml:space="preserve"> 8 Cr </t>
  </si>
  <si>
    <t>4 BHK Apartment for Sale in Om Icon, Vesu Surat</t>
  </si>
  <si>
    <t xml:space="preserve">â‚¹5,634 per sqft </t>
  </si>
  <si>
    <t>4 BHK Apartment for Sale in Ambience, Vesu Surat</t>
  </si>
  <si>
    <t>Ambience</t>
  </si>
  <si>
    <t>Multistorey Apartment for Sale in Vesu, Surat. Covered area is 3325.0 Sq-ft. This property belongs to "Ambience" .Read more</t>
  </si>
  <si>
    <t>A spectacular High rise Apartment With A great view of Lake in the heart of cityRead more</t>
  </si>
  <si>
    <t>4 BHK Apartment for Sale in Roongta Green Valley, Vesu Surat</t>
  </si>
  <si>
    <t>4491 sqft</t>
  </si>
  <si>
    <t xml:space="preserve">â‚¹6,791 per sqft </t>
  </si>
  <si>
    <t>6 BHK House for Sale in New citylight Surat</t>
  </si>
  <si>
    <t>Luxurious row house for sale in New City Light area with all amenities. Contact for more details.Read more</t>
  </si>
  <si>
    <t xml:space="preserve">â‚¹31,481 per sqft </t>
  </si>
  <si>
    <t>2825 sqft</t>
  </si>
  <si>
    <t>5 BHK lavish Flats Ample car park per flat More than 30,000 Sqft of Landscape area Including Party Lawn VIP road Touch Project surrounded by Jain devotional places A bouquet of amenities facilities covering an entire family One fix parking with personal electric point for vehicle charging. Italian marble flooring in entrance foyer, living room kitchen dining space. All luxurious amenities.Read more</t>
  </si>
  <si>
    <t xml:space="preserve">â‚¹7,011 per sqft </t>
  </si>
  <si>
    <t>A precious possession for a lifetime</t>
  </si>
  <si>
    <t>5 BHK Apartment for Sale in Triyom Palace, Vesu Surat</t>
  </si>
  <si>
    <t>Introducing Triyom. We at Triyom understand the importance of spaces. We believe that wellbeing is an expression of the three dimensions of divinity mental peace, Nature and physical balance. Every Triyom home embodies the three essences to give you an exquisite holistic Inner experience. Our properties are carefully handcrafted using elements and design chosen to envelop you in a spatial language of peaceful living that lets you transcend into divine by nature.Read more</t>
  </si>
  <si>
    <t xml:space="preserve"> 4.80 Cr </t>
  </si>
  <si>
    <t>3 BHK Apartment for Sale in Laxmi Aarambh, Vesu Surat</t>
  </si>
  <si>
    <t>Happy Astoria is a perfect 4 bhk family living place. Its near to Air port, Malls, Multiplex, schools, hospitals, shopping, and good restaurants around. Happy Astoria give you happy family living with all amenities like children play area, senior sitting, Open Amphitheater, jogging track, gym and indoor sports.Read more</t>
  </si>
  <si>
    <t>1683 sqft</t>
  </si>
  <si>
    <t>144 X 105</t>
  </si>
  <si>
    <t>near temple, school, multiplex,</t>
  </si>
  <si>
    <t xml:space="preserve">â‚¹12,181 per sqft </t>
  </si>
  <si>
    <t xml:space="preserve"> 2.05 Cr </t>
  </si>
  <si>
    <t>1488 sqft</t>
  </si>
  <si>
    <t xml:space="preserve">â‚¹5,637 per sqft </t>
  </si>
  <si>
    <t>3 BHK Apartment for Sale in Ambience, Vesu Surat</t>
  </si>
  <si>
    <t>Multistorey Apartment for Sale in Vesu, Surat. Covered area is 2493.0 Sq-ft. This property belongs to "Ambience" .Read more</t>
  </si>
  <si>
    <t>2236 sqft</t>
  </si>
  <si>
    <t>Lifetime open View from your deck balcony</t>
  </si>
  <si>
    <t xml:space="preserve">â‚¹7,316 per sqft </t>
  </si>
  <si>
    <t xml:space="preserve"> 2.97 Cr </t>
  </si>
  <si>
    <t>Luxurious Flat For Sell In Vesu Prime Area With All Aminities.</t>
  </si>
  <si>
    <t xml:space="preserve">â‚¹5,835 per sqft </t>
  </si>
  <si>
    <t>5 BHK Penthouse for Sale in Dumas Road Surat</t>
  </si>
  <si>
    <t>6800 sqft</t>
  </si>
  <si>
    <t>Second VIP Road Under Development 4BHK Project near Surat Diamond Bourse 2 Km And Surat Airport Distance 7 km Far.4 BHK Campus.All Luxrious Amenities with Swimming Pool.Read more</t>
  </si>
  <si>
    <t xml:space="preserve">â‚¹5,263 per sqft </t>
  </si>
  <si>
    <t>Situated in vesu, surat, dmd park is a well planned society that offers a pleasant living experience to its residents. This 5 bhk flat in surat is your opportunity to be a part of this community. The flat is facing the northEast direction. The flat is over 4675 sq.Ft. Super built up area and comes with 5 bedrooms, 5 bathrooms and 3 balconies. This flat lies on the 8th level of a 12 storey building. This residential property is still under construction and will be available for possession by december 2025. The beautifully designed granite flooring enhances the beauty of the flat.Read more</t>
  </si>
  <si>
    <t>5260 sqft</t>
  </si>
  <si>
    <t>3767 sqft</t>
  </si>
  <si>
    <t>This is very ideally located, opposite phoenix on vesu main road. All shopping, cinema, medical stores, banks, ATM near by. The flooring is Italian marble, outdoor facility like open amphitheater, jogging track, Gazebo sitting, Kitty party zone, Senior citizen seat out, sports include multipurpose court for badminton, volley ball court, Basket ball, Box cricket pitch, children play area, skating rink, and many more. Perfect for a family living.Read more</t>
  </si>
  <si>
    <t>6 BHK Villa for Sale in Vesu Surat</t>
  </si>
  <si>
    <t>4 car parking in bungalow. bungalow elevation good texture near mall , multiplexRead more</t>
  </si>
  <si>
    <t xml:space="preserve"> 4.51 Cr </t>
  </si>
  <si>
    <t>2033 sqft</t>
  </si>
  <si>
    <t xml:space="preserve">â‚¹5,627 per sqft </t>
  </si>
  <si>
    <t>3795 sqft</t>
  </si>
  <si>
    <t>Multistorey Apartment for Sale in Vesu, Surat. Covered area is 3795.0 Sq-ft. This property belongs to "Ambience" .Read more</t>
  </si>
  <si>
    <t>4 BHK Apartment for Sale in Rajhans Kronis, Vesu Surat</t>
  </si>
  <si>
    <t>2640 sqft</t>
  </si>
  <si>
    <t>4bhk premium apartment on VIP road</t>
  </si>
  <si>
    <t xml:space="preserve">â‚¹14,444 per sqft </t>
  </si>
  <si>
    <t xml:space="preserve"> 3.90 Cr </t>
  </si>
  <si>
    <t>4 bhk luxurious flat for sale with deck balcony, dummas road.Near Surat AirportAll Luxurious AMENITIES LIKE CLUBRead more</t>
  </si>
  <si>
    <t>Looking for a 4 bhk property for sale in surat Buy this 4 bhk flat in dmd park that is situated in vesu, surat. The flat is southFacing. Constructed on a super built up area of 3510 sq.Ft., the flat comprises 4 bedrooms, 4 bathrooms and 2 balconies. The residential building has 12 floors in total and the flat for sale is located on the 5th floor. This residential property is still under construction and will be available for possession by december 2027. The beautifully designed granite flooring enhances the beauty of the flat. Moreover, this property offers close proximity to important .Read more</t>
  </si>
  <si>
    <t xml:space="preserve">â‚¹5,694 per sqft </t>
  </si>
  <si>
    <t>4 BHK Apartment for Sale in Raghuvir Sierra, Vesu Surat</t>
  </si>
  <si>
    <t>Raghuvir sierra is premium 4 BHK, 3551 square-feet. A place well located on corner has all daily necessity shopping area walking distance.Read more</t>
  </si>
  <si>
    <t xml:space="preserve">â‚¹6,398 per sqft </t>
  </si>
  <si>
    <t>150 feet Road touch and garden facing</t>
  </si>
  <si>
    <t>2587 sqft</t>
  </si>
  <si>
    <t>Multistorey Apartment for Sale in Vesu, Surat. Covered area is 2587.0 Sq-ft. This property belongs to "Freedom Tower" .Read more</t>
  </si>
  <si>
    <t>4bhk Apartment Near to surat diamond bourse</t>
  </si>
  <si>
    <t xml:space="preserve">â‚¹5,684 per sqft </t>
  </si>
  <si>
    <t>2393 sqft</t>
  </si>
  <si>
    <t>4351sqft to 5801sqft ultra luxurious property for sell with all morden amenities.Read more</t>
  </si>
  <si>
    <t xml:space="preserve"> 3.13 Cr </t>
  </si>
  <si>
    <t>4 BHK Apartment for Sale in Newtone Ashirwad River Homes 1, Piplod Surat</t>
  </si>
  <si>
    <t xml:space="preserve">â‚¹9,102 per sqft </t>
  </si>
  <si>
    <t>4 bhk ultraluxury flat for sale in avadh ercole in vesu, surat.</t>
  </si>
  <si>
    <t xml:space="preserve"> 3.36 Cr </t>
  </si>
  <si>
    <t>1 out of 20</t>
  </si>
  <si>
    <t>Sky Superia is prime location project for 3BHK with specious bedroom with italian marble flooring. It has amenities like swimming pool,jogging track and well equipped gym. it has 11 ft height that gives a flat a lavish look and it is walking distance from Shyam Baba Mandir.Read more</t>
  </si>
  <si>
    <t>your home with land</t>
  </si>
  <si>
    <t xml:space="preserve">â‚¹66,000 per sqft </t>
  </si>
  <si>
    <t xml:space="preserve"> 16.50 Cr </t>
  </si>
  <si>
    <t xml:space="preserve">â‚¹5,471 per sqft </t>
  </si>
  <si>
    <t>Multistorey Apartment for Sale in Vesu, Surat. Covered area is 3047.0 Sq-ft. This property belongs to "Freedom Tower" .Read more</t>
  </si>
  <si>
    <t>4bhk Apartment With all lifestyle amenities in campus</t>
  </si>
  <si>
    <t>Luxurious Flat For Sell In Vesu Prime Location With All Aminities.Read more</t>
  </si>
  <si>
    <t xml:space="preserve"> 2.02 Cr </t>
  </si>
  <si>
    <t>3Bhkand 4Bhkproject NearPrimeShoppers VesuSurat 3Bhk-2432sqft4Bhk-3047sqftRead more</t>
  </si>
  <si>
    <t xml:space="preserve"> 1.67 Cr </t>
  </si>
  <si>
    <t>Looking for a 4 bhk property for sale in surat Buy this 4 bhk flat in dmd park that is situated in vesu, surat. The flat is southFacing. Constructed on a super built up area of 3700 sq.Ft., the flat comprises 4 bedrooms, 4 bathrooms and 1 balconies. The residential building has 12 floors in total and the flat for sale is located on the 5th floor. This residential property is still under construction and will be available for possession by december 2023. The beautifully designed granite flooring enhances the beauty of the flat.Read more</t>
  </si>
  <si>
    <t xml:space="preserve"> 2.14 Cr </t>
  </si>
  <si>
    <t>Millionaires Lifestyle in Vesu, Surat is a ready to move residential project . The project offers meticulously designed 4 BHK FlatsApartments in Vesu, Surat for comfortable peaceful living. The project is developed by Shreeji Develoupers Milestone Reality.Read more</t>
  </si>
  <si>
    <t xml:space="preserve">â‚¹6,521 per sqft </t>
  </si>
  <si>
    <t>4 BHK Apartment for Sale in Sangini Arise, Vesu Surat</t>
  </si>
  <si>
    <t>2 out of 17</t>
  </si>
  <si>
    <t>Sangini Arise is one of the most premium residential project by well known Sangini Developers. The 4 BHK residential flats has specious bedrooms , space for pooja room, deck balcony , servant room and goods lift for convenience. The project has world class aminities such as reflection pool, poolside deck, basketball court and banquet lawn.Read more</t>
  </si>
  <si>
    <t>6 BHK Apartment for Sale in Avadh Ercole, Vesu Surat</t>
  </si>
  <si>
    <t>5338 sqft</t>
  </si>
  <si>
    <t xml:space="preserve"> 5.72 Cr </t>
  </si>
  <si>
    <t xml:space="preserve">â‚¹6,805 per sqft </t>
  </si>
  <si>
    <t xml:space="preserve"> 2.79 Cr </t>
  </si>
  <si>
    <t>4300 sqft</t>
  </si>
  <si>
    <t>Milestone Pristine</t>
  </si>
  <si>
    <t>Multistorey Apartment for Sale in Vesu, Surat. Covered area is 4300.0 Sq-ft. This property belongs to "Milestone Pristine" .Read more</t>
  </si>
  <si>
    <t>pure Vegetarian Campus with Possession soon</t>
  </si>
  <si>
    <t xml:space="preserve">â‚¹6,799 per sqft </t>
  </si>
  <si>
    <t xml:space="preserve"> 2.13 Cr </t>
  </si>
  <si>
    <t xml:space="preserve"> Office Space for Sale in Parley Point Surat</t>
  </si>
  <si>
    <t>Situated in vesu, surat, dmd park is a well planned society that offers a pleasant living experience to its residents. This 5 bhk flat in surat is your opportunity to be a part of this community. The flat is facing the northEast direction. The flat is over 7150 sq.Ft. Super built up area and comes with 5 bedrooms, 5 bathrooms and 1 balconies. This flat lies on the 8th level of a 12 storey building. This residential property is still under construction and will be available for possession by december 2023.Read more</t>
  </si>
  <si>
    <t>4 BHK Luxurious Flat For Sell In Vesu Prime Area With All Aminities.Read more</t>
  </si>
  <si>
    <t xml:space="preserve">â‚¹6,750 per sqft </t>
  </si>
  <si>
    <t>Luxurious project</t>
  </si>
  <si>
    <t xml:space="preserve"> 3.02 Cr </t>
  </si>
  <si>
    <t>5 BHK Apartment for Sale in Unison Crest, Vesu Surat</t>
  </si>
  <si>
    <t>3135 sqft</t>
  </si>
  <si>
    <t>Multistorey Apartment for Sale in Vesu, Surat. Covered area is 4400.0 Sq-ft. This property belongs to "Milestone Pristine" .Read more</t>
  </si>
  <si>
    <t xml:space="preserve"> 2.57 Cr </t>
  </si>
  <si>
    <t>4bhk Apartment will all amenities in the campus</t>
  </si>
  <si>
    <t xml:space="preserve">â‚¹5,688 per sqft </t>
  </si>
  <si>
    <t>Luxurious Flat For Sale In Vesu Prime Area With All Luxurious Aminities .Read more</t>
  </si>
  <si>
    <t xml:space="preserve">â‚¹5,922 per sqft </t>
  </si>
  <si>
    <t>Nestled beside an untouched lake, a residence is poised to present the pinnacle of comfort and relaxation.Embrace the Azure Vistas, where luxury and nature harmoniously combine. Immerse yourself in Lavish Currents of Peace. Allow yourself to sink into a tranquil state of being. This exceptional dwelling is part of the exciting landscape of underconstruction projects in Surat, representing innovation and progress. Discover the allure of new residential projects that promise a fresh perspective on contemporary living.Read more</t>
  </si>
  <si>
    <t>2830 sqft</t>
  </si>
  <si>
    <t>This elegant 3bedroom apartment is nestled on the 14th floor in Vesu, Surat, offering a resale opportunity in a promising locale. The property boasts a wellthoughtout design with two types of flooring Italian marble and wooden, adding a touch of sophistication. With a spacious super builtup area of 2830 sq. ft., this apartment provides ample room for comfortable living. Featuring 1 balcony and 3 bathrooms, it is ready for immediate occupancy. Ownership is freehold, and the property includes soughtafter amenities such as a clubhouse, fitness center, community center, and an infinity pool.Read more</t>
  </si>
  <si>
    <t xml:space="preserve">â‚¹7,350 per sqft </t>
  </si>
  <si>
    <t xml:space="preserve"> 2.08 Cr </t>
  </si>
  <si>
    <t>Multistorey Apartment for Sale in Vesu, Surat. Covered area is 4600.0 Sq-ft. This property belongs to "Milestone Pristine" .Read more</t>
  </si>
  <si>
    <t>4 BHK Apartment for Sale in Green Valley, Bharthana Surat</t>
  </si>
  <si>
    <t>ultra luxurious Fully Furnished flat</t>
  </si>
  <si>
    <t>4 BHK Apartment for Sale in The Ultima, Vesu Surat</t>
  </si>
  <si>
    <t xml:space="preserve">â‚¹5,912 per sqft </t>
  </si>
  <si>
    <t>Looking for a 4 bhk property for sale in surat Buy this 4 bhk flat in dmd park that is situated in vesu, surat. The flat is southFacing. Constructed on a super built up area of 2831 sq.Ft., the flat comprises 4 bedrooms, 4 bathrooms and 1 balconies. The residential building has 12 floors in total and the flat for sale is located on the 5th floor. This residential property is still under construction and will be available for possession by august 2026Read more</t>
  </si>
  <si>
    <t>5 BHK Apartment for Sale in Rajhans Golf Link, Vesu Surat</t>
  </si>
  <si>
    <t>9 out of 17</t>
  </si>
  <si>
    <t>Welcome to an extraordinary living experience that surpasses all expectations Living a Cut Above the Rest. Get ready to be enthralled by the enchanting landscape, meticulously crafted by an esteemed Singaporean designer. Brace yourself for an aweinspiring display of architectural brilliance, brought to life by the visionary talent of a Tokyobased architect.At this exclusive haven, we bring you a lifestyle that exceeds expectations and transcends boundaries. Indulge in the opulence and sophistication that awaits you at every corner.Read more</t>
  </si>
  <si>
    <t xml:space="preserve"> 7.60 Cr </t>
  </si>
  <si>
    <t>Raghuvir Sierra is a Premium project by Raghuvir Developers in Vesu, Surat. It is located near VIP Road. The proposed luxurious flat is on 5th floor of the Tower and It has two type of living room i.e. formal and informal. It is located near Jain temple and Aaradhna Bhavan.Read more</t>
  </si>
  <si>
    <t>4 BHK Apartment for Sale in Milestone Spiti, Vesu Surat</t>
  </si>
  <si>
    <t>Bblossom The Presidency</t>
  </si>
  <si>
    <t>Multistorey Apartment for Sale in VIP Road, Surat. Covered area is 3400.0 Sq-ft. This property belongs to "Bblossom The Presidency" .Read more</t>
  </si>
  <si>
    <t>5302 sqft</t>
  </si>
  <si>
    <t>Situated in vesu, surat, dmd park is a well planned society that offers a pleasant living experience to its residents. This 5 bhk flat in surat is your opportunity to be a part of this community. The flat is facing the northEast direction. The flat is over 5302 sq.Ft. Super built up area and comes with 5 bedrooms, 5 bathrooms and 2 balconies. This flat lies on the 8th level of a 12 storey building. This residential property is still under construction and will be available for possession by december 2027. The beautifully designed granite flooring enhances the beauty of the flat.Read more</t>
  </si>
  <si>
    <t xml:space="preserve"> 4.24 Cr </t>
  </si>
  <si>
    <t>4 BHK Apartment for Sale in Avadh Classima, Rundh Surat</t>
  </si>
  <si>
    <t>6095 sqft</t>
  </si>
  <si>
    <t xml:space="preserve"> 5.48 Cr </t>
  </si>
  <si>
    <t>MILESTONE ELITUS, is a premium 4 bhk project near canal road, Dream heritage crossing, on 2nd vip road. Milestone superior construction and good amenities make a family living peaceful. Follows green building norms, with fire safety. Good children playing area, banquet hall, Gym, and swimming pool.Read more</t>
  </si>
  <si>
    <t xml:space="preserve"> 2.78 Cr </t>
  </si>
  <si>
    <t>Multistorey Apartment for Sale in VIP Road, Surat. Covered area is 3500.0 Sq-ft. This property belongs to "Bblossom The Presidency" .Read more</t>
  </si>
  <si>
    <t xml:space="preserve">â‚¹7,381 per sqft </t>
  </si>
  <si>
    <t xml:space="preserve"> 2.22 Cr </t>
  </si>
  <si>
    <t>Check out Millionaires Lifestyle in Vesu, one of the upcoming underconstruction housing societies in Surat. There are apartments for sale in Millionaires Lifestyle. This society will have all basic facilities and amenities to suit homebuyers needs and requirements.Read more</t>
  </si>
  <si>
    <t>What inspired truly is the Cremona province of Italy. Wellknown for crafting outlandish violins, the city of Cremona is very much a driving force behind creating Rajhans Cremona, a marvelous residential structure which allows its residents to tune into coveted luxury. Located at the most highclass neighborhood in Vesu, Rajhans Cremona 4BHK homes are not just four walls but style statements big, bold and breathtaking. With the availability of all modern amenities, homes at Rajhans Cremona are like a dip in the ocean of luxury and comfort.Read more</t>
  </si>
  <si>
    <t xml:space="preserve"> 2.87 Cr </t>
  </si>
  <si>
    <t>3398 sqft</t>
  </si>
  <si>
    <t>happy Astoria is ideal living for a family with 4 bhk, and the project include all amenities like club house, swimming pool, children play area, open Amphitheater, senior sitting, sports courts, indoor games, Good land space and garden, Gym and many more. An ideal family living project.Read more</t>
  </si>
  <si>
    <t>1456 sqft</t>
  </si>
  <si>
    <t>3676 sqft</t>
  </si>
  <si>
    <t>Multistorey Apartment for Sale in VIP Road, Surat. Covered area is 3676.0 Sq-ft. This property belongs to "Bblossom The Presidency" .Read more</t>
  </si>
  <si>
    <t xml:space="preserve">â‚¹6,488 per sqft </t>
  </si>
  <si>
    <t>Standing Round The Corner At The Intersection Of 150 Ft. Wide VIP Road 60 Ft. Wide N. M. Mavani Road, Sangini Nirvana Is A Landmark Of Grandeur Living Space.Coined As Easy Connectivity, Sangini Nirvana Resides At A Prominent Location Offering You Leisure And Convenience. Aligned As A Connection To The Highway, It Also Stands Close To The City Satisfying Daily Lifestyle And Commercial Needs Within The Proximity Of 6 km.Witness Your Dreams Unfold At Sangini NirvanaRead more</t>
  </si>
  <si>
    <t xml:space="preserve">â‚¹6,302 per sqft </t>
  </si>
  <si>
    <t>The above mentioned office space is 2400 sq.Ft. Front office on 3rd floor of union point building located in very posh area of ghod dod road. All the major brands like g3, puma and nike have stores in union point. It is on main road of the ghod dod and easily accessible.The office is specious and will be best fir for the personal office use for professional like consultants, lawyers, or any clinic.Read more</t>
  </si>
  <si>
    <t>Multistorey Apartment for Sale in VIP Road, Surat. Covered area is 3700.0 Sq-ft. This property belongs to "Bblossom The Presidency" .Read more</t>
  </si>
  <si>
    <t>3693 sqft</t>
  </si>
  <si>
    <t xml:space="preserve">â‚¹5,497 per sqft </t>
  </si>
  <si>
    <t>7535 sqft</t>
  </si>
  <si>
    <t>Situated in vesu, surat, dmd park is a well planned society that offers a pleasant living experience to its residents. This 5 bhk flat in surat is your opportunity to be a part of this community. The flat is facing the northEast direction. The flat is over 7535 sq.Ft. Super built up area and comes with 5 bedrooms, 5 bathrooms and 2 balconies. This flat lies on the 8th level of a 12 storey building. This residential property available for ready possession.Read more</t>
  </si>
  <si>
    <t xml:space="preserve"> 5.12 Cr </t>
  </si>
  <si>
    <t>Experience the crowning glory of luxurious living at Rajhans Kronis. These 4 5 BHK plush homes offer an exquisitely crafted enclave in Vesu, filled with mesmerizing surprises at every corner. From expansive spaces to a wide array of amenities, there is ample opportunity to indulge in luxury and find moments of Zen. Step into this private kingdom that allows you to escape the world and embrace the most cherished lifestyle.Read more</t>
  </si>
  <si>
    <t xml:space="preserve"> 3.54 Cr </t>
  </si>
  <si>
    <t>2776 sqft</t>
  </si>
  <si>
    <t>4599 sqft</t>
  </si>
  <si>
    <t>Multistorey Apartment for Sale in VIP Road, Surat. Covered area is 4599.0 Sq-ft. This property belongs to "Bblossom The Presidency" .Read more</t>
  </si>
  <si>
    <t>5 BHK Apartment for Sale in Sangini Siddhanta, Vesu Surat</t>
  </si>
  <si>
    <t>5 BHK Luxurious Flat For Sell In Vesu Area .Contact For More Details .Read more</t>
  </si>
  <si>
    <t>3650 sqft</t>
  </si>
  <si>
    <t>Located in the popular residential address of vip road vesu , surat, aakash expressions is one of the most preferred destination for apartments in surat. This 5 bhk flat is your ticket to be a part of this community. Containing 5 bedrooms, 5 bathrooms and 1 balcony, this flat is spread over a super built up area of 5701 sq.Ft. The flat has a total of 19 floors and this property is situated on 6th floor. This 15 years old property is available for immediate possession as the project is ready to move. The society is well equipped with many modern amenities, including swimming poolRead more</t>
  </si>
  <si>
    <t xml:space="preserve">â‚¹4,794 per sqft </t>
  </si>
  <si>
    <t xml:space="preserve"> 4.53 Cr </t>
  </si>
  <si>
    <t>Bask in luxury with our 3 and 4BHK homes, and experience a lifestyle like no other. Enrich your daily routine with an array of envyinducing amenities that will make you feel truly pampered. Living here is a transformative experience that sets the tone for the rest of your life. Here, beauty, serenity, and luxury blend in perfect harmony to create an extraordinary living experience. From glorious architecture to splendid spaces, perfection is at the core of Rajhans Zorista, taking luxury to new heights.Read more</t>
  </si>
  <si>
    <t xml:space="preserve">â‚¹6,071 per sqft </t>
  </si>
  <si>
    <t>14 out of 20</t>
  </si>
  <si>
    <t>Sangini Evoq is one of the best projects by renowned Sangini Devlopers. This elegant 3bedroom apartment is situated on the 14th floor in Vesu, Surat, offering a promising living opportunity. With a spacious super builtup area of 2830 sq. ft., this apartment provides ample room for comfortable living. The property boasts two types of flooring Italian marble and wooden, enhancing its appeal. Featuring 1 balcony and 3 bathrooms, it is designed for modern living. Ownership is freehold, and the property includes soughtafter amenities such as a clubhouse, fitness center, community center, and aRead more</t>
  </si>
  <si>
    <t>Multistorey Apartment for Sale in VIP Road, Surat. Covered area is 4600.0 Sq-ft. This property belongs to "Bblossom The Presidency" .Read more</t>
  </si>
  <si>
    <t>2505 sqft</t>
  </si>
  <si>
    <t>3 BHK Luxurious Flat For Sell In Vesu Prime Area With All Aminities. Contact for More Details.Read more</t>
  </si>
  <si>
    <t>5 BHK Penthouse for Sale in Aakash Enjoy, Vesu Surat</t>
  </si>
  <si>
    <t>Aakash Enjoy in Vesu, Surat is a readytomove housing society. It offers apartments in varied budget range. These units are a perfect combination of comfort and style, specifically designed to suit your requirements and conveniences.Read more</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</si>
  <si>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basic.Agastya is the ideal way of living.Read more</t>
  </si>
  <si>
    <t xml:space="preserve">â‚¹6,958 per sqft </t>
  </si>
  <si>
    <t>4 BHK Apartment for Sale in White Wings Torrance, Vesu Surat</t>
  </si>
  <si>
    <t>3830 sqft</t>
  </si>
  <si>
    <t xml:space="preserve">â‚¹6,527 per sqft </t>
  </si>
  <si>
    <t>Luxurious Flat For Sell In Vesu Prime Area With All Aminities .</t>
  </si>
  <si>
    <t>2487 sqft</t>
  </si>
  <si>
    <t>3410 sqft</t>
  </si>
  <si>
    <t>AMENITIESReception FoyerBanquet 2150 Sq. Ft.Banquet Kitchen WashGuest RoomsYoga Meditation Aerobics 800 Sq. Ft.MultiSport CourtIndoor Games Table Tennis, Pool Table, Carrom, Chess Board Games 1050 Sq. Ft.Kids Play Area 1050 Sq. Ft.Toddler Zone 450 Sq. Ft.Fully Equipped Gymnasium 2300 Sq. Ft.Central LawnJogging Walking TrackInfinity Edge Water BodyGazebo SeatingChampa Court with SeatOutsLawn Area with SeatOutsSunken GazeboRead more</t>
  </si>
  <si>
    <t>4 BHK Apartment for Sale in Avantis Ofira Peak, Vesu Surat</t>
  </si>
  <si>
    <t>Property for sale in Bhimrad, Surat. This project, that is, Avantis Ofira Peak is a well designed project by Avantis Group. It is offering Ready to Move units. If you are looking at Apartment, you should check out Avantis Ofira Peak. Available configurations include 3 BHK, 4 BHK. As per the area plan, units are in the size range of 2758.0 3746.0 sq.ft.. Avantis Ofira Peak was launched in October 2013. Project possession is slated for Apr, 2016. There are 7 buildings in this project. Total number of flats at Avantis Ofira Peak is 146. Avantis Ofira Peak is located in T P Scheme No 5 VesubhiRead more</t>
  </si>
  <si>
    <t>5 BHK Luxurious Flat For Sell In Vesu Prime Area.Contact For More Details .Read more</t>
  </si>
  <si>
    <t xml:space="preserve">â‚¹8,531 per sqft </t>
  </si>
  <si>
    <t xml:space="preserve"> 6.10 Cr </t>
  </si>
  <si>
    <t>When it comes to beautiful homes, nothing beats us. With our appealing 45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experience.Read more</t>
  </si>
  <si>
    <t>4 BHK Luxurious Flat For Sell In Vesu Prime Area with Ultra Luxurious Aminities.Read more</t>
  </si>
  <si>
    <t>4bhk and 6bhk penthouse flats upcoming undercontruction river view residential project.Read more</t>
  </si>
  <si>
    <t>5701 sqft</t>
  </si>
  <si>
    <t>The flat has a total of 19 floors and this property is situated on 6th floor. This 15 years old property is available for immediate possession as the project is ready to move. The society is well equipped with many modern amenities, including swimming pool, fitness centre gym and lifts.Read more</t>
  </si>
  <si>
    <t>3 BHK Luxurious Flat For Sell In Vesu.Contact For More Details.</t>
  </si>
  <si>
    <t>4 bhk flat for salepool gardenpark main road property.</t>
  </si>
  <si>
    <t>2309 sqft</t>
  </si>
  <si>
    <t>4,5 bhk and penthouse undr construction project available 4000 to 11000 sqft.Read more</t>
  </si>
  <si>
    <t>2090 sqft</t>
  </si>
  <si>
    <t>Samprati palace is one of the most popular destination for buying apartments in vesu, surat. You too can be a part of this society by purchasing this 4 bhk flat here. The apartment is northEastFacing. The apartment occupies a super built up area of 3800 sq.Ft. That consists of 3 bedrooms, 3 bathrooms and 1 balcony. This flat is situated on the 4th floor of this 12 floor tall residential building. As the property is currently under construction, you can expect to get the possession by 2024. Moreover, this property offers close proximity to important landmarks such as close to schoolRead more</t>
  </si>
  <si>
    <t xml:space="preserve"> 3.76 Cr </t>
  </si>
  <si>
    <t>3 And 4 BHK Luxurious Flat For Sell In Vesu Prime Area With All Aminities .Read more</t>
  </si>
  <si>
    <t>3600 to 4000 sqft luxurious flet for sell.</t>
  </si>
  <si>
    <t>2338 sqft</t>
  </si>
  <si>
    <t>This society will have all basic facilities and amenities to suit homebuyers needs and requirements. Brought to you by Shree Krishna Group Surat, Shree Krishna Atlanta Eliza is scheduled for possession in Jun, 2023.Read more</t>
  </si>
  <si>
    <t xml:space="preserve">â‚¹7,765 per sqft </t>
  </si>
  <si>
    <t>5 BHK Apartment for Sale in Roongta Green Valley, Vesu Surat</t>
  </si>
  <si>
    <t>5553 sqft</t>
  </si>
  <si>
    <t xml:space="preserve"> 4.16 Cr </t>
  </si>
  <si>
    <t>3 bhk and 4 bhk luxurious living in vesu area.</t>
  </si>
  <si>
    <t>4 BHK Apartment for Sale in Union Residency, Athawa Lines Surat</t>
  </si>
  <si>
    <t>Union Residency is very nice and luxury apartment, for more information contact usRead more</t>
  </si>
  <si>
    <t xml:space="preserve">â‚¹5,487 per sqft </t>
  </si>
  <si>
    <t>4 BHK Luxurious Flat For Sell In Vesu Prime Location .Contact For More Details .Read more</t>
  </si>
  <si>
    <t xml:space="preserve">â‚¹7,300 per sqft </t>
  </si>
  <si>
    <t xml:space="preserve"> 3.92 Cr </t>
  </si>
  <si>
    <t>4 BHK Luxurious Flat For Sell In Dummas Road Prime Area With All Amenities .Read more</t>
  </si>
  <si>
    <t xml:space="preserve">â‚¹6,040 per sqft </t>
  </si>
  <si>
    <t>Check out Pramukh Ananta in Vesu, one of the upcoming underconstruction housing societies in Surat. There are apartments for sale in Pramukh Ananta. This society will have all basic facilities and amenities to suit homebuyers needs and requirements.Read more</t>
  </si>
  <si>
    <t xml:space="preserve"> 2.41 Cr </t>
  </si>
  <si>
    <t xml:space="preserve"> 4.38 Cr </t>
  </si>
  <si>
    <t xml:space="preserve"> 5.36 Cr </t>
  </si>
  <si>
    <t>4 BHK Apartment for Sale in The Boulevard Homes, Dumas Road Surat</t>
  </si>
  <si>
    <t>4bhk luxurious flet with all amenities.</t>
  </si>
  <si>
    <t>6 BHK Apartment for Sale in Rajhans Altezza, Vesu Surat</t>
  </si>
  <si>
    <t>7500 sqft</t>
  </si>
  <si>
    <t>Check out Rajhans Altezza in Vesu, one of the upcoming underconstruction housing societies in Surat. There are apartments for sale in Rajhans Altezza. This society will have all basic facilities and amenities to suit homebuyers needs and requirements.Read more</t>
  </si>
  <si>
    <t xml:space="preserve"> 5.40 Cr </t>
  </si>
  <si>
    <t>5 BHK Penthouse for Sale in Roongta Estella, Vesu Surat</t>
  </si>
  <si>
    <t>9222 sqft</t>
  </si>
  <si>
    <t>5 BHK Luxurious Pentahouse For Sell In Vesu Prime Location .Contact For More Details .Read more</t>
  </si>
  <si>
    <t xml:space="preserve"> 7.19 Cr </t>
  </si>
  <si>
    <t>5 BHK Apartment for Sale in SURYA GREEN SPACES, Vesu Surat</t>
  </si>
  <si>
    <t xml:space="preserve"> 3.24 Cr </t>
  </si>
  <si>
    <t>2600 sqft to 2965 sqft 3bhk flets with all amenities.</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</si>
  <si>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basic.Read more</t>
  </si>
  <si>
    <t>6 BHK Penthouse for Sale in SURYA GREEN SPACES, Vesu Surat</t>
  </si>
  <si>
    <t>Luxurious Pentahouse For Sell In Vesu Prime Area With All Aminities.Read more</t>
  </si>
  <si>
    <t xml:space="preserve"> 4.32 Cr </t>
  </si>
  <si>
    <t>scon Surya Heritage Vesu has 2 towers, with 14 floors each and 56 units on offer.Read more</t>
  </si>
  <si>
    <t>5 BHK Penthouse for Sale in Atlanta Eliza, Vesu Surat</t>
  </si>
  <si>
    <t>Check out Sangini Nirvana in Vesu, one of the upcoming underconstruction housing societies in Surat. This society will have all basic facilities and amenities to suit homebuyers needs and requirements.Read more</t>
  </si>
  <si>
    <t>5 BHK Apartment for Sale in Sangini Arise, Vesu Surat</t>
  </si>
  <si>
    <t>5 BHK Luxurious Flat For Sell In Vesu.Contact For More Details .</t>
  </si>
  <si>
    <t xml:space="preserve"> 4.05 Cr </t>
  </si>
  <si>
    <t>1513 sqft</t>
  </si>
  <si>
    <t>Rajhans Nutriments is one of the known real estate brands in Surat. There is 1 project of this builder, which is currently underconstruction.Read more</t>
  </si>
  <si>
    <t>4 BHK Flat For Sell In Vesu Prime Area With All Aminities.</t>
  </si>
  <si>
    <t>Near aagam shopping center,vesu canal road ,surat.</t>
  </si>
  <si>
    <t xml:space="preserve"> 3.59 Cr </t>
  </si>
  <si>
    <t>4bhk lavies flets with all amenities for sell booking start.</t>
  </si>
  <si>
    <t>4 BHK Luxurious Flat For Sell In Vesu Prime Area. Contact For More Details.Read more</t>
  </si>
  <si>
    <t xml:space="preserve">â‚¹6,811 per sqft </t>
  </si>
  <si>
    <t>6 BHK Penthouse for Sale in Roongta Estella, Vesu Surat</t>
  </si>
  <si>
    <t>Luxurious Pentahouse For Sell In Vesu Prime Location with All Aminities.Read more</t>
  </si>
  <si>
    <t xml:space="preserve"> 6.37 Cr </t>
  </si>
  <si>
    <t>5 BHK Apartment for Sale in Rajhans Kronis, Vesu Surat</t>
  </si>
  <si>
    <t>3163 sqft</t>
  </si>
  <si>
    <t>This housing society has multiple property options to offer, in varied price range, making it one of the most suitable address to own, that too in your budget.Read more</t>
  </si>
  <si>
    <t xml:space="preserve"> 3.27 Cr </t>
  </si>
  <si>
    <t>7 BHK Penthouse for Sale in Roongta Estella, Vesu Surat</t>
  </si>
  <si>
    <t>4675 sqyrd</t>
  </si>
  <si>
    <t xml:space="preserve"> 7.22 Cr </t>
  </si>
  <si>
    <t>Check out Rajhans Kronis in Vesu, one of the upcoming underconstruction housing societies in Surat. This society will have all basic facilities and amenities to suit homebuyers needs and requirements.Read more</t>
  </si>
  <si>
    <t>5 BHK Apartment for Sale in Avadh Classima, Rundh Surat</t>
  </si>
  <si>
    <t>4bhk luxurious flet for sell with all amenities.</t>
  </si>
  <si>
    <t xml:space="preserve">â‚¹5,930 per sqft </t>
  </si>
  <si>
    <t>HOMECOMING REDEFINED AT SANGINI SIDDHANTAWith a perfect blend of living and lively spaces, Sangini Siddhanta promises to take your lifestyle graph a notch higher. Standing tall in the midst of lush green landscapes, Sangini Siddhanta offers uninterrupted views of the most iconic monument of the city.Read more</t>
  </si>
  <si>
    <t xml:space="preserve"> 3.21 Cr </t>
  </si>
  <si>
    <t>5 BHK Luxurious Flat For Sell In Vesu Prime Area</t>
  </si>
  <si>
    <t>4 BHK Apartment for Sale in Avadh Onella, Dumas Road Surat</t>
  </si>
  <si>
    <t>5 BHK Apartment for Sale in Green Valley, Bharthana Surat</t>
  </si>
  <si>
    <t>5 bhk luxurious flets for sell redy to move.</t>
  </si>
  <si>
    <t xml:space="preserve">â‚¹7,470 per sqft </t>
  </si>
  <si>
    <t xml:space="preserve"> 4.14 Cr </t>
  </si>
  <si>
    <t>3025 sqft</t>
  </si>
  <si>
    <t>Multistorey apartment is available for sale. For those looking to buy a residential property, here comes one of the choicest offerings in Surat, at Vesu. Brought to you by Vee Aar Life Space LLP, Vee Sangini Siddhanta is among the newest addresses for homebuyers. This is an under construction project right now, and is expected to be delivered by Jun, 2027. It has a variety of options to choose from that too in a varied budget range.Read more</t>
  </si>
  <si>
    <t xml:space="preserve">â‚¹8,018 per sqft </t>
  </si>
  <si>
    <t xml:space="preserve"> 4.41 Cr </t>
  </si>
  <si>
    <t xml:space="preserve"> 7.65 Cr </t>
  </si>
  <si>
    <t>2824 sqft</t>
  </si>
  <si>
    <t>5135 sqft to 6443 sqft 5bhk lururious flet available.</t>
  </si>
  <si>
    <t>Check out Rajhans Cremona in Vesu, one of the upcoming underconstruction housing societies in Surat. There are apartments for sale in Rajhans Cremona. This society will have all basic facilities and amenities to suit homebuyers needs and requirements.Read more</t>
  </si>
  <si>
    <t>3 BHK Apartment for Sale in Rajhans Montessa, Dumas Road Surat</t>
  </si>
  <si>
    <t>3 and 4 BHK Luxurious Flat For Sell In Vesu Prime Area with Ultra Luxurious Aminities.Read more</t>
  </si>
  <si>
    <t>6 BHK Penthouse for Sale in The Boulevard Homes, Dumas Road Surat</t>
  </si>
  <si>
    <t>4730 sqft</t>
  </si>
  <si>
    <t>Luxurious penthouse with luxurious facility.</t>
  </si>
  <si>
    <t>Heres everything you need to know about the mustknow features of this housing society along with Rajhans Eronzza Photos, Floor Plans, Brochure download procedure and other exciting facts about your future homeRead more</t>
  </si>
  <si>
    <t>4 BHK Apartment for Sale in Piramyd platina, Pal Surat</t>
  </si>
  <si>
    <t>2881 sqft</t>
  </si>
  <si>
    <t>4 BHK Luxurious Flat for Sale In Pal Area With All Aminities.</t>
  </si>
  <si>
    <t>4 BHK Apartment for Sale in Rajhans Montessa, Dumas Road Surat</t>
  </si>
  <si>
    <t>3945 sqft</t>
  </si>
  <si>
    <t>2282 sqft</t>
  </si>
  <si>
    <t>6 BHK Apartment for Sale in Rajhans Eronzza, Vesu Surat</t>
  </si>
  <si>
    <t>Check out Rajhans Eronzza in Vesu, one of the upcoming under construction housing societies in Surat. There are apartments for sale in Rajhans Eronzza. This society will have all basic facilities and amenities to suit homebuyers needs and requirements.Read more</t>
  </si>
  <si>
    <t xml:space="preserve"> 5.20 Cr </t>
  </si>
  <si>
    <t>nearly dimond bruseconnect air portnearly 2 k m reliance mall</t>
  </si>
  <si>
    <t>4 BHK Ulta Luxurious Flat In Adajan Pal Area With All Aminities.</t>
  </si>
  <si>
    <t>4580 sqft</t>
  </si>
  <si>
    <t>1 out of 18</t>
  </si>
  <si>
    <t>Check out Sangini Arise in Bharthana, one of the upcoming underconstruction housing societies in Surat. There are apartments for sale in Sangini Arise.Read more</t>
  </si>
  <si>
    <t>5 And 6 BHK Ultra Luxurious Flat For Sell .River View Option Available .Contact for More Details.Read more</t>
  </si>
  <si>
    <t>4 BHK Apartment for Sale in Green Serene, Rundh Surat</t>
  </si>
  <si>
    <t>property in Peace full location,River facing, main Road view. all flats view is River, RoadRead more</t>
  </si>
  <si>
    <t xml:space="preserve">â‚¹8,512 per sqft </t>
  </si>
  <si>
    <t>2970 sqft</t>
  </si>
  <si>
    <t>Check out Rajgreen Vanilla Sky in Vesu, one of the upcoming underconstruction housing societies in Surat. This society will have all basic facilities and amenities to suit homebuyers needs and requirements.Read more</t>
  </si>
  <si>
    <t>3 BHK Apartment for Sale in KPM Terra Prime, Piplod Surat</t>
  </si>
  <si>
    <t>4 BHK Apartment for Sale in Milestone Palacio, Athwa Surat</t>
  </si>
  <si>
    <t>2545 sqft</t>
  </si>
  <si>
    <t>The property has a pipedGas.The apartment is in a society that has amenities such as a fitness centregym, swimming pool and park. Additionally, it offers full power backUp.It offers one covered parking space. The flat is located in a gated society.This is a freehold property.Read more</t>
  </si>
  <si>
    <t>4 BHK Apartment for Sale in KPM Terra Prime, Piplod Surat</t>
  </si>
  <si>
    <t>5175 sqft</t>
  </si>
  <si>
    <t xml:space="preserve"> 4.39 Cr </t>
  </si>
  <si>
    <t>4 BHK Apartment for Sale in Rajhans Altezza, Vesu Surat</t>
  </si>
  <si>
    <t>5 BHK , Check out Rajhans Altezza in Vesu, one of the upcoming underconstruction housing societies in Surat. There are apartments for sale in Rajhans Altezza. This society will have all basic facilities and amenities to suit homebuyers needs and requirements.Read more</t>
  </si>
  <si>
    <t xml:space="preserve"> 4.68 Cr </t>
  </si>
  <si>
    <t>5 BHK Apartment for Sale in KPM Terra Prime, Piplod Surat</t>
  </si>
  <si>
    <t>Sangini Evoq in Vesu, Surat is a readytomove housing society. It offers apartments in varied budget range. These units are a perfect combination of comfort and style, specifically designed to suit your requirements and conveniences.Read more</t>
  </si>
  <si>
    <t>5 And 4 BHK Luxurious Flat For Sell With All Aminities.</t>
  </si>
  <si>
    <t>4 BHK Apartment for Sale in Universal Homes, Adajan Surat</t>
  </si>
  <si>
    <t>4 BHK Apartment for Sale in D and M Elysium Avenue, Piplod Surat</t>
  </si>
  <si>
    <t>Multistorey apartment is available for sale. D and M Elysium Avenue in Piplod, Surat is a ready to move housing society. It offers apartments in varied budget range. These units are a perfect combination of comfort and style, specifically designed to suit your requirements and conveniences.Read more</t>
  </si>
  <si>
    <t xml:space="preserve">â‚¹8,200 per sqft </t>
  </si>
  <si>
    <t xml:space="preserve"> 4.67 Cr </t>
  </si>
  <si>
    <t xml:space="preserve">â‚¹5,756 per sqft </t>
  </si>
  <si>
    <t>5 BHK Apartment for Sale in Sangini Arise, Bharthana Surat</t>
  </si>
  <si>
    <t>Check out Sangini Arise in Bharthana, one of the upcoming underconstruction housing societies in Surat. There are apartments for sale in Sangini Arise. This society will have all basic facilities and amenities to suit homebuyers needs and requirements.Read more</t>
  </si>
  <si>
    <t>5 BHK Apartment for Sale in D and M Elysium Avenue, Piplod Surat</t>
  </si>
  <si>
    <t>Very good location for luxary residents4 car allotted parkingEach floor 2 flatGood locality for luxary peopleRedy possionRead more</t>
  </si>
  <si>
    <t xml:space="preserve"> 5.60 Cr </t>
  </si>
  <si>
    <t>Quality construction and good locality kindly contact for more detailsRead more</t>
  </si>
  <si>
    <t xml:space="preserve"> 6.08 Cr </t>
  </si>
  <si>
    <t>Looking for a 4 bhk property for sale in surat Buy this 4 bhk flat in sangini sidhanta that is situated in vesu, surat. The flat is southFacing. Constructed on a super built up area of 4000 sq.Ft., the flat comprises 4 bedrooms, 4 bathrooms and 1 balconies. The residential building has 12 floors in total and the flat for sale is located on the 5th floor.Read more</t>
  </si>
  <si>
    <t>Poss. by Nov '28</t>
  </si>
  <si>
    <t>Looking for a 4 bhk property for sale in surat Buy this 4 bhk flat in dmd park that is situated in vesu, surat. The flat is southFacing. Constructed on a super built up area of 3000 sq.Ft., the flat comprises 4 bedrooms, 4 bathrooms and 1 balconies. The residential building has 12 floors in total and the flat for sale is located on the 5th floor. This residential property is still under construction and will be available for possession by november 2028Read more</t>
  </si>
  <si>
    <t>2620 sqft</t>
  </si>
  <si>
    <t>Looking for a 4 bhk property for sale in surat Buy this 4 bhk flat in dmd park that is situated in vesu, surat. The flat is southFacing. Constructed on a super built up area of 3400 sq.Ft., the flat comprises 4 bedrooms, 4 bathrooms and 1balconies. The residential building has 12 floors in total and the flat for sale is located on the 5th floor. This residential property is available ready possession.Read more</t>
  </si>
  <si>
    <t>Amid the hustle and bustle of the fastpaced city, lies a calm and comfortable abode.Read more</t>
  </si>
  <si>
    <t>Check out Anand Happy Astoria in Vesu, one of the upcoming underconstruction housing societies in Surat. There are apartments for sale in Anand Happy Astoria. This society will have all basic facilities and amenities to suit homebuyers needs and requirements.Read more</t>
  </si>
  <si>
    <t>6 BHK Apartment for Sale in Millionaires Lifestyle, Vesu Surat</t>
  </si>
  <si>
    <t>Check out Millionaires Lifestyle in Vesu, one of the upcoming underconstruction housing societies in Surat. There are apartments for sale in Millionaires Lifestyle.Read more</t>
  </si>
  <si>
    <t>Superia is a premium residential project launched by construction firm Savan Infraavenue in Althan, Surat. The project will be built on an area of 1.7 acres and is offering beautiful and comfortable 4 BHK apartments for sale. Carpet area of 4 BHK apartments is in the range of 1486 to 1776 sq ft. Amenities available for the convenience of residents are car parking areas, landscaped gardens, swimming pool, gymnasium, party hall, library, childrens play area, banquet hall, indoor games, spa and sauna facility, and other facilities are provided in the complex.Read more</t>
  </si>
  <si>
    <t>When it comes to beautiful homes, nothing beats us. With our appealing 45 BHK flats, enjoy the beauty of living life the luxurious way. Along with being located in the heart of the city, we are ecoconscious and believe in promoting an ecofriendly lifestyle.Read more</t>
  </si>
  <si>
    <t>DRB Ravani Cellestial Dreams in Vesu, Surat is a ready to move housing society. It offers apartments in varied budget range. These units are a perfect combination of comfort and style, specifically designed to suit your requirements and conveniences. There are 5BHK apartments available in this project.Read more</t>
  </si>
  <si>
    <t>Roongta Green Valley is one of the popular residential project in Vesu, Surat. It has lavish yet thoughtfully designed 8 Towers and 208 residences.::::Status::::Under Construction::::Possession by::::Apr 24::::Total Units::::208::::Total Towers::::8::::Project Area::::3 Acre::::Full Address::::Ashirwad Society, Bharthana, Surat, Gujarat::::Pincode::::395003Read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</si>
</sst>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5"/>
      <name val="Aptos Narrow"/>
      <family val="2"/>
      <scheme val="minor"/>
    </font>
    <font>
      <sz val="12"/>
      <color theme="5"/>
      <name val="Aptos Narrow"/>
      <family val="2"/>
      <scheme val="minor"/>
    </font>
    <font>
      <b/>
      <sz val="12"/>
      <color theme="5"/>
      <name val="Aptos Narrow"/>
      <family val="2"/>
      <scheme val="minor"/>
    </font>
    <font>
      <sz val="12"/>
      <color theme="1"/>
      <name val="Aptos Narrow"/>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5" tint="-0.499984740745262"/>
        <bgColor indexed="64"/>
      </patternFill>
    </fill>
    <fill>
      <patternFill patternType="solid">
        <fgColor theme="0"/>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theme="3"/>
      </left>
      <right style="thin">
        <color theme="3"/>
      </right>
      <top style="thin">
        <color theme="3"/>
      </top>
      <bottom/>
      <diagonal/>
    </border>
    <border>
      <left style="thin">
        <color theme="3"/>
      </left>
      <right style="thin">
        <color theme="3"/>
      </right>
      <top/>
      <bottom style="thin">
        <color theme="3"/>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style="thin">
        <color theme="3"/>
      </left>
      <right/>
      <top/>
      <bottom style="thin">
        <color theme="3"/>
      </bottom>
      <diagonal/>
    </border>
    <border>
      <left/>
      <right style="thin">
        <color theme="3"/>
      </right>
      <top style="thin">
        <color theme="3"/>
      </top>
      <bottom style="thin">
        <color theme="3"/>
      </bottom>
      <diagonal/>
    </border>
    <border>
      <left style="thin">
        <color theme="3"/>
      </left>
      <right/>
      <top style="thin">
        <color theme="3"/>
      </top>
      <bottom style="thin">
        <color theme="3"/>
      </bottom>
      <diagonal/>
    </border>
    <border>
      <left/>
      <right/>
      <top style="thin">
        <color theme="3"/>
      </top>
      <bottom style="thin">
        <color theme="3"/>
      </bottom>
      <diagonal/>
    </border>
    <border>
      <left/>
      <right/>
      <top style="thin">
        <color rgb="FF000000"/>
      </top>
      <bottom/>
      <diagonal/>
    </border>
    <border>
      <left/>
      <right style="thin">
        <color theme="3"/>
      </right>
      <top style="thin">
        <color theme="3"/>
      </top>
      <bottom/>
      <diagonal/>
    </border>
    <border>
      <left/>
      <right/>
      <top style="thin">
        <color theme="3"/>
      </top>
      <bottom/>
      <diagonal/>
    </border>
    <border>
      <left style="thin">
        <color theme="0"/>
      </left>
      <right style="thin">
        <color theme="3"/>
      </right>
      <top style="thin">
        <color theme="0"/>
      </top>
      <bottom style="thin">
        <color theme="3"/>
      </bottom>
      <diagonal/>
    </border>
    <border>
      <left style="thin">
        <color theme="0"/>
      </left>
      <right style="thin">
        <color theme="3"/>
      </right>
      <top style="thin">
        <color theme="3"/>
      </top>
      <bottom style="thin">
        <color theme="3"/>
      </bottom>
      <diagonal/>
    </border>
    <border>
      <left style="thin">
        <color theme="3"/>
      </left>
      <right style="thin">
        <color theme="0"/>
      </right>
      <top style="thin">
        <color theme="3"/>
      </top>
      <bottom style="thin">
        <color theme="3"/>
      </bottom>
      <diagonal/>
    </border>
    <border>
      <left style="thin">
        <color theme="0"/>
      </left>
      <right style="thin">
        <color theme="3"/>
      </right>
      <top style="thin">
        <color theme="3"/>
      </top>
      <bottom style="thin">
        <color theme="0"/>
      </bottom>
      <diagonal/>
    </border>
    <border>
      <left style="thin">
        <color theme="0"/>
      </left>
      <right style="thin">
        <color theme="0"/>
      </right>
      <top style="thin">
        <color theme="0"/>
      </top>
      <bottom style="thin">
        <color theme="3"/>
      </bottom>
      <diagonal/>
    </border>
    <border>
      <left/>
      <right style="thin">
        <color theme="3"/>
      </right>
      <top style="thin">
        <color theme="0"/>
      </top>
      <bottom style="thin">
        <color theme="3"/>
      </bottom>
      <diagonal/>
    </border>
    <border>
      <left style="thin">
        <color theme="3"/>
      </left>
      <right style="thin">
        <color theme="3"/>
      </right>
      <top style="thin">
        <color theme="0"/>
      </top>
      <bottom style="thin">
        <color theme="3"/>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3"/>
      </top>
      <bottom style="thin">
        <color theme="3"/>
      </bottom>
      <diagonal/>
    </border>
    <border>
      <left/>
      <right style="thin">
        <color theme="0"/>
      </right>
      <top/>
      <bottom/>
      <diagonal/>
    </border>
    <border>
      <left style="thin">
        <color theme="0"/>
      </left>
      <right style="thin">
        <color theme="0"/>
      </right>
      <top style="thin">
        <color theme="3"/>
      </top>
      <bottom style="thin">
        <color theme="0"/>
      </bottom>
      <diagonal/>
    </border>
    <border>
      <left/>
      <right style="thin">
        <color theme="3"/>
      </right>
      <top style="thin">
        <color theme="3"/>
      </top>
      <bottom style="thin">
        <color theme="0"/>
      </bottom>
      <diagonal/>
    </border>
    <border>
      <left style="thin">
        <color theme="3"/>
      </left>
      <right style="thin">
        <color theme="3"/>
      </right>
      <top style="thin">
        <color theme="3"/>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3"/>
      </right>
      <top/>
      <bottom style="thin">
        <color theme="0"/>
      </bottom>
      <diagonal/>
    </border>
    <border>
      <left style="thin">
        <color theme="0"/>
      </left>
      <right style="thin">
        <color theme="3"/>
      </right>
      <top style="thin">
        <color theme="0"/>
      </top>
      <bottom style="thin">
        <color theme="0"/>
      </bottom>
      <diagonal/>
    </border>
    <border>
      <left style="thin">
        <color theme="3"/>
      </left>
      <right style="thin">
        <color theme="3"/>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3"/>
      </top>
      <bottom style="thin">
        <color theme="3"/>
      </bottom>
      <diagonal/>
    </border>
    <border>
      <left style="thin">
        <color theme="0"/>
      </left>
      <right/>
      <top style="thin">
        <color theme="3"/>
      </top>
      <bottom style="thin">
        <color theme="0"/>
      </bottom>
      <diagonal/>
    </border>
    <border>
      <left style="thin">
        <color theme="0"/>
      </left>
      <right/>
      <top style="thin">
        <color theme="0"/>
      </top>
      <bottom style="thin">
        <color theme="3"/>
      </bottom>
      <diagonal/>
    </border>
    <border>
      <left style="thin">
        <color theme="3"/>
      </left>
      <right style="thin">
        <color theme="0"/>
      </right>
      <top style="thin">
        <color theme="0"/>
      </top>
      <bottom/>
      <diagonal/>
    </border>
  </borders>
  <cellStyleXfs count="1">
    <xf numFmtId="0" fontId="0" fillId="0" borderId="0"/>
  </cellStyleXfs>
  <cellXfs count="70">
    <xf numFmtId="0" fontId="0" fillId="0" borderId="0" xfId="0"/>
    <xf numFmtId="0" fontId="0" fillId="0" borderId="0" xfId="0" applyAlignment="1">
      <alignment wrapText="1"/>
    </xf>
    <xf numFmtId="0" fontId="1" fillId="2" borderId="0" xfId="0" applyFont="1" applyFill="1"/>
    <xf numFmtId="0" fontId="0" fillId="2" borderId="0" xfId="0" applyFill="1"/>
    <xf numFmtId="0" fontId="0" fillId="2" borderId="0" xfId="0" applyFill="1" applyAlignment="1">
      <alignment wrapText="1"/>
    </xf>
    <xf numFmtId="0" fontId="1" fillId="3" borderId="0" xfId="0" applyFont="1" applyFill="1"/>
    <xf numFmtId="0" fontId="0" fillId="2" borderId="1" xfId="0" applyFill="1" applyBorder="1"/>
    <xf numFmtId="0" fontId="3" fillId="3" borderId="0" xfId="0" applyFont="1" applyFill="1" applyBorder="1"/>
    <xf numFmtId="0" fontId="3" fillId="3" borderId="0" xfId="0" applyFont="1" applyFill="1"/>
    <xf numFmtId="0" fontId="4" fillId="2" borderId="0" xfId="0" applyFont="1" applyFill="1"/>
    <xf numFmtId="2" fontId="3" fillId="3" borderId="0" xfId="0" applyNumberFormat="1" applyFont="1" applyFill="1"/>
    <xf numFmtId="0" fontId="2" fillId="3" borderId="2" xfId="0" applyFont="1" applyFill="1" applyBorder="1"/>
    <xf numFmtId="0" fontId="0" fillId="2" borderId="4" xfId="0" applyFill="1" applyBorder="1"/>
    <xf numFmtId="0" fontId="4" fillId="2" borderId="1" xfId="0" applyFont="1" applyFill="1" applyBorder="1"/>
    <xf numFmtId="0" fontId="0" fillId="2" borderId="5" xfId="0" applyFill="1" applyBorder="1"/>
    <xf numFmtId="0" fontId="0" fillId="2" borderId="6" xfId="0" applyFill="1" applyBorder="1"/>
    <xf numFmtId="0" fontId="0" fillId="2" borderId="3" xfId="0" applyFill="1" applyBorder="1"/>
    <xf numFmtId="0" fontId="0" fillId="2" borderId="7" xfId="0" applyFill="1" applyBorder="1"/>
    <xf numFmtId="0" fontId="0" fillId="2" borderId="0" xfId="0" applyFill="1" applyBorder="1"/>
    <xf numFmtId="0" fontId="3" fillId="3" borderId="2" xfId="0" applyFont="1" applyFill="1" applyBorder="1"/>
    <xf numFmtId="0" fontId="0" fillId="2" borderId="8" xfId="0" applyFill="1" applyBorder="1"/>
    <xf numFmtId="0" fontId="0" fillId="2" borderId="9" xfId="0" applyFill="1" applyBorder="1"/>
    <xf numFmtId="0" fontId="3" fillId="4" borderId="0" xfId="0" applyFont="1" applyFill="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0" fillId="2" borderId="12" xfId="0" applyFill="1" applyBorder="1" applyAlignment="1">
      <alignment wrapText="1"/>
    </xf>
    <xf numFmtId="0" fontId="0" fillId="2" borderId="10" xfId="0" applyFill="1" applyBorder="1" applyAlignment="1">
      <alignment wrapText="1"/>
    </xf>
    <xf numFmtId="0" fontId="0" fillId="2" borderId="17" xfId="0" applyFill="1" applyBorder="1"/>
    <xf numFmtId="0" fontId="0" fillId="2" borderId="16" xfId="0" applyFill="1" applyBorder="1" applyAlignment="1">
      <alignment wrapText="1"/>
    </xf>
    <xf numFmtId="0" fontId="0" fillId="2" borderId="18" xfId="0" applyFill="1" applyBorder="1"/>
    <xf numFmtId="0" fontId="4" fillId="2" borderId="12" xfId="0" applyFont="1" applyFill="1" applyBorder="1"/>
    <xf numFmtId="0" fontId="0" fillId="2" borderId="13" xfId="0" applyFill="1" applyBorder="1" applyAlignment="1">
      <alignment wrapText="1"/>
    </xf>
    <xf numFmtId="0" fontId="4" fillId="2" borderId="15" xfId="0" applyFont="1" applyFill="1" applyBorder="1"/>
    <xf numFmtId="0" fontId="0" fillId="2" borderId="15" xfId="0" applyFill="1" applyBorder="1" applyAlignment="1">
      <alignment wrapText="1"/>
    </xf>
    <xf numFmtId="0" fontId="0" fillId="2" borderId="19" xfId="0" applyFill="1" applyBorder="1" applyAlignment="1">
      <alignment wrapText="1"/>
    </xf>
    <xf numFmtId="0" fontId="4" fillId="2" borderId="10" xfId="0" applyFont="1" applyFill="1" applyBorder="1"/>
    <xf numFmtId="0" fontId="0" fillId="2" borderId="19" xfId="0" applyFill="1" applyBorder="1"/>
    <xf numFmtId="0" fontId="0" fillId="2" borderId="11" xfId="0" applyFill="1" applyBorder="1" applyAlignment="1">
      <alignment wrapText="1"/>
    </xf>
    <xf numFmtId="0" fontId="0" fillId="2" borderId="20" xfId="0" applyFill="1" applyBorder="1"/>
    <xf numFmtId="0" fontId="4" fillId="2" borderId="16" xfId="0" applyFont="1" applyFill="1" applyBorder="1"/>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xf numFmtId="0" fontId="0" fillId="2" borderId="28" xfId="0" applyFill="1" applyBorder="1"/>
    <xf numFmtId="0" fontId="0" fillId="2" borderId="29" xfId="0" applyFill="1" applyBorder="1"/>
    <xf numFmtId="0" fontId="0" fillId="2" borderId="30" xfId="0" applyFill="1" applyBorder="1"/>
    <xf numFmtId="0" fontId="0" fillId="2" borderId="31" xfId="0" applyFill="1" applyBorder="1"/>
    <xf numFmtId="0" fontId="0" fillId="2" borderId="32" xfId="0" applyFill="1" applyBorder="1"/>
    <xf numFmtId="0" fontId="0" fillId="2" borderId="33" xfId="0" applyFill="1" applyBorder="1"/>
    <xf numFmtId="0" fontId="0" fillId="2" borderId="34" xfId="0" applyFill="1" applyBorder="1"/>
    <xf numFmtId="0" fontId="0" fillId="2" borderId="35" xfId="0" applyFill="1" applyBorder="1"/>
    <xf numFmtId="0" fontId="0" fillId="2" borderId="36" xfId="0" applyFill="1" applyBorder="1"/>
    <xf numFmtId="0" fontId="0" fillId="2" borderId="37" xfId="0" applyFill="1" applyBorder="1"/>
    <xf numFmtId="0" fontId="0" fillId="2" borderId="38" xfId="0" applyFill="1" applyBorder="1"/>
    <xf numFmtId="0" fontId="0" fillId="2" borderId="39" xfId="0" applyFill="1" applyBorder="1"/>
    <xf numFmtId="0" fontId="0" fillId="2" borderId="40" xfId="0" applyFill="1" applyBorder="1"/>
    <xf numFmtId="0" fontId="0" fillId="2" borderId="41" xfId="0" applyFill="1" applyBorder="1"/>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cellXfs>
  <cellStyles count="1">
    <cellStyle name="Normal" xfId="0" builtinId="0"/>
  </cellStyles>
  <dxfs count="1">
    <dxf>
      <font>
        <b/>
        <i val="0"/>
        <strike val="0"/>
        <condense val="0"/>
        <extend val="0"/>
        <outline val="0"/>
        <shadow val="0"/>
        <u val="none"/>
        <vertAlign val="baseline"/>
        <sz val="11"/>
        <color theme="5"/>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A817C3-4E0F-4EAC-B74E-9BDBA98AB2D4}" name="Table1" displayName="Table1" ref="A1:W4527" totalsRowShown="0" headerRowDxfId="0">
  <autoFilter xmlns:x14="http://schemas.microsoft.com/office/spreadsheetml/2009/9/main" ref="A1:W4527" xr:uid="{00000000-0001-0000-0000-000000000000}">
    <filterColumn colId="4">
      <filters>
        <filter val="3K Prime Shyam Enclave, Jahangir Pura"/>
        <filter val="503Riddhi Siddhi Residency"/>
        <filter val="Aagam Enclave, Vesu"/>
        <filter val="Aagam Heights, Althan"/>
        <filter val="Aagam Prestige, Magdalla"/>
        <filter val="Aagam Wildflower, Vesu"/>
        <filter val="Aakash Homes, Piplod"/>
        <filter val="Aarav Apartment"/>
        <filter val="Aastha Bhakti Heights, Amroli"/>
        <filter val="Abhishek Sanctum Homes, Pal Gam"/>
        <filter val="Acacia, Vesu"/>
        <filter val="Adajan"/>
        <filter val="Adajan Gam"/>
        <filter val="Adarsh Society"/>
        <filter val="Ag Sentosa Enclave, Godadara"/>
        <filter val="Agam Residensy"/>
        <filter val="Akash Weekend Address, Dumas Road"/>
        <filter val="Akshar Plaza, Adajan"/>
        <filter val="Althan"/>
        <filter val="Amber Palace, Kamrej Char Rasta"/>
        <filter val="Amber Palace, Nan Pura"/>
        <filter val="Ambica Arihant Heights, Palan Pur Patiya"/>
        <filter val="Ambica Niketan"/>
        <filter val="Ambika Heaven, Dindoli,"/>
        <filter val="Ambika Township, Dindoli"/>
        <filter val="Amroli"/>
        <filter val="Anand Aspire, Jahangirabad"/>
        <filter val="Anand Avenue, Jahangirabad"/>
        <filter val="Anand Mahal Road"/>
        <filter val="Angan Appartment"/>
        <filter val="Anjani Enclave, Dahin Nagar"/>
        <filter val="Anjani Residency, Jahangir Pura"/>
        <filter val="Apt Swaminagar Society, Bhatar"/>
        <filter val="Ashirwad Enclave, Althan"/>
        <filter val="Ashtvinayak Residency"/>
        <filter val="Astoria Greens"/>
        <filter val="Athawa Lines"/>
        <filter val="Athwa"/>
        <filter val="Athwa Gate"/>
        <filter val="Atlanta Sky Desk, Bhimrad"/>
        <filter val="Avadh Carolina, Dumas Road"/>
        <filter val="Avadh Copperstone, Dumas Road"/>
        <filter val="Avadh Onica, Dumas Road"/>
        <filter val="Bagumara"/>
        <filter val="Bamroli"/>
        <filter val="Bardoli"/>
        <filter val="Bhagal"/>
        <filter val="Bhakti Shiv Dhara Residency, Mota Varachha"/>
        <filter val="Bhakti Victory Shoppers, Palanpur Gam"/>
        <filter val="Bhatar"/>
        <filter val="Bhesan Gam"/>
        <filter val="Bhesan Road"/>
        <filter val="Bhimrad"/>
        <filter val="Bhumi Complex"/>
        <filter val="Bilvam Paradise, Pal Gam"/>
        <filter val="Blu Altezza, Pal Gam"/>
        <filter val="Blue Bells, Jahangir Pura"/>
        <filter val="Capital Calisto, Palan Pur Patiya"/>
        <filter val="Casa King, Palanpur"/>
        <filter val="Chanchal Rang Raag Residency, Jahangir Pura"/>
        <filter val="Citylight Area"/>
        <filter val="Coral Heights, Vesu Canal Road"/>
        <filter val="Crystal Avenue, Palanpur Gam"/>
        <filter val="Dabholi"/>
        <filter val="Dandi Road"/>
        <filter val="Darpan Row House"/>
        <filter val="Devadh"/>
        <filter val="Devdhgam"/>
        <filter val="Devshree Benito, Jahangir Pura"/>
        <filter val="Devshree Iconic"/>
        <filter val="Dholakiya Garden"/>
        <filter val="Dhvani Royal Residency, Variav"/>
        <filter val="Dindoli"/>
        <filter val="Divine Desire, Palanpur"/>
        <filter val="Divine Residency, Palanpur Gam"/>
        <filter val="Divya Jyot Flats, Patel Nagar"/>
        <filter val="Dream Home Real Estate"/>
        <filter val="Dream World Residency, Vesu"/>
        <filter val="Dumas Road"/>
        <filter val="Echo Point, Althan"/>
        <filter val="Eco Parkside, Bhimrad"/>
        <filter val="Gail Tower"/>
        <filter val="Galaxy Heights, Rander"/>
        <filter val="Galaxy Imperia, Palan Pur Patiya"/>
        <filter val="Gauravpath Road"/>
        <filter val="Ghb Mukhya Mantri Gruh Yojana, Jahangirabad"/>
        <filter val="Ghod Dod Road"/>
        <filter val="Globcon Spendora, Palanpur"/>
        <filter val="Godadara"/>
        <filter val="Gopi Pura"/>
        <filter val="Gordhan Green Valley Mangalam Park Bldg S, Dindoli"/>
        <filter val="Gordhan Green Valley, Dindoli"/>
        <filter val="Gothic Heritage, Pal Gam"/>
        <filter val="Govindji Park, Umra"/>
        <filter val="Green Arcade Phase 1 And 2, Adajan"/>
        <filter val="Green City, Bhatha"/>
        <filter val="Green City, Pal"/>
        <filter val="Green House Apartment"/>
        <filter val="Green Leaf, Vesu"/>
        <filter val="Green Paradise, Jahangirabad"/>
        <filter val="Green Tulip, Jahangirabad"/>
        <filter val="Griva Shivalik Residency, Bhimrad"/>
        <filter val="Hajira"/>
        <filter val="Haldharu"/>
        <filter val="Happy Elegance, Vesu"/>
        <filter val="Happy Residency, Vesu"/>
        <filter val="Hari Pura"/>
        <filter val="Honey Park"/>
        <filter val="Indrajit Apartment Near Milk Palace"/>
        <filter val="Indralok Apartment, Piplod"/>
        <filter val="Jahangir Pura"/>
        <filter val="Jahangirabad"/>
        <filter val="Jamna Nagar"/>
        <filter val="Jay Mahakali Krupa Apartment"/>
        <filter val="Jivandeep Swastik Pride,"/>
        <filter val="Jolly Residency, Vesu"/>
        <filter val="Jolva"/>
        <filter val="Jt Jt Stuti Icon, Adajan"/>
        <filter val="Jt Stuti Highland, Palanpur"/>
        <filter val="Jt Stuti Icon, Palanpur"/>
        <filter val="Kadodar"/>
        <filter val="Kadodara"/>
        <filter val="Kailash Nagar"/>
        <filter val="Kakadia Complex, Ghod Dod Road"/>
        <filter val="Kamrej"/>
        <filter val="Kamrej Char Rasta"/>
        <filter val="Karmabhoomi Complex, Adajan"/>
        <filter val="Katar Gam"/>
        <filter val="Katargam"/>
        <filter val="Kawas"/>
        <filter val="Kelly La Maison, Vanakala"/>
        <filter val="Keshav Height, Althan"/>
        <filter val="Keshav Nagar"/>
        <filter val="Khadsad"/>
        <filter val="Kim"/>
        <filter val="Kosamba"/>
        <filter val="L P Savani"/>
        <filter val="Lajpur"/>
        <filter val="Lake Castle, Pal Gam"/>
        <filter val="Lambe Hanuman Road"/>
        <filter val="Laxmi Darshan Apparent"/>
        <filter val="Laxmi Nova, Jahangirabad"/>
        <filter val="Laxmipati Euphoria, Palanpur"/>
        <filter val="Lp Savani"/>
        <filter val="Madhav Mahal Residency, Anand Mahal Road"/>
        <filter val="Madhav Opulence, Pal"/>
        <filter val="Madhav Residency, Adajan"/>
        <filter val="Madhuram Arcade 2, Dindoli"/>
        <filter val="Magdalla"/>
        <filter val="Mahaveer Heights, Vesu"/>
        <filter val="Mahavir Residency, Rander Road"/>
        <filter val="Majura Gate"/>
        <filter val="Manibhadra Apt, Vesu"/>
        <filter val="Manvay Residency, Chalthan"/>
        <filter val="Marion Residency, Dumas Road"/>
        <filter val="Marvella Palladium Sky, Adajan"/>
        <filter val="Marvella Residency, Althan"/>
        <filter val="Meera Avenue, Khadsad"/>
        <filter val="Meera Height, Bhimrad"/>
        <filter val="Megaroyal Complex, Adajan"/>
        <filter val="Megha Tower -2 Joggers Park Bhatar"/>
        <filter val="Milestone Utsav, Althan"/>
        <filter val="Millenium Park, Dindoli"/>
        <filter val="Minaxi Wadi"/>
        <filter val="Monarch Recidency, Palanpur Gam"/>
        <filter val="Mota Varachha"/>
        <filter val="Nakshatra Embassy, Palanpur"/>
        <filter val="Nakshatra Galaxia, Palanpur"/>
        <filter val="Nakshatra Heights, Pal"/>
        <filter val="Nakshatra Nebula, Jahangirabad"/>
        <filter val="Nakshatra Platinum, Palanpur Gam"/>
        <filter val="Nakshatra Solitaire, Palanpur"/>
        <filter val="Nan Pura"/>
        <filter val="Nana Varachha"/>
        <filter val="Nanavat"/>
        <filter val="Nandan Enclave, Piplod"/>
        <filter val="Nandini 1, Vesu"/>
        <filter val="Nandini 3, Vesu"/>
        <filter val="Nanpura"/>
        <filter val="Narayan Coral Heights, Palanpur"/>
        <filter val="Narthan"/>
        <filter val="Navpad Apartment, Adajan"/>
        <filter val="Navyug College"/>
        <filter val="Near Arya Club Tena Village"/>
        <filter val="Neelkamal Apartment, Gohod Dor Oad"/>
        <filter val="Neelkanth Residency, Palanpur Gam"/>
        <filter val="Nest Buildcon Rhythm Residency And Plaza, Amroli"/>
        <filter val="Nest Orchid, Vesu"/>
        <filter val="Nest Wood, Althan"/>
        <filter val="New Suncity Appartment"/>
        <filter val="Nil Gagan Apartment, Athwa Gate"/>
        <filter val="Nilkanth Seven Homes, Dindoli"/>
        <filter val="Northern Skyline, Pal"/>
        <filter val="Nova Residency, Jahangir Pura"/>
        <filter val="Oliva Height, Althan"/>
        <filter val="Olpad"/>
        <filter val="Omkar Residency, Palan Pur Patiya"/>
        <filter val="Opp. Masma Village"/>
        <filter val="Orchid Blossom, Palanpur"/>
        <filter val="Orchid Elite, Palanpur Gam"/>
        <filter val="Orchid Fantasia, Palanpur"/>
        <filter val="Orchid Gardenia, Palanpur"/>
        <filter val="Orchid Greens, Palanpur"/>
        <filter val="Orchid Harmony, Adajan"/>
        <filter val="Orchid Infinity, Palan Pur Patiya"/>
        <filter val="Pal"/>
        <filter val="Pal Gam"/>
        <filter val="Pal Road"/>
        <filter val="Palan Pur Patiya"/>
        <filter val="Palanpur"/>
        <filter val="Palanpur Gam"/>
        <filter val="Palanpur Jakatnaka"/>
        <filter val="Pan Sharanam, Jahangir Pura"/>
        <filter val="Parishram Park, Jahangirabad"/>
        <filter val="Parley Point"/>
        <filter val="Parvat Patiya"/>
        <filter val="Pasodara"/>
        <filter val="Peak Living"/>
        <filter val="Peak Living, Bhimrad"/>
        <filter val="Penttagon Residency, Palanpur Jakatnaka"/>
        <filter val="Penttagon, Palanpur Gam"/>
        <filter val="Phoenix Avenue, Pal"/>
        <filter val="Piplod"/>
        <filter val="Piramyd Serenity, Palanpur"/>
        <filter val="Pooja Aagam Cross Roads, New Citylight"/>
        <filter val="Pragati Nagar, Piplod"/>
        <filter val="Pramukh Amaya, Palanpur"/>
        <filter val="Prasidhi Apartment, Adajan"/>
        <filter val="Pratishatha Apartment, Piplod"/>
        <filter val="Pratishtha Heights, Palanpur"/>
        <filter val="Punagam"/>
        <filter val="Radhakishan Flats"/>
        <filter val="Radhe Krishna Residency, Dindoli"/>
        <filter val="Raghuvir Saffron, Althan"/>
        <filter val="Raghuvir Sentosa Heights, Althan"/>
        <filter val="Raghuvir Sheron, Vesu"/>
        <filter val="Raghuvir Spalex, Vesu"/>
        <filter val="Raghuvir Spectrum, Vesu"/>
        <filter val="Raj Abhishek City Homes, Sachin"/>
        <filter val="Raj Hans Society, Adajan Patiya"/>
        <filter val="Rajhans Apple, Palanpur Gam"/>
        <filter val="Rajhans Belliza, Dumas Road"/>
        <filter val="Rajhans Campus, Adajan"/>
        <filter val="Rajhans Campus, Pal"/>
        <filter val="Rajhans Campus, Pal Gam"/>
        <filter val="Rajhans Gold Residency, Jahangir Pura"/>
        <filter val="Rajhans Orange, Palan Pur Patiya"/>
        <filter val="Rajhans Platinum, Palanpur"/>
        <filter val="Rajhans Stadium Residency Palanpur, Palanpur Gam"/>
        <filter val="Rajhans Swapna, Sarthana Jakat Naka"/>
        <filter val="Rajhans Synfonia, Vesu"/>
        <filter val="Rajhans Wings, Palanpur"/>
        <filter val="Rajlaxmi Apartment, Citylight Area"/>
        <filter val="Rajworld Residency"/>
        <filter val="Ram Pura"/>
        <filter val="Ramaa Residency, Jahangirabad"/>
        <filter val="Rameshwaram Terrace, Pal Gam"/>
        <filter val="Rameswaram Ivaan, Palanpur"/>
        <filter val="Ramnagar"/>
        <filter val="Rander"/>
        <filter val="Rander Road"/>
        <filter val="Ratan Shyam"/>
        <filter val="Ratna Shyam Residency, Althan"/>
        <filter val="Ravi Darshan Apartment, Citylight Area"/>
        <filter val="Regent Plaza, Dindoli"/>
        <filter val="Roongta Green Homes, Godadara"/>
        <filter val="Roongta Green Leaf, Vesu"/>
        <filter val="Royal Nest, Adajan"/>
        <filter val="Royal Plaza Socity"/>
        <filter val="Rudra Enclave, Althan"/>
        <filter val="Rudraksha Palace"/>
        <filter val="Rustampura"/>
        <filter val="S H Saundarya Heights, Punagam"/>
        <filter val="S2N Orchid Ventura, Palan Pur Patiya"/>
        <filter val="Sai Milaap Residency And Shoppers, Palanpur"/>
        <filter val="Sai Milan Residency, Palanpur"/>
        <filter val="Sai Parisar, Palanpur"/>
        <filter val="Sai Pujya Apts"/>
        <filter val="Sai Ram Heights, Palan Pur Patiya"/>
        <filter val="Sai Residency, Kamrej"/>
        <filter val="Sai Rudra, Althan"/>
        <filter val="Sai Upavan, Palanpur Gam"/>
        <filter val="Salabatura"/>
        <filter val="Salasar Icon, Dindoli"/>
        <filter val="Samarth Park, Adajan"/>
        <filter val="Samarth Sapphire, Pal"/>
        <filter val="Samarth Srushti, Pal"/>
        <filter val="Samruddhi Apartment, Chauta Bazar"/>
        <filter val="Samruddhi Apartment, Gopi Pura"/>
        <filter val="Sanctum"/>
        <filter val="Sangath Homes, Palanpur"/>
        <filter val="Sangini Aura, Bhatha"/>
        <filter val="Sangini Epitome, Bhatha"/>
        <filter val="Sangini Gardenia, Jahangirabad"/>
        <filter val="Sangini Swaraj, Jahangir Pura"/>
        <filter val="Sankheswar Complex, Adajan Patiya"/>
        <filter val="Santvan Lexon, Palanpur"/>
        <filter val="Santvan Newon, Palanpur"/>
        <filter val="Santvan Seron, Palanpur"/>
        <filter val="Santvan Skyon, Palanpur"/>
        <filter val="Saradar Complex, Adajan"/>
        <filter val="Sardar Complex Behind Sarswati School"/>
        <filter val="Saroli"/>
        <filter val="Sat Aria, Pal"/>
        <filter val="Sattvam, Pal"/>
        <filter val="Shagun Avenue, Parvat Patiya"/>
        <filter val="Shagun Residency, Jahangir Pura"/>
        <filter val="Shakuntal Complex, Adajan"/>
        <filter val="Shalibhadra Complex, Nan Pura"/>
        <filter val="Shaligram Flats, Vesu"/>
        <filter val="Shankheshwer Complax, Kailash Nagar"/>
        <filter val="Shayona Janki Residency, Jahangirabad"/>
        <filter val="Shilalekh Imperia, Pal"/>
        <filter val="Shilp"/>
        <filter val="Shiv Samarth 1, Pal Gam"/>
        <filter val="Shiv Samarth Ii, Pal"/>
        <filter val="Shiv Shakti Row House, Adajan"/>
        <filter val="Shiv Shrungal Solitaire, Vip Road"/>
        <filter val="Shivalik Height"/>
        <filter val="Shivalik, Dabholi"/>
        <filter val="Shree Krishna Dreams, Godadara"/>
        <filter val="Shreehans Kalyan Residency, Palanpur Gam"/>
        <filter val="Shreeji Residency, Vesu"/>
        <filter val="Shreepad Antillia, Pal Gam"/>
        <filter val="Shreepad Celebrations, Palanpur Gam"/>
        <filter val="Shreepad Ethics, Palanpur Gam"/>
        <filter val="Shri Bhakti Dharm Township, Jahangirabad"/>
        <filter val="Shrungal Palace, Bamroli"/>
        <filter val="Shubh Enclave, Vesu"/>
        <filter val="Shubham Heights, Jahangirabad"/>
        <filter val="Shubham Pearl, Palanpur"/>
        <filter val="Shubham Residency, Pal"/>
        <filter val="Shyam Enclave, Jahangirabad"/>
        <filter val="Siddhi Ellipse, Althan"/>
        <filter val="Siddhi Residency, Pal Gam"/>
        <filter val="Siddhi Vinayak Elements, Jahangirabad"/>
        <filter val="Siddhi Vinayak Green, Laskana"/>
        <filter val="Siddhi Vinayak Heights, Pal"/>
        <filter val="Siddhi Vinayak Residency, Sachin"/>
        <filter val="Silicon Palm, Silicon Palm, Dindoli,"/>
        <filter val="Silver Plaza Complex, Rander"/>
        <filter val="Silver Plaza Complex, Silver Plaza Flats"/>
        <filter val="Silver Spring Appartment"/>
        <filter val="Society"/>
        <filter val="Soham Elegance, Pal"/>
        <filter val="Star Pavitra Nagri Kholvad"/>
        <filter val="Stuti Empress, Palan Pur Patiya"/>
        <filter val="Stuti Empress, Palanpur"/>
        <filter val="Subh Encklave"/>
        <filter val="Subhash Nagar"/>
        <filter val="Suman Ashish"/>
        <filter val="Suman Vihar"/>
        <filter val="Sumerru Sky Leaf, Palanpur"/>
        <filter val="Sumeru Sky Residency, Mota Varachha"/>
        <filter val="Sumul Dairy Road"/>
        <filter val="Sun Sarvam, Vesu"/>
        <filter val="Supath Enclave, Adajan"/>
        <filter val="Surbhi Apartment"/>
        <filter val="Surya Complex"/>
        <filter val="Suryam Primrose, Pal"/>
        <filter val="Suryam Square, Palanpur"/>
        <filter val="Suryanjali Residency, Amroli"/>
        <filter val="Suryarath Apartment, Adajan Patiya"/>
        <filter val="Suryoday Complex Adajan"/>
        <filter val="Swagat Callista, Bamroli"/>
        <filter val="Swagat Clifton, Althan"/>
        <filter val="Swagat Clifton, Bhimrad"/>
        <filter val="Swagat Coral Heights, Bhimrad"/>
        <filter val="Swagat Home"/>
        <filter val="Swami Twin City 5, Sachin"/>
        <filter val="Swapna Shrusti"/>
        <filter val="Swapna Srusthi Residency Plots, Bhestan"/>
        <filter val="Swapna Villa 2 Phase 2, Kamrej"/>
        <filter val="Swarna Sopan"/>
        <filter val="Swayam Residency"/>
        <filter val="Swicon Wings, Jahangirabad"/>
        <filter val="Tapi River Scape, Bhaktinandan Society"/>
        <filter val="Tha Grand Ultima"/>
        <filter val="Thakordwar Appartment"/>
        <filter val="The Address, Vesu"/>
        <filter val="The Capital, Palanpur"/>
        <filter val="The Iconic, Adajan"/>
        <filter val="The Legacy, Jahangirabad"/>
        <filter val="The Majestic, Althan"/>
        <filter val="The Ultima, Vesu"/>
        <filter val="Times Galaxy, Bhesan Gam"/>
        <filter val="Times Galaxy, Dahin Nagar"/>
        <filter val="Triyom Abode, Vesu"/>
        <filter val="True Reality Shree Umiya Residency, Udhna"/>
        <filter val="Udhana"/>
        <filter val="Udhna"/>
        <filter val="Umra"/>
        <filter val="Utran"/>
        <filter val="Vacanza Homes, Althan"/>
        <filter val="Vadod Gam"/>
        <filter val="Vaidehi Heights, Dindoli"/>
        <filter val="Vaishnodevi Amour Jahagirabad, Jahangirabad"/>
        <filter val="Vaishnodevi Blue Bells, Jahangir Pura"/>
        <filter val="Vaishnodevi Ideal Homes, Dahin Nagar"/>
        <filter val="Vaishnodevi Kingswood, Jahangirabad"/>
        <filter val="Vaishnodevi Residency, Dahin Nagar"/>
        <filter val="Vanakala"/>
        <filter val="Varacha"/>
        <filter val="Varachha"/>
        <filter val="Varachha Main Road"/>
        <filter val="Vasant Vihar Township, Althan"/>
        <filter val="Vastu Shilp, Adajan"/>
        <filter val="Vasty Residancy"/>
        <filter val="Veer Arihanta"/>
        <filter val="Veer Savarkar Heights"/>
        <filter val="Veer Swastik Heights, Pal"/>
        <filter val="Veer Swastik Hills, Pal"/>
        <filter val="Veer Swastik Sky, Pal"/>
        <filter val="Velanja"/>
        <filter val="Vesu"/>
        <filter val="Vip Road"/>
        <filter val="Vitoria Heights, Jahangirabad"/>
        <filter val="Vitthal Bunglows, Bardoli"/>
        <filter val="Vraj Township, Jahangir Pura"/>
        <filter val="Vraj Vihar Complex Koli Street Adajan Gam"/>
        <filter val="Western City, Adajan"/>
        <filter val="Western Heights, Pal"/>
      </filters>
    </filterColumn>
    <filterColumn colId="8">
      <filters>
        <filter val="1"/>
        <filter val="10"/>
        <filter val="100"/>
        <filter val="1000"/>
        <filter val="1001"/>
        <filter val="1003"/>
        <filter val="1006"/>
        <filter val="1008"/>
        <filter val="1010"/>
        <filter val="1011"/>
        <filter val="1013"/>
        <filter val="1015"/>
        <filter val="1017"/>
        <filter val="102"/>
        <filter val="1020"/>
        <filter val="1021"/>
        <filter val="1023"/>
        <filter val="1024"/>
        <filter val="1025"/>
        <filter val="1026"/>
        <filter val="1029"/>
        <filter val="1030"/>
        <filter val="1035"/>
        <filter val="1037"/>
        <filter val="104"/>
        <filter val="1040"/>
        <filter val="1044"/>
        <filter val="1045"/>
        <filter val="1048"/>
        <filter val="105"/>
        <filter val="1050"/>
        <filter val="1051"/>
        <filter val="1053"/>
        <filter val="1055"/>
        <filter val="1056"/>
        <filter val="1057"/>
        <filter val="1058"/>
        <filter val="106"/>
        <filter val="1060"/>
        <filter val="1062"/>
        <filter val="1063"/>
        <filter val="1064"/>
        <filter val="1065"/>
        <filter val="1066"/>
        <filter val="1068"/>
        <filter val="1070"/>
        <filter val="1071"/>
        <filter val="1072"/>
        <filter val="1075"/>
        <filter val="108"/>
        <filter val="1080"/>
        <filter val="1083"/>
        <filter val="1084"/>
        <filter val="1085"/>
        <filter val="1089"/>
        <filter val="1090"/>
        <filter val="1091"/>
        <filter val="1092"/>
        <filter val="1095"/>
        <filter val="110"/>
        <filter val="1100"/>
        <filter val="1102"/>
        <filter val="1104"/>
        <filter val="1105"/>
        <filter val="1107"/>
        <filter val="11070"/>
        <filter val="111"/>
        <filter val="1110"/>
        <filter val="1114"/>
        <filter val="1115"/>
        <filter val="1116"/>
        <filter val="1118"/>
        <filter val="1120"/>
        <filter val="1122"/>
        <filter val="1125"/>
        <filter val="1127"/>
        <filter val="1128"/>
        <filter val="1130"/>
        <filter val="1134"/>
        <filter val="1135"/>
        <filter val="1136"/>
        <filter val="1138"/>
        <filter val="114"/>
        <filter val="1140"/>
        <filter val="1141"/>
        <filter val="1143"/>
        <filter val="1144"/>
        <filter val="1145"/>
        <filter val="1147"/>
        <filter val="115"/>
        <filter val="1150"/>
        <filter val="1151"/>
        <filter val="1152"/>
        <filter val="1155"/>
        <filter val="1156"/>
        <filter val="1159"/>
        <filter val="1160"/>
        <filter val="1161"/>
        <filter val="1165"/>
        <filter val="1167"/>
        <filter val="1168"/>
        <filter val="1170"/>
        <filter val="1171"/>
        <filter val="1173"/>
        <filter val="1175"/>
        <filter val="1176"/>
        <filter val="1178"/>
        <filter val="1179"/>
        <filter val="118"/>
        <filter val="1180"/>
        <filter val="1184"/>
        <filter val="1185"/>
        <filter val="1187"/>
        <filter val="1188"/>
        <filter val="1190"/>
        <filter val="1191"/>
        <filter val="1193"/>
        <filter val="1197"/>
        <filter val="12"/>
        <filter val="120"/>
        <filter val="1200"/>
        <filter val="1201"/>
        <filter val="1203"/>
        <filter val="1204"/>
        <filter val="1205"/>
        <filter val="1206"/>
        <filter val="1207"/>
        <filter val="1208"/>
        <filter val="1209"/>
        <filter val="1210"/>
        <filter val="1212"/>
        <filter val="1215"/>
        <filter val="1218"/>
        <filter val="1219"/>
        <filter val="122"/>
        <filter val="1220"/>
        <filter val="1225"/>
        <filter val="1227"/>
        <filter val="1228"/>
        <filter val="123"/>
        <filter val="1230"/>
        <filter val="1233"/>
        <filter val="1235"/>
        <filter val="1236"/>
        <filter val="1237"/>
        <filter val="1240"/>
        <filter val="1241"/>
        <filter val="1245"/>
        <filter val="1246"/>
        <filter val="1248"/>
        <filter val="1249"/>
        <filter val="125"/>
        <filter val="1250"/>
        <filter val="1251"/>
        <filter val="1252"/>
        <filter val="1255"/>
        <filter val="1256"/>
        <filter val="1258"/>
        <filter val="1259"/>
        <filter val="126"/>
        <filter val="1260"/>
        <filter val="1261"/>
        <filter val="1264"/>
        <filter val="1265"/>
        <filter val="1266"/>
        <filter val="1267"/>
        <filter val="1269"/>
        <filter val="1270"/>
        <filter val="1272"/>
        <filter val="1274"/>
        <filter val="1275"/>
        <filter val="1276"/>
        <filter val="1278"/>
        <filter val="1280"/>
        <filter val="1283"/>
        <filter val="1284"/>
        <filter val="1285"/>
        <filter val="1287"/>
        <filter val="1288"/>
        <filter val="1290"/>
        <filter val="1294"/>
        <filter val="1295"/>
        <filter val="1296"/>
        <filter val="1299"/>
        <filter val="130"/>
        <filter val="1300"/>
        <filter val="1304"/>
        <filter val="1305"/>
        <filter val="1307"/>
        <filter val="1310"/>
        <filter val="1311"/>
        <filter val="1312"/>
        <filter val="1315"/>
        <filter val="1316"/>
        <filter val="1317"/>
        <filter val="1318"/>
        <filter val="1319"/>
        <filter val="132"/>
        <filter val="1320"/>
        <filter val="1321"/>
        <filter val="1322"/>
        <filter val="1325"/>
        <filter val="1326"/>
        <filter val="1327"/>
        <filter val="1328"/>
        <filter val="133"/>
        <filter val="1330"/>
        <filter val="1331"/>
        <filter val="1335"/>
        <filter val="1340"/>
        <filter val="1342"/>
        <filter val="1343"/>
        <filter val="1345"/>
        <filter val="135"/>
        <filter val="1350"/>
        <filter val="1351"/>
        <filter val="1354"/>
        <filter val="1355"/>
        <filter val="1360"/>
        <filter val="1361"/>
        <filter val="1365"/>
        <filter val="1367"/>
        <filter val="1368"/>
        <filter val="1370"/>
        <filter val="1371"/>
        <filter val="1374"/>
        <filter val="1375"/>
        <filter val="1378"/>
        <filter val="138"/>
        <filter val="1380"/>
        <filter val="1381"/>
        <filter val="1382"/>
        <filter val="1384"/>
        <filter val="1385"/>
        <filter val="1389"/>
        <filter val="1391"/>
        <filter val="1395"/>
        <filter val="140"/>
        <filter val="1400"/>
        <filter val="1402"/>
        <filter val="1404"/>
        <filter val="1405"/>
        <filter val="1412"/>
        <filter val="1413"/>
        <filter val="1415"/>
        <filter val="1417"/>
        <filter val="1420"/>
        <filter val="1422"/>
        <filter val="1423"/>
        <filter val="1425"/>
        <filter val="1429"/>
        <filter val="1430"/>
        <filter val="1433"/>
        <filter val="144"/>
        <filter val="1440"/>
        <filter val="1441"/>
        <filter val="1445"/>
        <filter val="1446"/>
        <filter val="145"/>
        <filter val="1450"/>
        <filter val="1455"/>
        <filter val="1462"/>
        <filter val="1467"/>
        <filter val="1472"/>
        <filter val="1480"/>
        <filter val="1485"/>
        <filter val="1490"/>
        <filter val="1493"/>
        <filter val="1495"/>
        <filter val="150"/>
        <filter val="1500"/>
        <filter val="1503"/>
        <filter val="1505"/>
        <filter val="1511"/>
        <filter val="1512"/>
        <filter val="1515"/>
        <filter val="1518"/>
        <filter val="152"/>
        <filter val="1520"/>
        <filter val="1522"/>
        <filter val="1525"/>
        <filter val="1527"/>
        <filter val="153"/>
        <filter val="1530"/>
        <filter val="1533"/>
        <filter val="1540"/>
        <filter val="1550"/>
        <filter val="1558"/>
        <filter val="1566"/>
        <filter val="1569"/>
        <filter val="1571"/>
        <filter val="1572"/>
        <filter val="1575"/>
        <filter val="1585"/>
        <filter val="1586"/>
        <filter val="1595"/>
        <filter val="1596"/>
        <filter val="1598"/>
        <filter val="16"/>
        <filter val="160"/>
        <filter val="1600"/>
        <filter val="1609"/>
        <filter val="1610"/>
        <filter val="1616"/>
        <filter val="1618"/>
        <filter val="1620"/>
        <filter val="1621"/>
        <filter val="1623"/>
        <filter val="1625"/>
        <filter val="1628"/>
        <filter val="1630"/>
        <filter val="1632"/>
        <filter val="1638"/>
        <filter val="164"/>
        <filter val="1643"/>
        <filter val="1644"/>
        <filter val="1645"/>
        <filter val="1646"/>
        <filter val="1647"/>
        <filter val="1649"/>
        <filter val="165"/>
        <filter val="1650"/>
        <filter val="1651"/>
        <filter val="1652"/>
        <filter val="1657"/>
        <filter val="1658"/>
        <filter val="1660"/>
        <filter val="1661"/>
        <filter val="1665"/>
        <filter val="1668"/>
        <filter val="1670"/>
        <filter val="1674"/>
        <filter val="1675"/>
        <filter val="168"/>
        <filter val="1680"/>
        <filter val="1685"/>
        <filter val="1688"/>
        <filter val="1690"/>
        <filter val="1695"/>
        <filter val="17"/>
        <filter val="170"/>
        <filter val="1700"/>
        <filter val="1704"/>
        <filter val="1710"/>
        <filter val="1715"/>
        <filter val="1720"/>
        <filter val="1725"/>
        <filter val="1726"/>
        <filter val="1729"/>
        <filter val="1735"/>
        <filter val="1737"/>
        <filter val="1738"/>
        <filter val="1740"/>
        <filter val="1741"/>
        <filter val="1745"/>
        <filter val="1746"/>
        <filter val="175"/>
        <filter val="1750"/>
        <filter val="1751"/>
        <filter val="1755"/>
        <filter val="1757"/>
        <filter val="1761"/>
        <filter val="1762"/>
        <filter val="1764"/>
        <filter val="1767"/>
        <filter val="1770"/>
        <filter val="1773"/>
        <filter val="1774"/>
        <filter val="1775"/>
        <filter val="1777"/>
        <filter val="1778"/>
        <filter val="178"/>
        <filter val="1780"/>
        <filter val="1781"/>
        <filter val="1782"/>
        <filter val="1795"/>
        <filter val="18"/>
        <filter val="180"/>
        <filter val="1800"/>
        <filter val="1802"/>
        <filter val="1803"/>
        <filter val="1805"/>
        <filter val="1806"/>
        <filter val="1810"/>
        <filter val="1811"/>
        <filter val="1812"/>
        <filter val="1815"/>
        <filter val="1818"/>
        <filter val="1820"/>
        <filter val="1825"/>
        <filter val="1827"/>
        <filter val="183"/>
        <filter val="1831"/>
        <filter val="1835"/>
        <filter val="18360"/>
        <filter val="1840"/>
        <filter val="1845"/>
        <filter val="1847"/>
        <filter val="1848"/>
        <filter val="1849"/>
        <filter val="185"/>
        <filter val="1850"/>
        <filter val="1851"/>
        <filter val="1854"/>
        <filter val="1855"/>
        <filter val="1856"/>
        <filter val="1857"/>
        <filter val="1859"/>
        <filter val="1860"/>
        <filter val="1861"/>
        <filter val="1863"/>
        <filter val="1865"/>
        <filter val="1867"/>
        <filter val="187"/>
        <filter val="1872"/>
        <filter val="1881"/>
        <filter val="1882"/>
        <filter val="1884"/>
        <filter val="1885"/>
        <filter val="1889"/>
        <filter val="1890"/>
        <filter val="1891"/>
        <filter val="1895"/>
        <filter val="1898"/>
        <filter val="190"/>
        <filter val="1900"/>
        <filter val="1902"/>
        <filter val="1906"/>
        <filter val="1911"/>
        <filter val="1912"/>
        <filter val="1915"/>
        <filter val="1918"/>
        <filter val="1919"/>
        <filter val="192"/>
        <filter val="1925"/>
        <filter val="1927"/>
        <filter val="1930"/>
        <filter val="1934"/>
        <filter val="1935"/>
        <filter val="1936"/>
        <filter val="194"/>
        <filter val="1940"/>
        <filter val="1944"/>
        <filter val="1948"/>
        <filter val="195"/>
        <filter val="1950"/>
        <filter val="1953"/>
        <filter val="1955"/>
        <filter val="1956"/>
        <filter val="1958"/>
        <filter val="1960"/>
        <filter val="1962"/>
        <filter val="1965"/>
        <filter val="1968"/>
        <filter val="1971"/>
        <filter val="1975"/>
        <filter val="1976"/>
        <filter val="1978"/>
        <filter val="198"/>
        <filter val="1980"/>
        <filter val="1990"/>
        <filter val="1993"/>
        <filter val="1994"/>
        <filter val="20"/>
        <filter val="200"/>
        <filter val="2000"/>
        <filter val="2003"/>
        <filter val="2018"/>
        <filter val="2025"/>
        <filter val="2034"/>
        <filter val="2036"/>
        <filter val="2041"/>
        <filter val="2045"/>
        <filter val="2050"/>
        <filter val="2051"/>
        <filter val="2052"/>
        <filter val="2056"/>
        <filter val="2060"/>
        <filter val="2061"/>
        <filter val="2063"/>
        <filter val="2065"/>
        <filter val="2070"/>
        <filter val="2075"/>
        <filter val="2085"/>
        <filter val="209"/>
        <filter val="2093"/>
        <filter val="2097"/>
        <filter val="210"/>
        <filter val="2100"/>
        <filter val="211"/>
        <filter val="2111"/>
        <filter val="2113"/>
        <filter val="2117"/>
        <filter val="2121"/>
        <filter val="2125"/>
        <filter val="2142"/>
        <filter val="215"/>
        <filter val="2151"/>
        <filter val="2152"/>
        <filter val="2158"/>
        <filter val="216"/>
        <filter val="2160"/>
        <filter val="2164"/>
        <filter val="2177"/>
        <filter val="2186"/>
        <filter val="2196"/>
        <filter val="2198"/>
        <filter val="2199"/>
        <filter val="220"/>
        <filter val="2200"/>
        <filter val="2204"/>
        <filter val="2205"/>
        <filter val="221"/>
        <filter val="2210"/>
        <filter val="2215"/>
        <filter val="222"/>
        <filter val="2240"/>
        <filter val="2246"/>
        <filter val="225"/>
        <filter val="2250"/>
        <filter val="2255"/>
        <filter val="226"/>
        <filter val="2260"/>
        <filter val="2262"/>
        <filter val="2270"/>
        <filter val="230"/>
        <filter val="2300"/>
        <filter val="2301"/>
        <filter val="2302"/>
        <filter val="2305"/>
        <filter val="2321"/>
        <filter val="2325"/>
        <filter val="2331"/>
        <filter val="2332"/>
        <filter val="2345"/>
        <filter val="2346"/>
        <filter val="2358"/>
        <filter val="2359"/>
        <filter val="2360"/>
        <filter val="2362"/>
        <filter val="2367"/>
        <filter val="237"/>
        <filter val="2370"/>
        <filter val="2375"/>
        <filter val="238"/>
        <filter val="2380"/>
        <filter val="240"/>
        <filter val="2400"/>
        <filter val="2410"/>
        <filter val="2412"/>
        <filter val="242"/>
        <filter val="2422"/>
        <filter val="2427"/>
        <filter val="2430"/>
        <filter val="2432"/>
        <filter val="2433"/>
        <filter val="2440"/>
        <filter val="2441"/>
        <filter val="2442"/>
        <filter val="245"/>
        <filter val="2450"/>
        <filter val="2475"/>
        <filter val="2490"/>
        <filter val="2492"/>
        <filter val="2493"/>
        <filter val="25"/>
        <filter val="250"/>
        <filter val="2500"/>
        <filter val="25000"/>
        <filter val="252"/>
        <filter val="2520"/>
        <filter val="2522"/>
        <filter val="2525"/>
        <filter val="2536"/>
        <filter val="2550"/>
        <filter val="256"/>
        <filter val="2560"/>
        <filter val="2565"/>
        <filter val="2578"/>
        <filter val="2591"/>
        <filter val="2592"/>
        <filter val="26"/>
        <filter val="260"/>
        <filter val="2600"/>
        <filter val="2601"/>
        <filter val="261"/>
        <filter val="265"/>
        <filter val="268"/>
        <filter val="2695"/>
        <filter val="270"/>
        <filter val="2700"/>
        <filter val="272"/>
        <filter val="2720"/>
        <filter val="2745"/>
        <filter val="275"/>
        <filter val="2750"/>
        <filter val="2751"/>
        <filter val="2763"/>
        <filter val="2781"/>
        <filter val="2790"/>
        <filter val="280"/>
        <filter val="2800"/>
        <filter val="2810"/>
        <filter val="286"/>
        <filter val="2870"/>
        <filter val="2875"/>
        <filter val="2889"/>
        <filter val="290"/>
        <filter val="2900"/>
        <filter val="2910"/>
        <filter val="2911"/>
        <filter val="292"/>
        <filter val="2920"/>
        <filter val="293"/>
        <filter val="299"/>
        <filter val="3"/>
        <filter val="30"/>
        <filter val="300"/>
        <filter val="3000"/>
        <filter val="3006"/>
        <filter val="3015"/>
        <filter val="302"/>
        <filter val="303"/>
        <filter val="310"/>
        <filter val="3100"/>
        <filter val="311"/>
        <filter val="312"/>
        <filter val="314"/>
        <filter val="315"/>
        <filter val="3150"/>
        <filter val="316"/>
        <filter val="318"/>
        <filter val="320"/>
        <filter val="3200"/>
        <filter val="3231"/>
        <filter val="324"/>
        <filter val="3240"/>
        <filter val="330"/>
        <filter val="3339"/>
        <filter val="336"/>
        <filter val="34"/>
        <filter val="340"/>
        <filter val="3400"/>
        <filter val="341"/>
        <filter val="342"/>
        <filter val="350"/>
        <filter val="3500"/>
        <filter val="3528"/>
        <filter val="357"/>
        <filter val="36"/>
        <filter val="3618"/>
        <filter val="364"/>
        <filter val="366"/>
        <filter val="367"/>
        <filter val="380"/>
        <filter val="385"/>
        <filter val="390"/>
        <filter val="392"/>
        <filter val="393"/>
        <filter val="395009"/>
        <filter val="396"/>
        <filter val="40"/>
        <filter val="400"/>
        <filter val="4000"/>
        <filter val="4005"/>
        <filter val="403"/>
        <filter val="405"/>
        <filter val="4050"/>
        <filter val="407"/>
        <filter val="408"/>
        <filter val="410"/>
        <filter val="413"/>
        <filter val="417"/>
        <filter val="42"/>
        <filter val="420"/>
        <filter val="421"/>
        <filter val="422"/>
        <filter val="424"/>
        <filter val="425"/>
        <filter val="427"/>
        <filter val="428"/>
        <filter val="430"/>
        <filter val="431"/>
        <filter val="432"/>
        <filter val="434"/>
        <filter val="436"/>
        <filter val="440"/>
        <filter val="441"/>
        <filter val="443"/>
        <filter val="445"/>
        <filter val="447"/>
        <filter val="449"/>
        <filter val="450"/>
        <filter val="4500"/>
        <filter val="455"/>
        <filter val="456"/>
        <filter val="460"/>
        <filter val="462"/>
        <filter val="464"/>
        <filter val="466"/>
        <filter val="468"/>
        <filter val="470"/>
        <filter val="4700"/>
        <filter val="475"/>
        <filter val="476"/>
        <filter val="48"/>
        <filter val="480"/>
        <filter val="4800"/>
        <filter val="482"/>
        <filter val="484"/>
        <filter val="485"/>
        <filter val="486"/>
        <filter val="490"/>
        <filter val="492"/>
        <filter val="493"/>
        <filter val="494"/>
        <filter val="495"/>
        <filter val="496"/>
        <filter val="498"/>
        <filter val="500"/>
        <filter val="5000"/>
        <filter val="504"/>
        <filter val="506"/>
        <filter val="510"/>
        <filter val="512"/>
        <filter val="520"/>
        <filter val="522"/>
        <filter val="525"/>
        <filter val="527"/>
        <filter val="53"/>
        <filter val="530"/>
        <filter val="532"/>
        <filter val="5364"/>
        <filter val="537"/>
        <filter val="5373"/>
        <filter val="54"/>
        <filter val="540"/>
        <filter val="5400"/>
        <filter val="545"/>
        <filter val="546"/>
        <filter val="547"/>
        <filter val="55"/>
        <filter val="550"/>
        <filter val="551"/>
        <filter val="553"/>
        <filter val="555"/>
        <filter val="558"/>
        <filter val="560"/>
        <filter val="562"/>
        <filter val="565"/>
        <filter val="567"/>
        <filter val="570"/>
        <filter val="575"/>
        <filter val="576"/>
        <filter val="578"/>
        <filter val="580"/>
        <filter val="582"/>
        <filter val="590"/>
        <filter val="591"/>
        <filter val="592"/>
        <filter val="600"/>
        <filter val="602"/>
        <filter val="603"/>
        <filter val="605"/>
        <filter val="606"/>
        <filter val="610"/>
        <filter val="611"/>
        <filter val="612"/>
        <filter val="614"/>
        <filter val="615"/>
        <filter val="616"/>
        <filter val="620"/>
        <filter val="622"/>
        <filter val="623"/>
        <filter val="625"/>
        <filter val="630"/>
        <filter val="635"/>
        <filter val="636"/>
        <filter val="640"/>
        <filter val="642"/>
        <filter val="644"/>
        <filter val="645"/>
        <filter val="646"/>
        <filter val="647"/>
        <filter val="648"/>
        <filter val="650"/>
        <filter val="659"/>
        <filter val="660"/>
        <filter val="662"/>
        <filter val="665"/>
        <filter val="666"/>
        <filter val="669"/>
        <filter val="67"/>
        <filter val="670"/>
        <filter val="671"/>
        <filter val="674"/>
        <filter val="675"/>
        <filter val="680"/>
        <filter val="682"/>
        <filter val="684"/>
        <filter val="6840"/>
        <filter val="685"/>
        <filter val="687"/>
        <filter val="688"/>
        <filter val="690"/>
        <filter val="691"/>
        <filter val="695"/>
        <filter val="697"/>
        <filter val="698"/>
        <filter val="69970"/>
        <filter val="70"/>
        <filter val="700"/>
        <filter val="701"/>
        <filter val="702"/>
        <filter val="703"/>
        <filter val="704"/>
        <filter val="706"/>
        <filter val="707"/>
        <filter val="710"/>
        <filter val="711"/>
        <filter val="713"/>
        <filter val="714"/>
        <filter val="715"/>
        <filter val="716"/>
        <filter val="718"/>
        <filter val="719"/>
        <filter val="72"/>
        <filter val="720"/>
        <filter val="721"/>
        <filter val="722"/>
        <filter val="723"/>
        <filter val="725"/>
        <filter val="726"/>
        <filter val="727"/>
        <filter val="728"/>
        <filter val="73"/>
        <filter val="730"/>
        <filter val="731"/>
        <filter val="732"/>
        <filter val="733"/>
        <filter val="734"/>
        <filter val="735"/>
        <filter val="737"/>
        <filter val="738"/>
        <filter val="74"/>
        <filter val="740"/>
        <filter val="745"/>
        <filter val="747"/>
        <filter val="748"/>
        <filter val="749"/>
        <filter val="75"/>
        <filter val="750"/>
        <filter val="751"/>
        <filter val="753"/>
        <filter val="756"/>
        <filter val="759"/>
        <filter val="760"/>
        <filter val="761"/>
        <filter val="762"/>
        <filter val="763"/>
        <filter val="765"/>
        <filter val="766"/>
        <filter val="768"/>
        <filter val="77"/>
        <filter val="770"/>
        <filter val="775"/>
        <filter val="78"/>
        <filter val="780"/>
        <filter val="785"/>
        <filter val="786"/>
        <filter val="790"/>
        <filter val="792"/>
        <filter val="796"/>
        <filter val="797"/>
        <filter val="798"/>
        <filter val="799"/>
        <filter val="80"/>
        <filter val="800"/>
        <filter val="801"/>
        <filter val="803"/>
        <filter val="804"/>
        <filter val="810"/>
        <filter val="812"/>
        <filter val="813"/>
        <filter val="814"/>
        <filter val="815"/>
        <filter val="816"/>
        <filter val="817"/>
        <filter val="82"/>
        <filter val="820"/>
        <filter val="822"/>
        <filter val="824"/>
        <filter val="825"/>
        <filter val="828"/>
        <filter val="830"/>
        <filter val="832"/>
        <filter val="833"/>
        <filter val="837"/>
        <filter val="84"/>
        <filter val="840"/>
        <filter val="8400000"/>
        <filter val="844"/>
        <filter val="845"/>
        <filter val="846"/>
        <filter val="847"/>
        <filter val="849"/>
        <filter val="85"/>
        <filter val="850"/>
        <filter val="851"/>
        <filter val="852"/>
        <filter val="855"/>
        <filter val="859"/>
        <filter val="860"/>
        <filter val="861"/>
        <filter val="862"/>
        <filter val="863"/>
        <filter val="864"/>
        <filter val="865"/>
        <filter val="867"/>
        <filter val="87"/>
        <filter val="870"/>
        <filter val="873"/>
        <filter val="874"/>
        <filter val="876"/>
        <filter val="878"/>
        <filter val="88"/>
        <filter val="880"/>
        <filter val="882"/>
        <filter val="885"/>
        <filter val="889"/>
        <filter val="89"/>
        <filter val="890"/>
        <filter val="893"/>
        <filter val="895"/>
        <filter val="896"/>
        <filter val="897"/>
        <filter val="90"/>
        <filter val="900"/>
        <filter val="902"/>
        <filter val="904"/>
        <filter val="907"/>
        <filter val="909"/>
        <filter val="91"/>
        <filter val="910"/>
        <filter val="911"/>
        <filter val="912"/>
        <filter val="915"/>
        <filter val="918"/>
        <filter val="92"/>
        <filter val="920"/>
        <filter val="922"/>
        <filter val="925"/>
        <filter val="927"/>
        <filter val="929"/>
        <filter val="93"/>
        <filter val="930"/>
        <filter val="933"/>
        <filter val="934"/>
        <filter val="935"/>
        <filter val="936"/>
        <filter val="937"/>
        <filter val="940"/>
        <filter val="942"/>
        <filter val="943"/>
        <filter val="944"/>
        <filter val="945"/>
        <filter val="946"/>
        <filter val="947"/>
        <filter val="948"/>
        <filter val="949"/>
        <filter val="95"/>
        <filter val="950"/>
        <filter val="95000"/>
        <filter val="951"/>
        <filter val="955"/>
        <filter val="957"/>
        <filter val="958"/>
        <filter val="960"/>
        <filter val="961"/>
        <filter val="962"/>
        <filter val="963"/>
        <filter val="965"/>
        <filter val="966"/>
        <filter val="970"/>
        <filter val="972"/>
        <filter val="973"/>
        <filter val="974"/>
        <filter val="975"/>
        <filter val="976"/>
        <filter val="977"/>
        <filter val="98"/>
        <filter val="980"/>
        <filter val="981"/>
        <filter val="985"/>
        <filter val="990"/>
        <filter val="991"/>
        <filter val="996"/>
        <filter val="997"/>
        <filter val="999"/>
      </filters>
    </filterColumn>
    <filterColumn colId="10">
      <filters>
        <filter val="1"/>
        <filter val="1 Covered"/>
        <filter val="10 m"/>
        <filter val="2"/>
        <filter val="20 Covered,"/>
        <filter val="3"/>
        <filter val="3 Covered"/>
        <filter val="4"/>
        <filter val="5"/>
        <filter val="6"/>
        <filter val="8 m"/>
        <filter val="Aakash Echo Point"/>
        <filter val="Casa Rivera"/>
        <filter val="Congo"/>
        <filter val="Co-operative Society"/>
        <filter val="Furnished"/>
        <filter val="Garden/Park"/>
        <filter val="Green City"/>
        <filter val="Jolly Residency"/>
        <filter val="Mahavir Nagar"/>
        <filter val="Main Road"/>
        <filter val="Main Road, Garden/Park"/>
        <filter val="Mangalam Heights"/>
        <filter val="New Property"/>
        <filter val="No"/>
        <filter val="Orchid Fantasia"/>
        <filter val="Orchid Gardenia"/>
        <filter val="Other"/>
        <filter val="Pool, Garden/Park, Main Road"/>
        <filter val="Resale"/>
        <filter val="Semi-Furnished"/>
        <filter val="Shagun Residency"/>
        <filter val="Soham Elegance"/>
        <filter val="Sundaram Residency"/>
        <filter val="Unfurnished"/>
        <filter val="Yes"/>
      </filters>
    </filterColumn>
    <filterColumn colId="13">
      <filters>
        <filter val="1 out of 1"/>
        <filter val="1 out of 10"/>
        <filter val="1 out of 11"/>
        <filter val="1 out of 12"/>
        <filter val="1 out of 13"/>
        <filter val="1 out of 14"/>
        <filter val="1 out of 15"/>
        <filter val="1 out of 2"/>
        <filter val="1 out of 3"/>
        <filter val="1 out of 4"/>
        <filter val="1 out of 5"/>
        <filter val="1 out of 6"/>
        <filter val="1 out of 7"/>
        <filter val="1 out of 9"/>
        <filter val="10 out of 10"/>
        <filter val="10 out of 11"/>
        <filter val="10 out of 12"/>
        <filter val="10 out of 13"/>
        <filter val="10 out of 14"/>
        <filter val="10 out of 19"/>
        <filter val="10 out of 20"/>
        <filter val="10 out of 21"/>
        <filter val="11 out of 11"/>
        <filter val="11 out of 12"/>
        <filter val="11 out of 13"/>
        <filter val="11 out of 14"/>
        <filter val="11 out of 15"/>
        <filter val="12 out of 12"/>
        <filter val="12 out of 13"/>
        <filter val="12 out of 14"/>
        <filter val="12 out of 15"/>
        <filter val="13 out of 13"/>
        <filter val="13 out of 14"/>
        <filter val="13 out of 15"/>
        <filter val="14 out of 14"/>
        <filter val="15 out of 15"/>
        <filter val="15 out of 19"/>
        <filter val="16 out of 19"/>
        <filter val="18 out of 19"/>
        <filter val="2 out of 10"/>
        <filter val="2 out of 11"/>
        <filter val="2 out of 12"/>
        <filter val="2 out of 13"/>
        <filter val="2 out of 14"/>
        <filter val="2 out of 2"/>
        <filter val="2 out of 3"/>
        <filter val="2 out of 4"/>
        <filter val="2 out of 5"/>
        <filter val="2 out of 6"/>
        <filter val="2 out of 7"/>
        <filter val="2 out of 9"/>
        <filter val="20 out of 21"/>
        <filter val="3 out of 10"/>
        <filter val="3 out of 11"/>
        <filter val="3 out of 12"/>
        <filter val="3 out of 13"/>
        <filter val="3 out of 14"/>
        <filter val="3 out of 3"/>
        <filter val="3 out of 4"/>
        <filter val="3 out of 5"/>
        <filter val="3 out of 6"/>
        <filter val="3 out of 7"/>
        <filter val="3 out of 8"/>
        <filter val="3 out of 9"/>
        <filter val="4 out of 10"/>
        <filter val="4 out of 11"/>
        <filter val="4 out of 12"/>
        <filter val="4 out of 13"/>
        <filter val="4 out of 14"/>
        <filter val="4 out of 15"/>
        <filter val="4 out of 19"/>
        <filter val="4 out of 4"/>
        <filter val="4 out of 5"/>
        <filter val="4 out of 6"/>
        <filter val="4 out of 7"/>
        <filter val="4 out of 8"/>
        <filter val="5 out of 10"/>
        <filter val="5 out of 11"/>
        <filter val="5 out of 12"/>
        <filter val="5 out of 13"/>
        <filter val="5 out of 14"/>
        <filter val="5 out of 15"/>
        <filter val="5 out of 5"/>
        <filter val="5 out of 6"/>
        <filter val="5 out of 7"/>
        <filter val="5 out of 8"/>
        <filter val="5 out of 9"/>
        <filter val="6 out of 10"/>
        <filter val="6 out of 11"/>
        <filter val="6 out of 12"/>
        <filter val="6 out of 13"/>
        <filter val="6 out of 14"/>
        <filter val="6 out of 15"/>
        <filter val="6 out of 19"/>
        <filter val="6 out of 7"/>
        <filter val="6 out of 8"/>
        <filter val="6 out of 9"/>
        <filter val="7 out of 10"/>
        <filter val="7 out of 11"/>
        <filter val="7 out of 12"/>
        <filter val="7 out of 13"/>
        <filter val="7 out of 14"/>
        <filter val="7 out of 15"/>
        <filter val="7 out of 19"/>
        <filter val="7 out of 7"/>
        <filter val="7 out of 8"/>
        <filter val="7 out of 9"/>
        <filter val="8 out of 10"/>
        <filter val="8 out of 11"/>
        <filter val="8 out of 12"/>
        <filter val="8 out of 13"/>
        <filter val="8 out of 14"/>
        <filter val="8 out of 15"/>
        <filter val="8 out of 19"/>
        <filter val="8 out of 8"/>
        <filter val="8 out of 9"/>
        <filter val="9 out of 10"/>
        <filter val="9 out of 11"/>
        <filter val="9 out of 12"/>
        <filter val="9 out of 13"/>
        <filter val="9 out of 14"/>
        <filter val="9 out of 15"/>
        <filter val="9 out of 19"/>
        <filter val="9 out of 9"/>
        <filter val="Lower Basement out of 14"/>
        <filter val="Lower Basement out of 4"/>
        <filter val="Lower Basement out of 5"/>
      </filters>
    </filterColumn>
    <filterColumn colId="17">
      <filters>
        <filter val="Aakash Homes"/>
        <filter val="Amber Palace"/>
        <filter val="Ambika Heaven"/>
        <filter val="Anjani Enclave"/>
        <filter val="Apt Swaminagar Society"/>
        <filter val="Ashirwad Enclave"/>
        <filter val="Atlanta Sky Desk"/>
        <filter val="Co-operative Society"/>
        <filter val="Coral Heights"/>
        <filter val="Dhvani Royal Residency"/>
        <filter val="Dream World Residency"/>
        <filter val="East"/>
        <filter val="Galaxy Imperia"/>
        <filter val="Garden/Park"/>
        <filter val="Garden/Park, Main Road"/>
        <filter val="Garden/Park, Pool"/>
        <filter val="GHB Mukhya Mantri Gruh Yojana"/>
        <filter val="Gordhan Green Valley Mangalam Park Bldg S"/>
        <filter val="Green Arcade Phase 1 And 2"/>
        <filter val="Green City"/>
        <filter val="Green Leaf"/>
        <filter val="Gruham Luxuria"/>
        <filter val="Gruham Royal Park"/>
        <filter val="Happy Elegance"/>
        <filter val="Jolly Residency"/>
        <filter val="JT Stuti Highland"/>
        <filter val="Lake Castle"/>
        <filter val="Madhav Residency"/>
        <filter val="Main Road"/>
        <filter val="Majura Gate Surat"/>
        <filter val="Manvay Residency"/>
        <filter val="Marvella Residency"/>
        <filter val="Meera Avenue"/>
        <filter val="Nakshatra Galaxia"/>
        <filter val="Nakshatra Nebula"/>
        <filter val="Nakshatra Platinum"/>
        <filter val="North"/>
        <filter val="North - East"/>
        <filter val="North - West"/>
        <filter val="Orchid Greens"/>
        <filter val="Pan Sharanam"/>
        <filter val="Peak Living"/>
        <filter val="Pooja Aagam Cross Roads"/>
        <filter val="Pool"/>
        <filter val="Pool, Garden/Park, Main Road"/>
        <filter val="Prasidhi Apartment"/>
        <filter val="Prayosha Shine"/>
        <filter val="Raj Abhishek City Homes"/>
        <filter val="Rajhans Apple"/>
        <filter val="Rajhans Orange"/>
        <filter val="Rajhans Platinum"/>
        <filter val="Rajhans Swapna"/>
        <filter val="Rajhans Synfonia"/>
        <filter val="Rajhans Wings"/>
        <filter val="Royal Nest"/>
        <filter val="Sai Residency"/>
        <filter val="Salasar Icon"/>
        <filter val="Sangini Gardenia"/>
        <filter val="Santvan Lexon"/>
        <filter val="Santvan Seron"/>
        <filter val="Sat Aria"/>
        <filter val="Satyam Tower"/>
        <filter val="Shakuntal Complex"/>
        <filter val="Shalibhadra Complex"/>
        <filter val="SHANKHESHWER COMPLAX"/>
        <filter val="Shayona Janki Residency"/>
        <filter val="Shiv Shrungal Solitaire"/>
        <filter val="Shreepad Ethics"/>
        <filter val="Shyam enclave"/>
        <filter val="Siddhi Vinayak Green"/>
        <filter val="Siddhi Vinayak Heights"/>
        <filter val="Silicon Palm"/>
        <filter val="Silver Plaza Complex"/>
        <filter val="South"/>
        <filter val="South - East"/>
        <filter val="South -West"/>
        <filter val="Suryanjali Residency"/>
        <filter val="Swagat Clifton"/>
        <filter val="Swami Twin City 5"/>
        <filter val="Swapna Villa 2 Phase 2"/>
        <filter val="Times Galaxy"/>
        <filter val="Vaishnodevi Amour Jahagirabad"/>
        <filter val="Vaishnodevi Ideal Homes"/>
        <filter val="Vasant Vihar Township"/>
        <filter val="Vibrant Eco Park"/>
        <filter val="Vitthal Bunglows"/>
        <filter val="West"/>
      </filters>
    </filterColumn>
    <filterColumn colId="18">
      <filters>
        <mc:AlternateContent xmlns:mc="http://schemas.openxmlformats.org/markup-compatibility/2006">
          <mc:Choice Requires="x14">
            <x14:filter val="1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
            <x14:filter val="1   Flat For Sell In Jahangirabad Area with All Aminities"/>
            <x14:filter val="1   Flat For Sell In Jahangirabad Area With All Aminities ."/>
            <x14:filter val="1   flat for sell in jahangirabad area with attactive price including dastavej price.Read more"/>
            <x14:filter val="1   Flat for Sell In Palanpur Prime Area."/>
            <x14:filter val="1   flat only for Jains fully furnished ready to move with Jain temple and Jain upasharyaRead more"/>
            <x14:filter val="1   Fully Furnished Flat For Sell In Jahangirabad Area With All Aminities.Read more"/>
            <x14:filter val="1   Fully Furnished Flat For Sell in Palanpur Prime Area With All Aminities.Read more"/>
            <x14:filter val="1   Luxurious Flat for Sell in Adajan Prime Area"/>
            <x14:filter val="1   terrace 100 sqft available flat at althan road"/>
            <x14:filter val="1  , Multistorey Apartment is available for Sale in Katar Gam, Surat for 20.0 Lac(s)Read more"/>
            <x14:filter val="1  , Multistorey Apartment is available for Sale in Palanpur, Surat for 23.51 Lac(s)Read more"/>
            <x14:filter val="1  , Multistorey Apartment is available for Sale in Palanpur, Surat for 28.0 Lac(s)Read more"/>
            <x14:filter val="1  , Multistorey Apartment is available for Sale in Ram Pura, Surat for 16.25 Lac(s)Read more"/>
            <x14:filter val="1  , Residential House is available for Sale in Kim, Surat for 12.50 Lac(s)Read more"/>
            <x14:filter val="1  big size flat with tarrace garden"/>
            <x14:filter val="1  road touch society"/>
            <x14:filter val="1  with only single tower in project, peaceful environment"/>
            <x14:filter val="1 RK , 1st floor"/>
            <x14:filter val="10 Minutes from Surat Railway station"/>
            <x14:filter val="100 Percent Vastu Flat, 10.4inch Floor Height, 4Side Open Campus, No Any Hidden chargesRead more"/>
            <x14:filter val="100 Percent Vastu Flat, 10.4inch Floor Height, 4Side Open Campus, Very Easy Payment ScheduleRead more"/>
            <x14:filter val="100 percent Wight Payment Acceptable"/>
            <x14:filter val="100 percentage cheque payment....2 Tower ProjectGood LocationAffordable FlatMorden Amenitiesno any other chargesRead more"/>
            <x14:filter val="1075 flat and 1075 tarres open main road faceing flar"/>
            <x14:filter val="120 ft main road touch corner project only 3   flats aminitiesbanquet halltemplegardengymnasiumchildren play areagajebo sittingJogging trackbasement parkingRead more"/>
            <x14:filter val="18 Floor High Rise Building Flat for Sell In Vesu Prime Area with All Aminities.Read more"/>
            <x14:filter val="1960 sft big flats. Reasonable rate price, ready possession. Only 3 tower. Big spacious flatsRead more"/>
            <x14:filter val="1st floor, Garden facing"/>
            <x14:filter val="2   1168 sq ftAffordable Housingloanablegood location"/>
            <x14:filter val="2   1285 sq ft  55. 91 lacs3  1745 sq ft75. 92 lacsgood project near gaurav path road, palRead more"/>
            <x14:filter val="2   3   apartments at palanpur. with all amenities best location for best deal callRead more"/>
            <x14:filter val="2   Affordable Homes1295 Sq. Ft.Lowest Rate In Althan Bhimrad.No EMI till PossessionRead more"/>
            <x14:filter val="2   and 3   LUXURIOUS FLATS, COME FALL IN DREAM HOME."/>
            <x14:filter val="2   and 3   project in pal2  1275 sq ft 3  1695 sq ft. Good location pallowest rate in palRead more"/>
            <x14:filter val="2   and 3  project in palanpur.2   1204 and 1335 sq ft.3   1757, 1864 and 1986 sq ft.All Mordern Amenities.Read more"/>
            <x14:filter val="2   available for salewith morden aminitis like garden, gym,pool, temple, tracking,prime locationmain road center of surateverything is near by contact us for more details.Read more"/>
            <x14:filter val="2   big size flat for sale at prime location in gaurav path road. All fmcg product and connectivity easy availabel for mor info callRead more"/>
            <x14:filter val="2   budget friendly flats in althan bamroli road"/>
            <x14:filter val="2   Exclusive Wind Direction Flat For Sale Nr. Raj World Palanpur.Road Side View, Garden View, Wind Direction, East Facing, South West Open Flat. For Sale.Read more"/>
            <x14:filter val="2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
            <x14:filter val="2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x14:filter val="2   flat for rent, It is a superb property and offers an excellent view. The flat is semi furnished with multiple amenities and promises a comfortable stay. Indeed, the society too has for enjoyment, such as club housecommunity centerand security personnel etc, Other facilities include intercom facility, lift and park etc.Read more"/>
            <x14:filter val="2   flat for sale at Rajhans Residency-Unfurnished, Jahagirpura, 1175 sq-feet. Campus facing, wind direction, Vastu complied. Visit available with prior Intimation. Expected price 34L negotiable.Read more"/>
            <x14:filter val="2   flat for sale in althan. ::::100 percent white payment.::::1 km from surat diamond bourse::::4 KM FROM SURAT AIRPORTRead more"/>
            <x14:filter val="2   Flat For Sale In Palanpur area With All Luxurious Aminities And Good LocalityRead more"/>
            <x14:filter val="2   flat for sale. It is a superb property and offers an excellent view. The flat is semi furnished and promises a comfortable stay for your family. The society has club house community center, security personnel, intercom facilities, parking facilities, park etc. This residential locality is good with all basic amenities including hospitals, schools, shopping complex, colleges and markets available nearby.Read more"/>
            <x14:filter val="2   Flat For Sell In Adajan Prime Area ."/>
            <x14:filter val="2   Flat For Sell In Adajan Prime Area With All Facility ."/>
            <x14:filter val="2   Flat For Sell In Althan Prime Area WIth All Aminities ."/>
            <x14:filter val="2   Flat For Sell In Good Condition with All Aminities."/>
            <x14:filter val="2   Flat For sell In Jaahngirabad Prime Area With All Aminities.Read more"/>
            <x14:filter val="2   Flat for sell In Jahangirabad Area With All Aminities ."/>
            <x14:filter val="2   Flat For Sell In Jahangirabad Area With All Aminities."/>
            <x14:filter val="2   Flat For Sell In Jahangirabad Area,"/>
            <x14:filter val="2   Flat For sell IN Jahangirabad Prime Location"/>
            <x14:filter val="2   Flat For Sell In Pal Prime area With All Aminities."/>
            <x14:filter val="2   Flat For Sell In Palanpur Area With All Aminties."/>
            <x14:filter val="2   Flat for Sell In Palanpur Area With All Luxurious Aminities.Read more"/>
            <x14:filter val="2   Flat For Sell In Palanpur Canal road With Aminities near jalaram schoolRead more"/>
            <x14:filter val="2   Flat For Sell In Palanpur Prim Area ."/>
            <x14:filter val="2   Flat For Sell In Palanpur Prime area With All AMinities ."/>
            <x14:filter val="2   Flat For Sell NEar New Dmart Area ."/>
            <x14:filter val="2   Flat For Sell With New Construction ."/>
            <x14:filter val="2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x14:filter val="2   Flat located near Mita varachha Talav"/>
            <x14:filter val="2   flat new building un used flat."/>
            <x14:filter val="2   flat sell in gavrav path road tp 10 pal surat good quality property good location good localityRead more"/>
            <x14:filter val="2   flate in Gavrav path road Pal palanpore road surat best location locality best property in investment property best users propertyRead more"/>
            <x14:filter val="2   flats are available at this location.This project is recently constructed and getting ready for new residents in pal area.Green group is offering so many amenities here like club house, open place to arrange function, sports ground, 2 level underground parking and many more.Seems like good project in pal area.Must buy and visit area.Read more"/>
            <x14:filter val="2   flats for sell in bamroli road prime location in Bamroli AreaRead more"/>
            <x14:filter val="2   flats ready posseion superb location campus."/>
            <x14:filter val="2   Fully Furnished Flat For Sale In Palanpur Area With Brand New Construction.Read more"/>
            <x14:filter val="2   Fully Furnished Flat for Sell In Jahangirabad Area."/>
            <x14:filter val="2   Fully Furnished Flat For Sell In Pal with All Aminities."/>
            <x14:filter val="2   Fully Furnished Flat for Sell In Palanpur Area."/>
            <x14:filter val="2   Fully Furnished Flat For Sell In Palanpur Prime Area."/>
            <x14:filter val="2   fully furnished flat jahangirabad"/>
            <x14:filter val="2   fully furnished flat lower price. A perfect blend of luxury in Budget.Read more"/>
            <x14:filter val="2   Furnished Flat for Sell in near jalaram school Palanpur GauravPath Road.Read more"/>
            <x14:filter val="2   luxurious and spacious 2   flat for sale in avadh onica dummas road vesu surat near surat airport and diamond bourse.Read more"/>
            <x14:filter val="2   Luxurious Flat For Sale In Pal Area With Top High Rise Building In Pal Area.Total 19 Floor Building ,2 and 3   AvailableRead more"/>
            <x14:filter val="2   Luxurious Flat For Sell In Althan Area .Contact For More Details.Read more"/>
            <x14:filter val="2   Luxurious Flat For Sell In Althan Area With All Aminities .Read more"/>
            <x14:filter val="2   Luxurious Flat for sell in Althan Area with All Aminities."/>
            <x14:filter val="2   Luxurious Flat For Sell In Althan Prime Area With All AMinities .Read more"/>
            <x14:filter val="2   Luxurious Flat For Sell In Althan Prime Location .Contact for More Details .Read more"/>
            <x14:filter val="2   luxurious flat for sell in dummas road with all luxurious aminities.Read more"/>
            <x14:filter val="2   Luxurious Flat for Sell in Palanpur Gaurav path road"/>
            <x14:filter val="2   Luxurious Flat For Sell In Palanpur Prime Area With All Aminities .Contact for More Details .Read more"/>
            <x14:filter val="2   Luxurious Flat For Sell In Palanpur Prime Area With All AMinities .Dining Table , TV , AC , Fridge , Washing Machine , 2 Bed , 1 Kabat All Available .Read more"/>
            <x14:filter val="2   Luxurious Flat For Sell In Palanpur Prime Area With All AMinities .Read more"/>
            <x14:filter val="2   Luxurious Flat For Sell In Surat Citys Prime Area With Attractive Price.Read more"/>
            <x14:filter val="2   Luxurious Flat For Sell In Vesu Prime Area"/>
            <x14:filter val="2   luxurious flets with all luxurious amenities."/>
            <x14:filter val="2   New Flat for sell in Pal prine Area."/>
            <x14:filter val="2   new property in Gavrav path road palanpore surat luxury amenities include best property in surat good locality locationRead more"/>
            <x14:filter val="2   Pent House on 4th floor on immediate sale at L P Savany Circle adajanRead more"/>
            <x14:filter val="2   Project Near Surat Airport.1400 sq ft ,2 Flats on the Floor,All Luxurious Amenities Like in Club,Swimming Pool, Gazebo,Terrace Garden,Party Zone,Luxurious Amenities For Luxurious Lifestyle.Read more"/>
            <x14:filter val="2   Semi furnished at very law budget"/>
            <x14:filter val="2   semi furnished flat includes 24 hrs Sweet and Salty water, All windows and gallery are covered with MS grills, Main entrance covered with MS grill Jali, Drawing room with TV Unit and storage cabinets, Kitchen with drawers and cabinet to store household items and groceries, Store room, Gujarat Gas Connection with gas geyser point, Common Washroom, Master bedroom 1 with attached washroom , Gallery and Queen size Bed, RCC full length self for storing items can be converted into upper storage cabinet, Master Bed room 2 with Cupboard and RCC full length self for storing items can be convertedRead more"/>
            <x14:filter val="2   semi furnished, very good ventilation, overlooking main road,Read more"/>
            <x14:filter val="2   Ultra Luxurious Flat For Sell In In Jahangirabad"/>
            <x14:filter val="2   with Dastaveg and title clear, EW direction, 1 alloted car parking, Main road Facing, spacious, great lightingRead more"/>
            <x14:filter val="2  , Builder Floor Apartment is available for Sale in Adajan, Surat for 35.0 Lac(s)Read more"/>
            <x14:filter val="2  , Builder Floor Apartment is available for Sale in Nana Varachha, Surat for 50.0 Lac(s)Read more"/>
            <x14:filter val="2  , Multistorey Apartment is available for Sale in , Surat for 35.0 Lac(s)Read more"/>
            <x14:filter val="2  , Multistorey Apartment is available for Sale in , Surat for 51.0 Lac(s)Read more"/>
            <x14:filter val="2  , Multistorey Apartment is available for Sale in Adajan, Surat for 50.0 Lac(s)Read more"/>
            <x14:filter val="2  , Multistorey Apartment is available for Sale in Bhimrad, Surat for 56.0 Lac(s)Read more"/>
            <x14:filter val="2  , Multistorey Apartment is available for Sale in Palanpur Gam, Surat for 51.0 Lac(s)Read more"/>
            <x14:filter val="2  , Multistorey Apartment is available for Sale in Palanpur, Surat for 45.0 Lac(s)Read more"/>
            <x14:filter val="2  , Multistorey Apartment is available for Sale in Palanpur, Surat for 55.0 Lac(s)Read more"/>
            <x14:filter val="2  , Multistorey Apartment is available for Sale in Palanpur, Surat for 55.73 Lac(s)Read more"/>
            <x14:filter val="2  , Multistorey Apartment is available for Sale in Piplod, Surat for 80.0 Lac(s)Read more"/>
            <x14:filter val="2  , Multistorey Apartment is available for Sale in Vesu, Surat for 79.0 Lac(s)Read more"/>
            <x14:filter val="2  , Residential House is available for Sale in Udhna, Surat for 83.0 Lac(s)Read more"/>
            <x14:filter val="2  3  and 4  luxurious flets for sell with all amenities."/>
            <x14:filter val="2  flat available at ready possession and very Reasonable pricefor more details please call meRead more"/>
            <x14:filter val="2  Flat available with river front view in prime location. All basic amenity is available near by the project.Read more"/>
            <x14:filter val="2  flat for sale at Rajhans Residency, Jahagirpura, 1175 sq feet. Campus facing , Wind direction, Vastu complied. Visit available only on Sunday with prior Intimation.Expected price 34L negotiable.Read more"/>
            <x14:filter val="2  flat for sell in godadra prime area with all amenities."/>
            <x14:filter val="2  Flat for Sell,Fully Furnished,1389 Sq.Ft super area763 Sq.Ft carpet areaRead more"/>
            <x14:filter val="2  flate in pal fully luxurious amenities good property in pal canl main road touch property best for investment property marketRead more"/>
            <x14:filter val="2  fullfurnish flat. ready to move flat."/>
            <x14:filter val="2  good property for sell in low budget."/>
            <x14:filter val="2  Luxurious Flat in Palanpur with First ever 2 master Bed room and 20 floor High rise buildings.Read more"/>
            <x14:filter val="2  luxurious flets in your area."/>
            <x14:filter val="2  penthouse."/>
            <x14:filter val="2 3   premium living in althan2  1248 sq ft1312 sq ft1329 sq ft1330 sq ft3  1729 sq ftluxurious 2 3   project lower rate in area.Read more"/>
            <x14:filter val="2 3  ideally located in the midst of the city."/>
            <x14:filter val="2 And   Luxurious Flat For Sale In Palanpur Area With Attractive Rate And All AminitiesRead more"/>
            <x14:filter val="2 And 3   Flat For Sell In Jahangirabad Area ."/>
            <x14:filter val="2 And 3   Flat For Sell In Jahangirabad."/>
            <x14:filter val="2 and 3   luxrious flat at prime location by roongta developer.Read more"/>
            <x14:filter val="2 and 3   luxrious flat at prime location by shivanta developer.Read more"/>
            <x14:filter val="2 And 3   Luxurious Flat For Sale In Jahangirabad Area With All Aminities.WIth PLC PriceRead more"/>
            <x14:filter val="2 And 3   Luxurious Flat For Sale in Pal Prime Area"/>
            <x14:filter val="2 And 3   Luxurious Flat for Sell In New Althan Area With All Aminities .Read more"/>
            <x14:filter val="2 And 3   Luxurious Flat For Sell In Pal Area with All Aminities.Read more"/>
            <x14:filter val="2 And 3   Luxurious Flat For sell In Pal Prime Area With All Aminities.Read more"/>
            <x14:filter val="2 And 3   Luxurious Flat For Sell In Pal With All Aminities"/>
            <x14:filter val="2 And 3   Luxurious Flat For Sell In Palanpur prime Area With All Aminities.Read more"/>
            <x14:filter val="2 And 3   luxurious flat in Gaurav path road"/>
            <x14:filter val="2 And 3   Luxurious Flat With Pentahouse For Sell In Pal Prime Area With All Aminities .Read more"/>
            <x14:filter val="2 and 3   luxurious flats at prime locations."/>
            <x14:filter val="2 and 3   project near d mart jahangirabad. 2   1280 sq ft to 1360 sq ft. 3   1625 sq ft to 1835 sq ft. all luxurious amenities. loan interest pay by builder till possession.GOOD PROJECTBEST LOCATIONRead more"/>
            <x14:filter val="2 and 3   project near d mart jahangirabad.2   1280 sq ft to 1360 sq ft.3   1625 sq ft to 1835 sq ft.all luxurious amenities.loan interest pay by builder till possession.GOOD PROJECT BEST LOCATIONRead more"/>
            <x14:filter val="2 flat on floor"/>
            <x14:filter val="2 Flats each Floorlowest rate in areaall luxurious amenitiesbest project with good quality construction.Read more"/>
            <x14:filter val="2 Road Corner Project, Only 56Flats In The Campus."/>
            <x14:filter val="2 Road Corner Project. Best Location2 AND 3   Flats 2   41 lacs3   53 lacsRead more"/>
            <x14:filter val="2.5   Flat for sell in Jahangirabadarea with all amenities."/>
            <x14:filter val="24 hours water supply and free parking"/>
            <x14:filter val="3   budget friendly flats in new althan road touch society"/>
            <x14:filter val="3   Flat Available With Moderns AmenitiesUnder Construction PropertyPossession Possibility 2026prime location and main road touch projecteverything is near byBooking start call us for more detailsRead more"/>
            <x14:filter val="3   flat for rent, It is a superb property and offers an excellent view. The flat is fully furnished with bed 2 wardrobe 2,dining table,tv, ,ac 2, RO gyser comfortable stay. Indeed, the society too has for enjoyment, such as club housecommunity center, fitness centregym, and security personnel etc, Other facilities include intercom facility, lift and park etc.Read more"/>
            <x14:filter val="3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x14:filter val="3   flat for sale in althan, surat. 100 percent white payment.SURAT DIAMOND BOURSE 1 KM .SURAT AIRPORT 4 KMRead more"/>
            <x14:filter val="3   flat for sale in candle althan project by s group. Near surat airport and diamond bourseRead more"/>
            <x14:filter val="3   flat for sale in eco park side althan surat"/>
            <x14:filter val="3   flat for sale in Nakshatra Galaxia, Palanpur,Surat. Project By Happy Home GroupRead more"/>
            <x14:filter val="3   flat for sale in shivalik candle althan surat."/>
            <x14:filter val="3   flat for sale in vesu surat the address vesu surat"/>
            <x14:filter val="3   Flat For Sell In Adajan Prime Area ."/>
            <x14:filter val="3   Flat For Sell In Palanpur Area With All Aminities."/>
            <x14:filter val="3   Flat For Sell In Palanpur Prime area With All Aminities."/>
            <x14:filter val="3   Flat For Sell In Palanpur Prime Area."/>
            <x14:filter val="3   Flat For Sell With Fully Furnished In Althan With NEw Construction .Read more"/>
            <x14:filter val="3   Flat For Sell With Old System of Only"/>
            <x14:filter val="3   flat for sell, It is a superb property and offers an excellent view. The flat is furnished with multiple amenities and promises a comfortable stay. Indeed, the society too has for enjoyment, such as club housecommunity center, fitness centregym, and security personnel etc, Other facilities include intercom facility, lift and park etc.Read more"/>
            <x14:filter val="3   flat for sell1705 sq. Ft areariver view2 balcoinesgood locationRead more"/>
            <x14:filter val="3   Flat For Sell2100 Sq.Ft AreaFurnished"/>
            <x14:filter val="3   flate in pal palanpore Gavrav path road fully luxurious amenities good property for user good locality location best property in suratRead more"/>
            <x14:filter val="3   flate sell in gavrav path road tp 10 pal surat good quality property good location good localityRead more"/>
            <x14:filter val="3   Fully Furnished Flat for sell In Palanpur Area with All Aminities.Read more"/>
            <x14:filter val="3   Levish Flat For Sell With All Aminities.Contact For More Details.Read more"/>
            <x14:filter val="3   luxurious and spacious flat for sale in pramukh amaya pal gaurav path road surat. Subvention scheme available for 20 percent to be paid in 2 to 3 monthsRead more"/>
            <x14:filter val="3   luxurious European theme based Raw house, G2 construction with personal car parking, 15 amenities, banquet hall, club house, swimming pool, theatre, temple,etc...For more details contactRead more"/>
            <x14:filter val="3   luxurious flat for sale in peak living althan surat near sutrat airport.Read more"/>
            <x14:filter val="3   Luxurious Flat For Sell In Althan Area With All Aminities .Read more"/>
            <x14:filter val="3   Luxurious Flat For Sell In Althan Prime Area With All Aminities .For More Details Contact .Read more"/>
            <x14:filter val="3   Luxurious Flat For Sell In Althan Prime Area.Contact For More Details .Read more"/>
            <x14:filter val="3   Luxurious Flat For Sell In New Althan Area With All Aminities .Read more"/>
            <x14:filter val="3   Luxurious Flat For Sell In Pal Area with All Aminities."/>
            <x14:filter val="3   Luxurious Flat For Sell In Pal Area."/>
            <x14:filter val="3   Luxurious Flat for Sell in Pal Gaurav Path road with all aminities.Read more"/>
            <x14:filter val="3   Luxurious Flat For Sell In Palanpur"/>
            <x14:filter val="3   Luxurious Flat for Sell In Palanpur Prime Area."/>
            <x14:filter val="3   Luxurious Flat For Sell In PalanpurArea With All Aminities.Read more"/>
            <x14:filter val="3   Luxurious Flat With Fully Furnished Condition for SAle In Pal AreaRead more"/>
            <x14:filter val="3   Luxurious Fully Furnished Flat For Sell ."/>
            <x14:filter val="3   new property in palanpore fully luxurious amenities good property for user good locality location best property for rental purposesRead more"/>
            <x14:filter val="3   residential apartment available for sale with very reasonable rate at ghod dod road , kakadiya complex is the best option for living, spacious flat , premium locality , prime location heart of the city ghod dod road near by school , collage , vegetable market , dairy product , auto stand , city bus stand , etc. One time visit society flatRead more"/>
            <x14:filter val="3   RIVER FROUNT Flat sale IN River kent Residency, see River view all bed Room &amp; Hall. Building design is excellent &amp; new construction residency, Flat is corner &amp; Full wind ereiction.Read more"/>
            <x14:filter val="3   semifurnished flat in vesu area for sale good and well maintain buliding well maintain flat old loading so u get more space then now a days flatsRead more"/>
            <x14:filter val="3   spacious and luxurious flat for sale in eco park side in althan surat only in 80 lacs including all charges. Near surat diamond bourse and airportRead more"/>
            <x14:filter val="3  , Multistorey Apartment is available for Sale in Adajan, Surat for 70.0 Lac(s)Read more"/>
            <x14:filter val="3  , Multistorey Apartment is available for Sale in Adajan, Surat for 79.0 Lac(s)Read more"/>
            <x14:filter val="3  , Multistorey Apartment is available for Sale in Adajan, Surat for 90.0 Lac(s)Read more"/>
            <x14:filter val="3  , Multistorey Apartment is available for Sale in Bhimrad, Surat for 75.0 Lac(s)Read more"/>
            <x14:filter val="3  , Multistorey Apartment is available for Sale in Jahangirabad, Surat for 61.0 Lac(s)Read more"/>
            <x14:filter val="3  , Multistorey Apartment is available for Sale in Palanpur Gam, Surat for 65.0 Lac(s)Read more"/>
            <x14:filter val="3  , Multistorey Apartment is available for Sale in Palanpur, Surat for 67.69 Lac(s)Read more"/>
            <x14:filter val="3  , Multistorey Apartment is available for Sale in Palanpur, Surat for 70.0 Lac(s)Read more"/>
            <x14:filter val="3  , Multistorey Apartment is available for Sale in Palanpur, Surat for 80.0 Lac(s)Read more"/>
            <x14:filter val="3  , Multistorey Apartment is available for Sale in Parley Point, Surat for 53.50 Lac(s)Read more"/>
            <x14:filter val="3  , Residential House is available for Sale in Hajira, Surat for 75.0 Lac(s)Read more"/>
            <x14:filter val="3  apartment in pal Area"/>
            <x14:filter val="3  Budget friendly apartment"/>
            <x14:filter val="3  Budget friendly homes in surat vesu area"/>
            <x14:filter val="3  Budgeted Flatsvery peacefull areaNR.Diamond Bourse and SMC Exhibition HallSwimming pool, Garden and Children Play Areapossession in 1yearfor more details please meRead more"/>
            <x14:filter val="3  centrally located, friendly atmosphere, live park,"/>
            <x14:filter val="3  flate in pal palanpore fully luxurious amenities good property for user good locality location best property for users investmentRead more"/>
            <x14:filter val="3  flate in pal palanpore Gavrav path road best property for user involvement good locality location fully luxurious amenitiesRead more"/>
            <x14:filter val="3  flate in pal tp 10 best property for investment with real users best property for future best locations best localityRead more"/>
            <x14:filter val="3  flets available for sell with all luxurious amenities."/>
            <x14:filter val="3  flets for sell with all amenities."/>
            <x14:filter val="3  Fully FURNISHED"/>
            <x14:filter val="3  fully furnished flat in Mota Varachha n well maintained fully furnished with softa, fan lightsRead more"/>
            <x14:filter val="3  luxurious flats"/>
            <x14:filter val="3  luxurious flats For Sell In Adajan Prime Area."/>
            <x14:filter val="3  semi farnished flat for sale on tgb circal"/>
            <x14:filter val="3  South West Road View Flat. Book Your Budgeted and Luxurious 3  Flat at very REASONABLE PRICE2Cars Alloted ParkingBest LocationEASY Payment ScheduleFor more details and site visit please call meRead more"/>
            <x14:filter val="3 And 4   Luxurious Flat For Sell In Gaurav PAth Road ."/>
            <x14:filter val="3 And 4   Luxurious Flat For Sell In Pal Prime Location.Contact for More Details .Read more"/>
            <x14:filter val="3 And 4   Luxurious Flat for Sell In VIP Road Prime Area With Lowest PriceRead more"/>
            <x14:filter val="3 And 4   Luxurious Flat For Sell of Well Known Developers In Pal Area .Contact for More Details.Read more"/>
            <x14:filter val="35 feet passage between two flats 2 car allotted parking 3 side open road sideRead more"/>
            <x14:filter val="3and4  budget friendly apartment in Gaurav path"/>
            <x14:filter val="4   luxurious semi furnished flatfor sale in adajan surat"/>
            <x14:filter val="4 balconies per flat Basement Parking Indoor play and function area passage Clubhouse size passage    Area space per floorPlaning As per VastuMultipurpose Sports AreaGazebo seating24x7 security surveillanceSolar Panel inbuilt for low Maintenance life timeMultipurpose Play Court   Cricket, Badminton, basketball,   volleyballLandscape gardenOpen Big Campus Area  party space and many more..Read more"/>
            <x14:filter val="5 th floor buildind total 10 flat"/>
            <x14:filter val="A 2   spacious brand new flat in a luxurious high rise apartment near gaurav path road at palRead more"/>
            <x14:filter val="A 2  flat available at a very attractive price in a prime location of pal, a brand new luxurious high rise apartment, with the facilities available like garden, children play area, sitting area, well designed building reception etcRead more"/>
            <x14:filter val="A 2  flat for sale in Shiv samarth, a luxurious high rise apartment, the building has the facilities available like garden , children play area, sitting area, well designed building reception, 3 automatic auto door lifts etcRead more"/>
            <x14:filter val="A 2  spacious flat for sale in a brand new luxurious high rise apartment at pal. contact us for best priceRead more"/>
            <x14:filter val="A 2 bedroom flat, located in palanpur, surat, is available. It is a Under Construction flat located in Pramukh Amaya . Situated in a prominent locality, which is in its prime condition. The flat is on the 6th floor of the building. Aesthetically designed, this property has 2 bathrooms. The property also has 1balconys. The flat has a good view of the locality. The flat is a freehold property and has a super builtUp area of 1311 Sqft.Read more"/>
            <x14:filter val="A 2 bedroom resale flat, located in pal, surat, is available. It is a ready to move in flat located in green city 2 . Situated in a prominent locality, it is a 11 year old property, which is in its prime condition. The flat is on the 5th floor of the building. Aesthetically designed, this property has 2 bathrooms. The property also has 1balconys. The flat has a good view of the locality. The flat is a freehold property and has a super builtUp area of 1201 sq. Ft. The flat is located in a gated society and offers good security. It offers a number of important facilities like lifts,Read more"/>
            <x14:filter val="A 2 bedroom resale flat, located in palanpur, surat, is available. It is a ready to move in flat located in shiv subham pearl. Situated in a prominent locality, which is in its prime condition. The flat is on the 7th floor of the building. Aesthetically designed, this property has 2 bathrooms. The property also has 1balconys. The flat has a good view of the locality. The flat is a freehold property and has a super builtUp area of 1275 sq. Ft.Read more"/>
            <x14:filter val="A 3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
            <x14:filter val="A 3  spacious brand new flat available for sale in a luxurious high rise apartment nearby gaurav path road, the building has the facilities available like garden, children play area, sitting area, swimming pool, banquet hall, indoor games, well designed building reception, 3 automatic auto door lifts etcRead more"/>
            <x14:filter val="A 3 bedroom flat, located in palanpur, surat, is available. It is a Under Construction flat located in Pramukh Amaya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2111 Sqft.Read more"/>
            <x14:filter val="A 3 bedroom flat, located in palanpur, surat, is available. It is a Under Construction flat located in Rameshvarm Ivaan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1825 sq. Ft.Read more"/>
            <x14:filter val="A 3 bedroom resale flat, located in pal, surat, is available. It is a ready to move in flat located in green city 3 . Situated in a prominent locality, it is a 11 year old property, which is in its prime condition. The flat is on the 5th floor of the building. Aesthetically designed, this property has 3 bathrooms. The property also has 1balconys. The flat has a good view of the locality. The flat is a freehold property and has a super builtUp area of 1505 sq. Ft. The flat is located in a gated society and offers good security. It offers a number of important facilities like lifts,Read more"/>
            <x14:filter val="A 3 bedroom resale flat, located in palanpur, surat, is available. It is a ready to move in flat located in Nakshatra Galaxia .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26 sq. Ft.Read more"/>
            <x14:filter val="A 3 bedroom resale flat, located in palanpur, surat, is available. It is a ready to move in flat located in shiv subham pearl.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75 sq. Ft. The flat is located in a gated society and offers good security. It offers a number of important facilities like intercom facility, lifts, park, visitor parking and water storage. The unit has 1 covered parking.Read more"/>
            <x14:filter val="A 4  Spacious garden facing flat available for sale at a very affordable and attractive price. The building has the facilities available like garden, children play area, sitting area, well designed building reception, indoor games, 2 automatic auto door lifts, Just 2 flats on the floor etcRead more"/>
            <x14:filter val="A beautiful 3   apartment in pal, surat. The property is a part of Northan skyline. It is a new property in a promising locality. This well It is located on the 1st floor. The property ownership is freehold type and has a super builtUp area of 1891. Ft. The price of the property is estimated at rs. And per unit area cost is at rs. 4751per sq. Ft. The apartment is new construction.Read more"/>
            <x14:filter val="A beautiful 3  apartment in pal, surat. The property is a part of Samarth sapphire. It is a new property in a promising locality. This well It is located on the 5th floor. The property ownership is freehold type and has a super builtUp area of 1650. Ft. The price of the property is estimated at rs. And per unit area cost is at rs. 4200per sq. Ft. The apartment is new construction.Read more"/>
            <x14:filter val="A beautiful 3  apartment in pal, surat. The property is a part of Veer Swastik Sky. It is a new property in a promising locality. This well It is located on the 5th floor. The property ownership is freehold type and has a super builtUp area of 1881. Ft. The price of the property is estimated at rs. And per unit area cost is at rs. 4751per sq. Ft. The apartment is new construction.Read more"/>
            <x14:filter val="A combination of modern and traditional designs for families and alike, This is built to blend into the surroundings and provide endless comfort.Read more"/>
            <x14:filter val="A Complete budget friendly project in Jahangirabad with all modern amenities.Read more"/>
            <x14:filter val="A luxrious two high rise towers,spaciou flat with a typical plan nice layout ,nice campus easy connected to main gaurav path ,easy to all marketsRead more"/>
            <x14:filter val="A Luxury main road high rise towers,all ammenties in project easy connect to metro,new project easy connect to all marketsRead more"/>
            <x14:filter val="A Luxury planning for 1  best spacious with all ammenties in campus ,very spacious campus ,easy connected to gaurav path ,easy connected to all marketsRead more"/>
            <x14:filter val="A main road touch high rise tower with a superb view of pal lake ,wind direction flat ,spaciou flat ,easy to all markets,school etcRead more"/>
            <x14:filter val="A newly apartment high rise tower ,main road touch apartment very easy connect to metro ,easy connected to all markets,spacious furnished flatRead more"/>
            <x14:filter val="A newly constructed 3  Deluxe flat, area 1465 sq. ft. located at yogi chowk,varacha is all set to sale. It has marble flooring, CCTV installed and parking slot. Close to the market.Selling price 58 Lakh only. Interested person may contactRead more"/>
            <x14:filter val="A ray of sun that falls on your couch providing a perfect amount of warmth, The day outside is now having a storm, But look how safe you are surrounded by these four walls, Where children are giggling and running around, where couple is spending the time of their lives, And where oldies are sipping away stress with some tea.THATS YOUR AMAYA HOMEWhere life is twirled around comfortRead more"/>
            <x14:filter val="A ray of sun that falls on your couch providing a perfect amount of warmth, The day outside is now having a strom, But look how safe you are surrounded by these four walls, Where children are giggling and running around, where couple is spending the time of their lives, And where oldies are sipping away stress with some tea. THATS YOUR AMAYA HOMEWhere life is twirled around comfort.Read more"/>
            <x14:filter val="A residential house is available for sale. It is a good location. Please contact for more details.Read more"/>
            <x14:filter val="A Spacious 1  road facing brand new flat for sale in a new luxurious high rise apartment. the building has the facilities available like garden, children play area, well designed building reception, 2 automatic auto door lifts etcRead more"/>
            <x14:filter val="A Spacious 2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
            <x14:filter val="A spacious 3  apartment just next to adajan Dmart with 3 bathrooms and 3 balconies fully furnished. Very well lit and ventilatedRead more"/>
            <x14:filter val="A stunning 3   flat is available for sale in the bustling area of Althan, Surat. This spacious residence spans a super area of 1865 square feet with a comfortable carpet area of 1048 square feet, offering ample space for luxurious living. Property specificationsSituated on the 3rd floor of a prestigious 13-floor building, this unfurnished apartment awaits your personal touch to transform it into your dream home. Boasting three bedrooms, this flat offers the epitome of comfort and privacy. Of the three bathrooms available, one is common and the other two are attached to bedrooms. The bathroom styles cater to various preferences, with one designed in Indian style and the other two featuring western-style fittings. Furthermore, all bathrooms are provisioned for geyser installation, ensuring year-round comfort.Adding to the allure of the residence is a balcony, attached to both the hall and one of the bedrooms, offering picturesque views of the surrounding roads and lush gardens. The living cum dining area provides a spacious and welcoming atmosphere, perfect for entertaining guests or spending quality time with family. The kitchen is equipped with a piped gas connection and an attached utility area, making everyday tasks a breeze. The flooring throughout the flat is adorned with elegant vitrified tiles, elevating the aesthetic appeal while ensuring easy maintenance. Moreover, the property is vaastu compliant and faces the auspicious east direction, fostering positive energy flow and harmony within the home.FacilitiesExperience utmost convenience with covered parking, ensuring the safety and security of your vehicles. The property is equipped with essential amenities, including 24-hour water supply, 100% power backup, round-the-clock security guarded by trained personnel and CCTV surveillance, and two swift lifts, exemplifying a lifestyle of comfort and safety.LocalitySituated in the prestigious Shiv Someshwar Enclave, this residence enjoys proximity to various essential amenities. Within a 1-kilometer radius, residents have access to reputed schools, state-of-the-art hospitals, malls, and supermarkets, catering to their educational, healthcare, and shopping needs. Banks and ATMs are conveniently located nearby, ensuring hassle-free banking services.For commuters, public transport options such as buses and autos are readily available, facilitating seamless connectivity to different parts of the city. Moreover, the metro station located within 1 kilometer ensures effortless travel for daily commuters, enhancing the overall accessibility and convenience of the location.Read more"/>
            <x14:filter val="A symbol of grandness and luxury, PROJECT offers 2 3   exquisite homes with a bundle of amenities and facilities. Envelop yourself in a unique living experience that satisfies your desires and offers you the best of all. Thoughtfully designed to meet the needs of every family member, Vedanta protects the laughter of your family members by providing holistic living. The open spaces, greenery, and lovely sitouts will mesmerize you and give you a feeling of paradise set amid the chaos of city life.Read more"/>
            <x14:filter val="A very luxurious furnished flat with nice interiors,spacious flat all fix furniture in flat new unused flat all common ammenties Near to DmartRead more"/>
            <x14:filter val="A well located property with market place to get daily house need walking distance and just 2 minutes from main vesu road. Nice 3   apartment ready to move.Read more"/>
            <x14:filter val="adajan bus depot is within half k.m"/>
            <x14:filter val="Affordable 2  flat available"/>
            <x14:filter val="Agam residensy"/>
            <x14:filter val="Air Ventilation, 1  flat for sell, 3road corner apartment"/>
            <x14:filter val="All electronics included like fridge,oven,tv,sofa,bed, cupboard,table,ac,chimney,stove, geyser,etcRead more"/>
            <x14:filter val="ALL FRIENDLY NATURE LOCALITIES. HOSPITAL 200m school 1km grocery mall 100m garden 100mRead more"/>
            <x14:filter val="All rooms Tube light and Fan installed, kitchen trolley availableRead more"/>
            <x14:filter val="allotted parking and tarrace garden"/>
            <x14:filter val="Altra Luxurious 2   Flat For Sell In Dumas with All Modern AmenitiesRead more"/>
            <x14:filter val="Altra Luxurious 2   Flat For Sell In Vesu"/>
            <x14:filter val="Altra Luxurious 2   Flat For Sell In Vesu with All Modern AmenitiesRead more"/>
            <x14:filter val="Altra Luxurious 3   Flat For Sell In Vesu"/>
            <x14:filter val="Altra Luxurious 3   Flat For Sell In Vesu with All Modern AmenitiesRead more"/>
            <x14:filter val="Amenities like Outdoor Games, Banquet Hall, Senior Citizen Seating, Indoor Games, Basement Parking, Beautiful Entrance Foyer, Security System with CCTV Camera, Picturesque Ambience, Bore Well for Rain Water Harvesting, Basement Parking and many more rejuvenating avenues.An area which has all the important institutions like School, College, Hospitals and Super Markets well within reach.A project that boast luxury, affordability, has host of amenities and comfort. Beautifully crafted 2   residency located at Vesu.A feeling of happiness is being able to own a place of your own and call it homeRead more"/>
            <x14:filter val="An excellent opportunity awaits with this 2   flat for sale in Althan, Surat. Situated in an east-facing orientation and crafted with Vaastu principles in mind, this property boasts freehold ownership rights, ensuring a wise investment choice.Property Specifications Located on the first floor of a nine-floor building, this semi-furnished 2   flat in Surat offers a carpet area of 900 sq ft. It features essential furnishings including wardrobes in both bedrooms, storage units in the kitchen, a TV cabinet, and additional storage in the living room. The kitchen is equipped with a convenient cooking gas pipeline connection.The apartment comprises two bedrooms and two bathrooms, with one attached to the master bedroom and another serving as a common bathroom equipped with both Indian and Western facilities. A balcony attached to the master bedroom overlooks an open plot, providing a serene view. The living and dining areas are separate, offering ample space for relaxation and entertainment. A store room and washing area add to the practicality of the layout, catering to storage and laundry needs. The flooring throughout the flat is done in ceramic tiles, ensuring durability and ease of maintenance.Facilities Key facilities include one covered parking space under an RCC roof, ensuring protection for your vehicle. The property benefits from 24-hour water supply sourced from both borewell and corporation, facilitated by the Surat Municipal Corporation. Electricity supply is uninterrupted, backed up by a generator that powers two lights and one fan during outages. Security is well-maintained with the presence of a security guard and CCTV surveillance, ensuring a safe living environment. Access within the building is facilitated by two lifts.In addition to these amenities, the property offers communal facilities such as a dedicated children's play area and a senior citizen sitting area, enhancing the quality of life for residents.Locality Nestled within a vibrant neighborhood near the BRTS Bus Stand and a stone's throw from the upcoming VIP Road Metro Station, this locality offers unparalleled convenience and connectivity. Residents here enjoy easy access to schools, hospitals, and D mart for all their daily needs. With a bustling network of buses and autos, navigating the area and beyond is effortless. Banking services are conveniently located nearby, ensuring financial ease. The BRTS Bus Stand, just opposite, provides swift access to railway transport, complemented by the upcoming metro station a mere 150 meters away, promising enhanced connectivity for the future.Read more"/>
            <x14:filter val="appy Home Group believes in Originality which they have proved through their unmatched projects again and again. By being original we mean, translating and rationalizing the creative thoughts to functionality. Every project of Happy Home Group bears a different thought process and more focus.the idea of creating a robust infrastructure that contains radical design and sensible amenities.Our brand new project Celebrity Greens is a residential project for the famed and the influential. It is a verdant haven for Families to bask in natures lap while experiencing Sumptuousness of large measureRead more"/>
            <x14:filter val="AsouthWestfacing 2   flat is available in the promising locality of palanpur, surat. It is an spacious flat and is located on 10th floor. Every single detail of the flat is carefully designed. The flat is a corner property and is located in a gated society. It provides a spectacular view of the pool, club and main road. The apartment is priced at rs. Rs 43 lac Rs. 3574.00 per sq.Ft.. It is a freehold property, with a super builtUp area of 1203 sq.Ft. The property price is negotiable. It has 2 bathrooms. The flat comprises of 1 balconys and has marble flooring. 0 covered parking.Read more"/>
            <x14:filter val="at Near Gaurav path, 2   flat, childrens play area, garden, 2 entrance of society.Read more"/>
            <x14:filter val="At place nature reveals its soothing and pleasing phenomena to experience and feel. Here, you can get the lifestyle which is modern and pleasing in outlook and soothing by nature. This is the place where you will celebrate the ecstasy and colors of joy. You will have the infrastructure you desire for your family to experience the 5star living at your doorsteps. The project is located around 600m from the Tapi River. Here, you will get amazing atmosphere. It enjoys great connectivity to all the major roads,and metroRead more"/>
            <x14:filter val="balcony both room"/>
            <x14:filter val="Beautifully designed, this exquisite 3   flat nestled within the serene ambiance of Gothic Heritage in Pal Gam, Surat, presents a rare opportunity for discerning homebuyers seeking elegance and comfort. ::::::Property Specifications::::::Step into luxury living with this stunning 3   property boasting a carpet area of 1400 sqft, located on the 6th floor of a prestigious 13-floor tower. Designed to perfection, this semi-furnished abode is meticulously crafted to embrace a harmonious blend of modern comfort and timeless elegance.::::::Embracing the principles of Vaastu, this east-facing gem ensures positive energy flow throughout. The meticulously planned layout features 3 spacious bedrooms, with 2 attached bathrooms and a common bathroom, all elegantly appointed with Western fixtures and equipped with geysers for your convenience. Enjoy the tranquility of the outdoors from the comfort of your own balcony, attached to one of the bedrooms, offering serene views of the lush garden and the bustling road below.::::::The living and dining areas are thoughtfully separated, providing ample space for relaxation and entertainment. The modular kitchen is a chef's delight, complete with a piped gas connection, utility area, and sleek vitrified flooring adding a touch of sophistication to the space.::::::Facilities::::::This property also offers the added convenience of covered parking, ensuring your vehicle stays safe and protected. Additionally, residents can enjoy uninterrupted living with 24-hour water supply and the assurance of 100% power backup. Security is paramount with a dedicated security guard and CCTV surveillance installed throughout the premises. Plus, the building features two lifts for easy access to every floor, making everyday living effortlessly convenient.::::::Locality::::::Conveniently located near Times Square Circle and Monarch Shopping Mall, this property enjoys easy access to essential amenities. Schools and hospitals are in close proximity, ensuring education and healthcare needs are easily met. Public transport is readily available, and residents have easy access to banks and ATMs for financial convenience. The railway station is 10km away, making travel hassle-free for commuters.Read more"/>
            <x14:filter val="Bedroom full furniture, Air conditioner in Bedroom, Inventor for power cut backup approx 6 hours, Sofa set with tea table, full furniture in kitchen, Washing machine, R O filter in kitchen, WiFi connection, Front door with Personal security camera with mobile connect ,Bathroom with Water Heaters Exhaust Fan.Read more"/>
            <x14:filter val="Best affordable flats nr dmart canal road."/>
            <x14:filter val="Best for jain locality."/>
            <x14:filter val="best Location Bhatar Road Near LB Cinema All general Store sabji market hospital Temple gurudwara each and everything near 100 meter areaRead more"/>
            <x14:filter val="best location in adajanfully vantilated flatcorner flat"/>
            <x14:filter val="Best Location Of Althan Canal Road"/>
            <x14:filter val="Best View from the flats and Big Balcony"/>
            <x14:filter val="bhatar main road touch"/>
            <x14:filter val="big size 2  flat near flower garden"/>
            <x14:filter val="Big size rooms with high class furniture and fixtures"/>
            <x14:filter val="big space socity and nice public socity"/>
            <x14:filter val="Book Your Budgeted 2  Flat, Single Tower, Alloted Parking, Easy Payment ScheduleRead more"/>
            <x14:filter val="Budget"/>
            <x14:filter val="Budget 2  home in prime location of vesu, with modern amenities.Read more"/>
            <x14:filter val="Builderfloor apartment for sale in katar gam surat"/>
            <x14:filter val="bus stand , railway station and main market near to the property"/>
            <x14:filter val="center area in adajan, fully residents area, walking distance to main roadRead more"/>
            <x14:filter val="Check out This Project in PAL, one of the ready to move housing societies in Surat. This society will have all basic facilities and amenities to suit homebuyers needs and requirements.  This project is located at very Prime location on Pal Gaurav PathRead more"/>
            <x14:filter val="Children play area gazebo sittinggym zoneindoor game zoneopen gymyoga zonesitting areagarden.Read more"/>
            <x14:filter val="Close Gated Community Fully furnished 3   Apartement,Modular Kitchen with Chimney,Piped Gas connection,Glass covered Sliding door in balcony with 2 windows Ac and 1 split AC in all rooms ,Covered Parking with Security,Iron Grills on all windowsRead more"/>
            <x14:filter val="Club house with Yoga spaceSwimming PoolGymnasiumSteam Sauna FacilitiesIndoor GamesCyber CafeSenior Citizen ParkChildren Play AreaSkating ringGardenParty PlotGenerator Backup in common areas and specific points in flats.24 X 7 SecurityIntercom ServiceRO Plant in all flatsAutomatic LiftsRead more"/>
            <x14:filter val="Colouring your fantasy of indulging into the ultra modern living with a pinch of serene and peaceful moments of life, silicon palm houses some of the most sophisticated and advanced facilities to satisfy your longing for a better lifestyle, which are also rich in family values.Read more"/>
            <x14:filter val="Corner flat, higher floor, city view and fully vast compliant"/>
            <x14:filter val="Covered Allotted Car Parking at ground floor with security in individual buildingRead more"/>
            <x14:filter val="Deck balcony with 3 layers parking,podium level amenitios 20000 sqft amenities space with 200 ft road touch ,.Read more"/>
            <x14:filter val="DescriptionThis cozy 2   flat offers good quality and is just a short walk from the metro station, making travel hasslefree. Plus, you can check out a sample flat to see what its like. Its the perfect place for comfortable living.Read more"/>
            <x14:filter val="Discover modern living at its finest with this elegant 2   flat for sale in Althan, Surat. Offering contemporary amenities and a prime location, this property is the epitome of comfortable urban living. Don't miss the chance to make this your new home in the vibrant city of Surat.::::::Property Specifications::::::Experience urban comfort and sophistication in this spacious 2   flat for sale located in Althan, Surat. Situated on the 11th floor of a 14-story building, this residence offers a generous super built-up area of 1252 square feet, providing ample space for your lifestyle needs.::::::Step into a world of possibilities as you enter this unfurnished flat, offering a blank canvas for you to personalize according to your preferences. The layout encompasses two bedrooms, two bathrooms, a balcony, a living and dining area, and a well-appointed kitchen.::::::Relish the convenience of modern living with good quality tile flooring that adds a touch of elegance to the interior ambiance while ensuring easy maintenance. The balcony provides a serene outdoor retreat where you can relax and enjoy panoramic views of the surroundings.::::::Locality::::::Located in the vibrant neighborhood of Althan, this flat offers easy access to a host of amenities and conveniences, including schools, hospitals, shopping centers, and more. Whether you're looking for a comfortable home or a lucrative investment opportunity, this 2   flat is sure to exceed your expectations. Don't miss out on the chance to own a piece of urban paradise in Surat's thriving landscape.::Read more"/>
            <x14:filter val="Discover your dream home today We have a fantastic opportunity for you a stunning 3   Flat for sale in Magdalla, Surat, boasting a generous super area of 1625 sqft.Property SpecificationsThis inviting residence is not only spacious but also thoughtfully designed, adhering to Vaastu principles and offering an auspicious East-facing orientation. Spanning a generous carpet area of 966 sqft, this gem of a home occupies the 7th floor in a 10-floor building, offering you both privacy and a delightful view. The flat comes semi-furnished, and thoughtfully equipped with wardrobes, a dressing table, and lofts, ensuring ample storage space for all your belongings. As you enter, youll find a separate living and dining area, perfect for hosting guests and creating cherished memories with your loved ones.The residence features three well-appointed bedrooms, providing ample space for relaxation and rejuvenation. Among the three bathrooms, two are attached to bedrooms, while theres a common bathroom with an Indian-style toilet and another with a Western-style toilet. One of the bathrooms is equipped with a geyser for those cozy winter mornings. Additionally, theres a convenient store room for your organizational needs.The heart of this home is undoubtedly the modular kitchen, which comes complete with a chimney, cabinets, a granite platform, and a sink. The kitchen is also equipped with a piped gas connection, making your culinary endeavours a breeze. A utility area is attached to the kitchen, offering space for laundry and other chores. The flooring throughout the flat is tastefully done in vitrified tiles, adding a touch of elegance to your living space.Facilities As for facilities, youll have a covered parking space for your vehicle, ensuring its safety and protection from the elements. The flat benefits from a 24-hour water supply and 100 power backup, so you never have to worry about interruptions in your daily routine. A dedicated security guard and CCTV cameras ensure your safety and peace of mind. Additionally, there are two elevators to whisk you up to your cozy haven effortlessly.Locality When it comes to the locality, youll find that this property is strategically located near BB Club, the market, and the airport, all within a 2km radius. Schools, hospitals, malls, and supermarkets are also conveniently situated within 2km, making this flat an ideal choice for families with diverse needs. Banks and ATMs are readily available, and public transportation options are at your doorstep.Read more"/>
            <x14:filter val="East facing with modular kitchen."/>
            <x14:filter val="East facing, Nr. FLower Garden."/>
            <x14:filter val="East facing, vastu compliant, Good wind and duffused sunlight. Nearby School, Hospital and market.Read more"/>
            <x14:filter val="East Facing, Water"/>
            <x14:filter val="east west facing available good location and good porperty"/>
            <x14:filter val="East west facing. Resonable price for 3"/>
            <x14:filter val="Elegance meets functionality in this stylish 2   flat for sale at Salasar Icon, Dindoli, Surat. Boasting a generous super area of 1136 sqft, this fully furnished haven is a testament to modern living.Property specificationsThe spacious property boasts a super area of 1136 square feet and is situated on the first floor of a well-maintained building, offering a comfortable and modern living space. The flat is thoughtfully designed with a focus on functionality and aesthetics. The carpet area ensures optimal utilization of space, providing a cozy and inviting atmosphere. The property features 2 well-appointed bedrooms, complemented by 2 bathroomsone attached to the master bedroom, and the other serving as a common facility. The bathroom configuration includes 1 Indian and 1 Western-style bathroom, catering to diverse preferences.Adding to the allure of this residence are the 1 attached balcony, which seamlessly connects to both the hall and kitchen, offering a delightful view of the surroundings. The living and dining areas are distinct, providing a sense of separation and organization within the living space.The kitchen is equipped with modern amenities, featuring a modular design for enhanced efficiency. A piped gas connection and a utility area attached to the kitchen contribute to the convenience of daily chores. The flooring throughout the flat is not only aesthetically pleasing but also vaastu compliant, ensuring positive energy flow. Moreover, the property is east-facing, providing abundant natural light and a pleasant ambiance.FacilitiesCovered parking, round-the-clock water supply from both borewell and corporation sources, and a 100 percent power backup facility ensure uninterrupted comfort. Security is paramount with a dedicated guard and CCTV installations. Plus, there is a lift available for your convenience.LocalityDiscover the perfect blend of convenience and luxury with a strategic location near the Dindoli Flower Garden. Within a 1 km radius, youll find schools, hospitals, malls and supermarkets. Public transport options, such as buses and autos, are readily available, providing residents with convenient and accessible commuting solutions. Additionally, the railway station is conveniently situated within a 2 km radius, adding another layer of accessibility for those who rely on train travel.Read more"/>
            <x14:filter val="Elevate your living experience with our exceptional listing: a luxurious 4   flat for sale on Varachha Main Road, Surat. This meticulously designed residence offers a perfect blend of opulence and functionality, boasting spacious interiors and contemporary amenities. Positioned in a prime location, this property provides easy access to essential conveniences, creating a haven of comfort and style.Property Specifications Offering comfort and convenience in this expansive flat offering a super built-up area of 1000 sqft across two of the four floors. Unfurnished, this residence provides a blank canvas for personalization and boasts four bedrooms, three attached and one common bathroom, all Western in style. The living space is complemented by a balcony attached to the hall, offering a captivating view of the main road.Designed for practical living, the layout includes a spacious living cum dining area, a store room, and a normal kitchen with vitrified flooring throughout. The property is Vaastu compliant and faces north, ensuring positive energy flow and a harmonious living environment.Facilities Enjoy the convenience of open shared parking, 24-hour water supply from the overhead tank, and the assurance of a well-maintained living space. Locality The locality is adorned with nearby landmarks such as schools, hospitals, and malls/supermarkets, ensuring that essential amenities are within arm's reach. Public transport is readily available, along with banks/ATMs, and the railway station is conveniently nearby. The upcoming metro station, just a 5-minute walk away, adds to the connectivity, while the famous Baroda Market for ladies is in close proximity, enhancing the overall lifestyle appeal of this flat.Read more"/>
            <x14:filter val="Embrace a harmonious living experience in this charming 2   flat at Vaishnodevi Residency, Dahin Nagar, Surat. With its well-maintained condition and thoughtful vaastu compliance, this east-facing property offers enduring appeal and comfort for your ideal home.::::::Property Specifications ::::::Discover modern comfort in this stylishly designed 2   apartment, offering a spacious carpet area of 700 sqft on the 4th floor of a 5-floor building. Semi-furnished to cater to your needs, this residence features two bedrooms with contemporary western-style bathrooms, including geysers for added convenience.::::::Enjoy the luxury of two balconiesâ€”one attached to the hall and another to the master bedroomâ€”both offering serene views of the nearby fields, perfect for relaxing moments. The living cum dining area provides a versatile space for entertaining guests or simply unwinding after a long day.::::::Additional highlights include a dedicated puja room for spiritual practices and a modern modular kitchen equipped with a chimney and piped gas connection, complemented by a utility area for practicality. Ceramic tiles flooring throughout ensures durability and easy maintenance.::::::Facilities ::::::Essential amenities such as covered parking, reliable water supply from both borewell and corporation sources, and 100% power backup ensure a seamless living experience. For security, the apartment is equipped with a dedicated guard, CCTV surveillance, and a lift for easy access to all floors. Residents also benefit from a clubhouse, offering recreational opportunities and fostering a vibrant community atmosphere.::::::Locality ::::::Embrace the heartbeat of convenience at Jahangirpura, with DMart just a stone's throw away. This vibrant neighborhood puts everything within reach, from top-tier schools and hospitals to a bustling array of malls and supermarkets, all within a breezy 1 km radius.::::::Financial transactions are a breeze with banks and ATMs sprinkled throughout the area. Commuters will love the seamless connectivity, with a metro station just 1.5 to 2 km away and the railway station a convenient 8 km journey.::Read more"/>
            <x14:filter val="Embrace a harmonious living experience with this enticing 3   Flat for sale in Capital Calisto, situated in the coveted locale of Palan Pur Patiya, Surat. Designed with vaastu compliance in mind and boasting a south-facing orientation, this residence promises not just a home, but a sanctuary of balance and positive energy.Property SpecificationsBoasting a sprawling super area of 1845 sqft and a comfortable carpet area of 1001 sqft, this residence is situated on the 12th floor of a splendid 14-storeyed architectural marvel, offering breathtaking views from the heights.As you step inside, youll be greeted by a meticulously furnished space that exudes both comfort and sophistication. Delight in the luxury of three well-appointed bedrooms within this sophisticated residence. The comfort extends to three modern bathrooms, with two seamlessly attached to respective bedrooms for private indulgence. An additional common bathroom, exuding a contemporary Western style, serves both residents and guests alike. Each bathroom is equipped with a geyser, ensuring a consistently warm and inviting atmosphere, exemplifying the perfect blend of functionality and elegance. Two balconies, one attached to the hall and the other to a bedroom, provide serene views of the lush garden, creating tranquil spaces for relaxation.The living cum dining area is designed to accommodate both intimate family gatherings and entertaining guests. A dedicated store room adds to the practicality of the residence, providing ample space for storage. The heart of this home, the modular kitchen, is a culinary haven equipped with cabinets, a granite platform, sink, and a piped gas connection. The utility area attached to the kitchen adds to the overall functionality. Quality tiles grace the flooring, adding a touch of elegance to the interiors. The attention to detail in every aspect of this flat reflects a commitment to a lifestyle of comfort and refinement.Facilities Facilities within the complex further enhance the living experience. With one covered parking space, 24-hour water supply, and 100 power backup, convenience is at the forefront. The presence of a security guard, CCTV installations, and two lifts ensure a secure and seamless living environment.Locality The locality is marked by its proximity to key landmarks, including the new LP Savani School, making it an ideal residential choice for families. Educational institutions and healthcare facilities are within a mere 200 meters, offering convenience and accessibility. Malls, supermarkets, banks and ATMs are also within the same radius, simplifying daily errands. Public transport is easily accessible, ensuring connectivity to the surrounding areas. For those who rely on the railway, Surat Station is conveniently located 6 km away, providing efficient travel options.Read more"/>
            <x14:filter val="Enjoy the togetherness in a Natural Environment made just for you.Read more"/>
            <x14:filter val="Enroute Adajan to Pal, is placed within 100 meters from L P Savani School, backside of Subhash Chandra Bose Road, joining Pandit Deendayal Upadhyay Cable Bridge directly. Thus one of the primemost areas of Surat.This flat is equipped with gas pipeline, gas geyser, and a huge individual privately owned accessed terrace of 900 sq feet dedicated only for the owners of this wonderful dwelling unit.School, Hospitals, Banks, Groceries, Hardware, Dairy shops, Vegetables, Chakki, Farsan wala etc all within 100 meters distance. Therefore, one of the best locations available.Read more"/>
            <x14:filter val="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Read more"/>
            <x14:filter val="Enter the world of the future reassure your senses of time, Avadhs Carolina is a manifestation of the future. Landscaped like it is a stroke from a paint brush, finished with comfort and luxury of futuristic Urban living, Carolina stands elite. Situated close to the Surat airport, it is a 5.8 acre spread of the future.Read more"/>
            <x14:filter val="Every homes at Veer Swastik Heights fits too many description a dream abode, intelligent investment. Complete luxurious project with all modern amenities at Pal Gam. Open and complete airy location for investors and end users.Read more"/>
            <x14:filter val="Excellant location with entire village and surrounding views in village LAJPUR, very close to SACHINE and in between SURAT and NAVSARI.Read more"/>
            <x14:filter val="Explore the charm of urban living with this inviting 2   flat for sale in Gordhan Green Valley Mangalam Park Bldg S, located in the bustling area of Dindoli, Surat.::::::Property Specifications::::::This unfurnished 2   flat offers a comfortable living space with a carpet area of 710 sqft on the top floor of a 5-floor building. The flat features 2 bedrooms and 2 bathrooms, including 1 attached bathroom and 1 common bathroom. The bathrooms are equipped with both Indian and Western-style fittings. Additionally, there are 3 balconies attached to the living room and bedrooms, offering views of the surrounding area.::::::The living and dining areas are separate, providing ample space for relaxation and dining. The flat also includes a store room, adding to the storage space. The kitchen is equipped with a platform, sink, and a piped gas connection. The utility area is attached to the kitchen for added convenience. The flooring throughout the flat is done with vitrified tiles, adding a touch of elegance to the interiors. The flat is vaastu compliant, ensuring a harmonious and positive living environment.::::::Facilities ::::::This flat comes with essential facilities for a comfortable living experience. Parking is available in an open area. Water supply is sourced from both borewell and corporation, ensuring uninterrupted supply for your daily needs. Security is a top priority with a dedicated security guard and CCTV surveillance installed. Additionally, the building is equipped with 1 lift, providing easy access to all floors, enhancing convenience for residents.::::::Locality ::::::This flat is situated in a well-connected locality with easy access to various amenities. The nearby landmark, Dev Darshan School, adds to the convenience of locating the property.::::::Schools are located within 100 meters, ensuring quality education is within reach. Hospitals are also within 500 meters, providing healthcare facilities for residents. Malls and supermarkets are within a 500-meter radius, offering shopping convenience. Banks and ATMs are readily available, ensuring financial services are easily accessible.::::::Public transport is easily accessible, making commuting hassle-free. The Surat railway station is 10 kilometers away, providing excellent connectivity to other parts of the city. Additionally, an upcoming metro station adds to the future connectivity of the area, making it an attractive choice for residents.::Read more"/>
            <x14:filter val="Farnicher free ,kitchen fully furnished, 2 palung,2 four doors kabat, big tv unit, ro water system, Geyser hot and cold water, 5 tub light,Read more"/>
            <x14:filter val="fastest Develop area in surat. Best construction quality. Main entry gate house.Read more"/>
            <x14:filter val="fire station palanpor gam new gaurav path road"/>
            <x14:filter val="Flat at centre of city and near Soham circle, yaha se school, shyam mandir, collage sabhi bahut pass hai, DMart 1 km, railway station 10 kmRead more"/>
            <x14:filter val="Flat for sale in Amroli Surat. Prime location. Near by Mansarovar Shopping center.Read more"/>
            <x14:filter val="Flat Sell In Surat Citys Prime Locality With .All thing Nearest like Market , Transportation , School etc.Contact For More Details .Read more"/>
            <x14:filter val="flat with modular kitchen , power back up , good locketion"/>
            <x14:filter val="For those looking to buy a residential property, here comes one of the choicest offerings in Surat, at Dumas. Brought to you by Avadh Group, Avadh Onica is among the newest addresses for homebuyers. This is an underconstruction project right now.Read more"/>
            <x14:filter val="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
            <x14:filter val="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
            <x14:filter val="Freehold Multistorey Apartment faces East direction"/>
            <x14:filter val="Freehold Multistorey Apartment faces North direction &amp; is located at 4th floor. Ample space for covered car parking for visitors. Read more"/>
            <x14:filter val="Freehold Residential House with total 2 floors provides breathing space on front as it overlooks Garden/Park, Main Road. It faces South - East direction. Store Room is additionally available. Ample space for covered car parking for residents. High quality flooring of types Vitrified are available in different rooms. Read more"/>
            <x14:filter val="Freshly renovated automated 3   flat. Premises at prime location with Jain Derasar in society, jogging track commercial malls next to it. Gas line, water line, electric line 3tone light with voice control, safety grills, pigeon net, safety door, decors hanging and many more.Read more"/>
            <x14:filter val="From amenities to the ambience, we construct to give our clientele their desired standard of living. Since past 34 years, we are striving to shape the future of the real estate industry BRIGHTER, BETTER and BIGGERRead more"/>
            <x14:filter val="full furnished with sofa, dinning table, double bed, mattress and solar roof top system.Read more"/>
            <x14:filter val="full furniture and big space to all area"/>
            <x14:filter val="Full ventilated flat with permanent open view and middle floor with all amenities.Read more"/>
            <x14:filter val="fully airy corner side flat"/>
            <x14:filter val="fully farnisned flat with rental income"/>
            <x14:filter val="Fully Furnish with Modular kitchen and power back, Main road , corner building on prime location with Immediate saleRead more"/>
            <x14:filter val="fully furnished"/>
            <x14:filter val="fully furnished 2  flat near sumukh circle karadva road dindoli, aminities, banquet hall,garden, temple, children play area,gajebo basement parking,etcRead more"/>
            <x14:filter val="Fully Furnished 3  Flat for Sale.::::::::Designer Curtains, Branded Mattresses, , Wardrobe Bed and Full size Mirrors in Rooms, 2 TV Sets, Three 1.5 ton AC.Read more"/>
            <x14:filter val="Fully furnished and well maintained flat in best price"/>
            <x14:filter val="fully Furnished flat on sell"/>
            <x14:filter val="Fully furnished. South west facing. Garden view. 2   with 2 balconies,2 bathrooms, storeroom and kitchen chokdi for resale on 1st floor. Super built up 1325 sq ft(cutting 25-30%). One allotted car parkingto each flat. Our building is having 24 hrs generator back-up, water supply,security personnel, 2 lifts &amp; cctv surveillance system. Cmplex is having 3 towers each of 11 floors. Possession in 1. 5 months. City light area, suratRead more"/>
            <x14:filter val="Fully FurnishedCeiling LED Lights FanWater Proof Paint,2 Attaced bathroom1 common bathroomWardrobRefrigreterGas geserIntercomAutomatic liftCCTV camera to every Floor247 Electricity WaterRead more"/>
            <x14:filter val="fully vastu, South West flat"/>
            <x14:filter val="fully ventilated"/>
            <x14:filter val="fully ventilation flat"/>
            <x14:filter val="Furnished bedrooms, verified tiles, main road facing, big Balcony, renovated just a year before. ACs installed in both the bedrooms. Wardrobes in both bedroom. Kitchen trolleys installed.Main door grill and window grills installed.Read more"/>
            <x14:filter val="furnished flat with modular kitchen, all surrounding grills in balconies for safety of children, well maintained society, at very reasonable rateRead more"/>
            <x14:filter val="g"/>
            <x14:filter val="Garden Facing"/>
            <x14:filter val="Garden facing corner flat in second floor from top 12th floor out 13th floorRead more"/>
            <x14:filter val="garden view"/>
            <x14:filter val="gated security"/>
            <x14:filter val="Gaumookh, EastNorth, Corner house"/>
            <x14:filter val="godadara area near raj icon main road buliding"/>
            <x14:filter val="godadara near midas square comlex main road bulding near roognta green homeRead more"/>
            <x14:filter val="Good campasGood LocationBest price For Property"/>
            <x14:filter val="Good campus, reasonable rate. In 1   good aminitys available. Ready possession to use, children play area also perfect. Big garden, club house, good locality. Perfect location for residenceRead more"/>
            <x14:filter val="Good locality"/>
            <x14:filter val="good location"/>
            <x14:filter val="Good Location Flat On Palanpur Gauravpath Road, New Ready Possession Building.Read more"/>
            <x14:filter val="Good Location, Well Maintain"/>
            <x14:filter val="good looking a morning sun light, nearby schools, hotels, vegetables market, hospitalsRead more"/>
            <x14:filter val="Good maintan and brand new furniture with good price."/>
            <x14:filter val="good quality materials use builder good parson society members"/>
            <x14:filter val="Good society with Rcc roadgood amenities and well behaving families around.Read more"/>
            <x14:filter val="Grand Project by Laxmi Developers.19 Towers Bigger project."/>
            <x14:filter val="GroundFirstfloorhousegroundfloorhallkitchenwashareafirstfloortwobedroomwashroomRead more"/>
            <x14:filter val="gujarat gas connection is available.adajan bus depot is half kg away.Read more"/>
            <x14:filter val="gym, banquet hall,garden,solar panel,etc"/>
            <x14:filter val="Happy Elegance"/>
            <x14:filter val="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x14:filter val="High Reach Aarkitack design, And Extra Space"/>
            <x14:filter val="Home buyers an appealingly designed 3   flat is available for sale in AG Sentosa Enclave, Godadara, Surat. This is a pretty new property with the age of construction less than 5 years and is close to key infrastructures. Hence, considering this abode to settle down with your loved ones is a wise choice.Property SpecificationsWest facing, this 3   flat is positioned on the 2nd floor of a 5-storey building and is well-configured to receive adequate natural light and ventilation. Covering a carpet area of 1100 sqft, this flat is remarkably designed to offer comfortable living space.Presented unfurnished, this flat encompasses 3 comfy bedrooms, 3 bathrooms 1 Indian, 2 Western with geysers, a separate living dining area, and a kitchen with an attached utility area. That is not all, there is a balcony linked to the hall and one can get a view of the main road.Furthermore, two of the bathrooms are ensuite with bedrooms for extra comfort while the 3rd bathroom is for common use. The flooring throughout the flat is adorned with elegant marble, adding a touch of sophistication to the ambiance. Whether youre looking for a comfortable family home or a wise investment opportunity, this property has it all.FacilitiesThis property provides convenient amenities including covered parking, 247 water supply, 100 power backup, security guards, CCTV surveillance, and a lift. Plus, a garden, sports room, and a party hall auditorium for leisure and entertainment are also available.LocalityThis property boasts a strategic location near several key landmarks. Shantikunj garden and Dindoli railway crossing are just a stones throw away, adding to the scenic beauty and convenience of the area. Social amenities such as schools, hospitals, malls, and supermarkets are walking distance away, and banking needs are met with close-by banks and ATMs.Public transport is easily accessible, enhancing your convenience. Also, Dindoli Railway Station is 2 to 4 km away and Godadara Railway Station is at a stretch of 4 km. This location offers the perfect blend of comfort and accessibility for a vibrant and well-connected lifestyle.Read more"/>
            <x14:filter val="In the millennial world, the living space is probably the main factor when choosing the ideal family home and this good-looking 2  apartment of 1250sqft provides a fantastic outdoorindoor living space. The apartment is available for sale in Ram Pura, Surat. Property SpecificationsThis semi-furnished 2  apartment comfortably rests on the 3rd floor in a building with a total of 5-floors. Residents can feel the pleasant ambience all along the day as sufficient natural light and cool breeze seeps into the dwelling. This well-planned apartment is complete with 2 bedrooms 1 wardrobe, 2 bathrooms with western toilets 1 attached 1 common, 1 living cum dining room and 1 kitchen with utility area. Further, vitrified tiles covered on the flooring in the entire flat add more grace to the overall aesthetic appeal.FacilitiesSome of the key facilities such as round-the-clock water supply, 1 lift service and covered parking for 1 bike.LocalityThis property enjoys great connectivity to prime parts of the city and social resources. Commuting to other places is easy as autos, taxis, and buses are easily available from here and the main railway station is within 1km. As the property is located on the main road, it has quick access to public facilities like schools, hospitals, supermarkets, and malls 500m. Leading banks and ATM centres are within close proximity catering to all your financial needs.Read more"/>
            <x14:filter val="Independent House with two side open and"/>
            <x14:filter val="Introducing a unique opportunity to own a cozy and contemporary 1   builder floor in the peaceful neighborhood of Jolva, Surat. This thoughtfully designed property is ideal for those seeking a compact yet comfortable living space. ::::::Property Specifications::::::Situated on the 3rd floor of a 4-floor building, this 1   builder floor is Vaastu compliant, ensuring harmony and positive energy flow. The property faces the North-East direction, welcoming ample natural light and favorable energy. ::::::With a super area of 555 sqft, this builder floor is unfurnished, allowing you the freedom to customize it according to your preferences. It features one spacious bedroom with an attached balcony that overlooks a charming garden, offering a tranquil retreat. Additionally, there is a common Indian-style bathroom with a geyser point for your convenience. ::::::Further, the living and dining areas are distinct, providing a comfortable layout, while the kitchen is equipped with a granite platform and sink, making meal preparation a breeze. A utility area attached to the kitchen adds to the practicality of the space. The flooring is elegantly done in vitrified tiles, combining style with easy maintenance.::::::Facilities::::::This property offers a range of essential amenities, including covered parking for your convenience, 24-hour water supply, and 100% power backup. Safety and security are a priority with the presence of a security guard and CCTV surveillance. Access to the upper floors is made easy with the availability of two lifts, ensuring a comfortable and worry-free living experience.::::::Locality::::::This property is conveniently located with notable landmarks like Kadodara Chowkdi nearby. It offers easy access to various amenities, including schools and hospitals within a 1-kilometer radius, as well as malls, supermarkets, and banks/ATMs in close proximity. Public transportation is readily available, and the metro station is just 5 kilometers away, ensuring excellent connectivity and accessibility to the wider city.::Read more"/>
            <x14:filter val="Investors and end users are welcome at this project because the location is too much good and communication also.. You can say 1  luxurious flat for you in your budget..Read more"/>
            <x14:filter val="Irrespective of the business branch, the our group believes in, and follows a singular philosophicalRead more"/>
            <x14:filter val="It a Tapi river facing property with Full ventilation from all sides and very well maintainedRead more"/>
            <x14:filter val="It is a good area and all facilities like the market, school, hospital, petrol pump, mall, metro , brts, garden and office are within 2 km from home. best price. no any issue in building and home.Read more"/>
            <x14:filter val="it is a lowrise building,though on main road no traffic disturbances,as it is garden facing.Gaytri yagna perfomed in these two adjoing flats,next flat no.403B is also for sale,so u can buy both flats and can join to make giant Flats of 5 bedroom .with lower price.Read more"/>
            <x14:filter val="It is a nice property with reasonable rates build near to Surat airport And newly develop Diamond Burj and also upcoming metro station.Read more"/>
            <x14:filter val="its 3  flat in adajan area new constration for visit call"/>
            <x14:filter val="It's a 1st floor Multistorey Apartment in a building of total 5 floors. Modern construction is done in this newly built Multistorey Apartment. Read more"/>
            <x14:filter val="Its a 2   Row House In Prime Locality Of Adajan Area, Honey Park Road.Read more"/>
            <x14:filter val="Its A 3   Lavish Flat With Private Terrace For Personal Use, It Has Skyline Open View, The Campus Has All Luxurious Amenities Like, Garden, Children Play Area, AC Gym, AC Indoor Game Zone, AC Banquet Hall, Etc...Read more"/>
            <x14:filter val="It's a 4th floor Multistorey Apartment in a building of total 5 floors. Read more"/>
            <x14:filter val="Its A Full Furnished Road Side 2   Flat In Prime Locality Of Pal Adajan Area, The Campus Has All Basic Amenities Like Garden, Childrens Play Area, CCTV, Lift, Generator Backup Etc...Read more"/>
            <x14:filter val="Its a Garden Facing 3   Flat On Palanpur Canal Road, Area Has Best Of Connectivity, Nr. Metro Station.Read more"/>
            <x14:filter val="its a market place with all shopping near by and walking distance a low budget 1  Read more"/>
            <x14:filter val="Its a newly built 2   flat in very fine loaction nr metro station on 200 ft main road. Project has all luxurious amenities.Read more"/>
            <x14:filter val="Its A Semi Furnished 1   Flat, Nr. Palanpur Canal Road,"/>
            <x14:filter val="its a Semi Furnished 2   Flat, Wind Direction Flat. Nr. Raj World Palanpur.Read more"/>
            <x14:filter val="its open from all 3 side full air and light coming from all side"/>
            <x14:filter val="its time to buy your own flat we can help u pls call us or visit our officeRead more"/>
            <x14:filter val="its vesu posh area of surat Vesu location near by malls n school hospitalsRead more"/>
            <x14:filter val="just 18 km from adajan and 5 km from mora tekra, best for second weekend home , investment, rent income..  Loan facility, Rent income ,property managment available. only Rs.51000 token and rest via loan with free stemp duty and 6 month EMI and bank chargesRead more"/>
            <x14:filter val="Kelly la Maison one of the best project in Jahangirabad with all modern amenities.Read more"/>
            <x14:filter val="Located at most Prime location of Surat, Opp to Gokulam Dairy in Adarsh Society, Ghodod Road wherein School, College and hospital are within one km radiusRead more"/>
            <x14:filter val="Located at Very Prime area All facilities nearby available.Good peopleRead more"/>
            <x14:filter val="Located in the palanpur residential address of palanpur, surat, jt stuti empress is one of the most preferred destination for apartments in surat. This 3   flat is your ticket to be a part of this community. The flat is eastFacing. The floor plan additionally contains 3 bedrooms, 2 bathrooms and 1 balcony. All in all, the flat is spread over a super built up area of 1566 sq.Ft. The flat has a total of 13 floors and this property is situated on 9th floor. its semi furnished flatRead more"/>
            <x14:filter val="Located in the popular residential address of pal, surat, madhav opulencepal is one of the most preferred destination for apartments in surat. This 3   flat is your ticket to be a part of this community. Containing 3 bedrooms, 3 bathrooms and 1 balcony, this flat is spread over a super built up area of 1891 sq.Ft. This flat is situated on the 5th floor of this 13 floors tall residential building. Moreover, the flat is currently under construction and possession is expected by may 2024.Read more"/>
            <x14:filter val="location"/>
            <x14:filter val="location is incorrectly shown as nanpura. it is Kailash Nagar near Majura Gate. Shalibhadra complex.Read more"/>
            <x14:filter val="Looking for a 2   property for sale in Surat Buy this 2   flat in Green Paradise that is situated in Jahangirabad , Surat. . The floor plan additionally contains 2 bedrooms, 2 bathrooms and 1 balcony. All in all, the flat is spread over a Super built up area of 1015 sq.ft. The residential building has 13 floors in total and the flat for sale is located on the 9th floor.Read more"/>
            <x14:filter val="Looking for a 3   property for sale in surat Buy this 3   flat in sangath homes that is situated in pal, surat. Containing 3 bedrooms, 3 bathrooms and 1 balcony, this flat is spread over a super built up area of 2041 sq.Ft. The flat has a total of 13 floors and this property is situated on 5th floor. This residential flat is currently under construction and you can expect the possession of the same by December 2025.Read more"/>
            <x14:filter val="Low Rise building"/>
            <x14:filter val="Lowest rate in pal tp 15first project in pal single towerredbricks construction.Read more"/>
            <x14:filter val="Luxurious 2   Flat For Sell In Althan"/>
            <x14:filter val="Luxurious 2   Flat For Sell In Althan With All Modern AmenitiesRead more"/>
            <x14:filter val="Luxurious 2   Flat For Sell In Vesu"/>
            <x14:filter val="Luxurious 2   project with all the modern amenities and jain temple inside the campus and very near to World Class Daimond Bourse, peaceful location for residence.Read more"/>
            <x14:filter val="Luxurious 3   All required amenities in Vesu Prime Location ."/>
            <x14:filter val="Luxurious 3   Flat For Sell In Althan with All Modern Amenities.Read more"/>
            <x14:filter val="Luxurious 3   Flat For Sell In Althan With All Modern AmenitiesRead more"/>
            <x14:filter val="Luxurious 3   Flat For Sell In Vesu"/>
            <x14:filter val="Luxurious 3   Flat For Sell With All Modern Amenities"/>
            <x14:filter val="Luxurious 3  Flat For Sell with All Modern amenities, Road Tuch ProjectRead more"/>
            <x14:filter val="Luxurious flat available for sale in.PRAYOSHA IMPRESS"/>
            <x14:filter val="Luxurious Flat For Sell In Adajan Prime Area With Attactive Price In Area.Read more"/>
            <x14:filter val="Luxurious Flat for Sell In Jahangirabad Prime Area with All Aminities.For More Details please Contact.Read more"/>
            <x14:filter val="Luxurious Flat For Sell In Prime Area With All Luxurious Aminities .Read more"/>
            <x14:filter val="Luxurious Flat For Sell In Surat City Prime Area And Prime Localities with All Aminities.Read more"/>
            <x14:filter val="Luxurious Flat for Sell In Surat City Prime Area with All Aminities.Read more"/>
            <x14:filter val="Luxurious Flat for Sell In Surat City Prime Area with All AminitiesRead more"/>
            <x14:filter val="Luxurious Flat For Sell In Surat City Prime Area With All Luxurious Aminities.Read more"/>
            <x14:filter val="Luxurious Flat for Sell In Surat City Prime Area. For More Details Please Contact.Read more"/>
            <x14:filter val="Luxurious Flat For Sell In Surat Citys Prime Locality With All Aminities .All thing Nearest like Market , Transportation , School etc.Contact For More Details .Read more"/>
            <x14:filter val="Luxurious Flat For Sell In Surat Citys Prime Locality With All Aminities .All thing Nearest like Market , Transportation , School etc.Read more"/>
            <x14:filter val="Luxurious flat for sell in Surat citys Prime Location with all Aminities.Read more"/>
            <x14:filter val="Luxurious Flat For Sell In Surat Prime Location With All Aminities.Read more"/>
            <x14:filter val="Luxurious Flat For Sell in Vesu Prime Area with all Luxurious aminities.For More Details Please Contact.Read more"/>
            <x14:filter val="Luxurious Flat For Sell With All Aminities And Prime Location ."/>
            <x14:filter val="Luxurious Flat For Sell With All Luxurious Aminities .More Details Please Contact.Read more"/>
            <x14:filter val="Luxury project with basement parking, Solar rooftop, Gym, Build with advanced machinery and standard materials that last long. Best project for under construction scheme for a happy family life.Read more"/>
            <x14:filter val="Main Road"/>
            <x14:filter val="main road buliding godadara area top building near midas square"/>
            <x14:filter val="main road near commercial complex available on there"/>
            <x14:filter val="main road view"/>
            <x14:filter val="main road view with very precious locality"/>
            <x14:filter val="Meera Avenue, near meghmalhar residency"/>
            <x14:filter val="Meera Heights is ready to move premium 2  Project by well know Meera Developers. It has 2 Standing Balcony and 1 balcony and specious 2 bedroom with attached washroom. Maser bedroom has wooden flooring and the height of the celling is 10.5 ft.Read more"/>
            <x14:filter val="middle in Sachin market school hospital post etc near walking distanceRead more"/>
            <x14:filter val="Mix Crowd"/>
            <x14:filter val="multiple buildings made for NRI hardly used fast sell"/>
            <x14:filter val="Multistorey Apartment has unblocked view on front, facing Garden/Park. Situated at 13th floor, this property is South -West facing. The type of ownership is Co-operative Society. Store Room is additionally available. It is a relatively new property with construction age less than 5 yrs. Loans are easily available from banks : SBI for property. Flooring of type Vitrified covers maximum part of the house.Read more"/>
            <x14:filter val="Multistorey apartment is available for sale. It covered area of 1252 sq-ft, it is a good location property. Please contact for more details.Read more"/>
            <x14:filter val="Multistorey apartment is available for sale. It covered area of 1260 sq-ft, it is a good location property. Please contact for more details.Read more"/>
            <x14:filter val="Multistorey apartment is available for sale. It covered area of 1650 sq-ft, it is a good location property. Please contact for more details.Read more"/>
            <x14:filter val="Multistorey apartment is available for sale. It covered area of 1750 sq-ft, it is a good location property. Please contact for more::::details.Read more"/>
            <x14:filter val="Multistorey apartment is available for sale. It covered area of 1851 sq-ft, it is a good location property. Please contact for more details.Read more"/>
            <x14:filter val="Multistorey apartment is available for sale. It covered area of 750 sq-ft, it is a good location property. Please contact for more details.Read more"/>
            <x14:filter val="Multistorey apartment is available for sale. It covered area of 970 sq-ft, it is a good location property. Please contact for more details.Read more"/>
            <x14:filter val="Multistorey apartment is available for sale. It has covered area 1064 sq-ft. Please contact for more details.Read more"/>
            <x14:filter val="Multistorey apartment is available for sale. It has covered area 1250 sq-ft, it is 2   apartment. Please contact for more details.Read more"/>
            <x14:filter val="Multistorey apartment is available for sale. It has covered area 1956 sq-ft, it is 3   apartment. Please contact for more details.Read more"/>
            <x14:filter val="Multistorey apartment is available for sale. It has covered area 675 sq-ft, it is 1   apartment. Please contact for more details.Read more"/>
            <x14:filter val="Multistorey apartment is available for sale. It is a good location property. Please contact for more detail.Read more"/>
            <x14:filter val="Multistorey apartment is available for sale. It is a good location property. Please contact for more details. 3   Flat for Sale In Althan Area.Read more"/>
            <x14:filter val="Multistorey apartment is available for sale. It is a good location property. Please contact for more details.8l2849723o palakbaban11Read more"/>
            <x14:filter val="Multistorey apartment is available for sale. It is a good location property. Please contact for more details.Read more"/>
            <x14:filter val="Multistorey apartment is available for sale. Natural Light and Airy, Corner Building.Read more"/>
            <x14:filter val="Multistorey apartment is available for sale. Ready to move in with garden view flat.Read more"/>
            <x14:filter val="Multistorey Apartment is located at the advantageous 5th floor in a tower of total 5 floors.Read more"/>
            <x14:filter val="Multistorey apparment is available for sale. It is having 1250 sqft covered area. In a good location. Please contact for more details.Read more"/>
            <x14:filter val="Multistory apartment is available for sale. It is a good location property. Please contact for more details.Read more"/>
            <x14:filter val="natures paradise near gaurav path road best location in budget"/>
            <x14:filter val="Near DMart Jahangirpura and 1 km from upcoming Jahangirpura Metro station.Read more"/>
            <x14:filter val="near flower garden 3  flats for sell"/>
            <x14:filter val="Near From Railway Station, Textile Market, Diamond Market,"/>
            <x14:filter val="near gaurav path road 1  flat bhesan road adajan"/>
            <x14:filter val="near kharvasa road 2  project with gym, banquet hall,solar panel etcRead more"/>
            <x14:filter val="Near Main road, Garden facing, Corner Flat, First Floor, Good road connectivityRead more"/>
            <x14:filter val="Near new dmart. Decent for leaving, regular water supply, the perfect home for family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Read more"/>
            <x14:filter val="Near to galaxy circle a high rise tower ,main road touch ,spacious flat,interior luxrious flat ,common ammentiesRead more"/>
            <x14:filter val="Near to market 3 km, all food market, vegetable market, doctor house,.Read more"/>
            <x14:filter val="near to New d mart Ugat canal road location with very afordable price and very close to extended New gauravpath road from pal haveli to new gauravpathRead more"/>
            <x14:filter val="Near upcoming metro station. Also near to city bus stop and hospitalRead more"/>
            <x14:filter val="nearest to althan gam metro station and Althan Electric Bus BRTS DepotRead more"/>
            <x14:filter val="Nestled in the heart of Adajan, Surat, this 2   builder floor presents a harmonious blend of modern comfort and convenience, offering an ideal abode for discerning homeowners seeking both style and functionality.Property SpecificationsSpanning a generous super built-up area of 1170 sqft, this meticulously crafted residence occupies the 4th floor of a well-designed complex, ensuring serene living elevated above the city's bustle. Its advantageous South-West orientation invites ample natural light and refreshing ventilation, fostering a welcoming ambiance throughout the day. The property comes fully furnished with a tasteful selection of fixed and movable furniture, including a fridge, dining table, crockery and shoe rack, Indian seating, and more, enhancing both aesthetics and functionality. Adorned with ceramic tiles, the flooring exudes a timeless appeal while ensuring effortless maintenance.Comprising 2 cozy bedrooms, the residence boasts 2 impeccably designed Western-style bathrooms, with one attached to the master bedroom and the other serving as a common convenience, each equipped with a geyser for indulgent bathing experiences. An attached balcony extends from one of the bedrooms, offering a tranquil space to unwind while overlooking the picturesque surroundings. The layout encompasses separate living and dining areas, a thoughtful addition that enhances privacy and facilitates seamless entertaining. A dedicated store room provides ample space for organizing essentials, ensuring clutter-free living. The modular kitchen is a culinary haven, featuring modern amenities such as a piped gas connection and a utility area for added convenience.FacilitiesResidents enjoy the convenience of covered parking within the premises, ensuring hassle-free vehicle storage. Ample water supply sourced from both borewell and corporation channels caters to daily needs, ensuring uninterrupted living. A lift provides easy access to all floors, enhancing accessibility for residents of all ages and abilities.LocalityStrategically positioned opposite the BSNL office, the property enjoys a prime location within Adajan, Surat, with an array of essential amenities within easy reach. Reputable schools and hospitals lie within a 2 km radius, ensuring quality education and healthcare services for residents. Shopping enthusiasts will delight in the proximity to malls and supermarkets, offering a diverse range of retail and entertainment options. Banking services and ATMs are conveniently located nearby, ensuring financial accessibility for residents. With public transportation readily available and Surat railway station just 6 km away, commuting is a breeze, connecting residents to the wider city and beyond. Read more"/>
            <x14:filter val="Nestled within the serene surroundings of Eco Parkside in Bhimrad, Surat, this 3   flat offers a harmonious blend of contemporary living and natural beauty. Boasting a super area of 1715 sqft, this spacious abode ensures ample room for comfortable living. ::::::Property specifications::::::::Perched on the eighth floor of a prestigious 13-floor building, this residence offers excellent views of the city. Upon entering, you'll be greeted by a spacious living cum dining area, ideal for both relaxation and entertainment. The semi-furnished property comes adorned with 2 ACs and wardrobes, adding convenience and style to your living space.::::::The property features three bedrooms, each designed to provide comfort and privacy. Two bathrooms are attached to the bedrooms and one is a common bathroom. Also, one of these bathrooms is designed in Indian style and the other two are Western fashioned. The bathroom equipped with a geyser ensures hot water is readily available. ::::::Perfect for enjoying your morning coffee or unwinding after a long day, the balcony is attached to the hall, overlooking the lush greenery of the garden. The modular kitchen comes equipped with a chimney and piped gas connection, ensuring a seamless cooking experience. A utility area attached to the kitchen adds to the functionality of the space, offering convenience in daily chores.::::::Adorned with vitrified tiles flooring, this residence exudes elegance and sophistication. Moreover, its Vaastu compliant design and east-facing orientation ensure positive energy flow and abundance.::::::Facilities::::::::The property boasts a range of facilities aimed at ensuring a worry-free living. These include covered parking, 24-hour water supply, 100% power backup, security guard, CCTV surveillance, and two lifts, ensuring your safety and convenience are paramount.::::::Locality::::::::::::::::Situated in a prime locality, residents benefit from easy access to essential amenities. Schools, hospitals, malls, and supermarkets are within a 1 km radius, ensuring all your daily needs are met effortlessly. Public transport options such as buses and autos are readily available, with a metro station just 1 km away. The railway station is a mere 12 km and the airport is 6 km away, ensuring connectivity to the rest of the city and beyond. ::Read more"/>
            <x14:filter val="new bulding with all aminitues"/>
            <x14:filter val="new bulding with good farnichar middal floor"/>
            <x14:filter val="new construction"/>
            <x14:filter val="New Flat For Sell In Bamroli Area With All AMinities ."/>
            <x14:filter val="New fress property in pal"/>
            <x14:filter val="New Gaurav path Prime location with all social amenities like metro, school, hospitals, college and restaurants at walking distance. 1st time ever in Jahangirabad 70 percent open space campus having individual towers with abundant light ventilation in campus, with natural skylight at each floor levelRead more"/>
            <x14:filter val="New project in althan2   and 3   campus.2   1250 sq ft.  43.63 lacs3   1690 sq ft. 58.99 lacsNo EMI till possesion.2   pay only 9 Lacs.3   pay only 12 Lacs.intrest pay by builder till possesion.good location.Read more"/>
            <x14:filter val="New Project In New Althan2   1250 sq ft 3   1690 sq ftALL LUXURIOUS AMENITIES.Pay only 9 lacs in 2   and NO EMI TILL Possession.Pay only 12 lacs in 3   and NO EMI TILL Possession.Subvention SchemeRead more"/>
            <x14:filter val="New Project In New Althan2   1250 sq ft3   1690 sq ftAll Luxurious AmenitiesPay Only 9 Lacs in 2   and No EMI Till Possesion.Pay Only 12 Lacs in 3   and No EMI Till Possesion.Subvention SchemeRead more"/>
            <x14:filter val="new property"/>
            <x14:filter val="New. Construction. Hot. location. Gaurav. path. Road."/>
            <x14:filter val="New. Construction. Ready. possession"/>
            <x14:filter val="New. construction. Ready. possession. Gated. community"/>
            <x14:filter val="Newly colour done , new Morden kitchen trolly installed , good sliding window installed , 3 gardens in building , flat as per vastu, main road touch and Morden amenitiesRead more"/>
            <x14:filter val="next to Canezaa theater near new d mart location a very anchor location and full of amenities with very simple payment conditionsRead more"/>
            <x14:filter val="Nice campus and location, CCTV allow, garden space allow."/>
            <x14:filter val="No brokerage on this property. A 2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
            <x14:filter val="NO BROKERAGE ON THIS PROPERTY. A 3  flat for sale in a ultra luxurious apartment situated in Pal bhatha, the building has the facilities available like club house, garden, swimming pool, floor games, amphitheater seating, yoga lawn, basketball court, skating ring, well designed building reception etc.Read more"/>
            <x14:filter val="No Brokerage on this property. A 3  flat for sale in Santvan Lexon, a luxurious high rise apartment in Palanpor, Surat. The building has the facilities available like just 2 flats on the floor, garden, children play area, sitting area, 2 automatic auto door lifts, well designed building reception, etcRead more"/>
            <x14:filter val="No brokerage on this property. A 3  spacious excellent garden view flat for sale in Orchid Gardenia, Palanpor, Surat. This is a luxurious highrise building with facilities available like garden, children play area, jogging track, gym, club house, multi purpose court, basement parking, net cricket etc. For more details and visit contact Saffron Property Consultant.Read more"/>
            <x14:filter val="NO BROKERAGE ON THIS PROPERTY. Ramaa Residency is a luxurious high rise apartment. The building also has the facilities like garden, children play area, sitting area, party lawn, banquet hall, jogging track etc.Read more"/>
            <x14:filter val="NO BROKERAGE ON THIS PROPERTY.A 3  flat for sale in a ultra luxurious apartment situated in Pal bhatha, the building has the facilities available like club house, garden, swimming pool, floor games, amphitheater seating, yoga lawn, basketball court, skating ring, well designed building reception etc.Read more"/>
            <x14:filter val="NO BROKRAGE I AM OWNER OF FLATContact me 95 37 10 66 69 Its fully furnish flat Fully syska led lights With 2 years warranty Gas grizer with 2 connection on both bathrooms 5 crompton celling fan With 5 years warranty Ac Sofa set , 2 classic beds , 2 sliding cabarts Curtains covers on hall , 2 beds rooms Fully electrical wire with high switch borads Wifi connection wire Intercoms connection Many moreI am owner and Contact me95 37 10 66 69Read more"/>
            <x14:filter val="No extension of Registrations charge"/>
            <x14:filter val="No GST"/>
            <x14:filter val="No Gst No development fee No any Extra charge"/>
            <x14:filter val="No gst no development no extra charge"/>
            <x14:filter val="No gst No extra charge in Registrations"/>
            <x14:filter val="No interes loin in 10 months free"/>
            <x14:filter val="No Rate extended of Registrations charges"/>
            <x14:filter val="North east facing and full airy hospital,bank,garden and reputed school,collegges is also as walking distance.Read more"/>
            <x14:filter val="North East facing flat with open terrace on the other end, the project is equipped with power backup and 24 x 7 CCTV surveillance. Autodoor johnson lifts and well designed banquet hall.Read more"/>
            <x14:filter val="On gaurav path road palanpor this property very reasonable rate."/>
            <x14:filter val="One the most prominent Location of Vesu Sarsana, Opp to Surat Daimond Bourse And very near to upcoming Metro Station, Very good investment opportunity, with all the amenities inside the project .Read more"/>
            <x14:filter val="only Big Jain shikhar band Temple in my Building. Temple darshan from flat. 3 sides open flat. full light and air. No big building obstruction for view in all sides. 2 lifts, power backup and good reception. Good people and ambience in society. very well managed society. Big Mall just outside. All necessary items available. wide and clean Roads. Reputed school L P Savani just walking distance. peaceful atmosphere around.Read more"/>
            <x14:filter val="only fix furniture good location"/>
            <x14:filter val="only for patel, contact for buy"/>
            <x14:filter val="open from three sides and garden side balcony"/>
            <x14:filter val="open terrace 740 sft plus for sit out, gardening. very airy due to windows facing seasideRead more"/>
            <x14:filter val="Otium, an exclusive collection of 3  residences,. It is the ultimate destination that provides proximity to everything that holds utmost importance to you. These artisticallydesigned luxury homes are equipped with stateoftheart facilities and offer breathtaking scenic views that elevate your daily life to a whole new levelRead more"/>
            <x14:filter val="Palanpur jakatnaka hp gas godown."/>
            <x14:filter val="Pay Only 16lacs And Then No Payment Till Possession. Floor Height 10.4inch, No Any Hidden chargesRead more"/>
            <x14:filter val="penthouse 1   flat with private terrace new construction"/>
            <x14:filter val="Piped gaseline, furnished kitchen, giving both double beds and almirahsRead more"/>
            <x14:filter val="Planning to build residence in surat This plot in vankala is the best deal for you. It spans over spectacular 98 sq.Yd. Super built up area. Ownership of this property provides you entitlement to construct upto 1st floor. The boundary wall is already build around the plot. To build the residence, possession is ready by April 2025. The property belongs to owner through cooperative society ownership. This residential plot is all yours for 44 lac. Its a east Facing plot.Read more"/>
            <x14:filter val="Porperty at one of posh area in Surat and Best location"/>
            <x14:filter val="Premium 1  flat nr lp savani school with all luxurious amenities.Read more"/>
            <x14:filter val="Presenting a luxurious 3   Penthouse for sale in the prestigious Nandini 3, Vesu, Surat. This exquisite penthouse offers a harmonious blend of modern living and comfortable elegance, providing a lifestyle that is second to none.::::::Property specifications::::::::::Spanning a generous super area of 2400 sqft, this penthouse is located on the 8th and 9th floors of a well-appointed 9-floor building. As you step inside, you'll find that the property comes semi-furnished, complete with stylish wardrobes. The Western-style bathrooms in this penthouse are equipped with geysers, ensuring you enjoy hot water whenever you desire.::::::This spacious penthouse boasts three inviting bedrooms, each with its own attached bathroom, offering privacy and convenience. Additionally, there is one common bathroom, adding further convenience to your daily life. The property features four stunning balconies â€“ three are attached to the bedrooms, providing serene views of the main road and lush greenery, while the fourth serves as a utility kitchen balcony, enhancing the functionality of your home.::::::The living room is designed for comfort and elegance, perfect for entertaining guests or unwinding with family. A dedicated store room is available to help you keep your living space organized. The heart of the home is the modular kitchen cum dining room, featuring a piped gas connection for efficient cooking and meal preparation. The flooring throughout the penthouse is adorned with vitrified tiles, offering a combination of beauty and durability. The property is vaastu compliant and faces the favorable South-West direction.::::::Facilities::::::::This penthouse comes with an array of facilities such as covered parking, ound-the-clock water supply, and 100% power backup facility for uninterrupted living. Security is a top priority, with a dedicated security guard and CCTV surveillance ensuring your peace of mind. For added convenience, the building is equipped with two elevators, making access to your penthouse hassle-free.::::::::Locality::::::::::::The location of Nandini 3 in Vesu, Surat, is nothing short of exceptional. Within a 500-meter radius, you'll find schools, making it an ideal choice for families with children. Quality healthcare is just 1 km away, with hospitals readily accessible. Shopaholics will delight in the proximity to a mall, only 200 meters away, while the diamond market is a mere 4 kms away for those seeking exquisite jewelry. Banking services and ATMs are conveniently nearby.::::::Public transport is easily available, with buses and autos at your doorstep. The railway station is a short 10-km journey, and an upcoming metro station is within reach, promising even greater connectivity in the near future. For air travel, the airport is a mere 3 kms away, making your journeys seamless and stress-free.::Read more"/>
            <x14:filter val="Presenting an exceptional 2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
            <x14:filter val="Presenting Palladium Sky 3   extravagant address by Marvella Group at one of the most desired location of Surat. What sets Palladium Sky apart from other projects in the vicinity is its unique preposition in everything. From the location with the ease of connectivity to premium amenitites, the scheme simply creates an exceptional imagery. Built on the inherent founding values of quality, perfection and safety. Palladium Sky is your address of prominence that you would be proud ofFeel Free. Feel Joyous. Feel Real. Let the life flow at its own harmonious pace.Read more"/>
            <x14:filter val="prime location"/>
            <x14:filter val="Prime Location In Vesu with Very Good Quality Of Construction"/>
            <x14:filter val="Prime location in Vesu, Surat with reputed schools, colleges, university, hospital, temple, bank, super stores, shopping mall and all other amenities nearbyRead more"/>
            <x14:filter val="prime location, near by hospitals + Mall + Cinema + Vegitable mkt , 9km from station, 10km from airport,Read more"/>
            <x14:filter val="Project on 150 ft road.good location2 and 3   flats available2   1250 sq ft3   1598 sq ftlowest rate in areaRead more"/>
            <x14:filter val="Project with basement parking, Build with advanced machinery and standard materials that last long. Best project for a happy family life.Read more"/>
            <x14:filter val="Property Divyajyot Low storey Apartment is located at Umra gam near Piplod, Behind Shardayatan School, Opp. Nilam Society East west facing flat with fully fixed and movable furniture, flat having on 3 rd floor out of 4 floor building with lift parking. 24x7 sweet water supply and no power cut. flat has a piped gas line  All room windows facing to roadside. Having door to door garbage collection facility. 10 cctv cameras installed in building.Read more"/>
            <x14:filter val="Property for sale in Ratna Shyam Tower CProperty details Super Built up Area 1375 sq.ftUSP of property very spacious 2   we can convert it into 3   easily Road touch complex. vastu compliant East West position flat. Metro station work is going on and station will be built near to ratna shyam residency. Property locationRead more"/>
            <x14:filter val="Property is available in prime location. All basic requirement like Market, Malls, Schools, Hospitals, Airport, Cinemas etc, are available near by the project. This will become your right choice.Read more"/>
            <x14:filter val="Property is available in prime location. Road touch property. All basic amenities like Market, Malls, Schools, Hospitals, Airport, Cinemas etc. are available near by the project.Read more"/>
            <x14:filter val="Property is available in prime location. Road Touch property. All basic requirement like Market, Malls, Schools, Hospitals, Airport, Cinemas etc, are available near by the project. This will become your right choice.Read more"/>
            <x14:filter val="property is having all lavish amenities with well maintained. most of festivals are celebrated within society . peaceful environmentRead more"/>
            <x14:filter val="Property is located at masma to olpad main road, opp. Cng pump, olpad, surat. Construction is 1 year old. Property located touched to 4 lane road. Small society of 250 houses and almost 7080 occupancy ratio. 24 hours water supply. Under ground 1000 ltr tank and 1000 ltr at terrace. 2 bedroom with 1 master &amp; 1 hall available. Ryan international school &amp; vibrant public school near around 2 km. Vegetable market and grocery stores available within 2 km. For more details contact me.Read more"/>
            <x14:filter val="Property is Situated just nr Diamond Bource and Sarsana AC dom"/>
            <x14:filter val="Pure 2  Campus in The prime location Of dummas"/>
            <x14:filter val="Pure residential Flat for Sell in Pal prime area."/>
            <x14:filter val="pure residential project"/>
            <x14:filter val="Raghuvir spalex is well located in vesu a 23   project with all amenities like gym big garden children playing area walking stripe and many more.Read more"/>
            <x14:filter val="Raj Tilak Resydensi"/>
            <x14:filter val="Ratna shyam resi"/>
            <x14:filter val="Ready POSESION only 2 Tower"/>
            <x14:filter val="Reasoble in budjet 2   flats. In pal. Very nice location. Full furnish well maintain flatsRead more"/>
            <x14:filter val="Reliance mall,Apple hospital,Ashapuri mata temple, BRTS BUS STATION,Udhna darwaja,Textile market ring roadRead more"/>
            <x14:filter val="Residential House built over 1 floors is a great deal to invest in. It offers an unmatched view of the Main Road in front. The type of ownership is Freehold. Residential House is located at unmatched corner position. The age of construction for this Residential House is between 5 to 10 years.Read more"/>
            <x14:filter val="Residential House with total 5 floors provides breathing space on front as it overlooks Main Road. It faces South -West direction. Additional space for Store Room is available. The age of construction for this Residential House is between 5 to 10 years. Read more"/>
            <x14:filter val="Road touch project.with luxurious amenities.most developing area in surat.Read more"/>
            <x14:filter val="Road touch Widow in all rooms and balconie"/>
            <x14:filter val="Road view property"/>
            <x14:filter val="Roman elevation and 10 plus amenities"/>
            <x14:filter val="Sample Flat Ready, budgeted 3  flat, four side open campus, 10.4inch floor height, very easy payment schedulepay only 16lacs rest amount loanprice Including All Chargesno any hidden chargesRead more"/>
            <x14:filter val="Security Cabin, CCTV surveillance, Piped Gas Gujarat Gas, Parking areaRead more"/>
            <x14:filter val="Semi Furnished Ready to move in Apartment with AC in master bedroom, Gas geyser, RO water purifier, Kitchen trolley, Safety door, Storage cabinets in kitchen, Gas pipeline.Read more"/>
            <x14:filter val="semi furnished,Gaurav path road touch"/>
            <x14:filter val="shantam hills luxury project with assortment of 1  homes that offer bliss, excellence, and comfort to your family. Luxury comes from its best in class amenities and fascinating views from your personal balcony, that is sure to raise the living experience for your family.Read more"/>
            <x14:filter val="Shilalekh Imperia is elegantly landscaped to give you a lively feel of warmth of the glaming afternoon sun and the cool breeze of the evening along with a comfortable pavemenet for morning and evening strolls.Amidst lush green legacies of nature and where hear your mind think lies Shilalekh Imperia. Nothing short of picturesque beauty and dream capes.Wide open spaces, treedotted plains and flowerfilled meadows help you ease away your stressful day. Which is why, we have taken care of your each little need and endeavored to bring you a relaxed living.Read more"/>
            <x14:filter val="short distance from surat station"/>
            <x14:filter val="Shubham apt -1 Behind Sargam shopping centre Parle point 10th floor 1003 New construction old FSI  1100 sq fitRead more"/>
            <x14:filter val="Siddhachakra is one of surats most sought after destination for apartments which has dehrasar and upashray besides the building and this 3   flat in parle point is your opportunity to be a part of this community. This is a eastFacing property. The flat is over 1725 sq.Ft. Built up area and comes with 3 bedrooms, 3 bathrooms and 1 balcony. The residential building has 10 floors in total and the flat for sale is located on the 6th floor. As the project is already ready to move, so you can easily move, siddhachakra is designed very well to provide modern facilities such as lifts, visitor parkinRead more"/>
            <x14:filter val="Signature homes that are created by passionate and trustworthy realtor make a difference. And for the discerning class, this very factor means a lot. this is one such vicinity that is built on the pillars of trust and ageold legacy. Breaking new ground in design and aesthetic, fulfilling the contemporary residential trend and facilitating highstandard amenities, New home expert presents 2   homes at the most peaceful surrounding of adajan. With 2 residential towers in the premise, there is a scope of exclusivity, an air of ebullience.Luxurious to the core, New home expertRead more"/>
            <x14:filter val="simple and luxurious 2   flat"/>
            <x14:filter val="Single building with all 3 , well maintained"/>
            <x14:filter val="Single Tower2road corner projectBest Planing 1773sq.ftVery Easy Payment Schedule1Car Allotted ParkingUnder Construction BuildingFor more details and site visit please call meRead more"/>
            <x14:filter val="size 20 X 35ready to move propertyopen for all cast"/>
            <x14:filter val="South West Direction FlatReasonable Price and Very Easy Payment Schedule2Cars Allotted ParkingMain Road Location FlatNo CommercialRead more"/>
            <x14:filter val="spacious"/>
            <x14:filter val="Spacious 3  in Adajan Area"/>
            <x14:filter val="spacious flat with 3 bedrooms, 4 washrooms, balcony, Store room in a peaceful township. All Daily needs stores are also located within township.Read more"/>
            <x14:filter val="Spacious rooms with a nice green cover from the rooms. The drawing room balcony is extremely spacious and has enough space for a swing Jhoola. The house is on the 1st floor, hence using the stairs is also very convenient. Very wellventilated house and ample sunlight. Beautiful greenery from the rooms gives a peaceful living experience.Society is equipped with a generator connection which acts as power backup during power cuts. Society is near to school, hospital, mall, food joints, and airport.Read more"/>
            <x14:filter val="Specious 2   Flat For Sell With All Modern Amenities"/>
            <x14:filter val="Specious 3   Flat For Sell In Vesu"/>
            <x14:filter val="specious Rooms, Fully furnished, Garden facing"/>
            <x14:filter val="Step into luxury living in the heart of Surat's Citylight Area with this opulent 3   flat, where every corner exudes style, comfort, and sophistication. Fully furnished and boasting complete furniture, this property offers a turnkey solution to upscale urban living, promising a lifestyle of utmost convenience and refinement.::::::Property Specifications::::::::Spread across an expansive super built-up area of 1417 sqft on the prestigious 8th floor of a meticulously crafted 10-floor edifice, this flat epitomizes modern elegance. Three lavishly appointed bedrooms await, each a sanctuary of relaxation and indulgence. The three western-style bathrooms, two attached and one common, are equipped with modern fixtures and fittings. A geyser in one bathroom guarantees soothing hot water on demand, adding a touch of luxury to daily routines. ::::::The allure extends to the outdoors, where a private balcony attached to one of the bedrooms beckons with panoramic views of verdant greenery, offering a serene retreat amidst the urban bustle. Indulge in the luxury of separate living and dining areas, a convenient store room, and a state-of-the-art modular kitchen complete with a sleek chimney, providing the perfect backdrop for culinary adventures. With a piped gas connection and an attached utility space, every aspect of modern living is meticulously catered to. ::::::The flooring, a harmonious blend of ceramic tiles and marble, exudes timeless charm and elegance, elevating the ambiance to new heights. Vaastu compliance and an east-facing orientation ensure harmony and positivity flow effortlessly throughout the space, enhancing the overall sense of well-being.::::::Facilities::::::::The property offers two parking spaces, one covered and one open, ensuring hassle-free parking for residents and guests alike. Residents benefit from uninterrupted water supply sourced from both borewell and corporation, along with 100% power backup for added convenience. Security is paramount with the presence of a dedicated security guard and CCTV surveillance throughout the premises. Accessing different floors is effortless with two swift lifts available at your service. Furthermore, residents can enjoy leisurely strolls or peaceful moments amidst nature in the garden area, adding a refreshing touch to urban living.::::::Locality::::::::Conveniently located near prominent landmarks such as Palm House and the State Bank of India, this residence offers easy access to essential amenities. Within a 1 km radius, residents will find reputed schools, hospitals, malls, and supermarkets, catering to all their daily needs. Banking services are also within reach, with banks and ATMs located nearby. Commuting is a breeze with public transport readily accessible, and the railway station lying within 6 to 7 km and the airport within 7 to 8 km, ensuring connectivity to distant destinations.::Read more"/>
            <x14:filter val="Step into the epitome of urban living with this inviting 2   flat for sale on Ghod Dod Road, Surat. Offering a perfect blend of modern comfort and convenience, this residence sets the stage for a delightful living experience.Property SpecificationsEncompassing a generous 1235 sqft, this 2   flat, resides on the 1st floor of an 11-story architectural gem. Fully furnished with complete furniture, this residence is designed for contemporary living.Discover two inviting bedrooms, complemented by two well-appointed bathrooms1 attached and 1 common, both featuring Western amenities and equipped with geysers for your comfort. The master bedroom opens up to a balcony, offering a serene view of lush greenery.The living cum dining area seamlessly integrates functionality and style, while a dedicated pooja room adds a touch of tradition. The modern modular kitchen, complete with a piped gas connection, is complemented by an attached utility space. Tiled flooring throughout the space enhances the aesthetic appeal, creating a cohesive and visually pleasing ambiance. This property is a testament to thoughtful design and comfortable living, inviting you to experience a harmonious blend of style and functionality.Facilities This residence offers a range of facilities to enhance your living experience, including covered parking for your convenience. Enjoy round-the-clock water supply and a reliable 100 power backup. Your safety is paramount, with the presence of a dedicated security guard and CCTV surveillance throughout the premises. Elevate your daily life with the convenience of two lifts, ensuring accessibility within the building. Locality Immerse yourself in a well-connected and vibrant locality on Ghod Dod Road, Surat. Within a 1 km radius, discover educational convenience with schools, healthcare accessibility with hospitals, and the joy of shopping at malls and supermarkets.Public transport is at your doorstep, with easily available buses and autos ensuring seamless connectivity. Banking facilities and ATMs are conveniently located within 500 meters, catering to your financial needs. While the railway station is at a distance of 8 km, the metro station is a mere 1 km away, offering diverse commuting options.Read more"/>
            <x14:filter val="Stuti Express placed at strategic location at the heart of an Adajan Excellent infrastructural network, offers quick access to most of the popular placesRead more"/>
            <x14:filter val="Subh Encklave"/>
            <x14:filter val="Sunshine your dream2   3   project2  1204 sq ft1335 sq ft3  1757 sq ft1864 sq ft1986 sq ftInterest paid by builder till possession.Only pay 20 payment.80 loan. Interest paid by builder till possession. No emi till possession....Read more"/>
            <x14:filter val="Surya complex"/>
            <x14:filter val="Swagat Home"/>
            <x14:filter val="TA 2   of affordable luxury that promises you an aweinspiring lifestyle. Come and embrace a contemporary lifestyle replenished with aesthetics and tranquility.Read more"/>
            <x14:filter val="The beautifully 2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x14:filter val="The beautifully 3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x14:filter val="The beautifully 3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x14:filter val="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x14:filter val="The beauty of high life awaits."/>
            <x14:filter val="The flat is on the 9th floor it is near the local market and hospitals in the walking distance It has 3 balconies and full air circulation from all the balconies.Read more"/>
            <x14:filter val="The flat is open 3 sides. Thus, full sun light and airy. It is beautifully designed and furnished. All bedrooms are spacious. It is opposite Shivaji Garden and near Ram Chowk, Ghod Dod Road.Read more"/>
            <x14:filter val="The Grand Ultima is a one of a kind residential project in prime Vesu Area By prestigious jainam Group. The residential flats are available in dimensions of 2  . The above mentioned flat is 2   luxury with amazing view. It has 2 bathroom and wash area as well as the main door comes with inbuilt digital locks.Read more"/>
            <x14:filter val="The Home consists of 2 furnished bathroom and also has 2 balconies. It is located on 4th floor of the 10 floors in the tower and is well ventilated. This is a 2 bed room apartment present in Nana Varachha. It offers 1190 Sq-ft area for use. Expected price of the Home is fixed at 40 Lac. Patel community.Read more"/>
            <x14:filter val="THE MANOR HEIGHTS. 3 towers, good size for 2   flat, amenities like jogging track, baby pool, children play area, accu pressure walking track, skating path, garden, lawn music system, rose garden, banquet hall, cricket net, high speed lifts, and indoor games . A peaceful place to live in.Read more"/>
            <x14:filter val="The project also caters to sports enthusiasts with MultiUse Sports Games facilities, ensuring a dynamic and active community. For social events and functions, theres a multipurpose hall available. Families with children will appreciate the dedicated kids play area, and the welldesigned landscape and lawn areas contribute to the overall aesthetic appeal of the projectRead more"/>
            <x14:filter val="The project has 2   multistorey apartments. The project has 3 towers of 14 storeys. All the apartments has east west entry as per vastu compliance. The project is near by schools markets and close to main road. The project has all the amenities with parkings. The apartment has 1250 square feet super build up areaRead more"/>
            <x14:filter val="The project is built by Vacanza Developers. They provide 2  and 3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
            <x14:filter val="The project is located in Jahangirabad, is a residential project The project offers apartments that are thoughtfully designed, combining contemporary architecture with a range of features to ensure comfortable and modern living spaces. The available apartment configurations include 1  and 2  units, providing options for different family sizes and lifestyles.Read more"/>
            <x14:filter val="The project offers modern amenities such as an amphitheater, sewage treatment plant, senior citizen sitout, water conservation, rainwater harvesting, and 24x7 water supply.Read more"/>
            <x14:filter val="The project provides 1 and 2   homes with lifestyle amenities and modern elevation that are hard to find elsewhere.The 14 storey highrise consists 8 towers and sq.ft. ranging from 671 to 1015 sq.ft. It is a new perspective to city living which makes the homes desirable for its residents.Read more"/>
            <x14:filter val="The property has a positive energy"/>
            <x14:filter val="The property is situated in a well planned locality with wide roads and lush greenery. Situated at outskirts of surat city with clean environment and peaceful ambience.Read more"/>
            <x14:filter val="The Society is very beautiful. We are celebrating each and every Functions like Navratra, Holi, Diwali..etc amazingly well. We are having Solar system at our building.Read more"/>
            <x14:filter val="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Homes. This grand 14storied Iconic Structure marks class in Location, Space Value as well as DesignRead more"/>
            <x14:filter val="The very example of opulence, Project are magnificent homes that truly define unspoken luxury. Aristo is designed for those who see their dreams with open eyes and have a desire for lavishness in their hearts. This home in Chala is surrounded by tranquillity and provides an experience of nothing less than heaven. From grandiose amenities to attention to detail, we have aimed to provide the residents with a home that reflects their persona.2   1311 Sq Ft.3   1811 Sq Ft.3   2111 Sq Ft.Read more"/>
            <x14:filter val="This 2   apartment is available for sale in Rameshvarm Ivaan , one of the most prominent projects for flats in palanpur, surat. The flat is over 1315 sq.Ft. Super built up area and comes with 2 bedrooms, 2 bathrooms and 1 balcony. This flat lies on the 5th level of a 13 storey building. This residential property is still under construction and will be available for possession by december 2024.Read more"/>
            <x14:filter val="This 2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
            <x14:filter val="This 2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
            <x14:filter val="This 2   flat is located in veer swastik hills, which houses some of the most spacious flats in pal, surat. Containing 2 bedrooms, 2 bathrooms and 1 balcony, this flat is spread over a super built up area of 1325 sq.Ft. This flat lies on the 5th level of a 13 storey building. As the property is currently under construction , you can expect to get the possession by february 2025. All the modern amenities such as shopping centre, cctv surveillance, fitness centre gym, park and lifts will make life easier for you.Read more"/>
            <x14:filter val="This 2   flat is ready to move into within just 8 months, ensuring a quick transition to your new home. Additionally, you can check out a sample flat to get a glimpse of what to expect. Enjoy the convenience and peace of mind of moving into a wellprepared residence in a timely manner.Read more"/>
            <x14:filter val="This 2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
            <x14:filter val="This 2   flat stands out with its main highlights you pay just 20 upfront, with the remaining 80 due on possession. Both bedrooms are master bedrooms, meaning each has an attached bathroom, offering added privacy and convenience. This gives you three toilets instead of the usual two in other 2   projects. Enjoy the convenience of extra space and comfort in this unique residence.Read more"/>
            <x14:filter val="This 3   apartment is available for sale in Santvan Lexon , one of the most prominent projects for flats in Palanpur, surat. The flat is facing the east direction. The flat is over 186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
            <x14:filter val="This 3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
            <x14:filter val="This 3   flat is located in veer swastik hills, which houses some of the most spacious flats in pal, surat. The floor plan additionally contains 3 bedrooms, 3 bathrooms and 1 balcony. All in all, the flat is spread over a super built up area of 1825 sq.Ft. The residential building has 13 floors in total and the flat for sale is located on the 5th floor. This residential property is still under construction and will be available for possession by february 2025.Read more"/>
            <x14:filter val="This 3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
            <x14:filter val="This 3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
            <x14:filter val="This affordable 2   flat is situated along a 200foot road, ensuring easy access and connectivity. Enjoy the convenience of a prime location at a budgetfriendly price. Additionally, it is ready to move in, offering immediate occupancy for your convenience. With a towering 19floor height, it provides impressive views and a sense of elevation.Read more"/>
            <x14:filter val="This affordable 2   flat is situated along a 200foot road, ensuring easy access and connectivity. Enjoy the convenience of a prime location at a budgetfriendly price.Read more"/>
            <x14:filter val="This affordable 3   flat is situated along a 200foot road, ensuring easy access and connectivity. Enjoy the convenience of a prime location at a budgetfriendly price.Read more"/>
            <x14:filter val="This appartment is naturs address 4 side open project lovely campus and environmentalpeacefull locationeverything is includeddastavejsale deedstamp duty all expanses are included...Read more"/>
            <x14:filter val="this banglows is stay in popular location"/>
            <x14:filter val="This beautiful 2   flat in palanpur, surat is situated in nr.Gaurav path, one of the popular residential society in surat. This is a eastFacing property. Constructed on a super built up area of 1250 sq.Ft., the flat comprises 2 bedrooms, 2 bathrooms and 1 balcony. The property is located on the 7th floor of a 13 floors tall building. As the project is already ready to move, so you can easily move into this 15 years old property. The flat comes well built with vitrified flooring options. This flat is located near close to metro station. The flat will offer a modern lifestyle as it is presRead more"/>
            <x14:filter val="This beautiful 2   flat in palanpur, surat is situated in santvan skyon, one of the popular residential society in surat. The flat is facing the east direction. The flat is over 1173 sq.Ft. Super built up area and comes with 2 bedrooms, 2 bathrooms and 1 balcony. This flat lies on the 13th level of a 14 storey building. As the project is already ready to move, so you can easily move into this 15 years old property. The flat comes well built with vitrified flooring options. This residential property is situated near close to metro station and close to school.Read more"/>
            <x14:filter val="This beautiful 2   flat in vesu, surat is situated in sun sarvam appt, one of the popular residential society in surat. This property faces the south direction. The flat is over 1385 sq.Ft. Super built up area and comes with 2 bedrooms, 2 bathrooms and 1 balcony. The flat has a total of 7 floors and this property is situated on 4th floor. This residential flat is currently under construction and you can expect the possession of the same by november 2024. The well built granite flooring enhances the aesthetic appeal of this flat. This flat is located near close to airport, close to mall andRead more"/>
            <x14:filter val="This budgetfriendly 2   flat is surrounded by lowrise buildings, offering an open and spacious environment. With a lower price tag compared to nearby projects, its a great deal for comfortable living. Enjoy the open surroundings and affordable luxury in this charming residence.Read more"/>
            <x14:filter val="This budgetfriendly 3   flat is surrounded by lowrise buildings, offering an open and spacious environment. With a lower price tag compared to nearby projects, its a great deal for comfortable living. Enjoy the open surroundings and affordable luxury in this charming residence.Read more"/>
            <x14:filter val="This Builder Floor Apartment is located at 1st floor in a building of total 4 floors. Modern construction is done in this newly built Builder Floor Apartment.Read more"/>
            <x14:filter val="This Builder Floor Apartment is located at 1st floor in a building of total 4 floors. This spacious Builder Floor Apartment was constructed approx. 5 to 10 years years back.Read more"/>
            <x14:filter val="This compact and affordable 2   flat comes with modern conveniences like a video doorbell and WiFi connectivity. Despite its smaller size, it offers comfort and functionality, making it a perfect choice for those seeking affordability without compromising on modern amenities. Enjoy the convenience of technology at your fingertips in this cozy residence.Read more"/>
            <x14:filter val="This cozy 2   flat offers good quality and is just a short walk from the metro station, making travel hasslefree. Plus, you can check out a sample flat to see what its like. Its the perfect place for comfortable living.Read more"/>
            <x14:filter val="This cozy 3   flat offers good quality and is just a short walk from the metro station, making travel hasslefree. Plus, you can check out a sample flat to see what its like. Its the perfect place for comfortable living.Read more"/>
            <x14:filter val="This fancy 2   flat sits at the corner of two roads, giving it a special touch. Its made with really nice materials, making it a cozy and fancy place to live in.Read more"/>
            <x14:filter val="This fancy 3   flat sits at the corner of two roads, giving it a special touch. Its made with really nice materials, making it a cozy and fancy place to live in.Read more"/>
            <x14:filter val="This Flat has a covered area of 1190 Sq-ft is on level 1 of 5 floors. Offering 2 bedroom along with 2 bathrooms, the Flat is Unfurnished. This is a well apppointed Flat in Jahangir Pura. There is space for car parking facility. Approx 32 Lac is the cost of the Flat. Read more"/>
            <x14:filter val="This Freehold Multistorey Apartment at 1st faces East &amp; overlooks Garden/Park, Main Road offering a beautiful view from the house. with airy interiors. Store Room is additionally available. Ample space for covered car parking for residents &amp; visitors. The age of construction for this Multistorey Apartment is between 5 to 10 years. Read more"/>
            <x14:filter val="This impressive 3   flat promises topnotch quality and ontime delivery. With just two flats on each floor, it offers a cozy and private living environment. Enjoy the best of modern living in this carefully craftedresidence.Read more"/>
            <x14:filter val="this is 1   fully furnished flat for sale."/>
            <x14:filter val="This is 1   fully furnished flat for sale. Its newly constructed building. With new furnisture and electronicRead more"/>
            <x14:filter val="This is 1   fully furnished luxurious flat for sale."/>
            <x14:filter val="This is 2   flat with all basic amenities. Good location. On the road property. High rise buildingRead more"/>
            <x14:filter val="this is 2   flat.its big size 2   flat. unfurnished newly constructed.Read more"/>
            <x14:filter val="this is 2   fully furnished flat for rent."/>
            <x14:filter val="this is 2   fully furnished flat for sale"/>
            <x14:filter val="this is 2   fully furnished flat for sale."/>
            <x14:filter val="this is 2   fully Luxurious furnished flat for sale."/>
            <x14:filter val="This is 2   newly constructed buildind. Semi furnished flat. All furniture are newRead more"/>
            <x14:filter val="this is 2   newly constructed flat for sale."/>
            <x14:filter val="this is 2   semi furnished flat for sale. it is low rise bulding.Read more"/>
            <x14:filter val="this is 2   semi furnished Flat. bed,wardrobe, Kitchen cupboards light, fan.Read more"/>
            <x14:filter val="This is 3   fully furnished flat for sale. Recently renovated"/>
            <x14:filter val="This is 3   fully furnished flat with all furniture and electronic appliances.Read more"/>
            <x14:filter val="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
            <x14:filter val="THIS is seated nestled in the beautiful green area, Lake District, which provides easy access to feel the beauty of nature. It stands as the pole start of grandeur glamour, which refurbishes lifestyles.Read more"/>
            <x14:filter val="This is single tower appartment both side will open views life time.Read more"/>
            <x14:filter val="this is the fully furnished flat with all amenities. it has all elecronic items and luxuries interior .Read more"/>
            <x14:filter val="This lovely 2   flat boasts topnotch quality and has the best amenities around. Youll find more facilities here compared to nearby projects, making it a standout choice for comfortable living. Enjoy the convenience and comfort of this wellEquipped residence.Read more"/>
            <x14:filter val="This lovely 23   flat boasts topnotch quality and has the best amenities around. Youll find more facilities here compared to nearby projects, making it a standout choice for comfortable living. Enjoy the convenience and comfort of this wellequipped residence.Read more"/>
            <x14:filter val="This luxurious 3   flat is ready for you to move in and enjoy immediately. It comes with a plethora of amenities including a swimming pool, box cricket, gym, and more, ensuring you have everything you need for a comfortable lifestyle. Plus, the quality of work is topnotch, guaranteeing a premium living experience.Read more"/>
            <x14:filter val="This luxurious and affordable 3   flat is not only conveniently located within walking distance to the metro station but also offers ample space with its big and spacious layout. Enjoy the perfect combination of luxury, affordability, and convenience in this welldesigned residence.Read more"/>
            <x14:filter val="This luxurious yet affordable 2   flat is conveniently located within walking distance to D Mart, ensuring easy access to daily essentials. Situated right on the main road, it offers excellent visibility and accessibility. Enjoy the perfect blend of luxury and convenience in this wellpositioned residence.Read more"/>
            <x14:filter val="This luxurious yet affordable 3   flat is conveniently located within walking distance to D Mart, ensuring easy access to daily essentials. Situated right on the main road, it offers excellent visibility and accessibility. Enjoy the perfect blend of luxury and convenience in this wellpositioned residence.Read more"/>
            <x14:filter val="This luxurious yet affordable 3   flat is uniquely positioned at the corner of two main roads, offering excellent visibility and accessibility. The standout feature is its spacious deck balcony, providing ample outdoor space for relaxation and entertainment. Enjoy the perfect combination of luxury, affordability, and convenience in this welldesigned residence.Read more"/>
            <x14:filter val="This Multistorey Apartment is located at 3rd floor in a building of total 4 floors. This spacious Multistorey Apartment has age of construction above 20 years.Read more"/>
            <x14:filter val="This Multistorey Apartment is located at 5th floor in a building of total 5 floors.Read more"/>
            <x14:filter val="This one is a 1 bed room flat in Amroli. It is located on 4th level from 4 floors in all and is also well ventilated. The Unit is Unfurnished and also has Ceramic Tiles flooring. The Price for this Unit is 10 Lac. It has 350 Sq-ft of covered area. The society has None elevator for residents in a tower. . The Unit has 1 bathrooms and 1 airy balconies.Read more"/>
            <x14:filter val="This project has subvention scheme where you have to pay only 15 lakhs in 2 months and the remaining amount after 3 years when you get possessionRead more"/>
            <x14:filter val="This property budget friendly,and clear environment closed"/>
            <x14:filter val="This property has 2 and 3   Apartment."/>
            <x14:filter val="This property has zero maintenance fees for society"/>
            <x14:filter val="This property is good for a family man the ground in the middel of the building is a play area. The neighborhoods is so good they treat you like a family. Although water supply is 247. Electricity is always good. The house is renovated just 9 months ago nd all the wiresing is done againRead more"/>
            <x14:filter val="This property is in prime location Jahangirpura. Society celebrates all major festivals. Since this project is developed by Gujarat housing board, build quality is very good. If you search for 2bk flat in this area, you will not get anything below 30 lacs. Since I am getting to many inquires, only serious buyer please contact.Read more"/>
            <x14:filter val="This property is located at upcoming posh area with all the latest faclity in this area very near to the Surat International Airport. best for investments for future growth.Read more"/>
            <x14:filter val="This property located in althan bhimrad ."/>
            <x14:filter val="This Residential House is built over 2 floors. The construction has been done keeping in view family needs for space &amp; utility. Great deal, please contact immediately. This spacious Residential House has age of construction above 20 years. Read more"/>
            <x14:filter val="This ShopsGround floor Residential House1st floor is built over 2 floors. The construction has been done keeping in view family needs for spaceRead more"/>
            <x14:filter val="This spacious 3   flat offers exclusivity with only three flats per floor. With its highquality construction, it ensures a comfortable living experience. Plus, you can secure your home by paying just 20 upfront, with the remaining 80 payable on possession. Enjoy the best of both worlds with luxury and convenience in this meticulously designed residence.Read more"/>
            <x14:filter val="This spacious Multistorey Apartment is located at 5th floor in a tower of total 10 floors.Read more"/>
            <x14:filter val="Three sides open, Perfact wind direction."/>
            <x14:filter val="top property price"/>
            <x14:filter val="total base ment parking"/>
            <x14:filter val="Ugat bhesan road surat near metro stationAnd near garden vegetable market good locationRead more"/>
            <x14:filter val="Ultra luxurious 3   flats on Yogi Chowk, beauty of construction and living a high class society to invest a peaceful weather as well as happy living society....Read more"/>
            <x14:filter val="Unlock a prime investment opportunity with this spacious 2   flat in Govindji Park, Umra, Surat. Featuring freehold ownership rights and boasting a well-maintained status despite its 15 to 20 years of construction age, this property promises enduring value. Don't miss out on this amazing chance to own a piece of tranquility and convenience.::::::Property Specifications ::::::This 2   flat is located on the 4th floor of the building in Govindji Park, Umra, Surat. It is unfurnished, featuring vitrified flooring throughout. The flat includes 2 bedrooms and has 1 balcony attached to the master bedroom, offering a serene view of the garden. ::::::The kitchen is a normal setup with a granite platform and stainless steel sink, equipped with a piped gas connection. The living room comes unfurnished. There are 2 bathrooms in total, with one attached to the master bedroom and another common one. One bathroom is fashioned in western style while the other is Indian style. Electrical fixtures such as lights and fans are installed.::::::Facilities::::::The flat includes covered parking space. Security services are available, supplemented with CCTV installations.::::::Locality::::::Govindji Park is surrounded by plenty of shops within the building complex and is conveniently close to NIT Surat. The nearest railway station is approximately 7 km away. The area enjoys excellent public transport connectivity.::::Read more"/>
            <x14:filter val="Unlock the charm of harmonious living with this 2   flat for sale at Shagun Residency, Jahangir Pura, Surat. Featuring a construction age of 5 to 10 years, Vaastu compliance, and an east-facing orientation, this property promises a blend of modern comforts and traditional principles.::::::Property Specifications ::::::Step into luxury with this spacious 2   flat spanning 1228 sqft, located on the 2nd floor of a 5-story building. The property features a semi-furnished layout, offering a comfortable and stylish living experience.::::::The flat includes 2 bedrooms with 1 attached bathroom and 1 common bathroom, both featuring Western fittings and equipped with geysers for hot water supply. Enjoy the scenic views from the attached balcony, overlooking the society's surroundings, perfect for relaxation and unwinding.::::::The flat boasts a separate living and dining area, providing ample space for entertainment and gatherings. The modern kitchen is equipped with a chimney, piped gas connection, and a utility area attached, ensuring convenience and functionality. Elegant vitrified tiles adorn the flooring, adding a touch of sophistication to the interiors.::::::Facilities ::::::Covered parking facilities are available for residents, ensuring the safety of vehicles. Enjoy 24-hour water supply from both borewell and corporation sources, along with a 100% power backup facility for uninterrupted living. The property is secured with the presence of a security guard, CCTV surveillance, and one lift for easy accessibility.::::::Locality ::::::Nestled in a serene and developed area, this neighborhood opposite Asaram Bapu Ashram bus stand on the main road. Within a 2 km radius, residents have access to schools for education and a river nearby. Healthcare needs are easily met with hospitals located within the same distance. ::::::For shopping and entertainment, malls, supermarkets, and a cinema theatre are conveniently situated within 2 km. Public transport options, including buses and autos, are readily available, making commuting hassle-free for residents. Banking facilities and ATMs are close by, offering convenient financial services to the residents. While the railway station is located 8 to 10 km away, it provides connectivity to other parts of the city and beyond, adding to the accessibility and convenience of the locality.::Read more"/>
            <x14:filter val="vaisnavdevi group progeect, near dmart big size 2  flats"/>
            <x14:filter val="very close of evey useful need like hospital railway station, bus station, sabji marketRead more"/>
            <x14:filter val="Very good air circulation and sun light"/>
            <x14:filter val="very prime location with all facilities surrounding"/>
            <x14:filter val="Very Reasonable Price, Best Location and 2 Cars Alloted Parking"/>
            <x14:filter val="Very reasonable rate in pal, ready to move flats. Dont miss good location flatsRead more"/>
            <x14:filter val="very very pose area in Surat"/>
            <x14:filter val="Very very reasonable rates project in pal. Luxurious aminitys"/>
            <x14:filter val="very well maintained prestigious gated and secured society with all modern amenities.Read more"/>
            <x14:filter val="vesu cancal road vip surat gujrat"/>
            <x14:filter val="Wash Area, All window are safe with Grill"/>
            <x14:filter val="We believes in Originality which they have proved through their unmatched projects again and again. By being original we mean, translating and rationalizing the creative thoughts to functionality. Every project of our Group bears a different thought process and more focus.the idea of creating a robust infrastructure that contains radical design and sensible amenities.Our brand new project is a residential project for the famed and the influential. It is a verdant haven for Families to bask in natures lap while experiencing Sumptuousness of large measureRead more"/>
            <x14:filter val="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
            <x14:filter val="Welcome to Shreepad Ethics, Palanpur Gam, Surat, where an attractive 3   flat is available for sale. With a super built-up area of 1515 sqft, this flat is situated on the 3rd floor of a 5-story building, offering a comfortable and luxurious living space.::::::Property specifications and facilities::::::Designed to be vaastu compliant and facing west, this semi-furnished flat ensures positive energy and abundant natural light. Step into this flat and experience the perfect blend of style and functionality. The flat features 3 bedrooms and 3 bathrooms, with 2 bathrooms attached to bedrooms and 1 serving as a common bathroom.::::::There are 2 western-style bathrooms and 1 Indian-style bathroom, with geysers installed in all bathrooms for hot water. Enjoy the luxury of a balcony attached to the master bedroom, overlooking a serene garden view. The flat also offers a separate living and dining area, providing ample space for relaxation and entertainment.::::::Additionally, there is a store room that can be converted into a puja room, catering to your spiritual needs. The modular kitchen comes with a piped gas connection, with a utility area attached for added convenience. Marvel at the vitrified flooring that adds a touch of elegance to the flat.::::::Covered parking is available, ensuring the safety of your vehicle. Water supply is provided from both the borewell and corporation sources. The flat benefits from 100% power backup, ensuring uninterrupted electricity supply. The premises are secured with a security guard and CCTV installations for added safety. Additionally, there is one lift available for easy access to all floors. Enjoy the convenience of all basic amenities within the premises.::::::Locality::::::Shreepad Ethics is located near the Raj World Shopping Center, offering excellent connectivity and proximity to various amenities. Reputed schools, hospitals, malls/supermarkets, and banks/ATMs are within a 1 km radius, catering to your everyday needs. Public transportation options are readily available, with the railway station just 10 km away and an upcoming metro station within 2 km.::::::Don't miss out on this incredible opportunity to own a spacious 3   flat in Shreepad Ethics, Palanpur Gam, Surat. Contact us now to schedule a visit and make this beautiful flat your new home. Your dream residence awaits!Read more"/>
            <x14:filter val="Well Maintained Excellent Ventilation Gated Community"/>
            <x14:filter val="Well maintained flat with best ventilation and view. Semi furnished with Wooden temple, modular kitchen n crockery, Large Wooden wardrobe and dressing in master bedroom. All fittings and accessories fitted are of premium quality. Project is no less than a resort with ample space for recreation and sports for kids and adults. Ample parking space. secured campus with best security round the clock.Strategically located near upcoming metro station and dmart.Read more"/>
            <x14:filter val="Well maintained Furniture"/>
            <x14:filter val="Well vantilated, terrace flat on top floor."/>
            <x14:filter val="well ventilated open terrace 2   flat with store room, build in cupboard and 2 point for gas pipeline connectionRead more"/>
            <x14:filter val="West facing, 24 hrs power and running water availability. Open terrace area for all. Strong construction, has passed in the test reports of s. M. CRead more"/>
            <x14:filter val="Where Lavish Leaving Defines a Perfect Life...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Gujarat Gas connection in kitchen and wash areaConcealed plumbing in UPVC pipe fitting for cold water and C.PV.C. pipe for hot water supply of Ashirwad or equivalent brand.All toilets are to be equipped with designer wall hung WC.Read more"/>
            <x14:filter val="wind Direction and Gas line and Sweet Water Tank in Bathroom"/>
            <x14:filter val="wind direction flat view, top location in citilight area, flat view nice, call for More information that Property, nr by area all facilities available.Read more"/>
            <x14:filter val="With a pristine aura of simplicity, Santvan Excella is meant to transform the way you live. From quality to the infrastructure, theres class in all.Read more"/>
            <x14:filter val="Wonderful view of Lake view Garden, lake and the Gaurav Path"/>
            <x14:filter val="you can directly connect with owner 725199901 8 ,flat is facing towards open area in societyRead more"/>
          </mc:Choice>
          <mc:Fallback>
            <filter val="1   Flat For Sell In Jahangirabad Area with All Aminities"/>
            <filter val="1   Flat For Sell In Jahangirabad Area With All Aminities ."/>
            <filter val="1   flat for sell in jahangirabad area with attactive price including dastavej price.Read more"/>
            <filter val="1   Flat for Sell In Palanpur Prime Area."/>
            <filter val="1   flat only for Jains fully furnished ready to move with Jain temple and Jain upasharyaRead more"/>
            <filter val="1   Fully Furnished Flat For Sell In Jahangirabad Area With All Aminities.Read more"/>
            <filter val="1   Fully Furnished Flat For Sell in Palanpur Prime Area With All Aminities.Read more"/>
            <filter val="1   Luxurious Flat for Sell in Adajan Prime Area"/>
            <filter val="1   terrace 100 sqft available flat at althan road"/>
            <filter val="1  , Multistorey Apartment is available for Sale in Katar Gam, Surat for 20.0 Lac(s)Read more"/>
            <filter val="1  , Multistorey Apartment is available for Sale in Palanpur, Surat for 23.51 Lac(s)Read more"/>
            <filter val="1  , Multistorey Apartment is available for Sale in Palanpur, Surat for 28.0 Lac(s)Read more"/>
            <filter val="1  , Multistorey Apartment is available for Sale in Ram Pura, Surat for 16.25 Lac(s)Read more"/>
            <filter val="1  , Residential House is available for Sale in Kim, Surat for 12.50 Lac(s)Read more"/>
            <filter val="1  big size flat with tarrace garden"/>
            <filter val="1  road touch society"/>
            <filter val="1  with only single tower in project, peaceful environment"/>
            <filter val="1 RK , 1st floor"/>
            <filter val="10 Minutes from Surat Railway station"/>
            <filter val="100 Percent Vastu Flat, 10.4inch Floor Height, 4Side Open Campus, No Any Hidden chargesRead more"/>
            <filter val="100 Percent Vastu Flat, 10.4inch Floor Height, 4Side Open Campus, Very Easy Payment ScheduleRead more"/>
            <filter val="100 percent Wight Payment Acceptable"/>
            <filter val="100 percentage cheque payment....2 Tower ProjectGood LocationAffordable FlatMorden Amenitiesno any other chargesRead more"/>
            <filter val="1075 flat and 1075 tarres open main road faceing flar"/>
            <filter val="120 ft main road touch corner project only 3   flats aminitiesbanquet halltemplegardengymnasiumchildren play areagajebo sittingJogging trackbasement parkingRead more"/>
            <filter val="18 Floor High Rise Building Flat for Sell In Vesu Prime Area with All Aminities.Read more"/>
            <filter val="1960 sft big flats. Reasonable rate price, ready possession. Only 3 tower. Big spacious flatsRead more"/>
            <filter val="1st floor, Garden facing"/>
            <filter val="2   1168 sq ftAffordable Housingloanablegood location"/>
            <filter val="2   1285 sq ft  55. 91 lacs3  1745 sq ft75. 92 lacsgood project near gaurav path road, palRead more"/>
            <filter val="2   3   apartments at palanpur. with all amenities best location for best deal callRead more"/>
            <filter val="2   Affordable Homes1295 Sq. Ft.Lowest Rate In Althan Bhimrad.No EMI till PossessionRead more"/>
            <filter val="2   and 3   LUXURIOUS FLATS, COME FALL IN DREAM HOME."/>
            <filter val="2   and 3   project in pal2  1275 sq ft 3  1695 sq ft. Good location pallowest rate in palRead more"/>
            <filter val="2   and 3  project in palanpur.2   1204 and 1335 sq ft.3   1757, 1864 and 1986 sq ft.All Mordern Amenities.Read more"/>
            <filter val="2   available for salewith morden aminitis like garden, gym,pool, temple, tracking,prime locationmain road center of surateverything is near by contact us for more details.Read more"/>
            <filter val="2   big size flat for sale at prime location in gaurav path road. All fmcg product and connectivity easy availabel for mor info callRead more"/>
            <filter val="2   budget friendly flats in althan bamroli road"/>
            <filter val="2   Exclusive Wind Direction Flat For Sale Nr. Raj World Palanpur.Road Side View, Garden View, Wind Direction, East Facing, South West Open Flat. For Sale.Read more"/>
            <filter val="2   flat for sale at Rajhans Residency-Unfurnished, Jahagirpura, 1175 sq-feet. Campus facing, wind direction, Vastu complied. Visit available with prior Intimation. Expected price 34L negotiable.Read more"/>
            <filter val="2   flat for sale in althan. ::::100 percent white payment.::::1 km from surat diamond bourse::::4 KM FROM SURAT AIRPORTRead more"/>
            <filter val="2   Flat For Sale In Palanpur area With All Luxurious Aminities And Good LocalityRead more"/>
            <filter val="2   Flat For Sell In Adajan Prime Area ."/>
            <filter val="2   Flat For Sell In Adajan Prime Area With All Facility ."/>
            <filter val="2   Flat For Sell In Althan Prime Area WIth All Aminities ."/>
            <filter val="2   Flat For Sell In Good Condition with All Aminities."/>
            <filter val="2   Flat For sell In Jaahngirabad Prime Area With All Aminities.Read more"/>
            <filter val="2   Flat for sell In Jahangirabad Area With All Aminities ."/>
            <filter val="2   Flat For Sell In Jahangirabad Area With All Aminities."/>
            <filter val="2   Flat For Sell In Jahangirabad Area,"/>
            <filter val="2   Flat For sell IN Jahangirabad Prime Location"/>
            <filter val="2   Flat For Sell In Pal Prime area With All Aminities."/>
            <filter val="2   Flat For Sell In Palanpur Area With All Aminties."/>
            <filter val="2   Flat for Sell In Palanpur Area With All Luxurious Aminities.Read more"/>
            <filter val="2   Flat For Sell In Palanpur Canal road With Aminities near jalaram schoolRead more"/>
            <filter val="2   Flat For Sell In Palanpur Prim Area ."/>
            <filter val="2   Flat For Sell In Palanpur Prime area With All AMinities ."/>
            <filter val="2   Flat For Sell NEar New Dmart Area ."/>
            <filter val="2   Flat For Sell With New Construction ."/>
            <filter val="2   Flat located near Mita varachha Talav"/>
            <filter val="2   flat new building un used flat."/>
            <filter val="2   flat sell in gavrav path road tp 10 pal surat good quality property good location good localityRead more"/>
            <filter val="2   flate in Gavrav path road Pal palanpore road surat best location locality best property in investment property best users propertyRead more"/>
            <filter val="2   flats for sell in bamroli road prime location in Bamroli AreaRead more"/>
            <filter val="2   flats ready posseion superb location campus."/>
            <filter val="2   Fully Furnished Flat For Sale In Palanpur Area With Brand New Construction.Read more"/>
            <filter val="2   Fully Furnished Flat for Sell In Jahangirabad Area."/>
            <filter val="2   Fully Furnished Flat For Sell In Pal with All Aminities."/>
            <filter val="2   Fully Furnished Flat for Sell In Palanpur Area."/>
            <filter val="2   Fully Furnished Flat For Sell In Palanpur Prime Area."/>
            <filter val="2   fully furnished flat jahangirabad"/>
            <filter val="2   fully furnished flat lower price. A perfect blend of luxury in Budget.Read more"/>
            <filter val="2   Furnished Flat for Sell in near jalaram school Palanpur GauravPath Road.Read more"/>
            <filter val="2   luxurious and spacious 2   flat for sale in avadh onica dummas road vesu surat near surat airport and diamond bourse.Read more"/>
            <filter val="2   Luxurious Flat For Sale In Pal Area With Top High Rise Building In Pal Area.Total 19 Floor Building ,2 and 3   AvailableRead more"/>
            <filter val="2   Luxurious Flat For Sell In Althan Area .Contact For More Details.Read more"/>
            <filter val="2   Luxurious Flat For Sell In Althan Area With All Aminities .Read more"/>
            <filter val="2   Luxurious Flat for sell in Althan Area with All Aminities."/>
            <filter val="2   Luxurious Flat For Sell In Althan Prime Area With All AMinities .Read more"/>
            <filter val="2   Luxurious Flat For Sell In Althan Prime Location .Contact for More Details .Read more"/>
            <filter val="2   luxurious flat for sell in dummas road with all luxurious aminities.Read more"/>
            <filter val="2   Luxurious Flat for Sell in Palanpur Gaurav path road"/>
            <filter val="2   Luxurious Flat For Sell In Palanpur Prime Area With All Aminities .Contact for More Details .Read more"/>
            <filter val="2   Luxurious Flat For Sell In Palanpur Prime Area With All AMinities .Dining Table , TV , AC , Fridge , Washing Machine , 2 Bed , 1 Kabat All Available .Read more"/>
            <filter val="2   Luxurious Flat For Sell In Palanpur Prime Area With All AMinities .Read more"/>
            <filter val="2   Luxurious Flat For Sell In Surat Citys Prime Area With Attractive Price.Read more"/>
            <filter val="2   Luxurious Flat For Sell In Vesu Prime Area"/>
            <filter val="2   luxurious flets with all luxurious amenities."/>
            <filter val="2   New Flat for sell in Pal prine Area."/>
            <filter val="2   new property in Gavrav path road palanpore surat luxury amenities include best property in surat good locality locationRead more"/>
            <filter val="2   Pent House on 4th floor on immediate sale at L P Savany Circle adajanRead more"/>
            <filter val="2   Project Near Surat Airport.1400 sq ft ,2 Flats on the Floor,All Luxurious Amenities Like in Club,Swimming Pool, Gazebo,Terrace Garden,Party Zone,Luxurious Amenities For Luxurious Lifestyle.Read more"/>
            <filter val="2   Semi furnished at very law budget"/>
            <filter val="2   semi furnished, very good ventilation, overlooking main road,Read more"/>
            <filter val="2   Ultra Luxurious Flat For Sell In In Jahangirabad"/>
            <filter val="2   with Dastaveg and title clear, EW direction, 1 alloted car parking, Main road Facing, spacious, great lightingRead more"/>
            <filter val="2  , Builder Floor Apartment is available for Sale in Adajan, Surat for 35.0 Lac(s)Read more"/>
            <filter val="2  , Builder Floor Apartment is available for Sale in Nana Varachha, Surat for 50.0 Lac(s)Read more"/>
            <filter val="2  , Multistorey Apartment is available for Sale in , Surat for 35.0 Lac(s)Read more"/>
            <filter val="2  , Multistorey Apartment is available for Sale in , Surat for 51.0 Lac(s)Read more"/>
            <filter val="2  , Multistorey Apartment is available for Sale in Adajan, Surat for 50.0 Lac(s)Read more"/>
            <filter val="2  , Multistorey Apartment is available for Sale in Bhimrad, Surat for 56.0 Lac(s)Read more"/>
            <filter val="2  , Multistorey Apartment is available for Sale in Palanpur Gam, Surat for 51.0 Lac(s)Read more"/>
            <filter val="2  , Multistorey Apartment is available for Sale in Palanpur, Surat for 45.0 Lac(s)Read more"/>
            <filter val="2  , Multistorey Apartment is available for Sale in Palanpur, Surat for 55.0 Lac(s)Read more"/>
            <filter val="2  , Multistorey Apartment is available for Sale in Palanpur, Surat for 55.73 Lac(s)Read more"/>
            <filter val="2  , Multistorey Apartment is available for Sale in Piplod, Surat for 80.0 Lac(s)Read more"/>
            <filter val="2  , Multistorey Apartment is available for Sale in Vesu, Surat for 79.0 Lac(s)Read more"/>
            <filter val="2  , Residential House is available for Sale in Udhna, Surat for 83.0 Lac(s)Read more"/>
            <filter val="2  3  and 4  luxurious flets for sell with all amenities."/>
            <filter val="2  flat available at ready possession and very Reasonable pricefor more details please call meRead more"/>
            <filter val="2  Flat available with river front view in prime location. All basic amenity is available near by the project.Read more"/>
            <filter val="2  flat for sale at Rajhans Residency, Jahagirpura, 1175 sq feet. Campus facing , Wind direction, Vastu complied. Visit available only on Sunday with prior Intimation.Expected price 34L negotiable.Read more"/>
            <filter val="2  flat for sell in godadra prime area with all amenities."/>
            <filter val="2  Flat for Sell,Fully Furnished,1389 Sq.Ft super area763 Sq.Ft carpet areaRead more"/>
            <filter val="2  flate in pal fully luxurious amenities good property in pal canl main road touch property best for investment property marketRead more"/>
            <filter val="2  fullfurnish flat. ready to move flat."/>
            <filter val="2  good property for sell in low budget."/>
            <filter val="2  Luxurious Flat in Palanpur with First ever 2 master Bed room and 20 floor High rise buildings.Read more"/>
            <filter val="2  luxurious flets in your area."/>
            <filter val="2  penthouse."/>
            <filter val="2 3   premium living in althan2  1248 sq ft1312 sq ft1329 sq ft1330 sq ft3  1729 sq ftluxurious 2 3   project lower rate in area.Read more"/>
            <filter val="2 3  ideally located in the midst of the city."/>
            <filter val="2 And   Luxurious Flat For Sale In Palanpur Area With Attractive Rate And All AminitiesRead more"/>
            <filter val="2 And 3   Flat For Sell In Jahangirabad Area ."/>
            <filter val="2 And 3   Flat For Sell In Jahangirabad."/>
            <filter val="2 and 3   luxrious flat at prime location by roongta developer.Read more"/>
            <filter val="2 and 3   luxrious flat at prime location by shivanta developer.Read more"/>
            <filter val="2 And 3   Luxurious Flat For Sale In Jahangirabad Area With All Aminities.WIth PLC PriceRead more"/>
            <filter val="2 And 3   Luxurious Flat For Sale in Pal Prime Area"/>
            <filter val="2 And 3   Luxurious Flat for Sell In New Althan Area With All Aminities .Read more"/>
            <filter val="2 And 3   Luxurious Flat For Sell In Pal Area with All Aminities.Read more"/>
            <filter val="2 And 3   Luxurious Flat For sell In Pal Prime Area With All Aminities.Read more"/>
            <filter val="2 And 3   Luxurious Flat For Sell In Pal With All Aminities"/>
            <filter val="2 And 3   Luxurious Flat For Sell In Palanpur prime Area With All Aminities.Read more"/>
            <filter val="2 And 3   luxurious flat in Gaurav path road"/>
            <filter val="2 And 3   Luxurious Flat With Pentahouse For Sell In Pal Prime Area With All Aminities .Read more"/>
            <filter val="2 and 3   luxurious flats at prime locations."/>
            <filter val="2 and 3   project near d mart jahangirabad. 2   1280 sq ft to 1360 sq ft. 3   1625 sq ft to 1835 sq ft. all luxurious amenities. loan interest pay by builder till possession.GOOD PROJECTBEST LOCATIONRead more"/>
            <filter val="2 and 3   project near d mart jahangirabad.2   1280 sq ft to 1360 sq ft.3   1625 sq ft to 1835 sq ft.all luxurious amenities.loan interest pay by builder till possession.GOOD PROJECT BEST LOCATIONRead more"/>
            <filter val="2 flat on floor"/>
            <filter val="2 Flats each Floorlowest rate in areaall luxurious amenitiesbest project with good quality construction.Read more"/>
            <filter val="2 Road Corner Project, Only 56Flats In The Campus."/>
            <filter val="2 Road Corner Project. Best Location2 AND 3   Flats 2   41 lacs3   53 lacsRead more"/>
            <filter val="2.5   Flat for sell in Jahangirabadarea with all amenities."/>
            <filter val="24 hours water supply and free parking"/>
            <filter val="3   budget friendly flats in new althan road touch society"/>
            <filter val="3   Flat Available With Moderns AmenitiesUnder Construction PropertyPossession Possibility 2026prime location and main road touch projecteverything is near byBooking start call us for more detailsRead more"/>
            <filter val="3   flat for sale in althan, surat. 100 percent white payment.SURAT DIAMOND BOURSE 1 KM .SURAT AIRPORT 4 KMRead more"/>
            <filter val="3   flat for sale in candle althan project by s group. Near surat airport and diamond bourseRead more"/>
            <filter val="3   flat for sale in eco park side althan surat"/>
            <filter val="3   flat for sale in Nakshatra Galaxia, Palanpur,Surat. Project By Happy Home GroupRead more"/>
            <filter val="3   flat for sale in shivalik candle althan surat."/>
            <filter val="3   flat for sale in vesu surat the address vesu surat"/>
            <filter val="3   Flat For Sell In Adajan Prime Area ."/>
            <filter val="3   Flat For Sell In Palanpur Area With All Aminities."/>
            <filter val="3   Flat For Sell In Palanpur Prime area With All Aminities."/>
            <filter val="3   Flat For Sell In Palanpur Prime Area."/>
            <filter val="3   Flat For Sell With Fully Furnished In Althan With NEw Construction .Read more"/>
            <filter val="3   Flat For Sell With Old System of Only"/>
            <filter val="3   flat for sell1705 sq. Ft areariver view2 balcoinesgood locationRead more"/>
            <filter val="3   Flat For Sell2100 Sq.Ft AreaFurnished"/>
            <filter val="3   flate in pal palanpore Gavrav path road fully luxurious amenities good property for user good locality location best property in suratRead more"/>
            <filter val="3   flate sell in gavrav path road tp 10 pal surat good quality property good location good localityRead more"/>
            <filter val="3   Fully Furnished Flat for sell In Palanpur Area with All Aminities.Read more"/>
            <filter val="3   Levish Flat For Sell With All Aminities.Contact For More Details.Read more"/>
            <filter val="3   luxurious and spacious flat for sale in pramukh amaya pal gaurav path road surat. Subvention scheme available for 20 percent to be paid in 2 to 3 monthsRead more"/>
            <filter val="3   luxurious European theme based Raw house, G2 construction with personal car parking, 15 amenities, banquet hall, club house, swimming pool, theatre, temple,etc...For more details contactRead more"/>
            <filter val="3   luxurious flat for sale in peak living althan surat near sutrat airport.Read more"/>
            <filter val="3   Luxurious Flat For Sell In Althan Area With All Aminities .Read more"/>
            <filter val="3   Luxurious Flat For Sell In Althan Prime Area With All Aminities .For More Details Contact .Read more"/>
            <filter val="3   Luxurious Flat For Sell In Althan Prime Area.Contact For More Details .Read more"/>
            <filter val="3   Luxurious Flat For Sell In New Althan Area With All Aminities .Read more"/>
            <filter val="3   Luxurious Flat For Sell In Pal Area with All Aminities."/>
            <filter val="3   Luxurious Flat For Sell In Pal Area."/>
            <filter val="3   Luxurious Flat for Sell in Pal Gaurav Path road with all aminities.Read more"/>
            <filter val="3   Luxurious Flat For Sell In Palanpur"/>
            <filter val="3   Luxurious Flat for Sell In Palanpur Prime Area."/>
            <filter val="3   Luxurious Flat For Sell In PalanpurArea With All Aminities.Read more"/>
            <filter val="3   Luxurious Flat With Fully Furnished Condition for SAle In Pal AreaRead more"/>
            <filter val="3   Luxurious Fully Furnished Flat For Sell ."/>
            <filter val="3   new property in palanpore fully luxurious amenities good property for user good locality location best property for rental purposesRead more"/>
            <filter val="3   RIVER FROUNT Flat sale IN River kent Residency, see River view all bed Room &amp; Hall. Building design is excellent &amp; new construction residency, Flat is corner &amp; Full wind ereiction.Read more"/>
            <filter val="3   semifurnished flat in vesu area for sale good and well maintain buliding well maintain flat old loading so u get more space then now a days flatsRead more"/>
            <filter val="3   spacious and luxurious flat for sale in eco park side in althan surat only in 80 lacs including all charges. Near surat diamond bourse and airportRead more"/>
            <filter val="3  , Multistorey Apartment is available for Sale in Adajan, Surat for 70.0 Lac(s)Read more"/>
            <filter val="3  , Multistorey Apartment is available for Sale in Adajan, Surat for 79.0 Lac(s)Read more"/>
            <filter val="3  , Multistorey Apartment is available for Sale in Adajan, Surat for 90.0 Lac(s)Read more"/>
            <filter val="3  , Multistorey Apartment is available for Sale in Bhimrad, Surat for 75.0 Lac(s)Read more"/>
            <filter val="3  , Multistorey Apartment is available for Sale in Jahangirabad, Surat for 61.0 Lac(s)Read more"/>
            <filter val="3  , Multistorey Apartment is available for Sale in Palanpur Gam, Surat for 65.0 Lac(s)Read more"/>
            <filter val="3  , Multistorey Apartment is available for Sale in Palanpur, Surat for 67.69 Lac(s)Read more"/>
            <filter val="3  , Multistorey Apartment is available for Sale in Palanpur, Surat for 70.0 Lac(s)Read more"/>
            <filter val="3  , Multistorey Apartment is available for Sale in Palanpur, Surat for 80.0 Lac(s)Read more"/>
            <filter val="3  , Multistorey Apartment is available for Sale in Parley Point, Surat for 53.50 Lac(s)Read more"/>
            <filter val="3  , Residential House is available for Sale in Hajira, Surat for 75.0 Lac(s)Read more"/>
            <filter val="3  apartment in pal Area"/>
            <filter val="3  Budget friendly apartment"/>
            <filter val="3  Budget friendly homes in surat vesu area"/>
            <filter val="3  Budgeted Flatsvery peacefull areaNR.Diamond Bourse and SMC Exhibition HallSwimming pool, Garden and Children Play Areapossession in 1yearfor more details please meRead more"/>
            <filter val="3  centrally located, friendly atmosphere, live park,"/>
            <filter val="3  flate in pal palanpore fully luxurious amenities good property for user good locality location best property for users investmentRead more"/>
            <filter val="3  flate in pal palanpore Gavrav path road best property for user involvement good locality location fully luxurious amenitiesRead more"/>
            <filter val="3  flate in pal tp 10 best property for investment with real users best property for future best locations best localityRead more"/>
            <filter val="3  flets available for sell with all luxurious amenities."/>
            <filter val="3  flets for sell with all amenities."/>
            <filter val="3  Fully FURNISHED"/>
            <filter val="3  fully furnished flat in Mota Varachha n well maintained fully furnished with softa, fan lightsRead more"/>
            <filter val="3  luxurious flats"/>
            <filter val="3  luxurious flats For Sell In Adajan Prime Area."/>
            <filter val="3  semi farnished flat for sale on tgb circal"/>
            <filter val="3  South West Road View Flat. Book Your Budgeted and Luxurious 3  Flat at very REASONABLE PRICE2Cars Alloted ParkingBest LocationEASY Payment ScheduleFor more details and site visit please call meRead more"/>
            <filter val="3 And 4   Luxurious Flat For Sell In Gaurav PAth Road ."/>
            <filter val="3 And 4   Luxurious Flat For Sell In Pal Prime Location.Contact for More Details .Read more"/>
            <filter val="3 And 4   Luxurious Flat for Sell In VIP Road Prime Area With Lowest PriceRead more"/>
            <filter val="3 And 4   Luxurious Flat For Sell of Well Known Developers In Pal Area .Contact for More Details.Read more"/>
            <filter val="35 feet passage between two flats 2 car allotted parking 3 side open road sideRead more"/>
            <filter val="3and4  budget friendly apartment in Gaurav path"/>
            <filter val="4   luxurious semi furnished flatfor sale in adajan surat"/>
            <filter val="5 th floor buildind total 10 flat"/>
            <filter val="A 2   spacious brand new flat in a luxurious high rise apartment near gaurav path road at palRead more"/>
            <filter val="A 2  flat available at a very attractive price in a prime location of pal, a brand new luxurious high rise apartment, with the facilities available like garden, children play area, sitting area, well designed building reception etcRead more"/>
            <filter val="A 2  flat for sale in Shiv samarth, a luxurious high rise apartment, the building has the facilities available like garden , children play area, sitting area, well designed building reception, 3 automatic auto door lifts etcRead more"/>
            <filter val="A 2  spacious flat for sale in a brand new luxurious high rise apartment at pal. contact us for best priceRead more"/>
            <filter val="A combination of modern and traditional designs for families and alike, This is built to blend into the surroundings and provide endless comfort.Read more"/>
            <filter val="A Complete budget friendly project in Jahangirabad with all modern amenities.Read more"/>
            <filter val="A luxrious two high rise towers,spaciou flat with a typical plan nice layout ,nice campus easy connected to main gaurav path ,easy to all marketsRead more"/>
            <filter val="A Luxury main road high rise towers,all ammenties in project easy connect to metro,new project easy connect to all marketsRead more"/>
            <filter val="A Luxury planning for 1  best spacious with all ammenties in campus ,very spacious campus ,easy connected to gaurav path ,easy connected to all marketsRead more"/>
            <filter val="A main road touch high rise tower with a superb view of pal lake ,wind direction flat ,spaciou flat ,easy to all markets,school etcRead more"/>
            <filter val="A newly apartment high rise tower ,main road touch apartment very easy connect to metro ,easy connected to all markets,spacious furnished flatRead more"/>
            <filter val="A newly constructed 3  Deluxe flat, area 1465 sq. ft. located at yogi chowk,varacha is all set to sale. It has marble flooring, CCTV installed and parking slot. Close to the market.Selling price 58 Lakh only. Interested person may contactRead more"/>
            <filter val="A residential house is available for sale. It is a good location. Please contact for more details.Read more"/>
            <filter val="A Spacious 1  road facing brand new flat for sale in a new luxurious high rise apartment. the building has the facilities available like garden, children play area, well designed building reception, 2 automatic auto door lifts etcRead more"/>
            <filter val="A spacious 3  apartment just next to adajan Dmart with 3 bathrooms and 3 balconies fully furnished. Very well lit and ventilatedRead more"/>
            <filter val="A very luxurious furnished flat with nice interiors,spacious flat all fix furniture in flat new unused flat all common ammenties Near to DmartRead more"/>
            <filter val="A well located property with market place to get daily house need walking distance and just 2 minutes from main vesu road. Nice 3   apartment ready to move.Read more"/>
            <filter val="adajan bus depot is within half k.m"/>
            <filter val="Affordable 2  flat available"/>
            <filter val="Agam residensy"/>
            <filter val="Air Ventilation, 1  flat for sell, 3road corner apartment"/>
            <filter val="All electronics included like fridge,oven,tv,sofa,bed, cupboard,table,ac,chimney,stove, geyser,etcRead more"/>
            <filter val="ALL FRIENDLY NATURE LOCALITIES. HOSPITAL 200m school 1km grocery mall 100m garden 100mRead more"/>
            <filter val="All rooms Tube light and Fan installed, kitchen trolley availableRead more"/>
            <filter val="allotted parking and tarrace garden"/>
            <filter val="Altra Luxurious 2   Flat For Sell In Dumas with All Modern AmenitiesRead more"/>
            <filter val="Altra Luxurious 2   Flat For Sell In Vesu"/>
            <filter val="Altra Luxurious 2   Flat For Sell In Vesu with All Modern AmenitiesRead more"/>
            <filter val="Altra Luxurious 3   Flat For Sell In Vesu"/>
            <filter val="Altra Luxurious 3   Flat For Sell In Vesu with All Modern AmenitiesRead more"/>
            <filter val="at Near Gaurav path, 2   flat, childrens play area, garden, 2 entrance of society.Read more"/>
            <filter val="balcony both room"/>
            <filter val="Best affordable flats nr dmart canal road."/>
            <filter val="Best for jain locality."/>
            <filter val="best Location Bhatar Road Near LB Cinema All general Store sabji market hospital Temple gurudwara each and everything near 100 meter areaRead more"/>
            <filter val="best location in adajanfully vantilated flatcorner flat"/>
            <filter val="Best Location Of Althan Canal Road"/>
            <filter val="Best View from the flats and Big Balcony"/>
            <filter val="bhatar main road touch"/>
            <filter val="big size 2  flat near flower garden"/>
            <filter val="Big size rooms with high class furniture and fixtures"/>
            <filter val="big space socity and nice public socity"/>
            <filter val="Book Your Budgeted 2  Flat, Single Tower, Alloted Parking, Easy Payment ScheduleRead more"/>
            <filter val="Budget"/>
            <filter val="Budget 2  home in prime location of vesu, with modern amenities.Read more"/>
            <filter val="Builderfloor apartment for sale in katar gam surat"/>
            <filter val="bus stand , railway station and main market near to the property"/>
            <filter val="center area in adajan, fully residents area, walking distance to main roadRead more"/>
            <filter val="Children play area gazebo sittinggym zoneindoor game zoneopen gymyoga zonesitting areagarden.Read more"/>
            <filter val="Close Gated Community Fully furnished 3   Apartement,Modular Kitchen with Chimney,Piped Gas connection,Glass covered Sliding door in balcony with 2 windows Ac and 1 split AC in all rooms ,Covered Parking with Security,Iron Grills on all windowsRead more"/>
            <filter val="Corner flat, higher floor, city view and fully vast compliant"/>
            <filter val="Covered Allotted Car Parking at ground floor with security in individual buildingRead more"/>
            <filter val="Deck balcony with 3 layers parking,podium level amenitios 20000 sqft amenities space with 200 ft road touch ,.Read more"/>
            <filter val="DescriptionThis cozy 2   flat offers good quality and is just a short walk from the metro station, making travel hasslefree. Plus, you can check out a sample flat to see what its like. Its the perfect place for comfortable living.Read more"/>
            <filter val="East facing with modular kitchen."/>
            <filter val="East facing, Nr. FLower Garden."/>
            <filter val="East facing, vastu compliant, Good wind and duffused sunlight. Nearby School, Hospital and market.Read more"/>
            <filter val="East Facing, Water"/>
            <filter val="east west facing available good location and good porperty"/>
            <filter val="East west facing. Resonable price for 3"/>
            <filter val="Enjoy the togetherness in a Natural Environment made just for you.Read more"/>
            <filter val="Every homes at Veer Swastik Heights fits too many description a dream abode, intelligent investment. Complete luxurious project with all modern amenities at Pal Gam. Open and complete airy location for investors and end users.Read more"/>
            <filter val="Excellant location with entire village and surrounding views in village LAJPUR, very close to SACHINE and in between SURAT and NAVSARI.Read more"/>
            <filter val="Farnicher free ,kitchen fully furnished, 2 palung,2 four doors kabat, big tv unit, ro water system, Geyser hot and cold water, 5 tub light,Read more"/>
            <filter val="fastest Develop area in surat. Best construction quality. Main entry gate house.Read more"/>
            <filter val="fire station palanpor gam new gaurav path road"/>
            <filter val="Flat at centre of city and near Soham circle, yaha se school, shyam mandir, collage sabhi bahut pass hai, DMart 1 km, railway station 10 kmRead more"/>
            <filter val="Flat for sale in Amroli Surat. Prime location. Near by Mansarovar Shopping center.Read more"/>
            <filter val="Flat Sell In Surat Citys Prime Locality With .All thing Nearest like Market , Transportation , School etc.Contact For More Details .Read more"/>
            <filter val="flat with modular kitchen , power back up , good locketion"/>
            <filter val="For those looking to buy a residential property, here comes one of the choicest offerings in Surat, at Dumas. Brought to you by Avadh Group, Avadh Onica is among the newest addresses for homebuyers. This is an underconstruction project right now.Read more"/>
            <filter val="Freehold Multistorey Apartment faces East direction"/>
            <filter val="Freehold Multistorey Apartment faces North direction &amp; is located at 4th floor. Ample space for covered car parking for visitors. Read more"/>
            <filter val="From amenities to the ambience, we construct to give our clientele their desired standard of living. Since past 34 years, we are striving to shape the future of the real estate industry BRIGHTER, BETTER and BIGGERRead more"/>
            <filter val="full furnished with sofa, dinning table, double bed, mattress and solar roof top system.Read more"/>
            <filter val="full furniture and big space to all area"/>
            <filter val="Full ventilated flat with permanent open view and middle floor with all amenities.Read more"/>
            <filter val="fully airy corner side flat"/>
            <filter val="fully farnisned flat with rental income"/>
            <filter val="Fully Furnish with Modular kitchen and power back, Main road , corner building on prime location with Immediate saleRead more"/>
            <filter val="fully furnished"/>
            <filter val="fully furnished 2  flat near sumukh circle karadva road dindoli, aminities, banquet hall,garden, temple, children play area,gajebo basement parking,etcRead more"/>
            <filter val="Fully Furnished 3  Flat for Sale.::::::::Designer Curtains, Branded Mattresses, , Wardrobe Bed and Full size Mirrors in Rooms, 2 TV Sets, Three 1.5 ton AC.Read more"/>
            <filter val="Fully furnished and well maintained flat in best price"/>
            <filter val="fully Furnished flat on sell"/>
            <filter val="Fully FurnishedCeiling LED Lights FanWater Proof Paint,2 Attaced bathroom1 common bathroomWardrobRefrigreterGas geserIntercomAutomatic liftCCTV camera to every Floor247 Electricity WaterRead more"/>
            <filter val="fully vastu, South West flat"/>
            <filter val="fully ventilated"/>
            <filter val="fully ventilation flat"/>
            <filter val="Furnished bedrooms, verified tiles, main road facing, big Balcony, renovated just a year before. ACs installed in both the bedrooms. Wardrobes in both bedroom. Kitchen trolleys installed.Main door grill and window grills installed.Read more"/>
            <filter val="furnished flat with modular kitchen, all surrounding grills in balconies for safety of children, well maintained society, at very reasonable rateRead more"/>
            <filter val="g"/>
            <filter val="Garden Facing"/>
            <filter val="Garden facing corner flat in second floor from top 12th floor out 13th floorRead more"/>
            <filter val="garden view"/>
            <filter val="gated security"/>
            <filter val="Gaumookh, EastNorth, Corner house"/>
            <filter val="godadara area near raj icon main road buliding"/>
            <filter val="godadara near midas square comlex main road bulding near roognta green homeRead more"/>
            <filter val="Good campasGood LocationBest price For Property"/>
            <filter val="Good campus, reasonable rate. In 1   good aminitys available. Ready possession to use, children play area also perfect. Big garden, club house, good locality. Perfect location for residenceRead more"/>
            <filter val="Good locality"/>
            <filter val="good location"/>
            <filter val="Good Location Flat On Palanpur Gauravpath Road, New Ready Possession Building.Read more"/>
            <filter val="Good Location, Well Maintain"/>
            <filter val="good looking a morning sun light, nearby schools, hotels, vegetables market, hospitalsRead more"/>
            <filter val="Good maintan and brand new furniture with good price."/>
            <filter val="good quality materials use builder good parson society members"/>
            <filter val="Good society with Rcc roadgood amenities and well behaving families around.Read more"/>
            <filter val="Grand Project by Laxmi Developers.19 Towers Bigger project."/>
            <filter val="GroundFirstfloorhousegroundfloorhallkitchenwashareafirstfloortwobedroomwashroomRead more"/>
            <filter val="gujarat gas connection is available.adajan bus depot is half kg away.Read more"/>
            <filter val="gym, banquet hall,garden,solar panel,etc"/>
            <filter val="Happy Elegance"/>
            <filter val="High Reach Aarkitack design, And Extra Space"/>
            <filter val="Independent House with two side open and"/>
            <filter val="Investors and end users are welcome at this project because the location is too much good and communication also.. You can say 1  luxurious flat for you in your budget..Read more"/>
            <filter val="Irrespective of the business branch, the our group believes in, and follows a singular philosophicalRead more"/>
            <filter val="It a Tapi river facing property with Full ventilation from all sides and very well maintainedRead more"/>
            <filter val="It is a good area and all facilities like the market, school, hospital, petrol pump, mall, metro , brts, garden and office are within 2 km from home. best price. no any issue in building and home.Read more"/>
            <filter val="It is a nice property with reasonable rates build near to Surat airport And newly develop Diamond Burj and also upcoming metro station.Read more"/>
            <filter val="its 3  flat in adajan area new constration for visit call"/>
            <filter val="It's a 1st floor Multistorey Apartment in a building of total 5 floors. Modern construction is done in this newly built Multistorey Apartment. Read more"/>
            <filter val="Its a 2   Row House In Prime Locality Of Adajan Area, Honey Park Road.Read more"/>
            <filter val="Its A 3   Lavish Flat With Private Terrace For Personal Use, It Has Skyline Open View, The Campus Has All Luxurious Amenities Like, Garden, Children Play Area, AC Gym, AC Indoor Game Zone, AC Banquet Hall, Etc...Read more"/>
            <filter val="It's a 4th floor Multistorey Apartment in a building of total 5 floors. Read more"/>
            <filter val="Its A Full Furnished Road Side 2   Flat In Prime Locality Of Pal Adajan Area, The Campus Has All Basic Amenities Like Garden, Childrens Play Area, CCTV, Lift, Generator Backup Etc...Read more"/>
            <filter val="Its a Garden Facing 3   Flat On Palanpur Canal Road, Area Has Best Of Connectivity, Nr. Metro Station.Read more"/>
            <filter val="its a market place with all shopping near by and walking distance a low budget 1  Read more"/>
            <filter val="Its a newly built 2   flat in very fine loaction nr metro station on 200 ft main road. Project has all luxurious amenities.Read more"/>
            <filter val="Its A Semi Furnished 1   Flat, Nr. Palanpur Canal Road,"/>
            <filter val="its a Semi Furnished 2   Flat, Wind Direction Flat. Nr. Raj World Palanpur.Read more"/>
            <filter val="its open from all 3 side full air and light coming from all side"/>
            <filter val="its time to buy your own flat we can help u pls call us or visit our officeRead more"/>
            <filter val="its vesu posh area of surat Vesu location near by malls n school hospitalsRead more"/>
            <filter val="Kelly la Maison one of the best project in Jahangirabad with all modern amenities.Read more"/>
            <filter val="Located at most Prime location of Surat, Opp to Gokulam Dairy in Adarsh Society, Ghodod Road wherein School, College and hospital are within one km radiusRead more"/>
            <filter val="Located at Very Prime area All facilities nearby available.Good peopleRead more"/>
            <filter val="location"/>
            <filter val="location is incorrectly shown as nanpura. it is Kailash Nagar near Majura Gate. Shalibhadra complex.Read more"/>
            <filter val="Low Rise building"/>
            <filter val="Lowest rate in pal tp 15first project in pal single towerredbricks construction.Read more"/>
            <filter val="Luxurious 2   Flat For Sell In Althan"/>
            <filter val="Luxurious 2   Flat For Sell In Althan With All Modern AmenitiesRead more"/>
            <filter val="Luxurious 2   Flat For Sell In Vesu"/>
            <filter val="Luxurious 2   project with all the modern amenities and jain temple inside the campus and very near to World Class Daimond Bourse, peaceful location for residence.Read more"/>
            <filter val="Luxurious 3   All required amenities in Vesu Prime Location ."/>
            <filter val="Luxurious 3   Flat For Sell In Althan with All Modern Amenities.Read more"/>
            <filter val="Luxurious 3   Flat For Sell In Althan With All Modern AmenitiesRead more"/>
            <filter val="Luxurious 3   Flat For Sell In Vesu"/>
            <filter val="Luxurious 3   Flat For Sell With All Modern Amenities"/>
            <filter val="Luxurious 3  Flat For Sell with All Modern amenities, Road Tuch ProjectRead more"/>
            <filter val="Luxurious flat available for sale in.PRAYOSHA IMPRESS"/>
            <filter val="Luxurious Flat For Sell In Adajan Prime Area With Attactive Price In Area.Read more"/>
            <filter val="Luxurious Flat for Sell In Jahangirabad Prime Area with All Aminities.For More Details please Contact.Read more"/>
            <filter val="Luxurious Flat For Sell In Prime Area With All Luxurious Aminities .Read more"/>
            <filter val="Luxurious Flat For Sell In Surat City Prime Area And Prime Localities with All Aminities.Read more"/>
            <filter val="Luxurious Flat for Sell In Surat City Prime Area with All Aminities.Read more"/>
            <filter val="Luxurious Flat for Sell In Surat City Prime Area with All AminitiesRead more"/>
            <filter val="Luxurious Flat For Sell In Surat City Prime Area With All Luxurious Aminities.Read more"/>
            <filter val="Luxurious Flat for Sell In Surat City Prime Area. For More Details Please Contact.Read more"/>
            <filter val="Luxurious Flat For Sell In Surat Citys Prime Locality With All Aminities .All thing Nearest like Market , Transportation , School etc.Contact For More Details .Read more"/>
            <filter val="Luxurious Flat For Sell In Surat Citys Prime Locality With All Aminities .All thing Nearest like Market , Transportation , School etc.Read more"/>
            <filter val="Luxurious flat for sell in Surat citys Prime Location with all Aminities.Read more"/>
            <filter val="Luxurious Flat For Sell In Surat Prime Location With All Aminities.Read more"/>
            <filter val="Luxurious Flat For Sell in Vesu Prime Area with all Luxurious aminities.For More Details Please Contact.Read more"/>
            <filter val="Luxurious Flat For Sell With All Aminities And Prime Location ."/>
            <filter val="Luxurious Flat For Sell With All Luxurious Aminities .More Details Please Contact.Read more"/>
            <filter val="Luxury project with basement parking, Solar rooftop, Gym, Build with advanced machinery and standard materials that last long. Best project for under construction scheme for a happy family life.Read more"/>
            <filter val="Main Road"/>
            <filter val="main road buliding godadara area top building near midas square"/>
            <filter val="main road near commercial complex available on there"/>
            <filter val="main road view"/>
            <filter val="main road view with very precious locality"/>
            <filter val="Meera Avenue, near meghmalhar residency"/>
            <filter val="Meera Heights is ready to move premium 2  Project by well know Meera Developers. It has 2 Standing Balcony and 1 balcony and specious 2 bedroom with attached washroom. Maser bedroom has wooden flooring and the height of the celling is 10.5 ft.Read more"/>
            <filter val="middle in Sachin market school hospital post etc near walking distanceRead more"/>
            <filter val="Mix Crowd"/>
            <filter val="multiple buildings made for NRI hardly used fast sell"/>
            <filter val="Multistorey apartment is available for sale. It covered area of 1252 sq-ft, it is a good location property. Please contact for more details.Read more"/>
            <filter val="Multistorey apartment is available for sale. It covered area of 1260 sq-ft, it is a good location property. Please contact for more details.Read more"/>
            <filter val="Multistorey apartment is available for sale. It covered area of 1650 sq-ft, it is a good location property. Please contact for more details.Read more"/>
            <filter val="Multistorey apartment is available for sale. It covered area of 1750 sq-ft, it is a good location property. Please contact for more::::details.Read more"/>
            <filter val="Multistorey apartment is available for sale. It covered area of 1851 sq-ft, it is a good location property. Please contact for more details.Read more"/>
            <filter val="Multistorey apartment is available for sale. It covered area of 750 sq-ft, it is a good location property. Please contact for more details.Read more"/>
            <filter val="Multistorey apartment is available for sale. It covered area of 970 sq-ft, it is a good location property. Please contact for more details.Read more"/>
            <filter val="Multistorey apartment is available for sale. It has covered area 1064 sq-ft. Please contact for more details.Read more"/>
            <filter val="Multistorey apartment is available for sale. It has covered area 1250 sq-ft, it is 2   apartment. Please contact for more details.Read more"/>
            <filter val="Multistorey apartment is available for sale. It has covered area 1956 sq-ft, it is 3   apartment. Please contact for more details.Read more"/>
            <filter val="Multistorey apartment is available for sale. It has covered area 675 sq-ft, it is 1   apartment. Please contact for more details.Read more"/>
            <filter val="Multistorey apartment is available for sale. It is a good location property. Please contact for more detail.Read more"/>
            <filter val="Multistorey apartment is available for sale. It is a good location property. Please contact for more details. 3   Flat for Sale In Althan Area.Read more"/>
            <filter val="Multistorey apartment is available for sale. It is a good location property. Please contact for more details.8l2849723o palakbaban11Read more"/>
            <filter val="Multistorey apartment is available for sale. It is a good location property. Please contact for more details.Read more"/>
            <filter val="Multistorey apartment is available for sale. Natural Light and Airy, Corner Building.Read more"/>
            <filter val="Multistorey apartment is available for sale. Ready to move in with garden view flat.Read more"/>
            <filter val="Multistorey Apartment is located at the advantageous 5th floor in a tower of total 5 floors.Read more"/>
            <filter val="Multistorey apparment is available for sale. It is having 1250 sqft covered area. In a good location. Please contact for more details.Read more"/>
            <filter val="Multistory apartment is available for sale. It is a good location property. Please contact for more details.Read more"/>
            <filter val="natures paradise near gaurav path road best location in budget"/>
            <filter val="Near DMart Jahangirpura and 1 km from upcoming Jahangirpura Metro station.Read more"/>
            <filter val="near flower garden 3  flats for sell"/>
            <filter val="Near From Railway Station, Textile Market, Diamond Market,"/>
            <filter val="near gaurav path road 1  flat bhesan road adajan"/>
            <filter val="near kharvasa road 2  project with gym, banquet hall,solar panel etcRead more"/>
            <filter val="Near Main road, Garden facing, Corner Flat, First Floor, Good road connectivityRead more"/>
            <filter val="Near to galaxy circle a high rise tower ,main road touch ,spacious flat,interior luxrious flat ,common ammentiesRead more"/>
            <filter val="Near to market 3 km, all food market, vegetable market, doctor house,.Read more"/>
            <filter val="near to New d mart Ugat canal road location with very afordable price and very close to extended New gauravpath road from pal haveli to new gauravpathRead more"/>
            <filter val="Near upcoming metro station. Also near to city bus stop and hospitalRead more"/>
            <filter val="nearest to althan gam metro station and Althan Electric Bus BRTS DepotRead more"/>
            <filter val="new bulding with all aminitues"/>
            <filter val="new bulding with good farnichar middal floor"/>
            <filter val="new construction"/>
            <filter val="New Flat For Sell In Bamroli Area With All AMinities ."/>
            <filter val="New fress property in pal"/>
            <filter val="New project in althan2   and 3   campus.2   1250 sq ft.  43.63 lacs3   1690 sq ft. 58.99 lacsNo EMI till possesion.2   pay only 9 Lacs.3   pay only 12 Lacs.intrest pay by builder till possesion.good location.Read more"/>
            <filter val="New Project In New Althan2   1250 sq ft 3   1690 sq ftALL LUXURIOUS AMENITIES.Pay only 9 lacs in 2   and NO EMI TILL Possession.Pay only 12 lacs in 3   and NO EMI TILL Possession.Subvention SchemeRead more"/>
            <filter val="New Project In New Althan2   1250 sq ft3   1690 sq ftAll Luxurious AmenitiesPay Only 9 Lacs in 2   and No EMI Till Possesion.Pay Only 12 Lacs in 3   and No EMI Till Possesion.Subvention SchemeRead more"/>
            <filter val="new property"/>
            <filter val="New. Construction. Hot. location. Gaurav. path. Road."/>
            <filter val="New. Construction. Ready. possession"/>
            <filter val="New. construction. Ready. possession. Gated. community"/>
            <filter val="Newly colour done , new Morden kitchen trolly installed , good sliding window installed , 3 gardens in building , flat as per vastu, main road touch and Morden amenitiesRead more"/>
            <filter val="next to Canezaa theater near new d mart location a very anchor location and full of amenities with very simple payment conditionsRead more"/>
            <filter val="Nice campus and location, CCTV allow, garden space allow."/>
            <filter val="NO BROKERAGE ON THIS PROPERTY. Ramaa Residency is a luxurious high rise apartment. The building also has the facilities like garden, children play area, sitting area, party lawn, banquet hall, jogging track etc.Read more"/>
            <filter val="No extension of Registrations charge"/>
            <filter val="No GST"/>
            <filter val="No Gst No development fee No any Extra charge"/>
            <filter val="No gst no development no extra charge"/>
            <filter val="No gst No extra charge in Registrations"/>
            <filter val="No interes loin in 10 months free"/>
            <filter val="No Rate extended of Registrations charges"/>
            <filter val="North east facing and full airy hospital,bank,garden and reputed school,collegges is also as walking distance.Read more"/>
            <filter val="North East facing flat with open terrace on the other end, the project is equipped with power backup and 24 x 7 CCTV surveillance. Autodoor johnson lifts and well designed banquet hall.Read more"/>
            <filter val="On gaurav path road palanpor this property very reasonable rate."/>
            <filter val="One the most prominent Location of Vesu Sarsana, Opp to Surat Daimond Bourse And very near to upcoming Metro Station, Very good investment opportunity, with all the amenities inside the project .Read more"/>
            <filter val="only fix furniture good location"/>
            <filter val="only for patel, contact for buy"/>
            <filter val="open from three sides and garden side balcony"/>
            <filter val="open terrace 740 sft plus for sit out, gardening. very airy due to windows facing seasideRead more"/>
            <filter val="Palanpur jakatnaka hp gas godown."/>
            <filter val="Pay Only 16lacs And Then No Payment Till Possession. Floor Height 10.4inch, No Any Hidden chargesRead more"/>
            <filter val="penthouse 1   flat with private terrace new construction"/>
            <filter val="Piped gaseline, furnished kitchen, giving both double beds and almirahsRead more"/>
            <filter val="Porperty at one of posh area in Surat and Best location"/>
            <filter val="Premium 1  flat nr lp savani school with all luxurious amenities.Read more"/>
            <filter val="prime location"/>
            <filter val="Prime Location In Vesu with Very Good Quality Of Construction"/>
            <filter val="Prime location in Vesu, Surat with reputed schools, colleges, university, hospital, temple, bank, super stores, shopping mall and all other amenities nearbyRead more"/>
            <filter val="prime location, near by hospitals + Mall + Cinema + Vegitable mkt , 9km from station, 10km from airport,Read more"/>
            <filter val="Project on 150 ft road.good location2 and 3   flats available2   1250 sq ft3   1598 sq ftlowest rate in areaRead more"/>
            <filter val="Project with basement parking, Build with advanced machinery and standard materials that last long. Best project for a happy family life.Read more"/>
            <filter val="Property is available in prime location. All basic requirement like Market, Malls, Schools, Hospitals, Airport, Cinemas etc, are available near by the project. This will become your right choice.Read more"/>
            <filter val="Property is available in prime location. Road touch property. All basic amenities like Market, Malls, Schools, Hospitals, Airport, Cinemas etc. are available near by the project.Read more"/>
            <filter val="Property is available in prime location. Road Touch property. All basic requirement like Market, Malls, Schools, Hospitals, Airport, Cinemas etc, are available near by the project. This will become your right choice.Read more"/>
            <filter val="property is having all lavish amenities with well maintained. most of festivals are celebrated within society . peaceful environmentRead more"/>
            <filter val="Property is Situated just nr Diamond Bource and Sarsana AC dom"/>
            <filter val="Pure 2  Campus in The prime location Of dummas"/>
            <filter val="Pure residential Flat for Sell in Pal prime area."/>
            <filter val="pure residential project"/>
            <filter val="Raghuvir spalex is well located in vesu a 23   project with all amenities like gym big garden children playing area walking stripe and many more.Read more"/>
            <filter val="Raj Tilak Resydensi"/>
            <filter val="Ratna shyam resi"/>
            <filter val="Ready POSESION only 2 Tower"/>
            <filter val="Reasoble in budjet 2   flats. In pal. Very nice location. Full furnish well maintain flatsRead more"/>
            <filter val="Reliance mall,Apple hospital,Ashapuri mata temple, BRTS BUS STATION,Udhna darwaja,Textile market ring roadRead more"/>
            <filter val="Road touch project.with luxurious amenities.most developing area in surat.Read more"/>
            <filter val="Road touch Widow in all rooms and balconie"/>
            <filter val="Road view property"/>
            <filter val="Roman elevation and 10 plus amenities"/>
            <filter val="Sample Flat Ready, budgeted 3  flat, four side open campus, 10.4inch floor height, very easy payment schedulepay only 16lacs rest amount loanprice Including All Chargesno any hidden chargesRead more"/>
            <filter val="Security Cabin, CCTV surveillance, Piped Gas Gujarat Gas, Parking areaRead more"/>
            <filter val="Semi Furnished Ready to move in Apartment with AC in master bedroom, Gas geyser, RO water purifier, Kitchen trolley, Safety door, Storage cabinets in kitchen, Gas pipeline.Read more"/>
            <filter val="semi furnished,Gaurav path road touch"/>
            <filter val="short distance from surat station"/>
            <filter val="Shubham apt -1 Behind Sargam shopping centre Parle point 10th floor 1003 New construction old FSI  1100 sq fitRead more"/>
            <filter val="simple and luxurious 2   flat"/>
            <filter val="Single building with all 3 , well maintained"/>
            <filter val="Single Tower2road corner projectBest Planing 1773sq.ftVery Easy Payment Schedule1Car Allotted ParkingUnder Construction BuildingFor more details and site visit please call meRead more"/>
            <filter val="size 20 X 35ready to move propertyopen for all cast"/>
            <filter val="South West Direction FlatReasonable Price and Very Easy Payment Schedule2Cars Allotted ParkingMain Road Location FlatNo CommercialRead more"/>
            <filter val="spacious"/>
            <filter val="Spacious 3  in Adajan Area"/>
            <filter val="spacious flat with 3 bedrooms, 4 washrooms, balcony, Store room in a peaceful township. All Daily needs stores are also located within township.Read more"/>
            <filter val="Specious 2   Flat For Sell With All Modern Amenities"/>
            <filter val="Specious 3   Flat For Sell In Vesu"/>
            <filter val="specious Rooms, Fully furnished, Garden facing"/>
            <filter val="Stuti Express placed at strategic location at the heart of an Adajan Excellent infrastructural network, offers quick access to most of the popular placesRead more"/>
            <filter val="Subh Encklave"/>
            <filter val="Sunshine your dream2   3   project2  1204 sq ft1335 sq ft3  1757 sq ft1864 sq ft1986 sq ftInterest paid by builder till possession.Only pay 20 payment.80 loan. Interest paid by builder till possession. No emi till possession....Read more"/>
            <filter val="Surya complex"/>
            <filter val="Swagat Home"/>
            <filter val="TA 2   of affordable luxury that promises you an aweinspiring lifestyle. Come and embrace a contemporary lifestyle replenished with aesthetics and tranquility.Read more"/>
            <filter val="The beauty of high life awaits."/>
            <filter val="The flat is on the 9th floor it is near the local market and hospitals in the walking distance It has 3 balconies and full air circulation from all the balconies.Read more"/>
            <filter val="The flat is open 3 sides. Thus, full sun light and airy. It is beautifully designed and furnished. All bedrooms are spacious. It is opposite Shivaji Garden and near Ram Chowk, Ghod Dod Road.Read more"/>
            <filter val="The project offers modern amenities such as an amphitheater, sewage treatment plant, senior citizen sitout, water conservation, rainwater harvesting, and 24x7 water supply.Read more"/>
            <filter val="The property has a positive energy"/>
            <filter val="The property is situated in a well planned locality with wide roads and lush greenery. Situated at outskirts of surat city with clean environment and peaceful ambience.Read more"/>
            <filter val="The Society is very beautiful. We are celebrating each and every Functions like Navratra, Holi, Diwali..etc amazingly well. We are having Solar system at our building.Read more"/>
            <filter val="This affordable 2   flat is situated along a 200foot road, ensuring easy access and connectivity. Enjoy the convenience of a prime location at a budgetfriendly price.Read more"/>
            <filter val="This affordable 3   flat is situated along a 200foot road, ensuring easy access and connectivity. Enjoy the convenience of a prime location at a budgetfriendly price.Read more"/>
            <filter val="This appartment is naturs address 4 side open project lovely campus and environmentalpeacefull locationeverything is includeddastavejsale deedstamp duty all expanses are included...Read more"/>
            <filter val="this banglows is stay in popular location"/>
            <filter val="This Builder Floor Apartment is located at 1st floor in a building of total 4 floors. Modern construction is done in this newly built Builder Floor Apartment.Read more"/>
            <filter val="This Builder Floor Apartment is located at 1st floor in a building of total 4 floors. This spacious Builder Floor Apartment was constructed approx. 5 to 10 years years back.Read more"/>
            <filter val="This cozy 2   flat offers good quality and is just a short walk from the metro station, making travel hasslefree. Plus, you can check out a sample flat to see what its like. Its the perfect place for comfortable living.Read more"/>
            <filter val="This cozy 3   flat offers good quality and is just a short walk from the metro station, making travel hasslefree. Plus, you can check out a sample flat to see what its like. Its the perfect place for comfortable living.Read more"/>
            <filter val="This fancy 2   flat sits at the corner of two roads, giving it a special touch. Its made with really nice materials, making it a cozy and fancy place to live in.Read more"/>
            <filter val="This fancy 3   flat sits at the corner of two roads, giving it a special touch. Its made with really nice materials, making it a cozy and fancy place to live in.Read more"/>
            <filter val="This impressive 3   flat promises topnotch quality and ontime delivery. With just two flats on each floor, it offers a cozy and private living environment. Enjoy the best of modern living in this carefully craftedresidence.Read more"/>
            <filter val="this is 1   fully furnished flat for sale."/>
            <filter val="This is 1   fully furnished flat for sale. Its newly constructed building. With new furnisture and electronicRead more"/>
            <filter val="This is 1   fully furnished luxurious flat for sale."/>
            <filter val="This is 2   flat with all basic amenities. Good location. On the road property. High rise buildingRead more"/>
            <filter val="this is 2   flat.its big size 2   flat. unfurnished newly constructed.Read more"/>
            <filter val="this is 2   fully furnished flat for rent."/>
            <filter val="this is 2   fully furnished flat for sale"/>
            <filter val="this is 2   fully furnished flat for sale."/>
            <filter val="this is 2   fully Luxurious furnished flat for sale."/>
            <filter val="This is 2   newly constructed buildind. Semi furnished flat. All furniture are newRead more"/>
            <filter val="this is 2   newly constructed flat for sale."/>
            <filter val="this is 2   semi furnished flat for sale. it is low rise bulding.Read more"/>
            <filter val="this is 2   semi furnished Flat. bed,wardrobe, Kitchen cupboards light, fan.Read more"/>
            <filter val="This is 3   fully furnished flat for sale. Recently renovated"/>
            <filter val="This is 3   fully furnished flat with all furniture and electronic appliances.Read more"/>
            <filter val="THIS is seated nestled in the beautiful green area, Lake District, which provides easy access to feel the beauty of nature. It stands as the pole start of grandeur glamour, which refurbishes lifestyles.Read more"/>
            <filter val="This is single tower appartment both side will open views life time.Read more"/>
            <filter val="this is the fully furnished flat with all amenities. it has all elecronic items and luxuries interior .Read more"/>
            <filter val="This Multistorey Apartment is located at 3rd floor in a building of total 4 floors. This spacious Multistorey Apartment has age of construction above 20 years.Read more"/>
            <filter val="This Multistorey Apartment is located at 5th floor in a building of total 5 floors.Read more"/>
            <filter val="This project has subvention scheme where you have to pay only 15 lakhs in 2 months and the remaining amount after 3 years when you get possessionRead more"/>
            <filter val="This property budget friendly,and clear environment closed"/>
            <filter val="This property has 2 and 3   Apartment."/>
            <filter val="This property has zero maintenance fees for society"/>
            <filter val="This property is located at upcoming posh area with all the latest faclity in this area very near to the Surat International Airport. best for investments for future growth.Read more"/>
            <filter val="This property located in althan bhimrad ."/>
            <filter val="This Residential House is built over 2 floors. The construction has been done keeping in view family needs for space &amp; utility. Great deal, please contact immediately. This spacious Residential House has age of construction above 20 years. Read more"/>
            <filter val="This ShopsGround floor Residential House1st floor is built over 2 floors. The construction has been done keeping in view family needs for spaceRead more"/>
            <filter val="This spacious Multistorey Apartment is located at 5th floor in a tower of total 10 floors.Read more"/>
            <filter val="Three sides open, Perfact wind direction."/>
            <filter val="top property price"/>
            <filter val="total base ment parking"/>
            <filter val="Ugat bhesan road surat near metro stationAnd near garden vegetable market good locationRead more"/>
            <filter val="Ultra luxurious 3   flats on Yogi Chowk, beauty of construction and living a high class society to invest a peaceful weather as well as happy living society....Read more"/>
            <filter val="vaisnavdevi group progeect, near dmart big size 2  flats"/>
            <filter val="very close of evey useful need like hospital railway station, bus station, sabji marketRead more"/>
            <filter val="Very good air circulation and sun light"/>
            <filter val="very prime location with all facilities surrounding"/>
            <filter val="Very Reasonable Price, Best Location and 2 Cars Alloted Parking"/>
            <filter val="Very reasonable rate in pal, ready to move flats. Dont miss good location flatsRead more"/>
            <filter val="very very pose area in Surat"/>
            <filter val="Very very reasonable rates project in pal. Luxurious aminitys"/>
            <filter val="very well maintained prestigious gated and secured society with all modern amenities.Read more"/>
            <filter val="vesu cancal road vip surat gujrat"/>
            <filter val="Wash Area, All window are safe with Grill"/>
            <filter val="Well Maintained Excellent Ventilation Gated Community"/>
            <filter val="Well maintained Furniture"/>
            <filter val="Well vantilated, terrace flat on top floor."/>
            <filter val="well ventilated open terrace 2   flat with store room, build in cupboard and 2 point for gas pipeline connectionRead more"/>
            <filter val="West facing, 24 hrs power and running water availability. Open terrace area for all. Strong construction, has passed in the test reports of s. M. CRead more"/>
            <filter val="wind Direction and Gas line and Sweet Water Tank in Bathroom"/>
            <filter val="wind direction flat view, top location in citilight area, flat view nice, call for More information that Property, nr by area all facilities available.Read more"/>
            <filter val="With a pristine aura of simplicity, Santvan Excella is meant to transform the way you live. From quality to the infrastructure, theres class in all.Read more"/>
            <filter val="Wonderful view of Lake view Garden, lake and the Gaurav Path"/>
            <filter val="you can directly connect with owner 725199901 8 ,flat is facing towards open area in societyRead more"/>
          </mc:Fallback>
        </mc:AlternateContent>
      </filters>
    </filterColumn>
    <filterColumn colId="20">
      <filters>
        <filter val="100"/>
        <filter val="1000"/>
        <filter val="10000"/>
        <filter val="10101"/>
        <filter val="10275"/>
        <filter val="10395"/>
        <filter val="1061"/>
        <filter val="10648"/>
        <filter val="1071"/>
        <filter val="10714"/>
        <filter val="10802"/>
        <filter val="10998"/>
        <filter val="11111"/>
        <filter val="11299"/>
        <filter val="11481"/>
        <filter val="11549"/>
        <filter val="11574"/>
        <filter val="1161"/>
        <filter val="11624"/>
        <filter val="1167"/>
        <filter val="12108"/>
        <filter val="12121"/>
        <filter val="1220"/>
        <filter val="1250"/>
        <filter val="12726"/>
        <filter val="1312"/>
        <filter val="13393"/>
        <filter val="1375"/>
        <filter val="13788"/>
        <filter val="1383"/>
        <filter val="13889"/>
        <filter val="14286"/>
        <filter val="1430"/>
        <filter val="1444"/>
        <filter val="1455"/>
        <filter val="1462"/>
        <filter val="14727"/>
        <filter val="1481"/>
        <filter val="15079"/>
        <filter val="1532"/>
        <filter val="1560"/>
        <filter val="1562"/>
        <filter val="1600"/>
        <filter val="1615"/>
        <filter val="1620"/>
        <filter val="1621"/>
        <filter val="1627"/>
        <filter val="1631"/>
        <filter val="1661"/>
        <filter val="16667"/>
        <filter val="1667"/>
        <filter val="1675"/>
        <filter val="1682"/>
        <filter val="1688"/>
        <filter val="1699"/>
        <filter val="1735"/>
        <filter val="17708"/>
        <filter val="1776"/>
        <filter val="1786"/>
        <filter val="1800"/>
        <filter val="1810"/>
        <filter val="1818"/>
        <filter val="1831"/>
        <filter val="1851"/>
        <filter val="1858"/>
        <filter val="1875"/>
        <filter val="1918"/>
        <filter val="1923"/>
        <filter val="1941"/>
        <filter val="1951"/>
        <filter val="19608"/>
        <filter val="1979"/>
        <filter val="1984"/>
        <filter val="1998"/>
        <filter val="20"/>
        <filter val="2000"/>
        <filter val="2032"/>
        <filter val="2035"/>
        <filter val="2045"/>
        <filter val="2051"/>
        <filter val="2056"/>
        <filter val="2069"/>
        <filter val="2077"/>
        <filter val="2100"/>
        <filter val="2118"/>
        <filter val="2124"/>
        <filter val="2129"/>
        <filter val="2143"/>
        <filter val="2160"/>
        <filter val="2174"/>
        <filter val="2179"/>
        <filter val="2180"/>
        <filter val="2217"/>
        <filter val="2222"/>
        <filter val="2229"/>
        <filter val="22353"/>
        <filter val="2250"/>
        <filter val="2251"/>
        <filter val="2253"/>
        <filter val="2256"/>
        <filter val="2257"/>
        <filter val="2264"/>
        <filter val="2273"/>
        <filter val="2275"/>
        <filter val="2276"/>
        <filter val="2282"/>
        <filter val="2288"/>
        <filter val="2300"/>
        <filter val="2303"/>
        <filter val="2308"/>
        <filter val="2315"/>
        <filter val="2317"/>
        <filter val="2318"/>
        <filter val="2323"/>
        <filter val="2329"/>
        <filter val="2333"/>
        <filter val="2336"/>
        <filter val="2344"/>
        <filter val="2346"/>
        <filter val="2347"/>
        <filter val="2348"/>
        <filter val="2353"/>
        <filter val="2355"/>
        <filter val="2364"/>
        <filter val="2368"/>
        <filter val="2373"/>
        <filter val="2375"/>
        <filter val="2378"/>
        <filter val="2381"/>
        <filter val="2400"/>
        <filter val="2401"/>
        <filter val="2404"/>
        <filter val="2406"/>
        <filter val="2409"/>
        <filter val="2412"/>
        <filter val="2415"/>
        <filter val="2422"/>
        <filter val="2424"/>
        <filter val="2428"/>
        <filter val="2429"/>
        <filter val="2435"/>
        <filter val="2436"/>
        <filter val="2444"/>
        <filter val="2446"/>
        <filter val="2449"/>
        <filter val="2455"/>
        <filter val="2458"/>
        <filter val="2473"/>
        <filter val="2480"/>
        <filter val="2485"/>
        <filter val="2486"/>
        <filter val="2492"/>
        <filter val="2497"/>
        <filter val="2500"/>
        <filter val="25000"/>
        <filter val="2501"/>
        <filter val="2508"/>
        <filter val="2512"/>
        <filter val="2514"/>
        <filter val="2522"/>
        <filter val="2527"/>
        <filter val="2533"/>
        <filter val="2544"/>
        <filter val="2545"/>
        <filter val="2547"/>
        <filter val="2551"/>
        <filter val="2554"/>
        <filter val="2555"/>
        <filter val="2556"/>
        <filter val="2559"/>
        <filter val="2564"/>
        <filter val="2566"/>
        <filter val="2569"/>
        <filter val="2571"/>
        <filter val="2582"/>
        <filter val="2583"/>
        <filter val="2588"/>
        <filter val="2597"/>
        <filter val="2600"/>
        <filter val="2601"/>
        <filter val="2604"/>
        <filter val="2607"/>
        <filter val="2609"/>
        <filter val="2616"/>
        <filter val="2618"/>
        <filter val="2619"/>
        <filter val="2620"/>
        <filter val="2624"/>
        <filter val="2632"/>
        <filter val="2636"/>
        <filter val="2637"/>
        <filter val="2638"/>
        <filter val="2641"/>
        <filter val="2642"/>
        <filter val="2646"/>
        <filter val="2647"/>
        <filter val="2650"/>
        <filter val="2667"/>
        <filter val="2671"/>
        <filter val="2676"/>
        <filter val="2683"/>
        <filter val="2686"/>
        <filter val="2687"/>
        <filter val="2689"/>
        <filter val="2691"/>
        <filter val="2692"/>
        <filter val="2695"/>
        <filter val="2696"/>
        <filter val="2700"/>
        <filter val="2708"/>
        <filter val="2712"/>
        <filter val="2714"/>
        <filter val="2719"/>
        <filter val="2720"/>
        <filter val="2722"/>
        <filter val="2724"/>
        <filter val="2727"/>
        <filter val="2731"/>
        <filter val="2733"/>
        <filter val="2735"/>
        <filter val="2736"/>
        <filter val="2740"/>
        <filter val="2741"/>
        <filter val="2747"/>
        <filter val="2749"/>
        <filter val="2750"/>
        <filter val="2759"/>
        <filter val="2761"/>
        <filter val="2768"/>
        <filter val="2769"/>
        <filter val="2778"/>
        <filter val="2783"/>
        <filter val="2787"/>
        <filter val="2789"/>
        <filter val="2791"/>
        <filter val="2796"/>
        <filter val="2797"/>
        <filter val="2800"/>
        <filter val="2802"/>
        <filter val="2811"/>
        <filter val="2812"/>
        <filter val="2815"/>
        <filter val="2817"/>
        <filter val="2826"/>
        <filter val="2828"/>
        <filter val="2829"/>
        <filter val="2834"/>
        <filter val="2839"/>
        <filter val="2844"/>
        <filter val="2847"/>
        <filter val="2849"/>
        <filter val="2850"/>
        <filter val="2851"/>
        <filter val="2853"/>
        <filter val="2854"/>
        <filter val="2857"/>
        <filter val="2859"/>
        <filter val="2860"/>
        <filter val="2862"/>
        <filter val="2863"/>
        <filter val="2868"/>
        <filter val="2871"/>
        <filter val="2872"/>
        <filter val="2875"/>
        <filter val="2878"/>
        <filter val="2881"/>
        <filter val="2888"/>
        <filter val="2889"/>
        <filter val="2891"/>
        <filter val="2896"/>
        <filter val="2900"/>
        <filter val="2909"/>
        <filter val="2910"/>
        <filter val="2912"/>
        <filter val="2917"/>
        <filter val="2922"/>
        <filter val="2929"/>
        <filter val="2933"/>
        <filter val="2936"/>
        <filter val="2941"/>
        <filter val="2944"/>
        <filter val="2946"/>
        <filter val="2947"/>
        <filter val="2948"/>
        <filter val="2952"/>
        <filter val="2955"/>
        <filter val="2956"/>
        <filter val="2963"/>
        <filter val="2964"/>
        <filter val="2967"/>
        <filter val="2973"/>
        <filter val="2976"/>
        <filter val="2977"/>
        <filter val="2978"/>
        <filter val="2979"/>
        <filter val="2980"/>
        <filter val="2983"/>
        <filter val="2994"/>
        <filter val="3000"/>
        <filter val="3001"/>
        <filter val="3009"/>
        <filter val="3012"/>
        <filter val="3013"/>
        <filter val="3016"/>
        <filter val="3017"/>
        <filter val="3022"/>
        <filter val="3023"/>
        <filter val="3024"/>
        <filter val="3030"/>
        <filter val="3035"/>
        <filter val="3036"/>
        <filter val="3043"/>
        <filter val="3048"/>
        <filter val="3051"/>
        <filter val="3056"/>
        <filter val="3060"/>
        <filter val="3065"/>
        <filter val="3067"/>
        <filter val="3071"/>
        <filter val="3075"/>
        <filter val="3077"/>
        <filter val="3083"/>
        <filter val="3086"/>
        <filter val="3087"/>
        <filter val="3090"/>
        <filter val="3091"/>
        <filter val="3093"/>
        <filter val="3099"/>
        <filter val="3100"/>
        <filter val="3101"/>
        <filter val="3106"/>
        <filter val="3111"/>
        <filter val="3116"/>
        <filter val="3118"/>
        <filter val="3120"/>
        <filter val="3125"/>
        <filter val="3129"/>
        <filter val="3130"/>
        <filter val="3137"/>
        <filter val="3143"/>
        <filter val="3151"/>
        <filter val="3153"/>
        <filter val="3155"/>
        <filter val="3158"/>
        <filter val="3162"/>
        <filter val="3164"/>
        <filter val="3165"/>
        <filter val="3167"/>
        <filter val="3169"/>
        <filter val="3171"/>
        <filter val="3175"/>
        <filter val="3178"/>
        <filter val="3179"/>
        <filter val="3182"/>
        <filter val="3185"/>
        <filter val="3189"/>
        <filter val="3191"/>
        <filter val="3195"/>
        <filter val="3196"/>
        <filter val="3199"/>
        <filter val="3200"/>
        <filter val="3202"/>
        <filter val="3203"/>
        <filter val="3204"/>
        <filter val="3205"/>
        <filter val="3206"/>
        <filter val="3208"/>
        <filter val="3212"/>
        <filter val="3213"/>
        <filter val="3214"/>
        <filter val="3220"/>
        <filter val="3222"/>
        <filter val="3226"/>
        <filter val="3231"/>
        <filter val="3233"/>
        <filter val="3234"/>
        <filter val="3235"/>
        <filter val="32381"/>
        <filter val="3239"/>
        <filter val="3241"/>
        <filter val="3247"/>
        <filter val="3248"/>
        <filter val="3250"/>
        <filter val="3251"/>
        <filter val="3252"/>
        <filter val="3254"/>
        <filter val="3259"/>
        <filter val="3260"/>
        <filter val="3265"/>
        <filter val="3268"/>
        <filter val="3269"/>
        <filter val="3273"/>
        <filter val="3274"/>
        <filter val="3280"/>
        <filter val="3281"/>
        <filter val="3282"/>
        <filter val="3285"/>
        <filter val="3286"/>
        <filter val="3288"/>
        <filter val="3289"/>
        <filter val="3290"/>
        <filter val="3291"/>
        <filter val="3300"/>
        <filter val="3304"/>
        <filter val="3308"/>
        <filter val="33081"/>
        <filter val="3309"/>
        <filter val="3311"/>
        <filter val="3315"/>
        <filter val="3317"/>
        <filter val="3321"/>
        <filter val="3325"/>
        <filter val="3329"/>
        <filter val="3333"/>
        <filter val="33333"/>
        <filter val="3350"/>
        <filter val="3351"/>
        <filter val="3360"/>
        <filter val="3361"/>
        <filter val="3363"/>
        <filter val="3364"/>
        <filter val="3368"/>
        <filter val="3371"/>
        <filter val="3375"/>
        <filter val="3377"/>
        <filter val="3379"/>
        <filter val="3384"/>
        <filter val="3385"/>
        <filter val="3400"/>
        <filter val="3404"/>
        <filter val="3409"/>
        <filter val="3411"/>
        <filter val="3415"/>
        <filter val="3417"/>
        <filter val="3418"/>
        <filter val="3420"/>
        <filter val="3423"/>
        <filter val="3429"/>
        <filter val="3435"/>
        <filter val="3437"/>
        <filter val="3438"/>
        <filter val="3440"/>
        <filter val="3444"/>
        <filter val="3445"/>
        <filter val="3448"/>
        <filter val="3450"/>
        <filter val="3451"/>
        <filter val="3455"/>
        <filter val="3462"/>
        <filter val="3466"/>
        <filter val="3467"/>
        <filter val="3472"/>
        <filter val="3473"/>
        <filter val="3475"/>
        <filter val="3477"/>
        <filter val="3478"/>
        <filter val="3480"/>
        <filter val="3486"/>
        <filter val="3487"/>
        <filter val="3488"/>
        <filter val="3492"/>
        <filter val="3498"/>
        <filter val="3500"/>
        <filter val="35000"/>
        <filter val="3501"/>
        <filter val="3502"/>
        <filter val="3505"/>
        <filter val="3507"/>
        <filter val="3509"/>
        <filter val="3510"/>
        <filter val="3512"/>
        <filter val="3514"/>
        <filter val="3517"/>
        <filter val="3521"/>
        <filter val="3522"/>
        <filter val="3525"/>
        <filter val="3527"/>
        <filter val="3529"/>
        <filter val="3531"/>
        <filter val="3532"/>
        <filter val="3534"/>
        <filter val="3535"/>
        <filter val="3538"/>
        <filter val="3542"/>
        <filter val="3545"/>
        <filter val="3546"/>
        <filter val="3548"/>
        <filter val="3550"/>
        <filter val="3551"/>
        <filter val="3552"/>
        <filter val="3556"/>
        <filter val="3557"/>
        <filter val="3561"/>
        <filter val="3562"/>
        <filter val="3565"/>
        <filter val="3567"/>
        <filter val="3571"/>
        <filter val="3574"/>
        <filter val="3582"/>
        <filter val="3587"/>
        <filter val="3593"/>
        <filter val="3594"/>
        <filter val="3599"/>
        <filter val="3600"/>
        <filter val="3602"/>
        <filter val="3608"/>
        <filter val="3609"/>
        <filter val="3610"/>
        <filter val="3611"/>
        <filter val="3612"/>
        <filter val="3613"/>
        <filter val="3615"/>
        <filter val="3616"/>
        <filter val="3619"/>
        <filter val="3623"/>
        <filter val="3624"/>
        <filter val="3626"/>
        <filter val="3628"/>
        <filter val="3629"/>
        <filter val="3635"/>
        <filter val="3636"/>
        <filter val="3641"/>
        <filter val="3643"/>
        <filter val="3644"/>
        <filter val="3647"/>
        <filter val="3648"/>
        <filter val="3650"/>
        <filter val="3651"/>
        <filter val="3652"/>
        <filter val="3655"/>
        <filter val="3659"/>
        <filter val="3663"/>
        <filter val="3667"/>
        <filter val="3673"/>
        <filter val="3674"/>
        <filter val="3675"/>
        <filter val="3678"/>
        <filter val="3681"/>
        <filter val="3682"/>
        <filter val="3683"/>
        <filter val="3684"/>
        <filter val="3691"/>
        <filter val="3692"/>
        <filter val="3695"/>
        <filter val="3696"/>
        <filter val="3700"/>
        <filter val="3704"/>
        <filter val="3706"/>
        <filter val="3707"/>
        <filter val="3714"/>
        <filter val="3719"/>
        <filter val="3728"/>
        <filter val="3732"/>
        <filter val="3733"/>
        <filter val="3734"/>
        <filter val="3735"/>
        <filter val="3736"/>
        <filter val="3739"/>
        <filter val="3740"/>
        <filter val="3743"/>
        <filter val="3745"/>
        <filter val="3747"/>
        <filter val="3749"/>
        <filter val="3750"/>
        <filter val="3751"/>
        <filter val="3752"/>
        <filter val="3759"/>
        <filter val="3760"/>
        <filter val="3766"/>
        <filter val="3771"/>
        <filter val="3774"/>
        <filter val="3778"/>
        <filter val="3781"/>
        <filter val="3784"/>
        <filter val="3791"/>
        <filter val="3796"/>
        <filter val="3797"/>
        <filter val="3800"/>
        <filter val="3810"/>
        <filter val="3813"/>
        <filter val="3814"/>
        <filter val="3815"/>
        <filter val="3817"/>
        <filter val="3818"/>
        <filter val="3823"/>
        <filter val="3824"/>
        <filter val="3827"/>
        <filter val="3831"/>
        <filter val="3832"/>
        <filter val="3833"/>
        <filter val="3836"/>
        <filter val="3837"/>
        <filter val="3838"/>
        <filter val="3842"/>
        <filter val="3843"/>
        <filter val="3846"/>
        <filter val="3851"/>
        <filter val="3852"/>
        <filter val="3855"/>
        <filter val="3858"/>
        <filter val="3861"/>
        <filter val="3869"/>
        <filter val="3871"/>
        <filter val="3889"/>
        <filter val="3895"/>
        <filter val="3896"/>
        <filter val="3900"/>
        <filter val="3904"/>
        <filter val="3909"/>
        <filter val="3911"/>
        <filter val="3913"/>
        <filter val="3914"/>
        <filter val="3915"/>
        <filter val="3917"/>
        <filter val="3918"/>
        <filter val="3922"/>
        <filter val="3926"/>
        <filter val="3932"/>
        <filter val="3937"/>
        <filter val="3941"/>
        <filter val="3946"/>
        <filter val="3947"/>
        <filter val="3948"/>
        <filter val="3949"/>
        <filter val="3950"/>
        <filter val="3951"/>
        <filter val="3956"/>
        <filter val="3959"/>
        <filter val="3960"/>
        <filter val="3966"/>
        <filter val="3968"/>
        <filter val="3973"/>
        <filter val="3974"/>
        <filter val="3975"/>
        <filter val="3981"/>
        <filter val="3984"/>
        <filter val="3985"/>
        <filter val="3988"/>
        <filter val="3989"/>
        <filter val="3991"/>
        <filter val="3993"/>
        <filter val="3994"/>
        <filter val="3996"/>
        <filter val="3998"/>
        <filter val="3999"/>
        <filter val="4"/>
        <filter val="4000"/>
        <filter val="4005"/>
        <filter val="4006"/>
        <filter val="4007"/>
        <filter val="4013"/>
        <filter val="4018"/>
        <filter val="4023"/>
        <filter val="4027"/>
        <filter val="4028"/>
        <filter val="4034"/>
        <filter val="4035"/>
        <filter val="4040"/>
        <filter val="4044"/>
        <filter val="4048"/>
        <filter val="4049"/>
        <filter val="4051"/>
        <filter val="4052"/>
        <filter val="4056"/>
        <filter val="4062"/>
        <filter val="4070"/>
        <filter val="4076"/>
        <filter val="4079"/>
        <filter val="4091"/>
        <filter val="4092"/>
        <filter val="4100"/>
        <filter val="4101"/>
        <filter val="4104"/>
        <filter val="4106"/>
        <filter val="4109"/>
        <filter val="4111"/>
        <filter val="4114"/>
        <filter val="4116"/>
        <filter val="4118"/>
        <filter val="4121"/>
        <filter val="4123"/>
        <filter val="4124"/>
        <filter val="4125"/>
        <filter val="4130"/>
        <filter val="4138"/>
        <filter val="4145"/>
        <filter val="4146"/>
        <filter val="4150"/>
        <filter val="4151"/>
        <filter val="4156"/>
        <filter val="4157"/>
        <filter val="4159"/>
        <filter val="4160"/>
        <filter val="4167"/>
        <filter val="4171"/>
        <filter val="4179"/>
        <filter val="4180"/>
        <filter val="4185"/>
        <filter val="4193"/>
        <filter val="4195"/>
        <filter val="4196"/>
        <filter val="4200"/>
        <filter val="4202"/>
        <filter val="4210"/>
        <filter val="4211"/>
        <filter val="4218"/>
        <filter val="4222"/>
        <filter val="4228"/>
        <filter val="4234"/>
        <filter val="4237"/>
        <filter val="4240"/>
        <filter val="4242"/>
        <filter val="4243"/>
        <filter val="4249"/>
        <filter val="4250"/>
        <filter val="4251"/>
        <filter val="4252"/>
        <filter val="4257"/>
        <filter val="4259"/>
        <filter val="4262"/>
        <filter val="4271"/>
        <filter val="4281"/>
        <filter val="4286"/>
        <filter val="4287"/>
        <filter val="4290"/>
        <filter val="4291"/>
        <filter val="4293"/>
        <filter val="4294"/>
        <filter val="4296"/>
        <filter val="4297"/>
        <filter val="4299"/>
        <filter val="4300"/>
        <filter val="4301"/>
        <filter val="4316"/>
        <filter val="4321"/>
        <filter val="4324"/>
        <filter val="4325"/>
        <filter val="4331"/>
        <filter val="4333"/>
        <filter val="4348"/>
        <filter val="4351"/>
        <filter val="4361"/>
        <filter val="4364"/>
        <filter val="4365"/>
        <filter val="4372"/>
        <filter val="4373"/>
        <filter val="4375"/>
        <filter val="4380"/>
        <filter val="4381"/>
        <filter val="4385"/>
        <filter val="4388"/>
        <filter val="4389"/>
        <filter val="4393"/>
        <filter val="4396"/>
        <filter val="4400"/>
        <filter val="4401"/>
        <filter val="4403"/>
        <filter val="441"/>
        <filter val="4413"/>
        <filter val="4419"/>
        <filter val="4422"/>
        <filter val="4423"/>
        <filter val="4437"/>
        <filter val="4444"/>
        <filter val="4453"/>
        <filter val="4457"/>
        <filter val="4462"/>
        <filter val="4465"/>
        <filter val="4470"/>
        <filter val="4471"/>
        <filter val="4496"/>
        <filter val="4497"/>
        <filter val="4500"/>
        <filter val="4501"/>
        <filter val="4503"/>
        <filter val="4509"/>
        <filter val="4511"/>
        <filter val="4533"/>
        <filter val="4545"/>
        <filter val="4548"/>
        <filter val="4549"/>
        <filter val="4550"/>
        <filter val="4551"/>
        <filter val="4553"/>
        <filter val="4554"/>
        <filter val="4558"/>
        <filter val="4569"/>
        <filter val="4571"/>
        <filter val="4577"/>
        <filter val="4579"/>
        <filter val="4587"/>
        <filter val="4592"/>
        <filter val="4598"/>
        <filter val="4600"/>
        <filter val="4604"/>
        <filter val="4611"/>
        <filter val="4615"/>
        <filter val="4627"/>
        <filter val="4630"/>
        <filter val="4640"/>
        <filter val="4641"/>
        <filter val="4646"/>
        <filter val="4659"/>
        <filter val="4661"/>
        <filter val="4665"/>
        <filter val="4666"/>
        <filter val="4667"/>
        <filter val="4673"/>
        <filter val="4681"/>
        <filter val="4683"/>
        <filter val="4689"/>
        <filter val="4690"/>
        <filter val="4701"/>
        <filter val="4706"/>
        <filter val="4714"/>
        <filter val="4727"/>
        <filter val="4735"/>
        <filter val="4737"/>
        <filter val="4740"/>
        <filter val="4750"/>
        <filter val="4751"/>
        <filter val="4755"/>
        <filter val="4762"/>
        <filter val="4765"/>
        <filter val="4774"/>
        <filter val="4781"/>
        <filter val="4788"/>
        <filter val="4789"/>
        <filter val="4798"/>
        <filter val="4800"/>
        <filter val="4802"/>
        <filter val="4804"/>
        <filter val="4815"/>
        <filter val="4839"/>
        <filter val="4842"/>
        <filter val="4848"/>
        <filter val="4851"/>
        <filter val="4854"/>
        <filter val="4857"/>
        <filter val="4860"/>
        <filter val="4861"/>
        <filter val="4862"/>
        <filter val="4863"/>
        <filter val="4867"/>
        <filter val="4885"/>
        <filter val="4887"/>
        <filter val="4888"/>
        <filter val="4898"/>
        <filter val="4929"/>
        <filter val="4938"/>
        <filter val="4944"/>
        <filter val="4946"/>
        <filter val="4947"/>
        <filter val="4956"/>
        <filter val="5000"/>
        <filter val="5023"/>
        <filter val="5041"/>
        <filter val="5079"/>
        <filter val="5082"/>
        <filter val="5089"/>
        <filter val="5111"/>
        <filter val="5127"/>
        <filter val="5128"/>
        <filter val="5143"/>
        <filter val="5159"/>
        <filter val="5172"/>
        <filter val="5181"/>
        <filter val="5200"/>
        <filter val="5207"/>
        <filter val="5217"/>
        <filter val="5238"/>
        <filter val="5255"/>
        <filter val="5268"/>
        <filter val="5278"/>
        <filter val="5282"/>
        <filter val="5285"/>
        <filter val="5310"/>
        <filter val="5312"/>
        <filter val="5340"/>
        <filter val="5352"/>
        <filter val="5355"/>
        <filter val="5357"/>
        <filter val="5381"/>
        <filter val="5385"/>
        <filter val="5389"/>
        <filter val="5398"/>
        <filter val="5411"/>
        <filter val="5430"/>
        <filter val="5454"/>
        <filter val="5455"/>
        <filter val="5456"/>
        <filter val="5474"/>
        <filter val="5478"/>
        <filter val="5484"/>
        <filter val="5500"/>
        <filter val="5503"/>
        <filter val="5510"/>
        <filter val="5556"/>
        <filter val="5578"/>
        <filter val="5625"/>
        <filter val="5628"/>
        <filter val="5735"/>
        <filter val="5750"/>
        <filter val="5785"/>
        <filter val="5786"/>
        <filter val="5794"/>
        <filter val="5795"/>
        <filter val="5848"/>
        <filter val="5867"/>
        <filter val="5875"/>
        <filter val="5879"/>
        <filter val="5882"/>
        <filter val="5894"/>
        <filter val="5903"/>
        <filter val="5926"/>
        <filter val="5962"/>
        <filter val="6000"/>
        <filter val="6031"/>
        <filter val="6076"/>
        <filter val="6111"/>
        <filter val="6191"/>
        <filter val="6198"/>
        <filter val="6203"/>
        <filter val="6219"/>
        <filter val="6250"/>
        <filter val="6297"/>
        <filter val="6316"/>
        <filter val="6328"/>
        <filter val="636"/>
        <filter val="6479"/>
        <filter val="6481"/>
        <filter val="6494"/>
        <filter val="6500"/>
        <filter val="6541"/>
        <filter val="6587"/>
        <filter val="6643"/>
        <filter val="6648"/>
        <filter val="6688"/>
        <filter val="6704"/>
        <filter val="6726"/>
        <filter val="6773"/>
        <filter val="6774"/>
        <filter val="6790"/>
        <filter val="6839"/>
        <filter val="6849"/>
        <filter val="6872"/>
        <filter val="6961"/>
        <filter val="7000"/>
        <filter val="7130"/>
        <filter val="7143"/>
        <filter val="7182"/>
        <filter val="7227"/>
        <filter val="7258"/>
        <filter val="7273"/>
        <filter val="7292"/>
        <filter val="731"/>
        <filter val="7353"/>
        <filter val="7407"/>
        <filter val="7460"/>
        <filter val="7471"/>
        <filter val="7500"/>
        <filter val="7564"/>
        <filter val="7601"/>
        <filter val="7605"/>
        <filter val="76389"/>
        <filter val="76577"/>
        <filter val="7692"/>
        <filter val="7778"/>
        <filter val="7812"/>
        <filter val="7905"/>
        <filter val="7938"/>
        <filter val="800"/>
        <filter val="80000"/>
        <filter val="8025"/>
        <filter val="8421"/>
        <filter val="8454"/>
        <filter val="8529"/>
        <filter val="8571"/>
        <filter val="8600"/>
        <filter val="8636"/>
        <filter val="8668"/>
        <filter val="8772"/>
        <filter val="88889"/>
        <filter val="9000"/>
        <filter val="9012"/>
        <filter val="9074"/>
        <filter val="9211"/>
        <filter val="9259"/>
        <filter val="938"/>
        <filter val="9430"/>
        <filter val="9524"/>
        <filter val="9589"/>
        <filter val="9615"/>
        <filter val="9630"/>
        <filter val="9667"/>
        <filter val="9684"/>
        <filter val="97222"/>
        <filter val="9900"/>
        <filter val="9921"/>
      </filters>
    </filterColumn>
    <filterColumn colId="22">
      <filters>
        <filter val="1000000"/>
        <filter val="10000000"/>
        <filter val="1050000"/>
        <filter val="1100000"/>
        <filter val="1200000"/>
        <filter val="1250000"/>
        <filter val="1280000"/>
        <filter val="1300000"/>
        <filter val="1350000"/>
        <filter val="1400000"/>
        <filter val="1420000"/>
        <filter val="1440000"/>
        <filter val="1450000"/>
        <filter val="1500000"/>
        <filter val="1550000"/>
        <filter val="1600000"/>
        <filter val="1630000"/>
        <filter val="1640000"/>
        <filter val="1650000"/>
        <filter val="1700000"/>
        <filter val="1750000"/>
        <filter val="1800000"/>
        <filter val="1840000"/>
        <filter val="1850000"/>
        <filter val="1900000"/>
        <filter val="1950000"/>
        <filter val="1980000"/>
        <filter val="1990000"/>
        <filter val="200000"/>
        <filter val="2000000"/>
        <filter val="2010000"/>
        <filter val="2050000"/>
        <filter val="2100000"/>
        <filter val="2150000"/>
        <filter val="2160000"/>
        <filter val="2200000"/>
        <filter val="2250000"/>
        <filter val="2300000"/>
        <filter val="2320000"/>
        <filter val="2350000"/>
        <filter val="2400000"/>
        <filter val="2450000"/>
        <filter val="2490000"/>
        <filter val="2500000"/>
        <filter val="2510000"/>
        <filter val="2520000"/>
        <filter val="2530000"/>
        <filter val="2550000"/>
        <filter val="2570000"/>
        <filter val="2580000"/>
        <filter val="2590000"/>
        <filter val="2600000"/>
        <filter val="2640000"/>
        <filter val="2650000"/>
        <filter val="2690000"/>
        <filter val="2700000"/>
        <filter val="2720000"/>
        <filter val="2750000"/>
        <filter val="2800000"/>
        <filter val="2820000"/>
        <filter val="2850000"/>
        <filter val="2900000"/>
        <filter val="2910000"/>
        <filter val="2950000"/>
        <filter val="2990000"/>
        <filter val="3000000"/>
        <filter val="3040000"/>
        <filter val="3050000"/>
        <filter val="3060000"/>
        <filter val="3100000"/>
        <filter val="3150000"/>
        <filter val="3160000"/>
        <filter val="3200000"/>
        <filter val="3250000"/>
        <filter val="3270000"/>
        <filter val="3300000"/>
        <filter val="3320000"/>
        <filter val="3340000"/>
        <filter val="3350000"/>
        <filter val="3380000"/>
        <filter val="3390000"/>
        <filter val="3400000"/>
        <filter val="3430000"/>
        <filter val="3440000"/>
        <filter val="3450000"/>
        <filter val="3460000"/>
        <filter val="3470000"/>
        <filter val="3490000"/>
        <filter val="3500000"/>
        <filter val="3510000"/>
        <filter val="3520000"/>
        <filter val="3530000"/>
        <filter val="3550000"/>
        <filter val="3570000"/>
        <filter val="3580000"/>
        <filter val="3600000"/>
        <filter val="3610000"/>
        <filter val="3640000"/>
        <filter val="3650000"/>
        <filter val="3680000"/>
        <filter val="3700000"/>
        <filter val="3720000"/>
        <filter val="3750000"/>
        <filter val="3760000"/>
        <filter val="3790000"/>
        <filter val="3800000"/>
        <filter val="3810000"/>
        <filter val="3820000"/>
        <filter val="3850000"/>
        <filter val="3870000"/>
        <filter val="3900000"/>
        <filter val="3920000"/>
        <filter val="3950000"/>
        <filter val="3970000"/>
        <filter val="3980000"/>
        <filter val="3990000"/>
        <filter val="4000000"/>
        <filter val="4040000"/>
        <filter val="4050000"/>
        <filter val="4070000"/>
        <filter val="4100000"/>
        <filter val="4110000"/>
        <filter val="4130000"/>
        <filter val="4150000"/>
        <filter val="4160000"/>
        <filter val="4170000"/>
        <filter val="4200000"/>
        <filter val="4220000"/>
        <filter val="4230000"/>
        <filter val="4240000"/>
        <filter val="4250000"/>
        <filter val="4270000"/>
        <filter val="4280000"/>
        <filter val="4300000"/>
        <filter val="4310000"/>
        <filter val="4320000"/>
        <filter val="4340000"/>
        <filter val="4350000"/>
        <filter val="4360000"/>
        <filter val="4370000"/>
        <filter val="4380000"/>
        <filter val="4390000"/>
        <filter val="4400000"/>
        <filter val="4410000"/>
        <filter val="4420000"/>
        <filter val="4430000"/>
        <filter val="4450000"/>
        <filter val="4460000"/>
        <filter val="4480000"/>
        <filter val="4490000"/>
        <filter val="450000"/>
        <filter val="4500000"/>
        <filter val="4510000"/>
        <filter val="4520000"/>
        <filter val="4530000"/>
        <filter val="4540000"/>
        <filter val="4550000"/>
        <filter val="4560000"/>
        <filter val="4600000"/>
        <filter val="4610000"/>
        <filter val="4620000"/>
        <filter val="4630000"/>
        <filter val="4640000"/>
        <filter val="4650000"/>
        <filter val="4670000"/>
        <filter val="4690000"/>
        <filter val="4700000"/>
        <filter val="4710000"/>
        <filter val="4750000"/>
        <filter val="4780000"/>
        <filter val="4800000"/>
        <filter val="4820000"/>
        <filter val="4850000"/>
        <filter val="4860000"/>
        <filter val="4880000"/>
        <filter val="4900000"/>
        <filter val="4910000"/>
        <filter val="4930000"/>
        <filter val="4950000"/>
        <filter val="4970000"/>
        <filter val="4990000"/>
        <filter val="500000"/>
        <filter val="5000000"/>
        <filter val="5030000"/>
        <filter val="5040000"/>
        <filter val="5050000"/>
        <filter val="5060000"/>
        <filter val="5080000"/>
        <filter val="5090000"/>
        <filter val="5100000"/>
        <filter val="5120000"/>
        <filter val="5150000"/>
        <filter val="5170000"/>
        <filter val="5180000"/>
        <filter val="5190000"/>
        <filter val="5200000"/>
        <filter val="5210000"/>
        <filter val="5240000"/>
        <filter val="5250000"/>
        <filter val="5260000"/>
        <filter val="5280000"/>
        <filter val="5300000"/>
        <filter val="5320000"/>
        <filter val="5350000"/>
        <filter val="5360000"/>
        <filter val="5400000"/>
        <filter val="5420000"/>
        <filter val="5450000"/>
        <filter val="5500000"/>
        <filter val="5540000"/>
        <filter val="5550000"/>
        <filter val="5560000"/>
        <filter val="5570000"/>
        <filter val="5600000"/>
        <filter val="5610000"/>
        <filter val="5620000"/>
        <filter val="5640000"/>
        <filter val="5650000"/>
        <filter val="5670000"/>
        <filter val="5680000"/>
        <filter val="5700000"/>
        <filter val="5710000"/>
        <filter val="5720000"/>
        <filter val="5740000"/>
        <filter val="5750000"/>
        <filter val="5800000"/>
        <filter val="5810000"/>
        <filter val="5820000"/>
        <filter val="5830000"/>
        <filter val="5840000"/>
        <filter val="5850000"/>
        <filter val="5870000"/>
        <filter val="5880000"/>
        <filter val="5900000"/>
        <filter val="5910000"/>
        <filter val="5920000"/>
        <filter val="5940000"/>
        <filter val="5950000"/>
        <filter val="5970000"/>
        <filter val="5980000"/>
        <filter val="5990000"/>
        <filter val="600000"/>
        <filter val="6000000"/>
        <filter val="6020000"/>
        <filter val="6030000"/>
        <filter val="6040000"/>
        <filter val="6050000"/>
        <filter val="6060000"/>
        <filter val="6080000"/>
        <filter val="6100000"/>
        <filter val="6120000"/>
        <filter val="6160000"/>
        <filter val="6170000"/>
        <filter val="6190000"/>
        <filter val="6200000"/>
        <filter val="6210000"/>
        <filter val="6220000"/>
        <filter val="6240000"/>
        <filter val="6250000"/>
        <filter val="6260000"/>
        <filter val="6280000"/>
        <filter val="6300000"/>
        <filter val="6330000"/>
        <filter val="6350000"/>
        <filter val="6390000"/>
        <filter val="6400000"/>
        <filter val="6410000"/>
        <filter val="6420000"/>
        <filter val="6430000"/>
        <filter val="6440000"/>
        <filter val="6460000"/>
        <filter val="6470000"/>
        <filter val="6500000"/>
        <filter val="6510000"/>
        <filter val="6520000"/>
        <filter val="6530000"/>
        <filter val="6540000"/>
        <filter val="6550000"/>
        <filter val="6560000"/>
        <filter val="6570000"/>
        <filter val="6580000"/>
        <filter val="6590000"/>
        <filter val="6600000"/>
        <filter val="6610000"/>
        <filter val="6660000"/>
        <filter val="6700000"/>
        <filter val="6730000"/>
        <filter val="6740000"/>
        <filter val="6750000"/>
        <filter val="6770000"/>
        <filter val="6780000"/>
        <filter val="6790000"/>
        <filter val="6800000"/>
        <filter val="6820000"/>
        <filter val="6830000"/>
        <filter val="6840000"/>
        <filter val="6890000"/>
        <filter val="6920000"/>
        <filter val="6930000"/>
        <filter val="6940000"/>
        <filter val="6950000"/>
        <filter val="6970000"/>
        <filter val="700000"/>
        <filter val="7000000"/>
        <filter val="7020000"/>
        <filter val="7030000"/>
        <filter val="7040000"/>
        <filter val="7060000"/>
        <filter val="7070000"/>
        <filter val="7080000"/>
        <filter val="7100000"/>
        <filter val="7110000"/>
        <filter val="7170000"/>
        <filter val="7190000"/>
        <filter val="7200000"/>
        <filter val="7210000"/>
        <filter val="7240000"/>
        <filter val="7250000"/>
        <filter val="7260000"/>
        <filter val="7280000"/>
        <filter val="7300000"/>
        <filter val="7310000"/>
        <filter val="7340000"/>
        <filter val="7390000"/>
        <filter val="7400000"/>
        <filter val="7420000"/>
        <filter val="7440000"/>
        <filter val="7450000"/>
        <filter val="7490000"/>
        <filter val="750000"/>
        <filter val="7500000"/>
        <filter val="7510000"/>
        <filter val="7530000"/>
        <filter val="7540000"/>
        <filter val="7550000"/>
        <filter val="7570000"/>
        <filter val="7590000"/>
        <filter val="7600000"/>
        <filter val="7620000"/>
        <filter val="7630000"/>
        <filter val="7640000"/>
        <filter val="7660000"/>
        <filter val="7680000"/>
        <filter val="7690000"/>
        <filter val="7700000"/>
        <filter val="7710000"/>
        <filter val="7730000"/>
        <filter val="7750000"/>
        <filter val="7770000"/>
        <filter val="7780000"/>
        <filter val="7800000"/>
        <filter val="7820000"/>
        <filter val="7850000"/>
        <filter val="7890000"/>
        <filter val="7900000"/>
        <filter val="7910000"/>
        <filter val="7920000"/>
        <filter val="7930000"/>
        <filter val="7940000"/>
        <filter val="7970000"/>
        <filter val="7980000"/>
        <filter val="7990000"/>
        <filter val="800000"/>
        <filter val="8000000"/>
        <filter val="8020000"/>
        <filter val="8030000"/>
        <filter val="8100000"/>
        <filter val="8140000"/>
        <filter val="8200000"/>
        <filter val="8210000"/>
        <filter val="8250000"/>
        <filter val="8300000"/>
        <filter val="8310000"/>
        <filter val="8370000"/>
        <filter val="8400000"/>
        <filter val="8450000"/>
        <filter val="8460000"/>
        <filter val="8470000"/>
        <filter val="8480000"/>
        <filter val="8490000"/>
        <filter val="850000"/>
        <filter val="8500000"/>
        <filter val="8510000"/>
        <filter val="8540000"/>
        <filter val="8550000"/>
        <filter val="8560000"/>
        <filter val="8600000"/>
        <filter val="8610000"/>
        <filter val="8650000"/>
        <filter val="8670000"/>
        <filter val="8690000"/>
        <filter val="8700000"/>
        <filter val="8740000"/>
        <filter val="8800000"/>
        <filter val="8810000"/>
        <filter val="8850000"/>
        <filter val="8860000"/>
        <filter val="8880000"/>
        <filter val="8890000"/>
        <filter val="890000"/>
        <filter val="8940000"/>
        <filter val="8970000"/>
        <filter val="8980000"/>
        <filter val="900000"/>
        <filter val="9000000"/>
        <filter val="9040000"/>
        <filter val="9060000"/>
        <filter val="9070000"/>
        <filter val="9080000"/>
        <filter val="9100000"/>
        <filter val="9150000"/>
        <filter val="9180000"/>
        <filter val="9200000"/>
        <filter val="9230000"/>
        <filter val="9240000"/>
        <filter val="9250000"/>
        <filter val="9280000"/>
        <filter val="9290000"/>
        <filter val="930000"/>
        <filter val="9300000"/>
        <filter val="9350000"/>
        <filter val="9360000"/>
        <filter val="9400000"/>
        <filter val="9430000"/>
        <filter val="9450000"/>
        <filter val="9470000"/>
        <filter val="9480000"/>
        <filter val="950000"/>
        <filter val="9500000"/>
        <filter val="9520000"/>
        <filter val="9550000"/>
        <filter val="9560000"/>
        <filter val="9600000"/>
        <filter val="9650000"/>
        <filter val="9700000"/>
        <filter val="9760000"/>
        <filter val="9770000"/>
        <filter val="9800000"/>
        <filter val="9810000"/>
        <filter val="9830000"/>
        <filter val="9840000"/>
        <filter val="9900000"/>
        <filter val="9950000"/>
        <filter val="9960000"/>
      </filters>
    </filterColumn>
  </autoFilter>
  <tableColumns count="23">
    <tableColumn id="1" xr3:uid="{32184F97-C6EF-48F3-AF25-AFE104EF36CF}" name="Property_name"/>
    <tableColumn id="2" xr3:uid="{EB086C13-EC9E-4220-9551-C7D2B9B47E1E}" name="Cleaned propert name"/>
    <tableColumn id="3" xr3:uid="{0B41F367-0C61-4098-934C-3E498D1E6203}" name="Bhk"/>
    <tableColumn id="4" xr3:uid="{0679AA6D-5451-42BF-8807-9548430ECA9D}" name="Property type"/>
    <tableColumn id="5" xr3:uid="{02D82E80-EF9F-4D05-AA48-4D53752ACE08}" name="Area"/>
    <tableColumn id="6" xr3:uid="{E6742D20-403D-4DF0-AB0E-E054D6157B02}" name="City"/>
    <tableColumn id="7" xr3:uid="{850A19D7-5E89-4B8B-BC6F-44E3E4BA632E}" name="AreaWithType"/>
    <tableColumn id="8" xr3:uid="{B13D98F6-DEA3-4925-878D-B02ABDAE2A4C}" name="square_feet"/>
    <tableColumn id="9" xr3:uid="{8CA33D8A-F03E-44A4-8B82-C5550DE9C82E}" name="Area2"/>
    <tableColumn id="10" xr3:uid="{9F7F63D2-61AD-4566-8F8C-CDFC7C5DC96A}" name="Unit"/>
    <tableColumn id="11" xr3:uid="{98E91EF1-F5B2-4150-80A1-E90E4CACD028}" name="Transaction"/>
    <tableColumn id="12" xr3:uid="{3DBE3C2E-4ADF-4CB2-89BC-12C934E362F2}" name="Status"/>
    <tableColumn id="13" xr3:uid="{CE070E47-AFA8-42AB-BB73-06C62D954220}" name="Status type"/>
    <tableColumn id="14" xr3:uid="{60FE6CE3-BA0A-4CFE-A3F6-A926DFC75EBB}" name="Floor"/>
    <tableColumn id="15" xr3:uid="{B55D4875-3173-4838-A7FD-E86D1D15B53E}" name="Current floor"/>
    <tableColumn id="16" xr3:uid="{BB50E93B-4FC7-4F08-A33F-DFB4595EFFED}" name="Total floor"/>
    <tableColumn id="17" xr3:uid="{58040120-101A-4EA9-8EDD-2B1D6EF08D8C}" name="furnishing"/>
    <tableColumn id="19" xr3:uid="{59C279A9-1DEE-4450-AD6D-19343E04AA02}" name="Facing"/>
    <tableColumn id="20" xr3:uid="{9A17F01D-4332-4B4E-AAEA-3A7B4C2EAFA3}" name="Description"/>
    <tableColumn id="21" xr3:uid="{5292C56D-ED43-42E8-861A-90977E84FAEC}" name="price_per_sqft"/>
    <tableColumn id="22" xr3:uid="{0B0E0796-BD17-4EBE-92C2-7F24955653BC}" name="Price  per-sqft"/>
    <tableColumn id="23" xr3:uid="{4E321920-AA95-484A-8B12-5D85BAE0D55C}" name="price"/>
    <tableColumn id="24" xr3:uid="{58D260C1-012A-4A50-97AE-1E3BE767AA28}" name="Pric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G4527"/>
  <sheetViews>
    <sheetView tabSelected="1" topLeftCell="S2" workbookViewId="0">
      <selection activeCell="X11" sqref="X11:AA48"/>
    </sheetView>
  </sheetViews>
  <sheetFormatPr defaultColWidth="28.42578125" defaultRowHeight="15"/>
  <cols>
    <col min="1" max="2" width="75.5703125" style="3" customWidth="1"/>
    <col min="3" max="4" width="18.28515625" style="3" customWidth="1"/>
    <col min="5" max="5" width="47.42578125" style="3" customWidth="1"/>
    <col min="6" max="6" width="18.28515625" style="3" customWidth="1"/>
    <col min="7" max="7" width="28.42578125" style="3"/>
    <col min="8" max="8" width="18.28515625" style="3" customWidth="1"/>
    <col min="9" max="9" width="28.7109375" style="3" bestFit="1" customWidth="1"/>
    <col min="10" max="15" width="28.42578125" style="3"/>
    <col min="16" max="16" width="36.5703125" style="3" bestFit="1" customWidth="1"/>
    <col min="17" max="17" width="26.28515625" style="6" bestFit="1" customWidth="1"/>
    <col min="18" max="18" width="30.7109375" style="3" bestFit="1" customWidth="1"/>
    <col min="19" max="19" width="82.140625" style="3" customWidth="1"/>
    <col min="20" max="20" width="20.42578125" hidden="1" customWidth="1"/>
    <col min="21" max="21" width="27.85546875" style="3" customWidth="1"/>
    <col min="22" max="22" width="12" style="3" bestFit="1" customWidth="1"/>
    <col min="23" max="16384" width="28.42578125" style="3"/>
  </cols>
  <sheetData>
    <row r="1" spans="1:33" ht="15.75">
      <c r="A1" s="11" t="s">
        <v>0</v>
      </c>
      <c r="B1" s="7" t="s">
        <v>1</v>
      </c>
      <c r="C1" s="7" t="s">
        <v>2</v>
      </c>
      <c r="D1" s="7" t="s">
        <v>3</v>
      </c>
      <c r="E1" s="7" t="s">
        <v>4</v>
      </c>
      <c r="F1" s="7" t="s">
        <v>5</v>
      </c>
      <c r="G1" s="5" t="s">
        <v>6</v>
      </c>
      <c r="H1" s="22" t="s">
        <v>7</v>
      </c>
      <c r="I1" s="8" t="s">
        <v>8</v>
      </c>
      <c r="J1" s="8" t="s">
        <v>9</v>
      </c>
      <c r="K1" s="8" t="s">
        <v>10</v>
      </c>
      <c r="L1" s="8" t="s">
        <v>11</v>
      </c>
      <c r="M1" s="8" t="s">
        <v>12</v>
      </c>
      <c r="N1" s="8" t="s">
        <v>13</v>
      </c>
      <c r="O1" s="8" t="s">
        <v>14</v>
      </c>
      <c r="P1" s="8" t="s">
        <v>15</v>
      </c>
      <c r="Q1" s="19" t="s">
        <v>16</v>
      </c>
      <c r="R1" s="8" t="s">
        <v>17</v>
      </c>
      <c r="S1" s="8" t="s">
        <v>18</v>
      </c>
      <c r="T1" s="2" t="s">
        <v>19</v>
      </c>
      <c r="U1" s="8" t="s">
        <v>20</v>
      </c>
      <c r="V1" s="8" t="s">
        <v>21</v>
      </c>
      <c r="W1" s="10" t="s">
        <v>22</v>
      </c>
    </row>
    <row r="2" spans="1:33" ht="15.75">
      <c r="A2" s="18" t="s">
        <v>23</v>
      </c>
      <c r="B2" s="26" t="str">
        <f>PROPER(TRIM(A2))</f>
        <v>2 Apartment For Sale In Dindoli Surat</v>
      </c>
      <c r="C2" s="25" t="str">
        <f>LEFT(B2,FIND(" ",B2)-1)</f>
        <v>2</v>
      </c>
      <c r="D2" s="30" t="str">
        <f>MID(B2, FIND(" ", B2)+1, FIND("For", B2)-FIND(" ", B2)-1)</f>
        <v xml:space="preserve">Apartment </v>
      </c>
      <c r="E2" s="14" t="str">
        <f>TRIM(MID(B2, FIND("In", B2)+3, FIND("Surat", B2)-FIND("In", B2)-3))</f>
        <v>Dindoli</v>
      </c>
      <c r="F2" s="25" t="str">
        <f>"surat"</f>
        <v>surat</v>
      </c>
      <c r="G2" s="3" t="s">
        <v>24</v>
      </c>
      <c r="H2" s="3" t="s">
        <v>25</v>
      </c>
      <c r="I2" s="9">
        <f>VALUE(LEFT(H2,FIND(" ",H2)-1))</f>
        <v>644</v>
      </c>
      <c r="J2" s="3" t="str">
        <f>TRIM(RIGHT(H2,LEN(H2)-FIND(" ",H2)))</f>
        <v>sqft</v>
      </c>
      <c r="K2" s="3" t="s">
        <v>26</v>
      </c>
      <c r="L2" s="3" t="s">
        <v>27</v>
      </c>
      <c r="M2" s="25" t="str">
        <f>IF(LEFT(L2,5)="poss.","expected","ready")</f>
        <v>expected</v>
      </c>
      <c r="N2" s="25" t="s">
        <v>28</v>
      </c>
      <c r="O2" s="25" t="str">
        <f>IFERROR(LEFT(N2,FIND("out of",N2)-1),N2)</f>
        <v xml:space="preserve">5 </v>
      </c>
      <c r="P2" s="30" t="str">
        <f>IFERROR(RIGHT(N2,LEN(N2)-FIND("out of",N2)-6),"")</f>
        <v>10</v>
      </c>
      <c r="Q2" s="25" t="s">
        <v>29</v>
      </c>
      <c r="R2" s="25" t="s">
        <v>30</v>
      </c>
      <c r="S2" s="25" t="s">
        <v>31</v>
      </c>
      <c r="T2" s="3" t="s">
        <v>32</v>
      </c>
      <c r="U2" s="33">
        <f>VALUE(SUBSTITUTE(SUBSTITUTE(T2,"â‚¹",""),"per sqft",""))</f>
        <v>2891</v>
      </c>
      <c r="V2" s="25">
        <v>33.799999999999997</v>
      </c>
      <c r="W2" s="29">
        <f>VALUE(V2)*100000</f>
        <v>3379999.9999999995</v>
      </c>
      <c r="X2" s="45"/>
      <c r="Y2" s="69"/>
      <c r="Z2" s="41"/>
      <c r="AA2" s="23"/>
      <c r="AB2" s="23"/>
      <c r="AC2" s="23"/>
      <c r="AD2" s="23"/>
      <c r="AE2" s="23"/>
    </row>
    <row r="3" spans="1:33" ht="15.75">
      <c r="A3" s="26" t="s">
        <v>33</v>
      </c>
      <c r="B3" s="29" t="str">
        <f t="shared" ref="B3:B5" si="0">PROPER(TRIM(A3))</f>
        <v>2 Apartment For Sale In Althan Surat</v>
      </c>
      <c r="C3" s="25" t="str">
        <f t="shared" ref="C3:C5" si="1">LEFT(B3,FIND(" ",B3)-1)</f>
        <v>2</v>
      </c>
      <c r="D3" s="30" t="str">
        <f t="shared" ref="D3:D5" si="2">MID(B3, FIND(" ", B3)+1, FIND("For", B3)-FIND(" ", B3)-1)</f>
        <v xml:space="preserve">Apartment </v>
      </c>
      <c r="E3" s="14" t="str">
        <f t="shared" ref="E3:E5" si="3">TRIM(MID(B3, FIND("In", B3)+3, FIND("Surat", B3)-FIND("In", B3)-3))</f>
        <v>Althan</v>
      </c>
      <c r="F3" s="25" t="str">
        <f t="shared" ref="F3:F5" si="4">"surat"</f>
        <v>surat</v>
      </c>
      <c r="G3" s="12" t="s">
        <v>34</v>
      </c>
      <c r="H3" s="6" t="s">
        <v>35</v>
      </c>
      <c r="I3" s="13">
        <f>VALUE(LEFT(H3,FIND(" ",H3)-1))</f>
        <v>1278</v>
      </c>
      <c r="J3" s="6" t="str">
        <f>TRIM(RIGHT(H3,LEN(H3)-FIND(" ",H3)))</f>
        <v>sqft</v>
      </c>
      <c r="K3" s="6" t="s">
        <v>26</v>
      </c>
      <c r="L3" s="16" t="s">
        <v>36</v>
      </c>
      <c r="M3" s="25" t="str">
        <f t="shared" ref="M3:M5" si="5">IF(LEFT(L3,5)="poss.","expected","ready")</f>
        <v>expected</v>
      </c>
      <c r="N3" s="25" t="s">
        <v>37</v>
      </c>
      <c r="O3" s="25" t="str">
        <f t="shared" ref="O3:O5" si="6">IFERROR(LEFT(N3,FIND("out of",N3)-1),N3)</f>
        <v xml:space="preserve">6 </v>
      </c>
      <c r="P3" s="30" t="str">
        <f t="shared" ref="P3:P5" si="7">IFERROR(RIGHT(N3,LEN(N3)-FIND("out of",N3)-6),"")</f>
        <v>14</v>
      </c>
      <c r="Q3" s="25" t="s">
        <v>29</v>
      </c>
      <c r="R3" s="25" t="s">
        <v>38</v>
      </c>
      <c r="S3" s="25" t="s">
        <v>39</v>
      </c>
      <c r="T3" s="3" t="s">
        <v>40</v>
      </c>
      <c r="U3" s="33">
        <f t="shared" ref="U3:U63" si="8">VALUE(SUBSTITUTE(SUBSTITUTE(T3,"â‚¹",""),"per sqft",""))</f>
        <v>3551</v>
      </c>
      <c r="V3" s="25">
        <v>45.4</v>
      </c>
      <c r="W3" s="29">
        <f>VALUE(V3)*100000</f>
        <v>4540000</v>
      </c>
      <c r="X3" s="66"/>
      <c r="Y3" s="49"/>
      <c r="Z3" s="50"/>
      <c r="AA3" s="51"/>
      <c r="AB3" s="51"/>
      <c r="AC3" s="51"/>
      <c r="AD3" s="51"/>
      <c r="AE3" s="51"/>
      <c r="AF3" s="52"/>
      <c r="AG3" s="53"/>
    </row>
    <row r="4" spans="1:33" ht="15.75">
      <c r="A4" s="25" t="s">
        <v>41</v>
      </c>
      <c r="B4" s="32" t="str">
        <f t="shared" si="0"/>
        <v>2 Apartment For Sale In Pal Gam Surat</v>
      </c>
      <c r="C4" s="25" t="str">
        <f t="shared" si="1"/>
        <v>2</v>
      </c>
      <c r="D4" s="30" t="str">
        <f t="shared" si="2"/>
        <v xml:space="preserve">Apartment </v>
      </c>
      <c r="E4" s="14" t="str">
        <f t="shared" si="3"/>
        <v>Pal Gam</v>
      </c>
      <c r="F4" s="25" t="str">
        <f t="shared" si="4"/>
        <v>surat</v>
      </c>
      <c r="G4" s="12" t="s">
        <v>34</v>
      </c>
      <c r="H4" s="6" t="s">
        <v>42</v>
      </c>
      <c r="I4" s="13">
        <f>VALUE(LEFT(H4,FIND(" ",H4)-1))</f>
        <v>1173</v>
      </c>
      <c r="J4" s="6" t="str">
        <f>TRIM(RIGHT(H4,LEN(H4)-FIND(" ",H4)))</f>
        <v>sqft</v>
      </c>
      <c r="K4" s="6" t="s">
        <v>43</v>
      </c>
      <c r="L4" s="16" t="s">
        <v>44</v>
      </c>
      <c r="M4" s="25" t="str">
        <f t="shared" si="5"/>
        <v>ready</v>
      </c>
      <c r="N4" s="25" t="s">
        <v>45</v>
      </c>
      <c r="O4" s="25" t="str">
        <f t="shared" si="6"/>
        <v xml:space="preserve">5 </v>
      </c>
      <c r="P4" s="30" t="str">
        <f t="shared" si="7"/>
        <v>13</v>
      </c>
      <c r="Q4" s="25" t="s">
        <v>46</v>
      </c>
      <c r="R4" s="25" t="s">
        <v>47</v>
      </c>
      <c r="S4" s="25" t="s">
        <v>48</v>
      </c>
      <c r="T4" s="3" t="s">
        <v>49</v>
      </c>
      <c r="U4" s="33">
        <f t="shared" si="8"/>
        <v>3800</v>
      </c>
      <c r="V4" s="25">
        <v>44.6</v>
      </c>
      <c r="W4" s="29">
        <f>VALUE(V4)*100000</f>
        <v>4460000</v>
      </c>
      <c r="X4" s="66"/>
      <c r="Y4" s="54"/>
      <c r="Z4" s="28"/>
      <c r="AA4" s="25"/>
      <c r="AB4" s="25"/>
      <c r="AC4" s="25"/>
      <c r="AD4" s="25"/>
      <c r="AE4" s="25"/>
      <c r="AF4" s="18"/>
      <c r="AG4" s="55"/>
    </row>
    <row r="5" spans="1:33" ht="15.75">
      <c r="A5" s="27" t="s">
        <v>50</v>
      </c>
      <c r="B5" s="29" t="str">
        <f t="shared" si="0"/>
        <v>2 Apartment For Sale In Jahangirabad Surat</v>
      </c>
      <c r="C5" s="25" t="str">
        <f t="shared" si="1"/>
        <v>2</v>
      </c>
      <c r="D5" s="30" t="str">
        <f t="shared" si="2"/>
        <v xml:space="preserve">Apartment </v>
      </c>
      <c r="E5" s="14" t="str">
        <f t="shared" si="3"/>
        <v>Jahangirabad</v>
      </c>
      <c r="F5" s="25" t="str">
        <f t="shared" si="4"/>
        <v>surat</v>
      </c>
      <c r="G5" s="12" t="s">
        <v>24</v>
      </c>
      <c r="H5" s="6" t="s">
        <v>51</v>
      </c>
      <c r="I5" s="13">
        <f>VALUE(LEFT(H5,FIND(" ",H5)-1))</f>
        <v>700</v>
      </c>
      <c r="J5" s="6" t="str">
        <f>TRIM(RIGHT(H5,LEN(H5)-FIND(" ",H5)))</f>
        <v>sqft</v>
      </c>
      <c r="K5" s="6" t="s">
        <v>26</v>
      </c>
      <c r="L5" s="16" t="s">
        <v>44</v>
      </c>
      <c r="M5" s="25" t="str">
        <f t="shared" si="5"/>
        <v>ready</v>
      </c>
      <c r="N5" s="25" t="s">
        <v>37</v>
      </c>
      <c r="O5" s="25" t="str">
        <f t="shared" si="6"/>
        <v xml:space="preserve">6 </v>
      </c>
      <c r="P5" s="30" t="str">
        <f t="shared" si="7"/>
        <v>14</v>
      </c>
      <c r="Q5" s="25" t="s">
        <v>29</v>
      </c>
      <c r="R5" s="25" t="s">
        <v>47</v>
      </c>
      <c r="S5" s="25" t="s">
        <v>52</v>
      </c>
      <c r="T5" s="3" t="s">
        <v>53</v>
      </c>
      <c r="U5" s="33">
        <f t="shared" si="8"/>
        <v>3966</v>
      </c>
      <c r="V5" s="25">
        <v>47</v>
      </c>
      <c r="W5" s="29">
        <f>VALUE(V5)*100000</f>
        <v>4700000</v>
      </c>
      <c r="X5" s="67"/>
      <c r="Y5" s="56"/>
      <c r="Z5" s="57"/>
      <c r="AA5" s="58"/>
      <c r="AB5" s="58"/>
      <c r="AC5" s="58"/>
      <c r="AD5" s="58"/>
      <c r="AE5" s="58"/>
      <c r="AF5" s="59"/>
      <c r="AG5" s="60"/>
    </row>
    <row r="6" spans="1:33" customFormat="1" hidden="1">
      <c r="A6" t="s">
        <v>54</v>
      </c>
      <c r="G6" t="s">
        <v>34</v>
      </c>
      <c r="H6" t="s">
        <v>55</v>
      </c>
      <c r="I6">
        <f>VALUE(LEFT(H6,FIND(" ",H6)-1))</f>
        <v>1250</v>
      </c>
      <c r="J6" t="str">
        <f>TRIM(RIGHT(H6,LEN(H6)-FIND(" ",H6)))</f>
        <v>sqft</v>
      </c>
      <c r="K6" t="s">
        <v>56</v>
      </c>
      <c r="L6" t="s">
        <v>26</v>
      </c>
      <c r="N6" t="s">
        <v>29</v>
      </c>
      <c r="Q6">
        <v>2</v>
      </c>
      <c r="R6">
        <v>2</v>
      </c>
      <c r="S6" t="s">
        <v>57</v>
      </c>
      <c r="T6" t="s">
        <v>58</v>
      </c>
      <c r="U6" s="1">
        <f t="shared" si="8"/>
        <v>3600</v>
      </c>
      <c r="V6">
        <v>45</v>
      </c>
      <c r="W6">
        <f>VALUE(V6)*100000</f>
        <v>4500000</v>
      </c>
    </row>
    <row r="7" spans="1:33" customFormat="1" hidden="1">
      <c r="A7" t="s">
        <v>59</v>
      </c>
      <c r="G7" t="s">
        <v>34</v>
      </c>
      <c r="H7" t="s">
        <v>60</v>
      </c>
      <c r="I7">
        <f>VALUE(LEFT(H7,FIND(" ",H7)-1))</f>
        <v>1265</v>
      </c>
      <c r="J7" t="str">
        <f>TRIM(RIGHT(H7,LEN(H7)-FIND(" ",H7)))</f>
        <v>sqft</v>
      </c>
      <c r="K7" t="s">
        <v>29</v>
      </c>
      <c r="L7" t="s">
        <v>61</v>
      </c>
      <c r="N7" t="s">
        <v>26</v>
      </c>
      <c r="Q7" t="s">
        <v>62</v>
      </c>
      <c r="R7">
        <v>2</v>
      </c>
      <c r="S7" t="s">
        <v>63</v>
      </c>
      <c r="T7" t="s">
        <v>64</v>
      </c>
      <c r="U7" s="1">
        <f t="shared" si="8"/>
        <v>3411</v>
      </c>
      <c r="V7">
        <v>43.2</v>
      </c>
      <c r="W7">
        <f>VALUE(V7)*100000</f>
        <v>4320000</v>
      </c>
    </row>
    <row r="8" spans="1:33" customFormat="1" hidden="1">
      <c r="A8" t="s">
        <v>65</v>
      </c>
      <c r="G8" t="s">
        <v>24</v>
      </c>
      <c r="H8" t="s">
        <v>51</v>
      </c>
      <c r="I8">
        <f>VALUE(LEFT(H8,FIND(" ",H8)-1))</f>
        <v>700</v>
      </c>
      <c r="J8" t="str">
        <f>TRIM(RIGHT(H8,LEN(H8)-FIND(" ",H8)))</f>
        <v>sqft</v>
      </c>
      <c r="K8" t="s">
        <v>26</v>
      </c>
      <c r="L8" t="s">
        <v>66</v>
      </c>
      <c r="N8" t="s">
        <v>67</v>
      </c>
      <c r="Q8">
        <v>1</v>
      </c>
      <c r="S8" t="s">
        <v>68</v>
      </c>
      <c r="T8" t="s">
        <v>69</v>
      </c>
      <c r="U8" s="1">
        <f t="shared" si="8"/>
        <v>3392</v>
      </c>
      <c r="V8">
        <v>44.1</v>
      </c>
      <c r="W8">
        <f>VALUE(V8)*100000</f>
        <v>4410000</v>
      </c>
    </row>
    <row r="9" spans="1:33" customFormat="1" hidden="1">
      <c r="A9" t="s">
        <v>70</v>
      </c>
      <c r="G9" t="s">
        <v>34</v>
      </c>
      <c r="H9" t="s">
        <v>71</v>
      </c>
      <c r="I9">
        <f>VALUE(LEFT(H9,FIND(" ",H9)-1))</f>
        <v>1180</v>
      </c>
      <c r="J9" t="str">
        <f>TRIM(RIGHT(H9,LEN(H9)-FIND(" ",H9)))</f>
        <v>sqft</v>
      </c>
      <c r="K9" t="s">
        <v>72</v>
      </c>
      <c r="L9" t="s">
        <v>26</v>
      </c>
      <c r="N9" t="s">
        <v>29</v>
      </c>
      <c r="Q9">
        <v>2</v>
      </c>
      <c r="R9">
        <v>2</v>
      </c>
      <c r="S9" t="s">
        <v>73</v>
      </c>
      <c r="T9" t="s">
        <v>74</v>
      </c>
      <c r="U9" s="1">
        <f t="shared" si="8"/>
        <v>3751</v>
      </c>
      <c r="V9">
        <v>44.3</v>
      </c>
      <c r="W9">
        <f>VALUE(V9)*100000</f>
        <v>4430000</v>
      </c>
    </row>
    <row r="10" spans="1:33" customFormat="1" hidden="1">
      <c r="A10" t="s">
        <v>75</v>
      </c>
      <c r="G10" t="s">
        <v>24</v>
      </c>
      <c r="H10" t="s">
        <v>76</v>
      </c>
      <c r="I10">
        <f>VALUE(LEFT(H10,FIND(" ",H10)-1))</f>
        <v>720</v>
      </c>
      <c r="J10" t="str">
        <f>TRIM(RIGHT(H10,LEN(H10)-FIND(" ",H10)))</f>
        <v>sqft</v>
      </c>
      <c r="K10" t="s">
        <v>26</v>
      </c>
      <c r="L10" t="s">
        <v>61</v>
      </c>
      <c r="N10" t="s">
        <v>77</v>
      </c>
      <c r="Q10" t="s">
        <v>29</v>
      </c>
      <c r="R10" t="s">
        <v>47</v>
      </c>
      <c r="S10" t="s">
        <v>78</v>
      </c>
      <c r="T10" t="s">
        <v>79</v>
      </c>
      <c r="U10" s="1"/>
      <c r="V10">
        <v>40</v>
      </c>
      <c r="W10">
        <f>VALUE(V10)*100000</f>
        <v>4000000</v>
      </c>
    </row>
    <row r="11" spans="1:33" ht="15.75">
      <c r="A11" s="26" t="s">
        <v>50</v>
      </c>
      <c r="B11" s="29" t="str">
        <f t="shared" ref="B11:B15" si="9">PROPER(TRIM(A11))</f>
        <v>2 Apartment For Sale In Jahangirabad Surat</v>
      </c>
      <c r="C11" s="25" t="str">
        <f t="shared" ref="C11:C15" si="10">LEFT(B11,FIND(" ",B11)-1)</f>
        <v>2</v>
      </c>
      <c r="D11" s="30" t="str">
        <f t="shared" ref="D11:D15" si="11">MID(B11, FIND(" ", B11)+1, FIND("For", B11)-FIND(" ", B11)-1)</f>
        <v xml:space="preserve">Apartment </v>
      </c>
      <c r="E11" s="14" t="str">
        <f t="shared" ref="E11:E15" si="12">TRIM(MID(B11, FIND("In", B11)+3, FIND("Surat", B11)-FIND("In", B11)-3))</f>
        <v>Jahangirabad</v>
      </c>
      <c r="F11" s="25" t="str">
        <f t="shared" ref="F11:F15" si="13">"surat"</f>
        <v>surat</v>
      </c>
      <c r="G11" s="12" t="s">
        <v>24</v>
      </c>
      <c r="H11" s="6" t="s">
        <v>80</v>
      </c>
      <c r="I11" s="13">
        <f>VALUE(LEFT(H11,FIND(" ",H11)-1))</f>
        <v>748</v>
      </c>
      <c r="J11" s="6" t="str">
        <f>TRIM(RIGHT(H11,LEN(H11)-FIND(" ",H11)))</f>
        <v>sqft</v>
      </c>
      <c r="K11" s="6" t="s">
        <v>26</v>
      </c>
      <c r="L11" s="16" t="s">
        <v>61</v>
      </c>
      <c r="M11" s="25" t="str">
        <f t="shared" ref="M11:M15" si="14">IF(LEFT(L11,5)="poss.","expected","ready")</f>
        <v>expected</v>
      </c>
      <c r="N11" s="25" t="s">
        <v>81</v>
      </c>
      <c r="O11" s="25" t="str">
        <f t="shared" ref="O11:O15" si="15">IFERROR(LEFT(N11,FIND("out of",N11)-1),N11)</f>
        <v xml:space="preserve">6 </v>
      </c>
      <c r="P11" s="30" t="str">
        <f t="shared" ref="P11:P15" si="16">IFERROR(RIGHT(N11,LEN(N11)-FIND("out of",N11)-6),"")</f>
        <v>13</v>
      </c>
      <c r="Q11" s="25" t="s">
        <v>29</v>
      </c>
      <c r="R11" s="25" t="s">
        <v>47</v>
      </c>
      <c r="S11" s="25" t="s">
        <v>82</v>
      </c>
      <c r="T11" s="3" t="s">
        <v>83</v>
      </c>
      <c r="U11" s="33">
        <f t="shared" si="8"/>
        <v>3235</v>
      </c>
      <c r="V11" s="25">
        <v>44</v>
      </c>
      <c r="W11" s="29">
        <f>VALUE(V11)*100000</f>
        <v>4400000</v>
      </c>
      <c r="X11" s="68"/>
      <c r="Y11" s="49"/>
      <c r="Z11" s="50"/>
      <c r="AA11" s="51"/>
      <c r="AB11" s="51"/>
      <c r="AC11" s="51"/>
      <c r="AD11" s="51"/>
      <c r="AE11" s="51"/>
      <c r="AF11" s="52"/>
      <c r="AG11" s="53"/>
    </row>
    <row r="12" spans="1:33" ht="15.75">
      <c r="A12" s="29" t="s">
        <v>84</v>
      </c>
      <c r="B12" s="29" t="str">
        <f t="shared" si="9"/>
        <v>1 House For Sale In Kim Surat</v>
      </c>
      <c r="C12" s="25" t="str">
        <f t="shared" si="10"/>
        <v>1</v>
      </c>
      <c r="D12" s="30" t="str">
        <f t="shared" si="11"/>
        <v xml:space="preserve">House </v>
      </c>
      <c r="E12" s="12" t="str">
        <f t="shared" si="12"/>
        <v>Kim</v>
      </c>
      <c r="F12" s="3" t="str">
        <f t="shared" si="13"/>
        <v>surat</v>
      </c>
      <c r="G12" s="6" t="s">
        <v>24</v>
      </c>
      <c r="H12" s="6" t="s">
        <v>85</v>
      </c>
      <c r="I12" s="13">
        <f>VALUE(LEFT(H12,FIND(" ",H12)-1))</f>
        <v>480</v>
      </c>
      <c r="J12" s="6" t="str">
        <f>TRIM(RIGHT(H12,LEN(H12)-FIND(" ",H12)))</f>
        <v>sqft</v>
      </c>
      <c r="K12" s="6" t="s">
        <v>43</v>
      </c>
      <c r="L12" s="16" t="s">
        <v>44</v>
      </c>
      <c r="M12" s="25" t="str">
        <f t="shared" si="14"/>
        <v>ready</v>
      </c>
      <c r="N12" s="25" t="s">
        <v>86</v>
      </c>
      <c r="O12" s="25" t="str">
        <f t="shared" si="15"/>
        <v xml:space="preserve">1 </v>
      </c>
      <c r="P12" s="30" t="str">
        <f t="shared" si="16"/>
        <v>1</v>
      </c>
      <c r="Q12" s="25" t="s">
        <v>29</v>
      </c>
      <c r="R12" s="25" t="s">
        <v>47</v>
      </c>
      <c r="S12" s="25" t="s">
        <v>87</v>
      </c>
      <c r="T12" s="3" t="s">
        <v>88</v>
      </c>
      <c r="U12" s="33">
        <f t="shared" si="8"/>
        <v>2315</v>
      </c>
      <c r="V12" s="25">
        <v>12.5</v>
      </c>
      <c r="W12" s="29">
        <f>VALUE(V12)*100000</f>
        <v>1250000</v>
      </c>
      <c r="X12" s="66"/>
      <c r="Y12" s="54"/>
      <c r="Z12" s="28"/>
      <c r="AA12" s="25"/>
      <c r="AB12" s="25"/>
      <c r="AC12" s="25"/>
      <c r="AD12" s="25"/>
      <c r="AE12" s="25"/>
      <c r="AF12" s="18"/>
      <c r="AG12" s="55"/>
    </row>
    <row r="13" spans="1:33" ht="15.75">
      <c r="A13" s="29" t="s">
        <v>89</v>
      </c>
      <c r="B13" s="29" t="str">
        <f t="shared" si="9"/>
        <v>2 Apartment For Sale In Navyug College Surat</v>
      </c>
      <c r="C13" s="25" t="str">
        <f t="shared" si="10"/>
        <v>2</v>
      </c>
      <c r="D13" s="30" t="str">
        <f t="shared" si="11"/>
        <v xml:space="preserve">Apartment </v>
      </c>
      <c r="E13" s="12" t="str">
        <f t="shared" si="12"/>
        <v>Navyug College</v>
      </c>
      <c r="F13" s="34" t="str">
        <f t="shared" si="13"/>
        <v>surat</v>
      </c>
      <c r="G13" s="6" t="s">
        <v>24</v>
      </c>
      <c r="H13" s="6" t="s">
        <v>90</v>
      </c>
      <c r="I13" s="13">
        <f>VALUE(LEFT(H13,FIND(" ",H13)-1))</f>
        <v>1650</v>
      </c>
      <c r="J13" s="6" t="str">
        <f>TRIM(RIGHT(H13,LEN(H13)-FIND(" ",H13)))</f>
        <v>sqft</v>
      </c>
      <c r="K13" s="6" t="s">
        <v>43</v>
      </c>
      <c r="L13" s="16" t="s">
        <v>44</v>
      </c>
      <c r="M13" s="25" t="str">
        <f t="shared" si="14"/>
        <v>ready</v>
      </c>
      <c r="N13" s="25" t="s">
        <v>67</v>
      </c>
      <c r="O13" s="25" t="str">
        <f t="shared" si="15"/>
        <v xml:space="preserve">7 </v>
      </c>
      <c r="P13" s="30" t="str">
        <f t="shared" si="16"/>
        <v>10</v>
      </c>
      <c r="Q13" s="25" t="s">
        <v>29</v>
      </c>
      <c r="R13" s="25" t="s">
        <v>47</v>
      </c>
      <c r="S13" s="25" t="s">
        <v>91</v>
      </c>
      <c r="T13" s="3" t="s">
        <v>92</v>
      </c>
      <c r="U13" s="33">
        <f t="shared" si="8"/>
        <v>3125</v>
      </c>
      <c r="V13" s="25">
        <v>50</v>
      </c>
      <c r="W13" s="29">
        <f>VALUE(V13)*100000</f>
        <v>5000000</v>
      </c>
      <c r="X13" s="66"/>
      <c r="Y13" s="54"/>
      <c r="Z13" s="28"/>
      <c r="AA13" s="25"/>
      <c r="AB13" s="25"/>
      <c r="AC13" s="25"/>
      <c r="AD13" s="25"/>
      <c r="AE13" s="25"/>
      <c r="AF13" s="18"/>
      <c r="AG13" s="55"/>
    </row>
    <row r="14" spans="1:33" ht="15.75">
      <c r="A14" s="29" t="s">
        <v>93</v>
      </c>
      <c r="B14" s="29" t="str">
        <f t="shared" si="9"/>
        <v>2 Apartment For Sale In Adajan Surat</v>
      </c>
      <c r="C14" s="25" t="str">
        <f t="shared" si="10"/>
        <v>2</v>
      </c>
      <c r="D14" s="30" t="str">
        <f t="shared" si="11"/>
        <v xml:space="preserve">Apartment </v>
      </c>
      <c r="E14" s="14" t="str">
        <f t="shared" si="12"/>
        <v>Adajan</v>
      </c>
      <c r="F14" s="25" t="str">
        <f t="shared" si="13"/>
        <v>surat</v>
      </c>
      <c r="G14" s="12" t="s">
        <v>34</v>
      </c>
      <c r="H14" s="6" t="s">
        <v>94</v>
      </c>
      <c r="I14" s="13">
        <f>VALUE(LEFT(H14,FIND(" ",H14)-1))</f>
        <v>847</v>
      </c>
      <c r="J14" s="6" t="str">
        <f>TRIM(RIGHT(H14,LEN(H14)-FIND(" ",H14)))</f>
        <v>sqft</v>
      </c>
      <c r="K14" s="6" t="s">
        <v>43</v>
      </c>
      <c r="L14" s="16" t="s">
        <v>44</v>
      </c>
      <c r="M14" s="25" t="str">
        <f t="shared" si="14"/>
        <v>ready</v>
      </c>
      <c r="N14" s="25" t="s">
        <v>95</v>
      </c>
      <c r="O14" s="25" t="str">
        <f t="shared" si="15"/>
        <v xml:space="preserve">1 </v>
      </c>
      <c r="P14" s="30" t="str">
        <f t="shared" si="16"/>
        <v>13</v>
      </c>
      <c r="Q14" s="25" t="s">
        <v>96</v>
      </c>
      <c r="R14" s="25" t="s">
        <v>47</v>
      </c>
      <c r="S14" s="25" t="s">
        <v>97</v>
      </c>
      <c r="T14" s="3" t="s">
        <v>98</v>
      </c>
      <c r="U14" s="33">
        <f t="shared" si="8"/>
        <v>5903</v>
      </c>
      <c r="V14" s="25">
        <v>50</v>
      </c>
      <c r="W14" s="29">
        <f>VALUE(V14)*100000</f>
        <v>5000000</v>
      </c>
      <c r="X14" s="66"/>
      <c r="Y14" s="54"/>
      <c r="Z14" s="28"/>
      <c r="AA14" s="25"/>
      <c r="AB14" s="25"/>
      <c r="AC14" s="25"/>
      <c r="AD14" s="25"/>
      <c r="AE14" s="25"/>
      <c r="AF14" s="18"/>
      <c r="AG14" s="55"/>
    </row>
    <row r="15" spans="1:33" ht="15.75">
      <c r="A15" s="29" t="s">
        <v>99</v>
      </c>
      <c r="B15" s="29" t="str">
        <f t="shared" si="9"/>
        <v>3 Apartment For Sale In Dindoli Surat</v>
      </c>
      <c r="C15" s="25" t="str">
        <f t="shared" si="10"/>
        <v>3</v>
      </c>
      <c r="D15" s="30" t="str">
        <f t="shared" si="11"/>
        <v xml:space="preserve">Apartment </v>
      </c>
      <c r="E15" s="14" t="str">
        <f t="shared" si="12"/>
        <v>Dindoli</v>
      </c>
      <c r="F15" s="25" t="str">
        <f t="shared" si="13"/>
        <v>surat</v>
      </c>
      <c r="G15" s="12" t="s">
        <v>34</v>
      </c>
      <c r="H15" s="6" t="s">
        <v>100</v>
      </c>
      <c r="I15" s="13">
        <f>VALUE(LEFT(H15,FIND(" ",H15)-1))</f>
        <v>1511</v>
      </c>
      <c r="J15" s="6" t="str">
        <f>TRIM(RIGHT(H15,LEN(H15)-FIND(" ",H15)))</f>
        <v>sqft</v>
      </c>
      <c r="K15" s="6" t="s">
        <v>26</v>
      </c>
      <c r="L15" s="16" t="s">
        <v>101</v>
      </c>
      <c r="M15" s="25" t="str">
        <f t="shared" si="14"/>
        <v>expected</v>
      </c>
      <c r="N15" s="25" t="s">
        <v>45</v>
      </c>
      <c r="O15" s="25" t="str">
        <f t="shared" si="15"/>
        <v xml:space="preserve">5 </v>
      </c>
      <c r="P15" s="30" t="str">
        <f t="shared" si="16"/>
        <v>13</v>
      </c>
      <c r="Q15" s="25" t="s">
        <v>29</v>
      </c>
      <c r="R15" s="25" t="s">
        <v>102</v>
      </c>
      <c r="S15" s="25" t="s">
        <v>103</v>
      </c>
      <c r="T15" s="3" t="s">
        <v>104</v>
      </c>
      <c r="U15" s="33">
        <f t="shared" si="8"/>
        <v>2368</v>
      </c>
      <c r="V15" s="25">
        <v>35.799999999999997</v>
      </c>
      <c r="W15" s="29">
        <f>VALUE(V15)*100000</f>
        <v>3579999.9999999995</v>
      </c>
      <c r="X15" s="67"/>
      <c r="Y15" s="56"/>
      <c r="Z15" s="57"/>
      <c r="AA15" s="58"/>
      <c r="AB15" s="58"/>
      <c r="AC15" s="58"/>
      <c r="AD15" s="58"/>
      <c r="AE15" s="58"/>
      <c r="AF15" s="59"/>
      <c r="AG15" s="60"/>
    </row>
    <row r="16" spans="1:33" customFormat="1" hidden="1">
      <c r="A16" t="s">
        <v>105</v>
      </c>
      <c r="G16" t="s">
        <v>24</v>
      </c>
      <c r="H16" t="s">
        <v>106</v>
      </c>
      <c r="I16">
        <f>VALUE(LEFT(H16,FIND(" ",H16)-1))</f>
        <v>180</v>
      </c>
      <c r="J16" t="str">
        <f>TRIM(RIGHT(H16,LEN(H16)-FIND(" ",H16)))</f>
        <v>sqft</v>
      </c>
      <c r="K16" t="s">
        <v>43</v>
      </c>
      <c r="L16" t="s">
        <v>44</v>
      </c>
      <c r="N16" t="s">
        <v>107</v>
      </c>
      <c r="S16" t="s">
        <v>108</v>
      </c>
      <c r="T16" t="s">
        <v>109</v>
      </c>
      <c r="U16" s="1">
        <f t="shared" si="8"/>
        <v>14728</v>
      </c>
      <c r="V16">
        <v>26.5</v>
      </c>
      <c r="W16">
        <f>VALUE(V16)*100000</f>
        <v>2650000</v>
      </c>
    </row>
    <row r="17" spans="1:33" customFormat="1" hidden="1">
      <c r="A17" t="s">
        <v>110</v>
      </c>
      <c r="G17" t="s">
        <v>34</v>
      </c>
      <c r="H17" t="s">
        <v>111</v>
      </c>
      <c r="I17">
        <f>VALUE(LEFT(H17,FIND(" ",H17)-1))</f>
        <v>800</v>
      </c>
      <c r="J17" t="str">
        <f>TRIM(RIGHT(H17,LEN(H17)-FIND(" ",H17)))</f>
        <v>sqft</v>
      </c>
      <c r="K17" t="s">
        <v>43</v>
      </c>
      <c r="L17" t="s">
        <v>44</v>
      </c>
      <c r="N17" t="s">
        <v>112</v>
      </c>
      <c r="Q17">
        <v>1</v>
      </c>
      <c r="S17" t="s">
        <v>113</v>
      </c>
      <c r="T17" t="s">
        <v>114</v>
      </c>
      <c r="U17" s="1">
        <f t="shared" si="8"/>
        <v>5250</v>
      </c>
      <c r="V17">
        <v>42</v>
      </c>
      <c r="W17">
        <f>VALUE(V17)*100000</f>
        <v>4200000</v>
      </c>
    </row>
    <row r="18" spans="1:33" ht="15.75">
      <c r="A18" s="29" t="s">
        <v>115</v>
      </c>
      <c r="B18" s="29" t="str">
        <f t="shared" ref="B18:B19" si="17">PROPER(TRIM(A18))</f>
        <v>3 Apartment For Sale In Mota Varachha Surat</v>
      </c>
      <c r="C18" s="25" t="str">
        <f t="shared" ref="C18:C19" si="18">LEFT(B18,FIND(" ",B18)-1)</f>
        <v>3</v>
      </c>
      <c r="D18" s="30" t="str">
        <f t="shared" ref="D18:D19" si="19">MID(B18, FIND(" ", B18)+1, FIND("For", B18)-FIND(" ", B18)-1)</f>
        <v xml:space="preserve">Apartment </v>
      </c>
      <c r="E18" s="14" t="str">
        <f t="shared" ref="E18:E19" si="20">TRIM(MID(B18, FIND("In", B18)+3, FIND("Surat", B18)-FIND("In", B18)-3))</f>
        <v>Mota Varachha</v>
      </c>
      <c r="F18" s="25" t="str">
        <f t="shared" ref="F18:F19" si="21">"surat"</f>
        <v>surat</v>
      </c>
      <c r="G18" s="12" t="s">
        <v>24</v>
      </c>
      <c r="H18" s="6" t="s">
        <v>116</v>
      </c>
      <c r="I18" s="13">
        <f>VALUE(LEFT(H18,FIND(" ",H18)-1))</f>
        <v>1000</v>
      </c>
      <c r="J18" s="6" t="str">
        <f>TRIM(RIGHT(H18,LEN(H18)-FIND(" ",H18)))</f>
        <v>sqft</v>
      </c>
      <c r="K18" s="6" t="s">
        <v>26</v>
      </c>
      <c r="L18" s="16" t="s">
        <v>44</v>
      </c>
      <c r="M18" s="25" t="str">
        <f t="shared" ref="M18:M19" si="22">IF(LEFT(L18,5)="poss.","expected","ready")</f>
        <v>ready</v>
      </c>
      <c r="N18" s="25" t="s">
        <v>117</v>
      </c>
      <c r="O18" s="25" t="str">
        <f t="shared" ref="O18:O19" si="23">IFERROR(LEFT(N18,FIND("out of",N18)-1),N18)</f>
        <v xml:space="preserve">3 </v>
      </c>
      <c r="P18" s="30" t="str">
        <f t="shared" ref="P18:P19" si="24">IFERROR(RIGHT(N18,LEN(N18)-FIND("out of",N18)-6),"")</f>
        <v>5</v>
      </c>
      <c r="Q18" s="25" t="s">
        <v>96</v>
      </c>
      <c r="R18" s="25" t="s">
        <v>47</v>
      </c>
      <c r="S18" s="25" t="s">
        <v>118</v>
      </c>
      <c r="T18" s="3" t="s">
        <v>119</v>
      </c>
      <c r="U18" s="33">
        <f t="shared" si="8"/>
        <v>3185</v>
      </c>
      <c r="V18" s="25">
        <v>43</v>
      </c>
      <c r="W18" s="29">
        <f>VALUE(V18)*100000</f>
        <v>4300000</v>
      </c>
      <c r="X18" s="29"/>
      <c r="Y18" s="45"/>
      <c r="Z18" s="50"/>
      <c r="AA18" s="51"/>
      <c r="AB18" s="51"/>
      <c r="AC18" s="51"/>
      <c r="AD18" s="51"/>
      <c r="AE18" s="51"/>
      <c r="AF18" s="52"/>
      <c r="AG18" s="53"/>
    </row>
    <row r="19" spans="1:33" ht="15.75">
      <c r="A19" s="29" t="s">
        <v>120</v>
      </c>
      <c r="B19" s="29" t="str">
        <f t="shared" si="17"/>
        <v>1 Apartment For Sale In Ramnagar Surat</v>
      </c>
      <c r="C19" s="25" t="str">
        <f t="shared" si="18"/>
        <v>1</v>
      </c>
      <c r="D19" s="30" t="str">
        <f t="shared" si="19"/>
        <v xml:space="preserve">Apartment </v>
      </c>
      <c r="E19" s="14" t="str">
        <f t="shared" si="20"/>
        <v>Ramnagar</v>
      </c>
      <c r="F19" s="25" t="str">
        <f t="shared" si="21"/>
        <v>surat</v>
      </c>
      <c r="G19" s="12" t="s">
        <v>24</v>
      </c>
      <c r="H19" s="6" t="s">
        <v>121</v>
      </c>
      <c r="I19" s="13">
        <f>VALUE(LEFT(H19,FIND(" ",H19)-1))</f>
        <v>731</v>
      </c>
      <c r="J19" s="6" t="str">
        <f>TRIM(RIGHT(H19,LEN(H19)-FIND(" ",H19)))</f>
        <v>sqft</v>
      </c>
      <c r="K19" s="6" t="s">
        <v>43</v>
      </c>
      <c r="L19" s="16" t="s">
        <v>44</v>
      </c>
      <c r="M19" s="25" t="str">
        <f t="shared" si="22"/>
        <v>ready</v>
      </c>
      <c r="N19" s="25" t="s">
        <v>122</v>
      </c>
      <c r="O19" s="25" t="str">
        <f t="shared" si="23"/>
        <v xml:space="preserve">2 </v>
      </c>
      <c r="P19" s="30" t="str">
        <f t="shared" si="24"/>
        <v>5</v>
      </c>
      <c r="Q19" s="25" t="s">
        <v>29</v>
      </c>
      <c r="R19" s="25" t="s">
        <v>47</v>
      </c>
      <c r="S19" s="25" t="s">
        <v>123</v>
      </c>
      <c r="T19" s="3" t="s">
        <v>124</v>
      </c>
      <c r="U19" s="33">
        <f t="shared" si="8"/>
        <v>2736</v>
      </c>
      <c r="V19" s="25">
        <v>20</v>
      </c>
      <c r="W19" s="29">
        <f>VALUE(V19)*100000</f>
        <v>2000000</v>
      </c>
      <c r="X19" s="27"/>
      <c r="Y19" s="61"/>
      <c r="Z19" s="58"/>
      <c r="AA19" s="58"/>
      <c r="AB19" s="58"/>
      <c r="AC19" s="58"/>
      <c r="AD19" s="58"/>
      <c r="AE19" s="58"/>
      <c r="AF19" s="59"/>
      <c r="AG19" s="60"/>
    </row>
    <row r="20" spans="1:33" customFormat="1" hidden="1">
      <c r="A20" t="s">
        <v>125</v>
      </c>
      <c r="G20" t="s">
        <v>24</v>
      </c>
      <c r="H20" t="s">
        <v>126</v>
      </c>
      <c r="I20">
        <f>VALUE(LEFT(H20,FIND(" ",H20)-1))</f>
        <v>816</v>
      </c>
      <c r="J20" t="str">
        <f>TRIM(RIGHT(H20,LEN(H20)-FIND(" ",H20)))</f>
        <v>sqft</v>
      </c>
      <c r="K20" t="s">
        <v>43</v>
      </c>
      <c r="L20" t="s">
        <v>44</v>
      </c>
      <c r="N20" t="s">
        <v>127</v>
      </c>
      <c r="Q20">
        <v>1</v>
      </c>
      <c r="S20" t="s">
        <v>128</v>
      </c>
      <c r="T20" t="s">
        <v>129</v>
      </c>
      <c r="U20" s="1">
        <f t="shared" si="8"/>
        <v>4534</v>
      </c>
      <c r="V20">
        <v>37</v>
      </c>
      <c r="W20">
        <f>VALUE(V20)*100000</f>
        <v>3700000</v>
      </c>
    </row>
    <row r="21" spans="1:33" ht="15.75">
      <c r="A21" s="29" t="s">
        <v>130</v>
      </c>
      <c r="B21" s="29" t="str">
        <f>PROPER(TRIM(A21))</f>
        <v>2 Builder Floor For Sale In Amroli Surat</v>
      </c>
      <c r="C21" s="25" t="str">
        <f>LEFT(B21,FIND(" ",B21)-1)</f>
        <v>2</v>
      </c>
      <c r="D21" s="30" t="str">
        <f>MID(B21, FIND(" ", B21)+1, FIND("For", B21)-FIND(" ", B21)-1)</f>
        <v xml:space="preserve">Builder Floor </v>
      </c>
      <c r="E21" s="14" t="str">
        <f>TRIM(MID(B21, FIND("In", B21)+3, FIND("Surat", B21)-FIND("In", B21)-3))</f>
        <v>Amroli</v>
      </c>
      <c r="F21" s="25" t="str">
        <f>"surat"</f>
        <v>surat</v>
      </c>
      <c r="G21" s="12" t="s">
        <v>24</v>
      </c>
      <c r="H21" s="6" t="s">
        <v>131</v>
      </c>
      <c r="I21" s="13">
        <f>VALUE(LEFT(H21,FIND(" ",H21)-1))</f>
        <v>950</v>
      </c>
      <c r="J21" s="6" t="str">
        <f>TRIM(RIGHT(H21,LEN(H21)-FIND(" ",H21)))</f>
        <v>sqft</v>
      </c>
      <c r="K21" s="6" t="s">
        <v>43</v>
      </c>
      <c r="L21" s="16" t="s">
        <v>44</v>
      </c>
      <c r="M21" s="25" t="str">
        <f>IF(LEFT(L21,5)="poss.","expected","ready")</f>
        <v>ready</v>
      </c>
      <c r="N21" s="25" t="s">
        <v>132</v>
      </c>
      <c r="O21" s="25" t="str">
        <f>IFERROR(LEFT(N21,FIND("out of",N21)-1),N21)</f>
        <v xml:space="preserve">5 </v>
      </c>
      <c r="P21" s="30" t="str">
        <f>IFERROR(RIGHT(N21,LEN(N21)-FIND("out of",N21)-6),"")</f>
        <v>5</v>
      </c>
      <c r="Q21" s="25" t="s">
        <v>29</v>
      </c>
      <c r="R21" s="25" t="s">
        <v>30</v>
      </c>
      <c r="S21" s="25" t="s">
        <v>133</v>
      </c>
      <c r="T21" s="3" t="s">
        <v>134</v>
      </c>
      <c r="U21" s="33">
        <f t="shared" si="8"/>
        <v>2829</v>
      </c>
      <c r="V21" s="25">
        <v>29</v>
      </c>
      <c r="W21" s="29">
        <f>VALUE(V21)*100000</f>
        <v>2900000</v>
      </c>
      <c r="X21" s="29"/>
      <c r="Y21" s="62"/>
      <c r="Z21" s="63"/>
      <c r="AA21" s="63"/>
      <c r="AB21" s="63"/>
      <c r="AC21" s="63"/>
      <c r="AD21" s="63"/>
      <c r="AE21" s="63"/>
      <c r="AF21" s="64"/>
      <c r="AG21" s="65"/>
    </row>
    <row r="22" spans="1:33" customFormat="1" hidden="1">
      <c r="A22" t="s">
        <v>135</v>
      </c>
      <c r="G22" t="s">
        <v>34</v>
      </c>
      <c r="H22" t="s">
        <v>136</v>
      </c>
      <c r="I22">
        <f>VALUE(LEFT(H22,FIND(" ",H22)-1))</f>
        <v>1150</v>
      </c>
      <c r="J22" t="str">
        <f>TRIM(RIGHT(H22,LEN(H22)-FIND(" ",H22)))</f>
        <v>sqft</v>
      </c>
      <c r="K22" t="s">
        <v>29</v>
      </c>
      <c r="L22" t="s">
        <v>137</v>
      </c>
      <c r="N22" t="s">
        <v>43</v>
      </c>
      <c r="Q22">
        <v>1</v>
      </c>
      <c r="R22">
        <v>1</v>
      </c>
      <c r="S22" t="s">
        <v>138</v>
      </c>
      <c r="T22" t="s">
        <v>139</v>
      </c>
      <c r="U22" s="1">
        <f t="shared" si="8"/>
        <v>3304</v>
      </c>
      <c r="V22">
        <v>38</v>
      </c>
      <c r="W22">
        <f>VALUE(V22)*100000</f>
        <v>3800000</v>
      </c>
    </row>
    <row r="23" spans="1:33" customFormat="1" hidden="1">
      <c r="A23" t="s">
        <v>140</v>
      </c>
      <c r="G23" t="s">
        <v>24</v>
      </c>
      <c r="H23" t="s">
        <v>141</v>
      </c>
      <c r="I23">
        <f>VALUE(LEFT(H23,FIND(" ",H23)-1))</f>
        <v>432</v>
      </c>
      <c r="J23" t="str">
        <f>TRIM(RIGHT(H23,LEN(H23)-FIND(" ",H23)))</f>
        <v>sqft</v>
      </c>
      <c r="K23" t="s">
        <v>26</v>
      </c>
      <c r="L23" t="s">
        <v>44</v>
      </c>
      <c r="N23" t="s">
        <v>142</v>
      </c>
      <c r="Q23" t="s">
        <v>29</v>
      </c>
      <c r="R23" t="s">
        <v>30</v>
      </c>
      <c r="S23" t="s">
        <v>143</v>
      </c>
      <c r="T23" t="s">
        <v>144</v>
      </c>
      <c r="U23" s="1">
        <f t="shared" si="8"/>
        <v>3009</v>
      </c>
      <c r="V23">
        <v>13</v>
      </c>
      <c r="W23">
        <f>VALUE(V23)*100000</f>
        <v>1300000</v>
      </c>
    </row>
    <row r="24" spans="1:33" customFormat="1" hidden="1">
      <c r="A24" t="s">
        <v>145</v>
      </c>
      <c r="G24" t="s">
        <v>24</v>
      </c>
      <c r="H24" t="s">
        <v>146</v>
      </c>
      <c r="I24">
        <f>VALUE(LEFT(H24,FIND(" ",H24)-1))</f>
        <v>350</v>
      </c>
      <c r="J24" t="str">
        <f>TRIM(RIGHT(H24,LEN(H24)-FIND(" ",H24)))</f>
        <v>sqft</v>
      </c>
      <c r="K24" t="s">
        <v>43</v>
      </c>
      <c r="L24" t="s">
        <v>44</v>
      </c>
      <c r="N24" t="s">
        <v>147</v>
      </c>
      <c r="S24" t="s">
        <v>148</v>
      </c>
      <c r="T24" t="s">
        <v>149</v>
      </c>
      <c r="U24" s="1">
        <f t="shared" si="8"/>
        <v>12857</v>
      </c>
      <c r="V24">
        <v>45</v>
      </c>
      <c r="W24">
        <f>VALUE(V24)*100000</f>
        <v>4500000</v>
      </c>
    </row>
    <row r="25" spans="1:33" ht="15.75">
      <c r="A25" s="29" t="s">
        <v>150</v>
      </c>
      <c r="B25" s="29" t="str">
        <f>PROPER(TRIM(A25))</f>
        <v>3 Apartment For Sale In Jahangirabad Surat</v>
      </c>
      <c r="C25" s="25" t="str">
        <f>LEFT(B25,FIND(" ",B25)-1)</f>
        <v>3</v>
      </c>
      <c r="D25" s="30" t="str">
        <f>MID(B25, FIND(" ", B25)+1, FIND("For", B25)-FIND(" ", B25)-1)</f>
        <v xml:space="preserve">Apartment </v>
      </c>
      <c r="E25" s="3" t="str">
        <f>TRIM(MID(B25, FIND("In", B25)+3, FIND("Surat", B25)-FIND("In", B25)-3))</f>
        <v>Jahangirabad</v>
      </c>
      <c r="F25" s="25" t="str">
        <f>"surat"</f>
        <v>surat</v>
      </c>
      <c r="G25" s="12" t="s">
        <v>24</v>
      </c>
      <c r="H25" s="6" t="s">
        <v>151</v>
      </c>
      <c r="I25" s="13">
        <f>VALUE(LEFT(H25,FIND(" ",H25)-1))</f>
        <v>910</v>
      </c>
      <c r="J25" s="6" t="str">
        <f>TRIM(RIGHT(H25,LEN(H25)-FIND(" ",H25)))</f>
        <v>sqft</v>
      </c>
      <c r="K25" s="6" t="s">
        <v>43</v>
      </c>
      <c r="L25" s="16" t="s">
        <v>44</v>
      </c>
      <c r="M25" s="25" t="str">
        <f>IF(LEFT(L25,5)="poss.","expected","ready")</f>
        <v>ready</v>
      </c>
      <c r="N25" s="25" t="s">
        <v>152</v>
      </c>
      <c r="O25" s="25" t="str">
        <f>IFERROR(LEFT(N25,FIND("out of",N25)-1),N25)</f>
        <v xml:space="preserve">1 </v>
      </c>
      <c r="P25" s="30" t="str">
        <f>IFERROR(RIGHT(N25,LEN(N25)-FIND("out of",N25)-6),"")</f>
        <v>5</v>
      </c>
      <c r="Q25" s="25" t="s">
        <v>29</v>
      </c>
      <c r="R25" s="25" t="s">
        <v>47</v>
      </c>
      <c r="S25" s="25" t="s">
        <v>153</v>
      </c>
      <c r="T25" s="3" t="s">
        <v>154</v>
      </c>
      <c r="U25" s="33">
        <f t="shared" si="8"/>
        <v>2857</v>
      </c>
      <c r="V25" s="25">
        <v>40</v>
      </c>
      <c r="W25" s="29">
        <f>VALUE(V25)*100000</f>
        <v>4000000</v>
      </c>
      <c r="X25" s="29"/>
      <c r="Y25" s="62"/>
      <c r="Z25" s="63"/>
      <c r="AA25" s="63"/>
      <c r="AB25" s="63"/>
      <c r="AC25" s="63"/>
      <c r="AD25" s="63"/>
      <c r="AE25" s="63"/>
      <c r="AF25" s="64"/>
      <c r="AG25" s="65"/>
    </row>
    <row r="26" spans="1:33" customFormat="1" hidden="1">
      <c r="A26" t="s">
        <v>75</v>
      </c>
      <c r="G26" t="s">
        <v>24</v>
      </c>
      <c r="H26" t="s">
        <v>155</v>
      </c>
      <c r="I26">
        <f>VALUE(LEFT(H26,FIND(" ",H26)-1))</f>
        <v>650</v>
      </c>
      <c r="J26" t="str">
        <f>TRIM(RIGHT(H26,LEN(H26)-FIND(" ",H26)))</f>
        <v>sqft</v>
      </c>
      <c r="K26" t="s">
        <v>29</v>
      </c>
      <c r="L26" t="s">
        <v>44</v>
      </c>
      <c r="N26" t="s">
        <v>26</v>
      </c>
      <c r="Q26" t="s">
        <v>47</v>
      </c>
      <c r="R26" t="s">
        <v>156</v>
      </c>
      <c r="S26" t="s">
        <v>157</v>
      </c>
      <c r="T26" t="s">
        <v>158</v>
      </c>
      <c r="U26" s="1">
        <f t="shared" si="8"/>
        <v>4150</v>
      </c>
      <c r="V26">
        <v>46.5</v>
      </c>
      <c r="W26">
        <f>VALUE(V26)*100000</f>
        <v>4650000</v>
      </c>
    </row>
    <row r="27" spans="1:33" ht="15.75">
      <c r="A27" s="29" t="s">
        <v>159</v>
      </c>
      <c r="B27" s="29" t="str">
        <f>PROPER(TRIM(A27))</f>
        <v>2 Apartment For Sale In Palanpur Surat</v>
      </c>
      <c r="C27" s="25" t="str">
        <f>LEFT(B27,FIND(" ",B27)-1)</f>
        <v>2</v>
      </c>
      <c r="D27" s="33" t="str">
        <f>MID(B27, FIND(" ", B27)+1, FIND("For", B27)-FIND(" ", B27)-1)</f>
        <v xml:space="preserve">Apartment </v>
      </c>
      <c r="E27" s="29" t="str">
        <f>TRIM(MID(B27, FIND("In", B27)+3, FIND("Surat", B27)-FIND("In", B27)-3))</f>
        <v>Palanpur</v>
      </c>
      <c r="F27" s="25" t="str">
        <f>"surat"</f>
        <v>surat</v>
      </c>
      <c r="G27" s="12" t="s">
        <v>34</v>
      </c>
      <c r="H27" s="6" t="s">
        <v>55</v>
      </c>
      <c r="I27" s="13">
        <f>VALUE(LEFT(H27,FIND(" ",H27)-1))</f>
        <v>1250</v>
      </c>
      <c r="J27" s="6" t="str">
        <f>TRIM(RIGHT(H27,LEN(H27)-FIND(" ",H27)))</f>
        <v>sqft</v>
      </c>
      <c r="K27" s="6" t="s">
        <v>26</v>
      </c>
      <c r="L27" s="16" t="s">
        <v>44</v>
      </c>
      <c r="M27" s="25" t="str">
        <f>IF(LEFT(L27,5)="poss.","expected","ready")</f>
        <v>ready</v>
      </c>
      <c r="N27" s="25" t="s">
        <v>160</v>
      </c>
      <c r="O27" s="25" t="str">
        <f>IFERROR(LEFT(N27,FIND("out of",N27)-1),N27)</f>
        <v xml:space="preserve">7 </v>
      </c>
      <c r="P27" s="30" t="str">
        <f>IFERROR(RIGHT(N27,LEN(N27)-FIND("out of",N27)-6),"")</f>
        <v>14</v>
      </c>
      <c r="Q27" s="25" t="s">
        <v>29</v>
      </c>
      <c r="R27" s="25" t="s">
        <v>38</v>
      </c>
      <c r="S27" s="25" t="s">
        <v>161</v>
      </c>
      <c r="T27" s="3" t="s">
        <v>162</v>
      </c>
      <c r="U27" s="33">
        <f t="shared" si="8"/>
        <v>3325</v>
      </c>
      <c r="V27" s="25">
        <v>41.6</v>
      </c>
      <c r="W27" s="29">
        <f>VALUE(V27)*100000</f>
        <v>4160000</v>
      </c>
      <c r="X27" s="29"/>
      <c r="Y27" s="62"/>
      <c r="Z27" s="63"/>
      <c r="AA27" s="63"/>
      <c r="AB27" s="63"/>
      <c r="AC27" s="63"/>
      <c r="AD27" s="63"/>
      <c r="AE27" s="63"/>
      <c r="AF27" s="64"/>
      <c r="AG27" s="65"/>
    </row>
    <row r="28" spans="1:33" customFormat="1" hidden="1">
      <c r="A28" t="s">
        <v>163</v>
      </c>
      <c r="G28" t="s">
        <v>24</v>
      </c>
      <c r="H28" t="s">
        <v>164</v>
      </c>
      <c r="I28">
        <f>VALUE(LEFT(H28,FIND(" ",H28)-1))</f>
        <v>1480</v>
      </c>
      <c r="J28" t="str">
        <f>TRIM(RIGHT(H28,LEN(H28)-FIND(" ",H28)))</f>
        <v>sqft</v>
      </c>
      <c r="K28" t="s">
        <v>29</v>
      </c>
      <c r="L28" t="s">
        <v>165</v>
      </c>
      <c r="N28" t="s">
        <v>26</v>
      </c>
      <c r="Q28" t="s">
        <v>47</v>
      </c>
      <c r="R28" t="s">
        <v>166</v>
      </c>
      <c r="S28" t="s">
        <v>167</v>
      </c>
      <c r="T28" t="s">
        <v>168</v>
      </c>
      <c r="U28" s="1">
        <f t="shared" si="8"/>
        <v>2264</v>
      </c>
      <c r="V28">
        <v>33.5</v>
      </c>
      <c r="W28">
        <f>VALUE(V28)*100000</f>
        <v>3350000</v>
      </c>
    </row>
    <row r="29" spans="1:33" ht="15.75">
      <c r="A29" s="29" t="s">
        <v>169</v>
      </c>
      <c r="B29" s="26" t="str">
        <f t="shared" ref="B29:B36" si="25">PROPER(TRIM(A29))</f>
        <v>2 Apartment For Sale In Shivalik Height Surat</v>
      </c>
      <c r="C29" s="25" t="str">
        <f t="shared" ref="C29:C36" si="26">LEFT(B29,FIND(" ",B29)-1)</f>
        <v>2</v>
      </c>
      <c r="D29" s="33" t="str">
        <f t="shared" ref="D29:D36" si="27">MID(B29, FIND(" ", B29)+1, FIND("For", B29)-FIND(" ", B29)-1)</f>
        <v xml:space="preserve">Apartment </v>
      </c>
      <c r="E29" s="29" t="str">
        <f t="shared" ref="E29:E36" si="28">TRIM(MID(B29, FIND("In", B29)+3, FIND("Surat", B29)-FIND("In", B29)-3))</f>
        <v>Shivalik Height</v>
      </c>
      <c r="F29" s="25" t="str">
        <f t="shared" ref="F29:F36" si="29">"surat"</f>
        <v>surat</v>
      </c>
      <c r="G29" s="12" t="s">
        <v>34</v>
      </c>
      <c r="H29" s="6" t="s">
        <v>170</v>
      </c>
      <c r="I29" s="13">
        <f>VALUE(LEFT(H29,FIND(" ",H29)-1))</f>
        <v>1105</v>
      </c>
      <c r="J29" s="6" t="str">
        <f>TRIM(RIGHT(H29,LEN(H29)-FIND(" ",H29)))</f>
        <v>sqft</v>
      </c>
      <c r="K29" s="6" t="s">
        <v>43</v>
      </c>
      <c r="L29" s="16" t="s">
        <v>44</v>
      </c>
      <c r="M29" s="25" t="str">
        <f t="shared" ref="M29:M36" si="30">IF(LEFT(L29,5)="poss.","expected","ready")</f>
        <v>ready</v>
      </c>
      <c r="N29" s="25" t="s">
        <v>171</v>
      </c>
      <c r="O29" s="25" t="str">
        <f t="shared" ref="O29:O36" si="31">IFERROR(LEFT(N29,FIND("out of",N29)-1),N29)</f>
        <v xml:space="preserve">9 </v>
      </c>
      <c r="P29" s="30" t="str">
        <f t="shared" ref="P29:P36" si="32">IFERROR(RIGHT(N29,LEN(N29)-FIND("out of",N29)-6),"")</f>
        <v>14</v>
      </c>
      <c r="Q29" s="25" t="s">
        <v>29</v>
      </c>
      <c r="R29" s="25" t="s">
        <v>38</v>
      </c>
      <c r="S29" s="25" t="s">
        <v>172</v>
      </c>
      <c r="T29" s="3" t="s">
        <v>173</v>
      </c>
      <c r="U29" s="33">
        <f t="shared" si="8"/>
        <v>3842</v>
      </c>
      <c r="V29" s="25">
        <v>42.5</v>
      </c>
      <c r="W29" s="29">
        <f>VALUE(V29)*100000</f>
        <v>4250000</v>
      </c>
      <c r="X29" s="29"/>
      <c r="Y29" s="45"/>
      <c r="Z29" s="51"/>
      <c r="AA29" s="51"/>
      <c r="AB29" s="51"/>
      <c r="AC29" s="51"/>
      <c r="AD29" s="51"/>
      <c r="AE29" s="51"/>
      <c r="AF29" s="52"/>
      <c r="AG29" s="53"/>
    </row>
    <row r="30" spans="1:33" ht="15.75">
      <c r="A30" s="29" t="s">
        <v>33</v>
      </c>
      <c r="B30" s="29" t="str">
        <f t="shared" si="25"/>
        <v>2 Apartment For Sale In Althan Surat</v>
      </c>
      <c r="C30" s="25" t="str">
        <f t="shared" si="26"/>
        <v>2</v>
      </c>
      <c r="D30" s="33" t="str">
        <f t="shared" si="27"/>
        <v xml:space="preserve">Apartment </v>
      </c>
      <c r="E30" s="29" t="str">
        <f t="shared" si="28"/>
        <v>Althan</v>
      </c>
      <c r="F30" s="25" t="str">
        <f t="shared" si="29"/>
        <v>surat</v>
      </c>
      <c r="G30" s="12" t="s">
        <v>34</v>
      </c>
      <c r="H30" s="6" t="s">
        <v>174</v>
      </c>
      <c r="I30" s="13">
        <f>VALUE(LEFT(H30,FIND(" ",H30)-1))</f>
        <v>1305</v>
      </c>
      <c r="J30" s="6" t="str">
        <f>TRIM(RIGHT(H30,LEN(H30)-FIND(" ",H30)))</f>
        <v>sqft</v>
      </c>
      <c r="K30" s="6" t="s">
        <v>26</v>
      </c>
      <c r="L30" s="16" t="s">
        <v>175</v>
      </c>
      <c r="M30" s="25" t="str">
        <f t="shared" si="30"/>
        <v>expected</v>
      </c>
      <c r="N30" s="25" t="s">
        <v>176</v>
      </c>
      <c r="O30" s="25" t="str">
        <f t="shared" si="31"/>
        <v xml:space="preserve">5 </v>
      </c>
      <c r="P30" s="30" t="str">
        <f t="shared" si="32"/>
        <v>12</v>
      </c>
      <c r="Q30" s="25" t="s">
        <v>29</v>
      </c>
      <c r="R30" s="25" t="s">
        <v>47</v>
      </c>
      <c r="S30" s="25" t="s">
        <v>177</v>
      </c>
      <c r="T30" s="3" t="s">
        <v>178</v>
      </c>
      <c r="U30" s="33">
        <f t="shared" si="8"/>
        <v>3678</v>
      </c>
      <c r="V30" s="25">
        <v>48</v>
      </c>
      <c r="W30" s="29">
        <f>VALUE(V30)*100000</f>
        <v>4800000</v>
      </c>
      <c r="X30" s="29"/>
      <c r="Y30" s="46"/>
      <c r="Z30" s="25"/>
      <c r="AA30" s="25"/>
      <c r="AB30" s="25"/>
      <c r="AC30" s="25"/>
      <c r="AD30" s="25"/>
      <c r="AE30" s="25"/>
      <c r="AF30" s="18"/>
      <c r="AG30" s="55"/>
    </row>
    <row r="31" spans="1:33" ht="15.75">
      <c r="A31" s="29" t="s">
        <v>159</v>
      </c>
      <c r="B31" s="29" t="str">
        <f t="shared" si="25"/>
        <v>2 Apartment For Sale In Palanpur Surat</v>
      </c>
      <c r="C31" s="25" t="str">
        <f t="shared" si="26"/>
        <v>2</v>
      </c>
      <c r="D31" s="33" t="str">
        <f t="shared" si="27"/>
        <v xml:space="preserve">Apartment </v>
      </c>
      <c r="E31" s="29" t="str">
        <f t="shared" si="28"/>
        <v>Palanpur</v>
      </c>
      <c r="F31" s="25" t="str">
        <f t="shared" si="29"/>
        <v>surat</v>
      </c>
      <c r="G31" s="12" t="s">
        <v>34</v>
      </c>
      <c r="H31" s="6" t="s">
        <v>179</v>
      </c>
      <c r="I31" s="13">
        <f>VALUE(LEFT(H31,FIND(" ",H31)-1))</f>
        <v>1290</v>
      </c>
      <c r="J31" s="6" t="str">
        <f>TRIM(RIGHT(H31,LEN(H31)-FIND(" ",H31)))</f>
        <v>sqft</v>
      </c>
      <c r="K31" s="6" t="s">
        <v>43</v>
      </c>
      <c r="L31" s="20" t="s">
        <v>44</v>
      </c>
      <c r="M31" s="25" t="str">
        <f t="shared" si="30"/>
        <v>ready</v>
      </c>
      <c r="N31" s="25" t="s">
        <v>45</v>
      </c>
      <c r="O31" s="25" t="str">
        <f t="shared" si="31"/>
        <v xml:space="preserve">5 </v>
      </c>
      <c r="P31" s="30" t="str">
        <f t="shared" si="32"/>
        <v>13</v>
      </c>
      <c r="Q31" s="25" t="s">
        <v>96</v>
      </c>
      <c r="R31" s="25" t="s">
        <v>47</v>
      </c>
      <c r="S31" s="25" t="s">
        <v>180</v>
      </c>
      <c r="T31" s="3" t="s">
        <v>181</v>
      </c>
      <c r="U31" s="33">
        <f t="shared" si="8"/>
        <v>3488</v>
      </c>
      <c r="V31" s="25">
        <v>45</v>
      </c>
      <c r="W31" s="29">
        <f>VALUE(V31)*100000</f>
        <v>4500000</v>
      </c>
      <c r="X31" s="29"/>
      <c r="Y31" s="46"/>
      <c r="Z31" s="25"/>
      <c r="AA31" s="25"/>
      <c r="AB31" s="25"/>
      <c r="AC31" s="25"/>
      <c r="AD31" s="25"/>
      <c r="AE31" s="25"/>
      <c r="AF31" s="18"/>
      <c r="AG31" s="55"/>
    </row>
    <row r="32" spans="1:33" ht="15.75">
      <c r="A32" s="29" t="s">
        <v>182</v>
      </c>
      <c r="B32" s="29" t="str">
        <f t="shared" si="25"/>
        <v>2 Apartment For Sale In Bamroli Surat</v>
      </c>
      <c r="C32" s="25" t="str">
        <f t="shared" si="26"/>
        <v>2</v>
      </c>
      <c r="D32" s="33" t="str">
        <f t="shared" si="27"/>
        <v xml:space="preserve">Apartment </v>
      </c>
      <c r="E32" s="29" t="str">
        <f t="shared" si="28"/>
        <v>Bamroli</v>
      </c>
      <c r="F32" s="25" t="str">
        <f t="shared" si="29"/>
        <v>surat</v>
      </c>
      <c r="G32" s="12" t="s">
        <v>34</v>
      </c>
      <c r="H32" s="6" t="s">
        <v>183</v>
      </c>
      <c r="I32" s="13">
        <f>VALUE(LEFT(H32,FIND(" ",H32)-1))</f>
        <v>975</v>
      </c>
      <c r="J32" s="6" t="str">
        <f>TRIM(RIGHT(H32,LEN(H32)-FIND(" ",H32)))</f>
        <v>sqft</v>
      </c>
      <c r="K32" s="16" t="s">
        <v>26</v>
      </c>
      <c r="L32" s="25" t="s">
        <v>184</v>
      </c>
      <c r="M32" s="28" t="str">
        <f t="shared" si="30"/>
        <v>expected</v>
      </c>
      <c r="N32" s="25" t="s">
        <v>81</v>
      </c>
      <c r="O32" s="25" t="str">
        <f t="shared" si="31"/>
        <v xml:space="preserve">6 </v>
      </c>
      <c r="P32" s="30" t="str">
        <f t="shared" si="32"/>
        <v>13</v>
      </c>
      <c r="Q32" s="25" t="s">
        <v>29</v>
      </c>
      <c r="R32" s="25" t="s">
        <v>185</v>
      </c>
      <c r="S32" s="25" t="s">
        <v>186</v>
      </c>
      <c r="T32" s="3" t="s">
        <v>187</v>
      </c>
      <c r="U32" s="33">
        <f t="shared" si="8"/>
        <v>3282</v>
      </c>
      <c r="V32" s="25">
        <v>32</v>
      </c>
      <c r="W32" s="29">
        <f>VALUE(V32)*100000</f>
        <v>3200000</v>
      </c>
      <c r="X32" s="29"/>
      <c r="Y32" s="46"/>
      <c r="Z32" s="25"/>
      <c r="AA32" s="25"/>
      <c r="AB32" s="25"/>
      <c r="AC32" s="25"/>
      <c r="AD32" s="25"/>
      <c r="AE32" s="25"/>
      <c r="AF32" s="18"/>
      <c r="AG32" s="55"/>
    </row>
    <row r="33" spans="1:33" ht="15.75">
      <c r="A33" s="27" t="s">
        <v>50</v>
      </c>
      <c r="B33" s="29" t="str">
        <f t="shared" si="25"/>
        <v>2 Apartment For Sale In Jahangirabad Surat</v>
      </c>
      <c r="C33" s="25" t="str">
        <f t="shared" si="26"/>
        <v>2</v>
      </c>
      <c r="D33" s="30" t="str">
        <f t="shared" si="27"/>
        <v xml:space="preserve">Apartment </v>
      </c>
      <c r="E33" s="3" t="str">
        <f t="shared" si="28"/>
        <v>Jahangirabad</v>
      </c>
      <c r="F33" s="3" t="str">
        <f t="shared" si="29"/>
        <v>surat</v>
      </c>
      <c r="G33" s="6" t="s">
        <v>34</v>
      </c>
      <c r="H33" s="6" t="s">
        <v>55</v>
      </c>
      <c r="I33" s="13">
        <f>VALUE(LEFT(H33,FIND(" ",H33)-1))</f>
        <v>1250</v>
      </c>
      <c r="J33" s="6" t="str">
        <f>TRIM(RIGHT(H33,LEN(H33)-FIND(" ",H33)))</f>
        <v>sqft</v>
      </c>
      <c r="K33" s="6" t="s">
        <v>26</v>
      </c>
      <c r="L33" s="17" t="s">
        <v>44</v>
      </c>
      <c r="M33" s="25" t="str">
        <f t="shared" si="30"/>
        <v>ready</v>
      </c>
      <c r="N33" s="25" t="s">
        <v>160</v>
      </c>
      <c r="O33" s="25" t="str">
        <f t="shared" si="31"/>
        <v xml:space="preserve">7 </v>
      </c>
      <c r="P33" s="30" t="str">
        <f t="shared" si="32"/>
        <v>14</v>
      </c>
      <c r="Q33" s="25" t="s">
        <v>29</v>
      </c>
      <c r="R33" s="25" t="s">
        <v>47</v>
      </c>
      <c r="S33" s="25" t="s">
        <v>188</v>
      </c>
      <c r="T33" s="3" t="s">
        <v>189</v>
      </c>
      <c r="U33" s="33">
        <f t="shared" si="8"/>
        <v>2800</v>
      </c>
      <c r="V33" s="25">
        <v>35</v>
      </c>
      <c r="W33" s="29">
        <f>VALUE(V33)*100000</f>
        <v>3500000</v>
      </c>
      <c r="X33" s="29"/>
      <c r="Y33" s="46"/>
      <c r="Z33" s="25"/>
      <c r="AA33" s="25"/>
      <c r="AB33" s="25"/>
      <c r="AC33" s="25"/>
      <c r="AD33" s="25"/>
      <c r="AE33" s="25"/>
      <c r="AF33" s="18"/>
      <c r="AG33" s="55"/>
    </row>
    <row r="34" spans="1:33" ht="15.75">
      <c r="A34" s="21" t="s">
        <v>190</v>
      </c>
      <c r="B34" s="18" t="str">
        <f t="shared" si="25"/>
        <v>2 Apartment For Sale In Godadara Surat</v>
      </c>
      <c r="C34" s="25" t="str">
        <f t="shared" si="26"/>
        <v>2</v>
      </c>
      <c r="D34" s="33" t="str">
        <f t="shared" si="27"/>
        <v xml:space="preserve">Apartment </v>
      </c>
      <c r="E34" s="29" t="str">
        <f t="shared" si="28"/>
        <v>Godadara</v>
      </c>
      <c r="F34" s="25" t="str">
        <f t="shared" si="29"/>
        <v>surat</v>
      </c>
      <c r="G34" s="12" t="s">
        <v>24</v>
      </c>
      <c r="H34" s="6" t="s">
        <v>191</v>
      </c>
      <c r="I34" s="13">
        <f>VALUE(LEFT(H34,FIND(" ",H34)-1))</f>
        <v>725</v>
      </c>
      <c r="J34" s="6" t="str">
        <f>TRIM(RIGHT(H34,LEN(H34)-FIND(" ",H34)))</f>
        <v>sqft</v>
      </c>
      <c r="K34" s="6" t="s">
        <v>26</v>
      </c>
      <c r="L34" s="16" t="s">
        <v>192</v>
      </c>
      <c r="M34" s="25" t="str">
        <f t="shared" si="30"/>
        <v>expected</v>
      </c>
      <c r="N34" s="25" t="s">
        <v>160</v>
      </c>
      <c r="O34" s="25" t="str">
        <f t="shared" si="31"/>
        <v xml:space="preserve">7 </v>
      </c>
      <c r="P34" s="30" t="str">
        <f t="shared" si="32"/>
        <v>14</v>
      </c>
      <c r="Q34" s="25" t="s">
        <v>29</v>
      </c>
      <c r="R34" s="25" t="s">
        <v>38</v>
      </c>
      <c r="S34" s="25" t="s">
        <v>193</v>
      </c>
      <c r="T34" s="3" t="s">
        <v>194</v>
      </c>
      <c r="U34" s="33">
        <f t="shared" si="8"/>
        <v>3500</v>
      </c>
      <c r="V34" s="25">
        <v>46.2</v>
      </c>
      <c r="W34" s="29">
        <f>VALUE(V34)*100000</f>
        <v>4620000</v>
      </c>
      <c r="X34" s="29"/>
      <c r="Y34" s="46"/>
      <c r="Z34" s="25"/>
      <c r="AA34" s="25"/>
      <c r="AB34" s="25"/>
      <c r="AC34" s="25"/>
      <c r="AD34" s="25"/>
      <c r="AE34" s="29"/>
      <c r="AF34" s="25"/>
      <c r="AG34" s="47"/>
    </row>
    <row r="35" spans="1:33" ht="15.75">
      <c r="A35" s="25" t="s">
        <v>195</v>
      </c>
      <c r="B35" s="32" t="str">
        <f t="shared" si="25"/>
        <v>3 Apartment For Sale In Palanpur Surat</v>
      </c>
      <c r="C35" s="25" t="str">
        <f t="shared" si="26"/>
        <v>3</v>
      </c>
      <c r="D35" s="33" t="str">
        <f t="shared" si="27"/>
        <v xml:space="preserve">Apartment </v>
      </c>
      <c r="E35" s="29" t="str">
        <f t="shared" si="28"/>
        <v>Palanpur</v>
      </c>
      <c r="F35" s="25" t="str">
        <f t="shared" si="29"/>
        <v>surat</v>
      </c>
      <c r="G35" s="12" t="s">
        <v>34</v>
      </c>
      <c r="H35" s="6" t="s">
        <v>196</v>
      </c>
      <c r="I35" s="13">
        <f>VALUE(LEFT(H35,FIND(" ",H35)-1))</f>
        <v>1558</v>
      </c>
      <c r="J35" s="6" t="str">
        <f>TRIM(RIGHT(H35,LEN(H35)-FIND(" ",H35)))</f>
        <v>sqft</v>
      </c>
      <c r="K35" s="6" t="s">
        <v>43</v>
      </c>
      <c r="L35" s="16" t="s">
        <v>44</v>
      </c>
      <c r="M35" s="25" t="str">
        <f t="shared" si="30"/>
        <v>ready</v>
      </c>
      <c r="N35" s="25" t="s">
        <v>152</v>
      </c>
      <c r="O35" s="25" t="str">
        <f t="shared" si="31"/>
        <v xml:space="preserve">1 </v>
      </c>
      <c r="P35" s="30" t="str">
        <f t="shared" si="32"/>
        <v>5</v>
      </c>
      <c r="Q35" s="25" t="s">
        <v>29</v>
      </c>
      <c r="R35" s="25" t="s">
        <v>102</v>
      </c>
      <c r="S35" s="25" t="s">
        <v>197</v>
      </c>
      <c r="T35" s="3" t="s">
        <v>198</v>
      </c>
      <c r="U35" s="33">
        <f t="shared" si="8"/>
        <v>3017</v>
      </c>
      <c r="V35" s="25">
        <v>47</v>
      </c>
      <c r="W35" s="29">
        <f>VALUE(V35)*100000</f>
        <v>4700000</v>
      </c>
      <c r="X35" s="29"/>
      <c r="Y35" s="48"/>
      <c r="Z35" s="58"/>
      <c r="AA35" s="58"/>
      <c r="AB35" s="58"/>
      <c r="AC35" s="58"/>
      <c r="AD35" s="58"/>
      <c r="AE35" s="58"/>
      <c r="AF35" s="59"/>
      <c r="AG35" s="60"/>
    </row>
    <row r="36" spans="1:33" ht="15.75">
      <c r="A36" s="25" t="s">
        <v>50</v>
      </c>
      <c r="B36" s="32" t="str">
        <f t="shared" si="25"/>
        <v>2 Apartment For Sale In Jahangirabad Surat</v>
      </c>
      <c r="C36" s="25" t="str">
        <f t="shared" si="26"/>
        <v>2</v>
      </c>
      <c r="D36" s="33" t="str">
        <f t="shared" si="27"/>
        <v xml:space="preserve">Apartment </v>
      </c>
      <c r="E36" s="29" t="str">
        <f t="shared" si="28"/>
        <v>Jahangirabad</v>
      </c>
      <c r="F36" s="25" t="str">
        <f t="shared" si="29"/>
        <v>surat</v>
      </c>
      <c r="G36" s="12" t="s">
        <v>24</v>
      </c>
      <c r="H36" s="6" t="s">
        <v>199</v>
      </c>
      <c r="I36" s="13">
        <f>VALUE(LEFT(H36,FIND(" ",H36)-1))</f>
        <v>727</v>
      </c>
      <c r="J36" s="6" t="str">
        <f>TRIM(RIGHT(H36,LEN(H36)-FIND(" ",H36)))</f>
        <v>sqft</v>
      </c>
      <c r="K36" s="6" t="s">
        <v>26</v>
      </c>
      <c r="L36" s="16" t="s">
        <v>44</v>
      </c>
      <c r="M36" s="25" t="str">
        <f t="shared" si="30"/>
        <v>ready</v>
      </c>
      <c r="N36" s="25" t="s">
        <v>200</v>
      </c>
      <c r="O36" s="25" t="str">
        <f t="shared" si="31"/>
        <v xml:space="preserve">7 </v>
      </c>
      <c r="P36" s="30" t="str">
        <f t="shared" si="32"/>
        <v>13</v>
      </c>
      <c r="Q36" s="25" t="s">
        <v>29</v>
      </c>
      <c r="R36" s="25" t="s">
        <v>47</v>
      </c>
      <c r="S36" s="25" t="s">
        <v>201</v>
      </c>
      <c r="T36" s="3" t="s">
        <v>202</v>
      </c>
      <c r="U36" s="33">
        <f t="shared" si="8"/>
        <v>3075</v>
      </c>
      <c r="V36" s="25">
        <v>38.5</v>
      </c>
      <c r="W36" s="29">
        <f>VALUE(V36)*100000</f>
        <v>3850000</v>
      </c>
      <c r="X36" s="25"/>
      <c r="Y36" s="24"/>
      <c r="Z36" s="24"/>
      <c r="AA36" s="24"/>
      <c r="AB36" s="24"/>
      <c r="AC36" s="24"/>
      <c r="AD36" s="24"/>
      <c r="AE36" s="24"/>
    </row>
    <row r="37" spans="1:33" customFormat="1" hidden="1">
      <c r="A37" t="s">
        <v>203</v>
      </c>
      <c r="G37" t="s">
        <v>204</v>
      </c>
      <c r="H37" t="s">
        <v>205</v>
      </c>
      <c r="I37">
        <f>VALUE(LEFT(H37,FIND(" ",H37)-1))</f>
        <v>120</v>
      </c>
      <c r="J37" t="str">
        <f>TRIM(RIGHT(H37,LEN(H37)-FIND(" ",H37)))</f>
        <v>sqft</v>
      </c>
      <c r="K37" t="s">
        <v>206</v>
      </c>
      <c r="L37" t="s">
        <v>166</v>
      </c>
      <c r="N37" t="s">
        <v>43</v>
      </c>
      <c r="Q37">
        <v>2</v>
      </c>
      <c r="R37" t="s">
        <v>207</v>
      </c>
      <c r="S37" t="s">
        <v>208</v>
      </c>
      <c r="T37" t="s">
        <v>209</v>
      </c>
      <c r="U37" s="1">
        <f t="shared" si="8"/>
        <v>35000</v>
      </c>
      <c r="V37">
        <v>42</v>
      </c>
      <c r="W37">
        <f>VALUE(V37)*100000</f>
        <v>4200000</v>
      </c>
    </row>
    <row r="38" spans="1:33" customFormat="1" hidden="1">
      <c r="A38" t="s">
        <v>210</v>
      </c>
      <c r="G38" t="s">
        <v>24</v>
      </c>
      <c r="H38" t="s">
        <v>211</v>
      </c>
      <c r="I38">
        <f>VALUE(LEFT(H38,FIND(" ",H38)-1))</f>
        <v>425</v>
      </c>
      <c r="J38" t="str">
        <f>TRIM(RIGHT(H38,LEN(H38)-FIND(" ",H38)))</f>
        <v>sqft</v>
      </c>
      <c r="K38" t="s">
        <v>43</v>
      </c>
      <c r="L38" t="s">
        <v>44</v>
      </c>
      <c r="N38" t="s">
        <v>212</v>
      </c>
      <c r="S38" t="s">
        <v>213</v>
      </c>
      <c r="T38" t="s">
        <v>214</v>
      </c>
      <c r="U38" s="1">
        <f t="shared" si="8"/>
        <v>4706</v>
      </c>
      <c r="V38">
        <v>20</v>
      </c>
      <c r="W38">
        <f>VALUE(V38)*100000</f>
        <v>2000000</v>
      </c>
    </row>
    <row r="39" spans="1:33" customFormat="1" hidden="1">
      <c r="A39" t="s">
        <v>215</v>
      </c>
      <c r="G39" t="s">
        <v>24</v>
      </c>
      <c r="H39" t="s">
        <v>216</v>
      </c>
      <c r="I39">
        <f>VALUE(LEFT(H39,FIND(" ",H39)-1))</f>
        <v>396</v>
      </c>
      <c r="J39" t="str">
        <f>TRIM(RIGHT(H39,LEN(H39)-FIND(" ",H39)))</f>
        <v>sqft</v>
      </c>
      <c r="K39" t="s">
        <v>43</v>
      </c>
      <c r="L39" t="s">
        <v>44</v>
      </c>
      <c r="N39" t="s">
        <v>217</v>
      </c>
      <c r="Q39">
        <v>3</v>
      </c>
      <c r="S39" t="s">
        <v>218</v>
      </c>
      <c r="T39" t="s">
        <v>219</v>
      </c>
      <c r="U39" s="1">
        <f t="shared" si="8"/>
        <v>5808</v>
      </c>
      <c r="V39">
        <v>23</v>
      </c>
      <c r="W39">
        <f>VALUE(V39)*100000</f>
        <v>2300000</v>
      </c>
    </row>
    <row r="40" spans="1:33" customFormat="1" hidden="1">
      <c r="A40" t="s">
        <v>220</v>
      </c>
      <c r="G40" t="s">
        <v>204</v>
      </c>
      <c r="H40" t="s">
        <v>221</v>
      </c>
      <c r="I40">
        <f>VALUE(LEFT(H40,FIND(" ",H40)-1))</f>
        <v>1055</v>
      </c>
      <c r="J40" t="str">
        <f>TRIM(RIGHT(H40,LEN(H40)-FIND(" ",H40)))</f>
        <v>sqft</v>
      </c>
      <c r="K40" t="s">
        <v>43</v>
      </c>
      <c r="L40" t="s">
        <v>222</v>
      </c>
      <c r="N40" t="s">
        <v>166</v>
      </c>
      <c r="Q40">
        <v>2</v>
      </c>
      <c r="R40">
        <v>1</v>
      </c>
      <c r="S40" t="s">
        <v>223</v>
      </c>
      <c r="T40" t="s">
        <v>224</v>
      </c>
      <c r="U40" s="1">
        <f t="shared" si="8"/>
        <v>2275</v>
      </c>
      <c r="V40">
        <v>24</v>
      </c>
      <c r="W40">
        <f>VALUE(V40)*100000</f>
        <v>2400000</v>
      </c>
    </row>
    <row r="41" spans="1:33" ht="15.75">
      <c r="A41" s="25" t="s">
        <v>225</v>
      </c>
      <c r="B41" s="32" t="str">
        <f t="shared" ref="B41:B42" si="33">PROPER(TRIM(A41))</f>
        <v>1 Apartment For Sale In Jahangirabad Surat</v>
      </c>
      <c r="C41" s="25" t="str">
        <f t="shared" ref="C41:C42" si="34">LEFT(B41,FIND(" ",B41)-1)</f>
        <v>1</v>
      </c>
      <c r="D41" s="33" t="str">
        <f t="shared" ref="D41:D42" si="35">MID(B41, FIND(" ", B41)+1, FIND("For", B41)-FIND(" ", B41)-1)</f>
        <v xml:space="preserve">Apartment </v>
      </c>
      <c r="E41" s="29" t="str">
        <f t="shared" ref="E41:E42" si="36">TRIM(MID(B41, FIND("In", B41)+3, FIND("Surat", B41)-FIND("In", B41)-3))</f>
        <v>Jahangirabad</v>
      </c>
      <c r="F41" s="25" t="str">
        <f t="shared" ref="F41:F42" si="37">"surat"</f>
        <v>surat</v>
      </c>
      <c r="G41" s="3" t="s">
        <v>34</v>
      </c>
      <c r="H41" s="3" t="s">
        <v>226</v>
      </c>
      <c r="I41" s="9">
        <f>VALUE(LEFT(H41,FIND(" ",H41)-1))</f>
        <v>735</v>
      </c>
      <c r="J41" s="3" t="str">
        <f>TRIM(RIGHT(H41,LEN(H41)-FIND(" ",H41)))</f>
        <v>sqft</v>
      </c>
      <c r="K41" s="3" t="s">
        <v>43</v>
      </c>
      <c r="L41" s="3" t="s">
        <v>44</v>
      </c>
      <c r="M41" s="25" t="str">
        <f t="shared" ref="M41:M42" si="38">IF(LEFT(L41,5)="poss.","expected","ready")</f>
        <v>ready</v>
      </c>
      <c r="N41" s="25" t="s">
        <v>227</v>
      </c>
      <c r="O41" s="25" t="str">
        <f t="shared" ref="O41:O42" si="39">IFERROR(LEFT(N41,FIND("out of",N41)-1),N41)</f>
        <v xml:space="preserve">12 </v>
      </c>
      <c r="P41" s="30" t="str">
        <f t="shared" ref="P41:P42" si="40">IFERROR(RIGHT(N41,LEN(N41)-FIND("out of",N41)-6),"")</f>
        <v>14</v>
      </c>
      <c r="Q41" s="25" t="s">
        <v>29</v>
      </c>
      <c r="R41" s="25" t="s">
        <v>156</v>
      </c>
      <c r="S41" s="25" t="s">
        <v>228</v>
      </c>
      <c r="T41" s="3" t="s">
        <v>229</v>
      </c>
      <c r="U41" s="33">
        <f t="shared" si="8"/>
        <v>3810</v>
      </c>
      <c r="V41" s="23">
        <v>28</v>
      </c>
      <c r="W41" s="26">
        <f>VALUE(V41)*100000</f>
        <v>2800000</v>
      </c>
      <c r="X41" s="25"/>
      <c r="Y41" s="25"/>
      <c r="Z41" s="25"/>
      <c r="AA41" s="25"/>
      <c r="AB41" s="25"/>
      <c r="AC41" s="25"/>
      <c r="AD41" s="25"/>
      <c r="AE41" s="25"/>
    </row>
    <row r="42" spans="1:33" ht="15.75">
      <c r="A42" s="25" t="s">
        <v>159</v>
      </c>
      <c r="B42" s="18" t="str">
        <f t="shared" si="33"/>
        <v>2 Apartment For Sale In Palanpur Surat</v>
      </c>
      <c r="C42" s="25" t="str">
        <f t="shared" si="34"/>
        <v>2</v>
      </c>
      <c r="D42" s="33" t="str">
        <f t="shared" si="35"/>
        <v xml:space="preserve">Apartment </v>
      </c>
      <c r="E42" s="29" t="str">
        <f t="shared" si="36"/>
        <v>Palanpur</v>
      </c>
      <c r="F42" s="29" t="str">
        <f t="shared" si="37"/>
        <v>surat</v>
      </c>
      <c r="G42" s="25" t="s">
        <v>34</v>
      </c>
      <c r="H42" s="25" t="s">
        <v>230</v>
      </c>
      <c r="I42" s="35">
        <f>VALUE(LEFT(H42,FIND(" ",H42)-1))</f>
        <v>1326</v>
      </c>
      <c r="J42" s="25" t="str">
        <f>TRIM(RIGHT(H42,LEN(H42)-FIND(" ",H42)))</f>
        <v>sqft</v>
      </c>
      <c r="K42" s="25" t="s">
        <v>43</v>
      </c>
      <c r="L42" s="29" t="s">
        <v>44</v>
      </c>
      <c r="M42" s="25" t="str">
        <f t="shared" si="38"/>
        <v>ready</v>
      </c>
      <c r="N42" s="25" t="s">
        <v>171</v>
      </c>
      <c r="O42" s="25" t="str">
        <f t="shared" si="39"/>
        <v xml:space="preserve">9 </v>
      </c>
      <c r="P42" s="30" t="str">
        <f t="shared" si="40"/>
        <v>14</v>
      </c>
      <c r="Q42" s="25" t="s">
        <v>29</v>
      </c>
      <c r="R42" s="25" t="s">
        <v>47</v>
      </c>
      <c r="S42" s="25" t="s">
        <v>231</v>
      </c>
      <c r="T42" s="3" t="s">
        <v>232</v>
      </c>
      <c r="U42" s="33">
        <f t="shared" si="8"/>
        <v>3771</v>
      </c>
      <c r="V42" s="25">
        <v>50</v>
      </c>
      <c r="W42" s="29">
        <f>VALUE(V42)*100000</f>
        <v>5000000</v>
      </c>
      <c r="X42" s="25"/>
      <c r="Y42" s="25"/>
      <c r="Z42" s="25"/>
      <c r="AA42" s="25"/>
      <c r="AB42" s="25"/>
      <c r="AC42" s="25"/>
      <c r="AD42" s="25"/>
      <c r="AE42" s="25"/>
    </row>
    <row r="43" spans="1:33" customFormat="1" hidden="1">
      <c r="A43" t="s">
        <v>65</v>
      </c>
      <c r="G43" t="s">
        <v>34</v>
      </c>
      <c r="H43" t="s">
        <v>233</v>
      </c>
      <c r="I43">
        <f>VALUE(LEFT(H43,FIND(" ",H43)-1))</f>
        <v>510</v>
      </c>
      <c r="J43" t="str">
        <f>TRIM(RIGHT(H43,LEN(H43)-FIND(" ",H43)))</f>
        <v>sqft</v>
      </c>
      <c r="K43" t="s">
        <v>26</v>
      </c>
      <c r="L43" t="s">
        <v>61</v>
      </c>
      <c r="N43" t="s">
        <v>127</v>
      </c>
      <c r="Q43" t="s">
        <v>234</v>
      </c>
      <c r="R43">
        <v>1</v>
      </c>
      <c r="S43" t="s">
        <v>235</v>
      </c>
      <c r="T43" t="s">
        <v>236</v>
      </c>
      <c r="U43" s="1">
        <f t="shared" si="8"/>
        <v>7000</v>
      </c>
      <c r="V43">
        <v>35.700000000000003</v>
      </c>
      <c r="W43">
        <f>VALUE(V43)*100000</f>
        <v>3570000.0000000005</v>
      </c>
    </row>
    <row r="44" spans="1:33" ht="15.75">
      <c r="A44" s="25" t="s">
        <v>50</v>
      </c>
      <c r="B44" s="14" t="str">
        <f t="shared" ref="B44:B45" si="41">PROPER(TRIM(A44))</f>
        <v>2 Apartment For Sale In Jahangirabad Surat</v>
      </c>
      <c r="C44" s="23" t="str">
        <f t="shared" ref="C44:C45" si="42">LEFT(B44,FIND(" ",B44)-1)</f>
        <v>2</v>
      </c>
      <c r="D44" s="31" t="str">
        <f t="shared" ref="D44:D45" si="43">MID(B44, FIND(" ", B44)+1, FIND("For", B44)-FIND(" ", B44)-1)</f>
        <v xml:space="preserve">Apartment </v>
      </c>
      <c r="E44" s="3" t="str">
        <f t="shared" ref="E44:E45" si="44">TRIM(MID(B44, FIND("In", B44)+3, FIND("Surat", B44)-FIND("In", B44)-3))</f>
        <v>Jahangirabad</v>
      </c>
      <c r="F44" s="29" t="str">
        <f t="shared" ref="F44:F45" si="45">"surat"</f>
        <v>surat</v>
      </c>
      <c r="G44" s="25" t="s">
        <v>34</v>
      </c>
      <c r="H44" s="25" t="s">
        <v>237</v>
      </c>
      <c r="I44" s="35">
        <f>VALUE(LEFT(H44,FIND(" ",H44)-1))</f>
        <v>1178</v>
      </c>
      <c r="J44" s="25" t="str">
        <f>TRIM(RIGHT(H44,LEN(H44)-FIND(" ",H44)))</f>
        <v>sqft</v>
      </c>
      <c r="K44" s="25" t="s">
        <v>43</v>
      </c>
      <c r="L44" s="29" t="s">
        <v>44</v>
      </c>
      <c r="M44" s="25" t="str">
        <f t="shared" ref="M44:M45" si="46">IF(LEFT(L44,5)="poss.","expected","ready")</f>
        <v>ready</v>
      </c>
      <c r="N44" s="25" t="s">
        <v>238</v>
      </c>
      <c r="O44" s="25" t="str">
        <f t="shared" ref="O44:O45" si="47">IFERROR(LEFT(N44,FIND("out of",N44)-1),N44)</f>
        <v xml:space="preserve">10 </v>
      </c>
      <c r="P44" s="30" t="str">
        <f t="shared" ref="P44:P45" si="48">IFERROR(RIGHT(N44,LEN(N44)-FIND("out of",N44)-6),"")</f>
        <v>14</v>
      </c>
      <c r="Q44" s="25" t="s">
        <v>29</v>
      </c>
      <c r="R44" s="25" t="s">
        <v>47</v>
      </c>
      <c r="S44" s="25" t="s">
        <v>239</v>
      </c>
      <c r="T44" s="3" t="s">
        <v>240</v>
      </c>
      <c r="U44" s="33">
        <f t="shared" si="8"/>
        <v>3099</v>
      </c>
      <c r="V44" s="23">
        <v>36.5</v>
      </c>
      <c r="W44" s="26">
        <f>VALUE(V44)*100000</f>
        <v>3650000</v>
      </c>
      <c r="X44" s="25"/>
      <c r="Y44" s="25"/>
      <c r="Z44" s="25"/>
      <c r="AA44" s="25"/>
      <c r="AB44" s="25"/>
      <c r="AC44" s="25"/>
      <c r="AD44" s="25"/>
      <c r="AE44" s="25"/>
    </row>
    <row r="45" spans="1:33" ht="15.75">
      <c r="A45" s="25" t="s">
        <v>241</v>
      </c>
      <c r="B45" s="14" t="str">
        <f t="shared" si="41"/>
        <v>3 Apartment For Sale In Jahangir Pura Surat</v>
      </c>
      <c r="C45" s="25" t="str">
        <f t="shared" si="42"/>
        <v>3</v>
      </c>
      <c r="D45" s="30" t="str">
        <f t="shared" si="43"/>
        <v xml:space="preserve">Apartment </v>
      </c>
      <c r="E45" s="29" t="str">
        <f t="shared" si="44"/>
        <v>Jahangir Pura</v>
      </c>
      <c r="F45" s="29" t="str">
        <f t="shared" si="45"/>
        <v>surat</v>
      </c>
      <c r="G45" s="25" t="s">
        <v>34</v>
      </c>
      <c r="H45" s="25" t="s">
        <v>242</v>
      </c>
      <c r="I45" s="35">
        <f>VALUE(LEFT(H45,FIND(" ",H45)-1))</f>
        <v>1900</v>
      </c>
      <c r="J45" s="25" t="str">
        <f>TRIM(RIGHT(H45,LEN(H45)-FIND(" ",H45)))</f>
        <v>sqft</v>
      </c>
      <c r="K45" s="25" t="s">
        <v>43</v>
      </c>
      <c r="L45" s="29" t="s">
        <v>44</v>
      </c>
      <c r="M45" s="25" t="str">
        <f t="shared" si="46"/>
        <v>ready</v>
      </c>
      <c r="N45" s="25" t="s">
        <v>160</v>
      </c>
      <c r="O45" s="25" t="str">
        <f t="shared" si="47"/>
        <v xml:space="preserve">7 </v>
      </c>
      <c r="P45" s="30" t="str">
        <f t="shared" si="48"/>
        <v>14</v>
      </c>
      <c r="Q45" s="25" t="s">
        <v>29</v>
      </c>
      <c r="R45" s="25" t="s">
        <v>38</v>
      </c>
      <c r="S45" s="25" t="s">
        <v>243</v>
      </c>
      <c r="T45" s="3" t="s">
        <v>244</v>
      </c>
      <c r="U45" s="33">
        <f t="shared" si="8"/>
        <v>2632</v>
      </c>
      <c r="V45" s="25">
        <v>50</v>
      </c>
      <c r="W45" s="29">
        <f>VALUE(V45)*100000</f>
        <v>5000000</v>
      </c>
      <c r="X45" s="25"/>
      <c r="Y45" s="25"/>
      <c r="Z45" s="25"/>
      <c r="AA45" s="25"/>
      <c r="AB45" s="25"/>
      <c r="AC45" s="25"/>
      <c r="AD45" s="25"/>
      <c r="AE45" s="25"/>
    </row>
    <row r="46" spans="1:33" customFormat="1" hidden="1">
      <c r="A46" t="s">
        <v>245</v>
      </c>
      <c r="G46" t="s">
        <v>34</v>
      </c>
      <c r="H46" t="s">
        <v>246</v>
      </c>
      <c r="I46">
        <f>VALUE(LEFT(H46,FIND(" ",H46)-1))</f>
        <v>1600</v>
      </c>
      <c r="J46" t="str">
        <f>TRIM(RIGHT(H46,LEN(H46)-FIND(" ",H46)))</f>
        <v>sqft</v>
      </c>
      <c r="K46" t="s">
        <v>43</v>
      </c>
      <c r="L46" t="s">
        <v>44</v>
      </c>
      <c r="N46" t="s">
        <v>127</v>
      </c>
      <c r="Q46" t="s">
        <v>29</v>
      </c>
      <c r="R46">
        <v>3</v>
      </c>
      <c r="S46" t="s">
        <v>247</v>
      </c>
      <c r="T46" t="s">
        <v>248</v>
      </c>
      <c r="U46" s="1">
        <f t="shared" si="8"/>
        <v>2724</v>
      </c>
      <c r="V46">
        <v>43.6</v>
      </c>
      <c r="W46">
        <f>VALUE(V46)*100000</f>
        <v>4360000</v>
      </c>
    </row>
    <row r="47" spans="1:33" customFormat="1" hidden="1">
      <c r="A47" t="s">
        <v>249</v>
      </c>
      <c r="G47" t="s">
        <v>34</v>
      </c>
      <c r="H47" t="s">
        <v>250</v>
      </c>
      <c r="I47">
        <f>VALUE(LEFT(H47,FIND(" ",H47)-1))</f>
        <v>445</v>
      </c>
      <c r="J47" t="str">
        <f>TRIM(RIGHT(H47,LEN(H47)-FIND(" ",H47)))</f>
        <v>sqft</v>
      </c>
      <c r="K47" t="s">
        <v>43</v>
      </c>
      <c r="L47" t="s">
        <v>44</v>
      </c>
      <c r="N47" t="s">
        <v>251</v>
      </c>
      <c r="Q47" t="s">
        <v>252</v>
      </c>
      <c r="S47" t="s">
        <v>253</v>
      </c>
      <c r="T47" t="s">
        <v>254</v>
      </c>
      <c r="U47" s="1">
        <f t="shared" si="8"/>
        <v>5618</v>
      </c>
      <c r="V47">
        <v>25</v>
      </c>
      <c r="W47">
        <f>VALUE(V47)*100000</f>
        <v>2500000</v>
      </c>
    </row>
    <row r="48" spans="1:33" ht="15.75">
      <c r="A48" s="25" t="s">
        <v>182</v>
      </c>
      <c r="B48" s="14" t="str">
        <f t="shared" ref="B48:B49" si="49">PROPER(TRIM(A48))</f>
        <v>2 Apartment For Sale In Bamroli Surat</v>
      </c>
      <c r="C48" s="25" t="str">
        <f t="shared" ref="C48:C49" si="50">LEFT(B48,FIND(" ",B48)-1)</f>
        <v>2</v>
      </c>
      <c r="D48" s="30" t="str">
        <f t="shared" ref="D48:D49" si="51">MID(B48, FIND(" ", B48)+1, FIND("For", B48)-FIND(" ", B48)-1)</f>
        <v xml:space="preserve">Apartment </v>
      </c>
      <c r="E48" s="29" t="str">
        <f t="shared" ref="E48:E49" si="52">TRIM(MID(B48, FIND("In", B48)+3, FIND("Surat", B48)-FIND("In", B48)-3))</f>
        <v>Bamroli</v>
      </c>
      <c r="F48" s="29" t="str">
        <f t="shared" ref="F48:F49" si="53">"surat"</f>
        <v>surat</v>
      </c>
      <c r="G48" s="25" t="s">
        <v>24</v>
      </c>
      <c r="H48" s="25" t="s">
        <v>255</v>
      </c>
      <c r="I48" s="35">
        <f>VALUE(LEFT(H48,FIND(" ",H48)-1))</f>
        <v>680</v>
      </c>
      <c r="J48" s="25" t="str">
        <f>TRIM(RIGHT(H48,LEN(H48)-FIND(" ",H48)))</f>
        <v>sqft</v>
      </c>
      <c r="K48" s="25" t="s">
        <v>26</v>
      </c>
      <c r="L48" s="29" t="s">
        <v>36</v>
      </c>
      <c r="M48" s="25" t="str">
        <f t="shared" ref="M48:M49" si="54">IF(LEFT(L48,5)="poss.","expected","ready")</f>
        <v>expected</v>
      </c>
      <c r="N48" s="25" t="s">
        <v>37</v>
      </c>
      <c r="O48" s="25" t="str">
        <f t="shared" ref="O48:O49" si="55">IFERROR(LEFT(N48,FIND("out of",N48)-1),N48)</f>
        <v xml:space="preserve">6 </v>
      </c>
      <c r="P48" s="30" t="str">
        <f t="shared" ref="P48:P49" si="56">IFERROR(RIGHT(N48,LEN(N48)-FIND("out of",N48)-6),"")</f>
        <v>14</v>
      </c>
      <c r="Q48" s="25" t="s">
        <v>29</v>
      </c>
      <c r="R48" s="25" t="s">
        <v>47</v>
      </c>
      <c r="S48" s="25" t="s">
        <v>256</v>
      </c>
      <c r="T48" s="3" t="s">
        <v>257</v>
      </c>
      <c r="U48" s="33">
        <f t="shared" si="8"/>
        <v>3747</v>
      </c>
      <c r="V48" s="25">
        <v>46.5</v>
      </c>
      <c r="W48" s="25">
        <f>VALUE(V48)*100000</f>
        <v>4650000</v>
      </c>
    </row>
    <row r="49" spans="1:23" ht="15.75">
      <c r="A49" s="25" t="s">
        <v>50</v>
      </c>
      <c r="B49" s="14" t="str">
        <f t="shared" si="49"/>
        <v>2 Apartment For Sale In Jahangirabad Surat</v>
      </c>
      <c r="C49" s="25" t="str">
        <f t="shared" si="50"/>
        <v>2</v>
      </c>
      <c r="D49" s="30" t="str">
        <f t="shared" si="51"/>
        <v xml:space="preserve">Apartment </v>
      </c>
      <c r="E49" s="29" t="str">
        <f t="shared" si="52"/>
        <v>Jahangirabad</v>
      </c>
      <c r="F49" s="29" t="str">
        <f t="shared" si="53"/>
        <v>surat</v>
      </c>
      <c r="G49" s="25" t="s">
        <v>24</v>
      </c>
      <c r="H49" s="25" t="s">
        <v>258</v>
      </c>
      <c r="I49" s="35">
        <f>VALUE(LEFT(H49,FIND(" ",H49)-1))</f>
        <v>721</v>
      </c>
      <c r="J49" s="25" t="str">
        <f>TRIM(RIGHT(H49,LEN(H49)-FIND(" ",H49)))</f>
        <v>sqft</v>
      </c>
      <c r="K49" s="25" t="s">
        <v>43</v>
      </c>
      <c r="L49" s="29" t="s">
        <v>44</v>
      </c>
      <c r="M49" s="25" t="str">
        <f t="shared" si="54"/>
        <v>ready</v>
      </c>
      <c r="N49" s="25" t="s">
        <v>117</v>
      </c>
      <c r="O49" s="25" t="str">
        <f t="shared" si="55"/>
        <v xml:space="preserve">3 </v>
      </c>
      <c r="P49" s="30" t="str">
        <f t="shared" si="56"/>
        <v>5</v>
      </c>
      <c r="Q49" s="25" t="s">
        <v>46</v>
      </c>
      <c r="R49" s="25" t="s">
        <v>47</v>
      </c>
      <c r="S49" s="25" t="s">
        <v>259</v>
      </c>
      <c r="T49" s="3" t="s">
        <v>260</v>
      </c>
      <c r="U49" s="33">
        <f t="shared" si="8"/>
        <v>2936</v>
      </c>
      <c r="V49" s="25">
        <v>32</v>
      </c>
      <c r="W49" s="25">
        <f>VALUE(V49)*100000</f>
        <v>3200000</v>
      </c>
    </row>
    <row r="50" spans="1:23" customFormat="1" hidden="1">
      <c r="A50" t="s">
        <v>110</v>
      </c>
      <c r="G50" t="s">
        <v>24</v>
      </c>
      <c r="H50" t="s">
        <v>261</v>
      </c>
      <c r="I50">
        <f>VALUE(LEFT(H50,FIND(" ",H50)-1))</f>
        <v>400</v>
      </c>
      <c r="J50" t="str">
        <f>TRIM(RIGHT(H50,LEN(H50)-FIND(" ",H50)))</f>
        <v>sqft</v>
      </c>
      <c r="K50" t="s">
        <v>43</v>
      </c>
      <c r="L50" t="s">
        <v>44</v>
      </c>
      <c r="N50" t="s">
        <v>122</v>
      </c>
      <c r="Q50" t="s">
        <v>262</v>
      </c>
      <c r="R50">
        <v>1</v>
      </c>
      <c r="S50" t="s">
        <v>263</v>
      </c>
      <c r="T50" t="s">
        <v>264</v>
      </c>
      <c r="U50" s="1">
        <f t="shared" si="8"/>
        <v>5578</v>
      </c>
      <c r="V50">
        <v>41</v>
      </c>
      <c r="W50">
        <f>VALUE(V50)*100000</f>
        <v>4100000</v>
      </c>
    </row>
    <row r="51" spans="1:23" ht="15.75">
      <c r="A51" s="25" t="s">
        <v>265</v>
      </c>
      <c r="B51" s="25" t="str">
        <f t="shared" ref="B51:B54" si="57">PROPER(TRIM(A51))</f>
        <v>2 Apartment For Sale In Swagat Home Surat</v>
      </c>
      <c r="C51" s="25" t="str">
        <f t="shared" ref="C51:C54" si="58">LEFT(B51,FIND(" ",B51)-1)</f>
        <v>2</v>
      </c>
      <c r="D51" s="38" t="str">
        <f t="shared" ref="D51:D54" si="59">MID(B51, FIND(" ", B51)+1, FIND("For", B51)-FIND(" ", B51)-1)</f>
        <v xml:space="preserve">Apartment </v>
      </c>
      <c r="E51" s="29" t="str">
        <f t="shared" ref="E51:E54" si="60">TRIM(MID(B51, FIND("In", B51)+3, FIND("Surat", B51)-FIND("In", B51)-3))</f>
        <v>Swagat Home</v>
      </c>
      <c r="F51" s="29" t="str">
        <f t="shared" ref="F51:F54" si="61">"surat"</f>
        <v>surat</v>
      </c>
      <c r="G51" s="25" t="s">
        <v>24</v>
      </c>
      <c r="H51" s="25" t="s">
        <v>266</v>
      </c>
      <c r="I51" s="35">
        <f>VALUE(LEFT(H51,FIND(" ",H51)-1))</f>
        <v>545</v>
      </c>
      <c r="J51" s="25" t="str">
        <f>TRIM(RIGHT(H51,LEN(H51)-FIND(" ",H51)))</f>
        <v>sqft</v>
      </c>
      <c r="K51" s="25" t="s">
        <v>43</v>
      </c>
      <c r="L51" s="29" t="s">
        <v>267</v>
      </c>
      <c r="M51" s="25" t="str">
        <f t="shared" ref="M51:M54" si="62">IF(LEFT(L51,5)="poss.","expected","ready")</f>
        <v>expected</v>
      </c>
      <c r="N51" s="25" t="s">
        <v>268</v>
      </c>
      <c r="O51" s="25" t="str">
        <f t="shared" ref="O51:O54" si="63">IFERROR(LEFT(N51,FIND("out of",N51)-1),N51)</f>
        <v xml:space="preserve">13 </v>
      </c>
      <c r="P51" s="30" t="str">
        <f t="shared" ref="P51:P54" si="64">IFERROR(RIGHT(N51,LEN(N51)-FIND("out of",N51)-6),"")</f>
        <v>14</v>
      </c>
      <c r="Q51" s="25" t="s">
        <v>29</v>
      </c>
      <c r="R51" s="25" t="s">
        <v>47</v>
      </c>
      <c r="S51" s="25" t="s">
        <v>269</v>
      </c>
      <c r="T51" s="3" t="s">
        <v>270</v>
      </c>
      <c r="U51" s="33">
        <f t="shared" si="8"/>
        <v>3451</v>
      </c>
      <c r="V51" s="25">
        <v>33.5</v>
      </c>
      <c r="W51" s="25">
        <f>VALUE(V51)*100000</f>
        <v>3350000</v>
      </c>
    </row>
    <row r="52" spans="1:23" ht="15.75">
      <c r="A52" s="25" t="s">
        <v>271</v>
      </c>
      <c r="B52" s="25" t="str">
        <f t="shared" si="57"/>
        <v>1 Apartment For Sale In Palanpur Surat</v>
      </c>
      <c r="C52" s="25" t="str">
        <f t="shared" si="58"/>
        <v>1</v>
      </c>
      <c r="D52" s="38" t="str">
        <f t="shared" si="59"/>
        <v xml:space="preserve">Apartment </v>
      </c>
      <c r="E52" s="29" t="str">
        <f t="shared" si="60"/>
        <v>Palanpur</v>
      </c>
      <c r="F52" s="29" t="str">
        <f t="shared" si="61"/>
        <v>surat</v>
      </c>
      <c r="G52" s="25" t="s">
        <v>34</v>
      </c>
      <c r="H52" s="25" t="s">
        <v>272</v>
      </c>
      <c r="I52" s="35">
        <f>VALUE(LEFT(H52,FIND(" ",H52)-1))</f>
        <v>813</v>
      </c>
      <c r="J52" s="25" t="str">
        <f>TRIM(RIGHT(H52,LEN(H52)-FIND(" ",H52)))</f>
        <v>sqft</v>
      </c>
      <c r="K52" s="25" t="s">
        <v>26</v>
      </c>
      <c r="L52" s="29" t="s">
        <v>273</v>
      </c>
      <c r="M52" s="25" t="str">
        <f t="shared" si="62"/>
        <v>expected</v>
      </c>
      <c r="N52" s="25" t="s">
        <v>274</v>
      </c>
      <c r="O52" s="25" t="str">
        <f t="shared" si="63"/>
        <v xml:space="preserve">4 </v>
      </c>
      <c r="P52" s="30" t="str">
        <f t="shared" si="64"/>
        <v>14</v>
      </c>
      <c r="Q52" s="25" t="s">
        <v>29</v>
      </c>
      <c r="R52" s="25" t="s">
        <v>47</v>
      </c>
      <c r="S52" s="25" t="s">
        <v>275</v>
      </c>
      <c r="T52" s="3" t="s">
        <v>276</v>
      </c>
      <c r="U52" s="33">
        <f t="shared" si="8"/>
        <v>3507</v>
      </c>
      <c r="V52" s="25">
        <v>28.5</v>
      </c>
      <c r="W52" s="25">
        <f>VALUE(V52)*100000</f>
        <v>2850000</v>
      </c>
    </row>
    <row r="53" spans="1:23" ht="15.75">
      <c r="A53" s="25" t="s">
        <v>271</v>
      </c>
      <c r="B53" s="25" t="str">
        <f t="shared" si="57"/>
        <v>1 Apartment For Sale In Palanpur Surat</v>
      </c>
      <c r="C53" s="25" t="str">
        <f t="shared" si="58"/>
        <v>1</v>
      </c>
      <c r="D53" s="38" t="str">
        <f t="shared" si="59"/>
        <v xml:space="preserve">Apartment </v>
      </c>
      <c r="E53" s="29" t="str">
        <f t="shared" si="60"/>
        <v>Palanpur</v>
      </c>
      <c r="F53" s="29" t="str">
        <f t="shared" si="61"/>
        <v>surat</v>
      </c>
      <c r="G53" s="25" t="s">
        <v>34</v>
      </c>
      <c r="H53" s="25" t="s">
        <v>277</v>
      </c>
      <c r="I53" s="35">
        <f>VALUE(LEFT(H53,FIND(" ",H53)-1))</f>
        <v>990</v>
      </c>
      <c r="J53" s="25" t="str">
        <f>TRIM(RIGHT(H53,LEN(H53)-FIND(" ",H53)))</f>
        <v>sqft</v>
      </c>
      <c r="K53" s="25" t="s">
        <v>26</v>
      </c>
      <c r="L53" s="29" t="s">
        <v>165</v>
      </c>
      <c r="M53" s="25" t="str">
        <f t="shared" si="62"/>
        <v>expected</v>
      </c>
      <c r="N53" s="25" t="s">
        <v>45</v>
      </c>
      <c r="O53" s="23" t="str">
        <f t="shared" si="63"/>
        <v xml:space="preserve">5 </v>
      </c>
      <c r="P53" s="31" t="str">
        <f t="shared" si="64"/>
        <v>13</v>
      </c>
      <c r="Q53" s="25" t="s">
        <v>29</v>
      </c>
      <c r="R53" s="23" t="s">
        <v>47</v>
      </c>
      <c r="S53" s="23" t="s">
        <v>278</v>
      </c>
      <c r="T53" s="3" t="s">
        <v>279</v>
      </c>
      <c r="U53" s="36">
        <f t="shared" si="8"/>
        <v>2828</v>
      </c>
      <c r="V53" s="23">
        <v>28</v>
      </c>
      <c r="W53" s="23">
        <f>VALUE(V53)*100000</f>
        <v>2800000</v>
      </c>
    </row>
    <row r="54" spans="1:23" ht="15.75">
      <c r="A54" s="25" t="s">
        <v>280</v>
      </c>
      <c r="B54" s="25" t="str">
        <f t="shared" si="57"/>
        <v>1 Apartment For Sale In Jahangir Pura Surat</v>
      </c>
      <c r="C54" s="25" t="str">
        <f t="shared" si="58"/>
        <v>1</v>
      </c>
      <c r="D54" s="38" t="str">
        <f t="shared" si="59"/>
        <v xml:space="preserve">Apartment </v>
      </c>
      <c r="E54" s="29" t="str">
        <f t="shared" si="60"/>
        <v>Jahangir Pura</v>
      </c>
      <c r="F54" s="29" t="str">
        <f t="shared" si="61"/>
        <v>surat</v>
      </c>
      <c r="G54" s="25" t="s">
        <v>24</v>
      </c>
      <c r="H54" s="25" t="s">
        <v>281</v>
      </c>
      <c r="I54" s="35">
        <f>VALUE(LEFT(H54,FIND(" ",H54)-1))</f>
        <v>500</v>
      </c>
      <c r="J54" s="25" t="str">
        <f>TRIM(RIGHT(H54,LEN(H54)-FIND(" ",H54)))</f>
        <v>sqft</v>
      </c>
      <c r="K54" s="25" t="s">
        <v>43</v>
      </c>
      <c r="L54" s="25" t="s">
        <v>44</v>
      </c>
      <c r="M54" s="24" t="str">
        <f t="shared" si="62"/>
        <v>ready</v>
      </c>
      <c r="N54" s="27" t="s">
        <v>176</v>
      </c>
      <c r="O54" s="25" t="str">
        <f t="shared" si="63"/>
        <v xml:space="preserve">5 </v>
      </c>
      <c r="P54" s="30" t="str">
        <f t="shared" si="64"/>
        <v>12</v>
      </c>
      <c r="Q54" s="15" t="s">
        <v>96</v>
      </c>
      <c r="R54" s="25" t="s">
        <v>47</v>
      </c>
      <c r="S54" s="25" t="s">
        <v>282</v>
      </c>
      <c r="T54" s="3" t="s">
        <v>283</v>
      </c>
      <c r="U54" s="30">
        <f t="shared" si="8"/>
        <v>3636</v>
      </c>
      <c r="V54" s="25">
        <v>28</v>
      </c>
      <c r="W54" s="25">
        <f>VALUE(V54)*100000</f>
        <v>2800000</v>
      </c>
    </row>
    <row r="55" spans="1:23" customFormat="1" hidden="1">
      <c r="A55" t="s">
        <v>284</v>
      </c>
      <c r="G55" t="s">
        <v>24</v>
      </c>
      <c r="H55" t="s">
        <v>285</v>
      </c>
      <c r="I55">
        <f>VALUE(LEFT(H55,FIND(" ",H55)-1))</f>
        <v>42</v>
      </c>
      <c r="J55" t="str">
        <f>TRIM(RIGHT(H55,LEN(H55)-FIND(" ",H55)))</f>
        <v>sqm</v>
      </c>
      <c r="K55" t="s">
        <v>43</v>
      </c>
      <c r="L55" t="s">
        <v>44</v>
      </c>
      <c r="N55" t="s">
        <v>142</v>
      </c>
      <c r="Q55" t="s">
        <v>29</v>
      </c>
      <c r="R55" t="s">
        <v>47</v>
      </c>
      <c r="S55" t="s">
        <v>286</v>
      </c>
      <c r="T55" t="s">
        <v>287</v>
      </c>
      <c r="U55" s="1">
        <f t="shared" si="8"/>
        <v>1951</v>
      </c>
      <c r="V55">
        <v>9</v>
      </c>
      <c r="W55">
        <f>VALUE(V55)*100000</f>
        <v>900000</v>
      </c>
    </row>
    <row r="56" spans="1:23" ht="15.75">
      <c r="A56" s="25" t="s">
        <v>93</v>
      </c>
      <c r="B56" s="25" t="str">
        <f>PROPER(TRIM(A56))</f>
        <v>2 Apartment For Sale In Adajan Surat</v>
      </c>
      <c r="C56" s="25" t="str">
        <f>LEFT(B56,FIND(" ",B56)-1)</f>
        <v>2</v>
      </c>
      <c r="D56" s="38" t="str">
        <f>MID(B56, FIND(" ", B56)+1, FIND("For", B56)-FIND(" ", B56)-1)</f>
        <v xml:space="preserve">Apartment </v>
      </c>
      <c r="E56" s="29" t="str">
        <f>TRIM(MID(B56, FIND("In", B56)+3, FIND("Surat", B56)-FIND("In", B56)-3))</f>
        <v>Adajan</v>
      </c>
      <c r="F56" s="29" t="str">
        <f>"surat"</f>
        <v>surat</v>
      </c>
      <c r="G56" s="25" t="s">
        <v>34</v>
      </c>
      <c r="H56" s="25" t="s">
        <v>288</v>
      </c>
      <c r="I56" s="35">
        <f>VALUE(LEFT(H56,FIND(" ",H56)-1))</f>
        <v>970</v>
      </c>
      <c r="J56" s="25" t="str">
        <f>TRIM(RIGHT(H56,LEN(H56)-FIND(" ",H56)))</f>
        <v>sqft</v>
      </c>
      <c r="K56" s="25" t="s">
        <v>43</v>
      </c>
      <c r="L56" s="25" t="s">
        <v>44</v>
      </c>
      <c r="M56" s="25" t="str">
        <f>IF(LEFT(L56,5)="poss.","expected","ready")</f>
        <v>ready</v>
      </c>
      <c r="N56" s="29" t="s">
        <v>289</v>
      </c>
      <c r="O56" s="25" t="str">
        <f>IFERROR(LEFT(N56,FIND("out of",N56)-1),N56)</f>
        <v xml:space="preserve">6 </v>
      </c>
      <c r="P56" s="30" t="str">
        <f>IFERROR(RIGHT(N56,LEN(N56)-FIND("out of",N56)-6),"")</f>
        <v>10</v>
      </c>
      <c r="Q56" s="14" t="s">
        <v>46</v>
      </c>
      <c r="R56" s="25" t="s">
        <v>47</v>
      </c>
      <c r="S56" s="25" t="s">
        <v>290</v>
      </c>
      <c r="T56" s="3" t="s">
        <v>291</v>
      </c>
      <c r="U56" s="30">
        <f t="shared" si="8"/>
        <v>3093</v>
      </c>
      <c r="V56" s="25">
        <v>30</v>
      </c>
      <c r="W56" s="25">
        <f>VALUE(V56)*100000</f>
        <v>3000000</v>
      </c>
    </row>
    <row r="57" spans="1:23" customFormat="1" hidden="1">
      <c r="A57" t="s">
        <v>292</v>
      </c>
      <c r="G57" t="s">
        <v>34</v>
      </c>
      <c r="H57" t="s">
        <v>71</v>
      </c>
      <c r="I57">
        <f>VALUE(LEFT(H57,FIND(" ",H57)-1))</f>
        <v>1180</v>
      </c>
      <c r="J57" t="str">
        <f>TRIM(RIGHT(H57,LEN(H57)-FIND(" ",H57)))</f>
        <v>sqft</v>
      </c>
      <c r="K57" t="s">
        <v>43</v>
      </c>
      <c r="L57" t="s">
        <v>44</v>
      </c>
      <c r="N57" t="s">
        <v>132</v>
      </c>
      <c r="Q57" t="s">
        <v>29</v>
      </c>
      <c r="R57">
        <v>2</v>
      </c>
      <c r="S57" t="s">
        <v>293</v>
      </c>
      <c r="T57" t="s">
        <v>294</v>
      </c>
      <c r="U57" s="1">
        <f t="shared" si="8"/>
        <v>2712</v>
      </c>
      <c r="V57">
        <v>32</v>
      </c>
      <c r="W57">
        <f>VALUE(V57)*100000</f>
        <v>3200000</v>
      </c>
    </row>
    <row r="58" spans="1:23" ht="15.75">
      <c r="A58" s="25" t="s">
        <v>159</v>
      </c>
      <c r="B58" s="25" t="str">
        <f t="shared" ref="B58:B61" si="65">PROPER(TRIM(A58))</f>
        <v>2 Apartment For Sale In Palanpur Surat</v>
      </c>
      <c r="C58" s="25" t="str">
        <f t="shared" ref="C58:C61" si="66">LEFT(B58,FIND(" ",B58)-1)</f>
        <v>2</v>
      </c>
      <c r="D58" s="38" t="str">
        <f t="shared" ref="D58:D61" si="67">MID(B58, FIND(" ", B58)+1, FIND("For", B58)-FIND(" ", B58)-1)</f>
        <v xml:space="preserve">Apartment </v>
      </c>
      <c r="E58" s="29" t="str">
        <f t="shared" ref="E58:E61" si="68">TRIM(MID(B58, FIND("In", B58)+3, FIND("Surat", B58)-FIND("In", B58)-3))</f>
        <v>Palanpur</v>
      </c>
      <c r="F58" s="29" t="str">
        <f t="shared" ref="F58:F61" si="69">"surat"</f>
        <v>surat</v>
      </c>
      <c r="G58" s="25" t="s">
        <v>24</v>
      </c>
      <c r="H58" s="25" t="s">
        <v>295</v>
      </c>
      <c r="I58" s="35">
        <f>VALUE(LEFT(H58,FIND(" ",H58)-1))</f>
        <v>750</v>
      </c>
      <c r="J58" s="25" t="str">
        <f>TRIM(RIGHT(H58,LEN(H58)-FIND(" ",H58)))</f>
        <v>sqft</v>
      </c>
      <c r="K58" s="25" t="s">
        <v>43</v>
      </c>
      <c r="L58" s="25" t="s">
        <v>44</v>
      </c>
      <c r="M58" s="25" t="str">
        <f t="shared" ref="M58:M61" si="70">IF(LEFT(L58,5)="poss.","expected","ready")</f>
        <v>ready</v>
      </c>
      <c r="N58" s="29" t="s">
        <v>117</v>
      </c>
      <c r="O58" s="25" t="str">
        <f t="shared" ref="O58:O61" si="71">IFERROR(LEFT(N58,FIND("out of",N58)-1),N58)</f>
        <v xml:space="preserve">3 </v>
      </c>
      <c r="P58" s="30" t="str">
        <f t="shared" ref="P58:P61" si="72">IFERROR(RIGHT(N58,LEN(N58)-FIND("out of",N58)-6),"")</f>
        <v>5</v>
      </c>
      <c r="Q58" s="14" t="s">
        <v>29</v>
      </c>
      <c r="R58" s="25" t="s">
        <v>47</v>
      </c>
      <c r="S58" s="25" t="s">
        <v>296</v>
      </c>
      <c r="T58" s="3" t="s">
        <v>139</v>
      </c>
      <c r="U58" s="30">
        <f t="shared" si="8"/>
        <v>3304</v>
      </c>
      <c r="V58" s="25">
        <v>38</v>
      </c>
      <c r="W58" s="25">
        <f>VALUE(V58)*100000</f>
        <v>3800000</v>
      </c>
    </row>
    <row r="59" spans="1:23" ht="15.75">
      <c r="A59" s="25" t="s">
        <v>93</v>
      </c>
      <c r="B59" s="25" t="str">
        <f t="shared" si="65"/>
        <v>2 Apartment For Sale In Adajan Surat</v>
      </c>
      <c r="C59" s="25" t="str">
        <f t="shared" si="66"/>
        <v>2</v>
      </c>
      <c r="D59" s="38" t="str">
        <f t="shared" si="67"/>
        <v xml:space="preserve">Apartment </v>
      </c>
      <c r="E59" s="25" t="str">
        <f t="shared" si="68"/>
        <v>Adajan</v>
      </c>
      <c r="F59" s="3" t="str">
        <f t="shared" si="69"/>
        <v>surat</v>
      </c>
      <c r="G59" s="25" t="s">
        <v>34</v>
      </c>
      <c r="H59" s="25" t="s">
        <v>116</v>
      </c>
      <c r="I59" s="35">
        <f>VALUE(LEFT(H59,FIND(" ",H59)-1))</f>
        <v>1000</v>
      </c>
      <c r="J59" s="25" t="str">
        <f>TRIM(RIGHT(H59,LEN(H59)-FIND(" ",H59)))</f>
        <v>sqft</v>
      </c>
      <c r="K59" s="25" t="s">
        <v>43</v>
      </c>
      <c r="L59" s="25" t="s">
        <v>44</v>
      </c>
      <c r="M59" s="25" t="str">
        <f t="shared" si="70"/>
        <v>ready</v>
      </c>
      <c r="N59" s="29" t="s">
        <v>297</v>
      </c>
      <c r="O59" s="25" t="str">
        <f t="shared" si="71"/>
        <v xml:space="preserve">2 </v>
      </c>
      <c r="P59" s="30" t="str">
        <f t="shared" si="72"/>
        <v>4</v>
      </c>
      <c r="Q59" s="14" t="s">
        <v>96</v>
      </c>
      <c r="R59" s="25" t="s">
        <v>47</v>
      </c>
      <c r="S59" s="25" t="s">
        <v>298</v>
      </c>
      <c r="T59" s="3" t="s">
        <v>299</v>
      </c>
      <c r="U59" s="30">
        <f t="shared" si="8"/>
        <v>3951</v>
      </c>
      <c r="V59" s="25">
        <v>39.5</v>
      </c>
      <c r="W59" s="25">
        <f>VALUE(V59)*100000</f>
        <v>3950000</v>
      </c>
    </row>
    <row r="60" spans="1:23" ht="15.75">
      <c r="A60" s="25" t="s">
        <v>300</v>
      </c>
      <c r="B60" s="25" t="str">
        <f t="shared" si="65"/>
        <v>1 Apartment For Sale In Bhesan Road Surat</v>
      </c>
      <c r="C60" s="25" t="str">
        <f t="shared" si="66"/>
        <v>1</v>
      </c>
      <c r="D60" s="38" t="str">
        <f t="shared" si="67"/>
        <v xml:space="preserve">Apartment </v>
      </c>
      <c r="E60" s="29" t="str">
        <f t="shared" si="68"/>
        <v>Bhesan Road</v>
      </c>
      <c r="F60" s="29" t="str">
        <f t="shared" si="69"/>
        <v>surat</v>
      </c>
      <c r="G60" s="25" t="s">
        <v>34</v>
      </c>
      <c r="H60" s="25" t="s">
        <v>272</v>
      </c>
      <c r="I60" s="35">
        <f>VALUE(LEFT(H60,FIND(" ",H60)-1))</f>
        <v>813</v>
      </c>
      <c r="J60" s="25" t="str">
        <f>TRIM(RIGHT(H60,LEN(H60)-FIND(" ",H60)))</f>
        <v>sqft</v>
      </c>
      <c r="K60" s="25" t="s">
        <v>26</v>
      </c>
      <c r="L60" s="25" t="s">
        <v>301</v>
      </c>
      <c r="M60" s="25" t="str">
        <f t="shared" si="70"/>
        <v>expected</v>
      </c>
      <c r="N60" s="29" t="s">
        <v>160</v>
      </c>
      <c r="O60" s="25" t="str">
        <f t="shared" si="71"/>
        <v xml:space="preserve">7 </v>
      </c>
      <c r="P60" s="30" t="str">
        <f t="shared" si="72"/>
        <v>14</v>
      </c>
      <c r="Q60" s="14" t="s">
        <v>29</v>
      </c>
      <c r="R60" s="25" t="s">
        <v>47</v>
      </c>
      <c r="S60" s="25" t="s">
        <v>302</v>
      </c>
      <c r="T60" s="3" t="s">
        <v>303</v>
      </c>
      <c r="U60" s="30">
        <f t="shared" si="8"/>
        <v>3567</v>
      </c>
      <c r="V60" s="25">
        <v>29</v>
      </c>
      <c r="W60" s="25">
        <f>VALUE(V60)*100000</f>
        <v>2900000</v>
      </c>
    </row>
    <row r="61" spans="1:23" ht="15.75">
      <c r="A61" s="25" t="s">
        <v>304</v>
      </c>
      <c r="B61" s="25" t="str">
        <f t="shared" si="65"/>
        <v>1 Apartment For Sale In Katar Gam Surat</v>
      </c>
      <c r="C61" s="25" t="str">
        <f t="shared" si="66"/>
        <v>1</v>
      </c>
      <c r="D61" s="38" t="str">
        <f t="shared" si="67"/>
        <v xml:space="preserve">Apartment </v>
      </c>
      <c r="E61" s="29" t="str">
        <f t="shared" si="68"/>
        <v>Katar Gam</v>
      </c>
      <c r="F61" s="29" t="str">
        <f t="shared" si="69"/>
        <v>surat</v>
      </c>
      <c r="G61" s="25" t="s">
        <v>34</v>
      </c>
      <c r="H61" s="25" t="s">
        <v>305</v>
      </c>
      <c r="I61" s="35">
        <f>VALUE(LEFT(H61,FIND(" ",H61)-1))</f>
        <v>550</v>
      </c>
      <c r="J61" s="25" t="str">
        <f>TRIM(RIGHT(H61,LEN(H61)-FIND(" ",H61)))</f>
        <v>sqft</v>
      </c>
      <c r="K61" s="25" t="s">
        <v>43</v>
      </c>
      <c r="L61" s="25" t="s">
        <v>44</v>
      </c>
      <c r="M61" s="25" t="str">
        <f t="shared" si="70"/>
        <v>ready</v>
      </c>
      <c r="N61" s="29" t="s">
        <v>132</v>
      </c>
      <c r="O61" s="25" t="str">
        <f t="shared" si="71"/>
        <v xml:space="preserve">5 </v>
      </c>
      <c r="P61" s="30" t="str">
        <f t="shared" si="72"/>
        <v>5</v>
      </c>
      <c r="Q61" s="14" t="s">
        <v>29</v>
      </c>
      <c r="R61" s="25" t="s">
        <v>47</v>
      </c>
      <c r="S61" s="25" t="s">
        <v>306</v>
      </c>
      <c r="T61" s="3" t="s">
        <v>283</v>
      </c>
      <c r="U61" s="30">
        <f t="shared" si="8"/>
        <v>3636</v>
      </c>
      <c r="V61" s="25">
        <v>20</v>
      </c>
      <c r="W61" s="25">
        <f>VALUE(V61)*100000</f>
        <v>2000000</v>
      </c>
    </row>
    <row r="62" spans="1:23" customFormat="1" hidden="1">
      <c r="A62" t="s">
        <v>307</v>
      </c>
      <c r="G62" t="s">
        <v>34</v>
      </c>
      <c r="H62" t="s">
        <v>111</v>
      </c>
      <c r="I62">
        <f>VALUE(LEFT(H62,FIND(" ",H62)-1))</f>
        <v>800</v>
      </c>
      <c r="J62" t="str">
        <f>TRIM(RIGHT(H62,LEN(H62)-FIND(" ",H62)))</f>
        <v>sqft</v>
      </c>
      <c r="K62" t="s">
        <v>43</v>
      </c>
      <c r="L62" t="s">
        <v>44</v>
      </c>
      <c r="N62" t="s">
        <v>251</v>
      </c>
      <c r="Q62" t="s">
        <v>96</v>
      </c>
      <c r="R62">
        <v>1</v>
      </c>
      <c r="S62" t="s">
        <v>308</v>
      </c>
      <c r="T62" t="s">
        <v>309</v>
      </c>
      <c r="U62" s="1">
        <f t="shared" si="8"/>
        <v>3750</v>
      </c>
      <c r="V62">
        <v>30</v>
      </c>
      <c r="W62">
        <f>VALUE(V62)*100000</f>
        <v>3000000</v>
      </c>
    </row>
    <row r="63" spans="1:23" customFormat="1" hidden="1">
      <c r="A63" t="s">
        <v>310</v>
      </c>
      <c r="G63" t="s">
        <v>34</v>
      </c>
      <c r="H63" t="s">
        <v>311</v>
      </c>
      <c r="I63">
        <f>VALUE(LEFT(H63,FIND(" ",H63)-1))</f>
        <v>280</v>
      </c>
      <c r="J63" t="str">
        <f>TRIM(RIGHT(H63,LEN(H63)-FIND(" ",H63)))</f>
        <v>sqft</v>
      </c>
      <c r="K63" t="s">
        <v>43</v>
      </c>
      <c r="L63" t="s">
        <v>44</v>
      </c>
      <c r="N63" t="s">
        <v>251</v>
      </c>
      <c r="S63" t="s">
        <v>312</v>
      </c>
      <c r="T63" t="s">
        <v>149</v>
      </c>
      <c r="U63" s="1">
        <f t="shared" si="8"/>
        <v>12857</v>
      </c>
      <c r="V63">
        <v>36</v>
      </c>
      <c r="W63">
        <f>VALUE(V63)*100000</f>
        <v>3600000</v>
      </c>
    </row>
    <row r="64" spans="1:23" customFormat="1" hidden="1">
      <c r="A64" t="s">
        <v>313</v>
      </c>
      <c r="G64" t="s">
        <v>24</v>
      </c>
      <c r="H64" t="s">
        <v>314</v>
      </c>
      <c r="I64">
        <f>VALUE(LEFT(H64,FIND(" ",H64)-1))</f>
        <v>450</v>
      </c>
      <c r="J64" t="str">
        <f>TRIM(RIGHT(H64,LEN(H64)-FIND(" ",H64)))</f>
        <v>sqft</v>
      </c>
      <c r="K64" t="s">
        <v>43</v>
      </c>
      <c r="L64" t="s">
        <v>44</v>
      </c>
      <c r="N64" t="s">
        <v>152</v>
      </c>
      <c r="Q64" t="s">
        <v>29</v>
      </c>
      <c r="R64">
        <v>1</v>
      </c>
      <c r="S64" t="s">
        <v>315</v>
      </c>
      <c r="T64" t="s">
        <v>316</v>
      </c>
      <c r="U64" s="1">
        <f>VALUE(SUBSTITUTE(SUBSTITUTE(T64,"â‚¹",""),"per sqft",""))</f>
        <v>3909</v>
      </c>
      <c r="V64">
        <v>21.5</v>
      </c>
      <c r="W64">
        <f>VALUE(V64)*100000</f>
        <v>2150000</v>
      </c>
    </row>
    <row r="65" spans="1:23" customFormat="1" hidden="1">
      <c r="A65" t="s">
        <v>317</v>
      </c>
      <c r="G65" t="s">
        <v>34</v>
      </c>
      <c r="H65" t="s">
        <v>55</v>
      </c>
      <c r="I65">
        <f>VALUE(LEFT(H65,FIND(" ",H65)-1))</f>
        <v>1250</v>
      </c>
      <c r="J65" t="str">
        <f>TRIM(RIGHT(H65,LEN(H65)-FIND(" ",H65)))</f>
        <v>sqft</v>
      </c>
      <c r="K65" t="s">
        <v>43</v>
      </c>
      <c r="L65" t="s">
        <v>44</v>
      </c>
      <c r="N65" t="s">
        <v>297</v>
      </c>
      <c r="Q65" t="s">
        <v>96</v>
      </c>
      <c r="R65">
        <v>2</v>
      </c>
      <c r="S65" t="s">
        <v>318</v>
      </c>
      <c r="T65" t="s">
        <v>58</v>
      </c>
      <c r="U65" s="1">
        <f>VALUE(SUBSTITUTE(SUBSTITUTE(T65,"â‚¹",""),"per sqft",""))</f>
        <v>3600</v>
      </c>
      <c r="V65">
        <v>45</v>
      </c>
      <c r="W65">
        <f>VALUE(V65)*100000</f>
        <v>4500000</v>
      </c>
    </row>
    <row r="66" spans="1:23" customFormat="1" hidden="1">
      <c r="A66" t="s">
        <v>319</v>
      </c>
      <c r="G66" t="s">
        <v>34</v>
      </c>
      <c r="H66" t="s">
        <v>111</v>
      </c>
      <c r="I66">
        <f>VALUE(LEFT(H66,FIND(" ",H66)-1))</f>
        <v>800</v>
      </c>
      <c r="J66" t="str">
        <f>TRIM(RIGHT(H66,LEN(H66)-FIND(" ",H66)))</f>
        <v>sqft</v>
      </c>
      <c r="K66" t="s">
        <v>43</v>
      </c>
      <c r="L66" t="s">
        <v>44</v>
      </c>
      <c r="N66" t="s">
        <v>320</v>
      </c>
      <c r="Q66" t="s">
        <v>29</v>
      </c>
      <c r="R66">
        <v>2</v>
      </c>
      <c r="S66" t="s">
        <v>321</v>
      </c>
      <c r="T66" t="s">
        <v>322</v>
      </c>
      <c r="U66" s="1">
        <f>VALUE(SUBSTITUTE(SUBSTITUTE(T66,"â‚¹",""),"per sqft",""))</f>
        <v>1312</v>
      </c>
      <c r="V66">
        <v>10.5</v>
      </c>
      <c r="W66">
        <f>VALUE(V66)*100000</f>
        <v>1050000</v>
      </c>
    </row>
    <row r="67" spans="1:23" ht="15.75">
      <c r="A67" s="25" t="s">
        <v>323</v>
      </c>
      <c r="B67" s="25" t="str">
        <f>PROPER(TRIM(A67))</f>
        <v>2 Builder Floor For Sale In Nana Varachha Surat</v>
      </c>
      <c r="C67" s="25" t="str">
        <f>LEFT(B67,FIND(" ",B67)-1)</f>
        <v>2</v>
      </c>
      <c r="D67" s="38" t="str">
        <f>MID(B67, FIND(" ", B67)+1, FIND("For", B67)-FIND(" ", B67)-1)</f>
        <v xml:space="preserve">Builder Floor </v>
      </c>
      <c r="E67" s="29" t="str">
        <f>TRIM(MID(B67, FIND("In", B67)+3, FIND("Surat", B67)-FIND("In", B67)-3))</f>
        <v>Nana Varachha</v>
      </c>
      <c r="F67" s="29" t="str">
        <f>"surat"</f>
        <v>surat</v>
      </c>
      <c r="G67" s="25" t="s">
        <v>34</v>
      </c>
      <c r="H67" s="25" t="s">
        <v>324</v>
      </c>
      <c r="I67" s="35">
        <f>VALUE(LEFT(H67,FIND(" ",H67)-1))</f>
        <v>1267</v>
      </c>
      <c r="J67" s="25" t="str">
        <f>TRIM(RIGHT(H67,LEN(H67)-FIND(" ",H67)))</f>
        <v>sqft</v>
      </c>
      <c r="K67" s="25" t="s">
        <v>43</v>
      </c>
      <c r="L67" s="25" t="s">
        <v>44</v>
      </c>
      <c r="M67" s="25" t="str">
        <f>IF(LEFT(L67,5)="poss.","expected","ready")</f>
        <v>ready</v>
      </c>
      <c r="N67" s="29" t="s">
        <v>297</v>
      </c>
      <c r="O67" s="25" t="str">
        <f>IFERROR(LEFT(N67,FIND("out of",N67)-1),N67)</f>
        <v xml:space="preserve">2 </v>
      </c>
      <c r="P67" s="30" t="str">
        <f>IFERROR(RIGHT(N67,LEN(N67)-FIND("out of",N67)-6),"")</f>
        <v>4</v>
      </c>
      <c r="Q67" s="14" t="s">
        <v>96</v>
      </c>
      <c r="R67" s="25" t="s">
        <v>325</v>
      </c>
      <c r="S67" s="25" t="s">
        <v>326</v>
      </c>
      <c r="T67" s="3" t="s">
        <v>327</v>
      </c>
      <c r="U67" s="30">
        <f>VALUE(SUBSTITUTE(SUBSTITUTE(T67,"â‚¹",""),"per sqft",""))</f>
        <v>3946</v>
      </c>
      <c r="V67" s="25">
        <v>50</v>
      </c>
      <c r="W67" s="25">
        <f>VALUE(V67)*100000</f>
        <v>5000000</v>
      </c>
    </row>
    <row r="68" spans="1:23" customFormat="1" hidden="1">
      <c r="A68" t="s">
        <v>317</v>
      </c>
      <c r="G68" t="s">
        <v>34</v>
      </c>
      <c r="H68" t="s">
        <v>328</v>
      </c>
      <c r="I68">
        <f>VALUE(LEFT(H68,FIND(" ",H68)-1))</f>
        <v>1200</v>
      </c>
      <c r="J68" t="str">
        <f>TRIM(RIGHT(H68,LEN(H68)-FIND(" ",H68)))</f>
        <v>sqft</v>
      </c>
      <c r="K68" t="s">
        <v>96</v>
      </c>
      <c r="L68" t="s">
        <v>329</v>
      </c>
      <c r="N68" t="s">
        <v>43</v>
      </c>
      <c r="Q68" t="s">
        <v>166</v>
      </c>
      <c r="R68">
        <v>2</v>
      </c>
      <c r="S68" t="s">
        <v>330</v>
      </c>
      <c r="T68" t="s">
        <v>331</v>
      </c>
      <c r="U68" s="1">
        <f>VALUE(SUBSTITUTE(SUBSTITUTE(T68,"â‚¹",""),"per sqft",""))</f>
        <v>3333</v>
      </c>
      <c r="V68">
        <v>40</v>
      </c>
      <c r="W68">
        <f>VALUE(V68)*100000</f>
        <v>4000000</v>
      </c>
    </row>
    <row r="69" spans="1:23" customFormat="1" hidden="1">
      <c r="A69" t="s">
        <v>332</v>
      </c>
      <c r="G69" t="s">
        <v>24</v>
      </c>
      <c r="H69" t="s">
        <v>333</v>
      </c>
      <c r="I69">
        <f>VALUE(LEFT(H69,FIND(" ",H69)-1))</f>
        <v>600</v>
      </c>
      <c r="J69" t="str">
        <f>TRIM(RIGHT(H69,LEN(H69)-FIND(" ",H69)))</f>
        <v>sqft</v>
      </c>
      <c r="K69" t="s">
        <v>29</v>
      </c>
      <c r="L69" t="s">
        <v>44</v>
      </c>
      <c r="N69" t="s">
        <v>43</v>
      </c>
      <c r="Q69" t="s">
        <v>47</v>
      </c>
      <c r="R69" t="s">
        <v>156</v>
      </c>
      <c r="S69" t="s">
        <v>334</v>
      </c>
      <c r="T69" t="s">
        <v>335</v>
      </c>
      <c r="U69" s="1">
        <f>VALUE(SUBSTITUTE(SUBSTITUTE(T69,"â‚¹",""),"per sqft",""))</f>
        <v>3000</v>
      </c>
      <c r="V69">
        <v>18</v>
      </c>
      <c r="W69">
        <f>VALUE(V69)*100000</f>
        <v>1800000</v>
      </c>
    </row>
    <row r="70" spans="1:23" customFormat="1" hidden="1">
      <c r="A70" t="s">
        <v>336</v>
      </c>
      <c r="G70" t="s">
        <v>24</v>
      </c>
      <c r="H70" t="s">
        <v>295</v>
      </c>
      <c r="I70">
        <f>VALUE(LEFT(H70,FIND(" ",H70)-1))</f>
        <v>750</v>
      </c>
      <c r="J70" t="str">
        <f>TRIM(RIGHT(H70,LEN(H70)-FIND(" ",H70)))</f>
        <v>sqft</v>
      </c>
      <c r="K70" t="s">
        <v>43</v>
      </c>
      <c r="L70" t="s">
        <v>44</v>
      </c>
      <c r="N70" t="s">
        <v>67</v>
      </c>
      <c r="Q70" t="s">
        <v>29</v>
      </c>
      <c r="R70">
        <v>2</v>
      </c>
      <c r="S70" t="s">
        <v>337</v>
      </c>
      <c r="T70" t="s">
        <v>338</v>
      </c>
      <c r="U70" s="1">
        <f>VALUE(SUBSTITUTE(SUBSTITUTE(T70,"â‚¹",""),"per sqft",""))</f>
        <v>4111</v>
      </c>
      <c r="V70">
        <v>37</v>
      </c>
      <c r="W70">
        <f>VALUE(V70)*100000</f>
        <v>3700000</v>
      </c>
    </row>
    <row r="71" spans="1:23" customFormat="1" hidden="1">
      <c r="A71" t="s">
        <v>339</v>
      </c>
      <c r="G71" t="s">
        <v>24</v>
      </c>
      <c r="H71" t="s">
        <v>141</v>
      </c>
      <c r="I71">
        <f>VALUE(LEFT(H71,FIND(" ",H71)-1))</f>
        <v>432</v>
      </c>
      <c r="J71" t="str">
        <f>TRIM(RIGHT(H71,LEN(H71)-FIND(" ",H71)))</f>
        <v>sqft</v>
      </c>
      <c r="K71" t="s">
        <v>26</v>
      </c>
      <c r="L71" t="s">
        <v>44</v>
      </c>
      <c r="N71" t="s">
        <v>142</v>
      </c>
      <c r="Q71" t="s">
        <v>29</v>
      </c>
      <c r="R71" t="s">
        <v>47</v>
      </c>
      <c r="S71" t="s">
        <v>340</v>
      </c>
      <c r="T71" t="s">
        <v>88</v>
      </c>
      <c r="U71" s="1">
        <f>VALUE(SUBSTITUTE(SUBSTITUTE(T71,"â‚¹",""),"per sqft",""))</f>
        <v>2315</v>
      </c>
      <c r="V71">
        <v>10</v>
      </c>
      <c r="W71">
        <f>VALUE(V71)*100000</f>
        <v>1000000</v>
      </c>
    </row>
    <row r="72" spans="1:23" customFormat="1" hidden="1">
      <c r="A72" t="s">
        <v>341</v>
      </c>
      <c r="G72" t="s">
        <v>34</v>
      </c>
      <c r="H72" t="s">
        <v>246</v>
      </c>
      <c r="I72">
        <f>VALUE(LEFT(H72,FIND(" ",H72)-1))</f>
        <v>1600</v>
      </c>
      <c r="J72" t="str">
        <f>TRIM(RIGHT(H72,LEN(H72)-FIND(" ",H72)))</f>
        <v>sqft</v>
      </c>
      <c r="K72" t="s">
        <v>43</v>
      </c>
      <c r="L72" t="s">
        <v>44</v>
      </c>
      <c r="N72" t="s">
        <v>342</v>
      </c>
      <c r="Q72" t="s">
        <v>29</v>
      </c>
      <c r="R72">
        <v>3</v>
      </c>
      <c r="S72" t="s">
        <v>343</v>
      </c>
      <c r="T72" t="s">
        <v>344</v>
      </c>
      <c r="U72" s="1">
        <f>VALUE(SUBSTITUTE(SUBSTITUTE(T72,"â‚¹",""),"per sqft",""))</f>
        <v>1875</v>
      </c>
      <c r="V72">
        <v>30</v>
      </c>
      <c r="W72">
        <f>VALUE(V72)*100000</f>
        <v>3000000</v>
      </c>
    </row>
    <row r="73" spans="1:23" ht="15.75">
      <c r="A73" s="25" t="s">
        <v>271</v>
      </c>
      <c r="B73" s="25" t="str">
        <f t="shared" ref="B73:B74" si="73">PROPER(TRIM(A73))</f>
        <v>1 Apartment For Sale In Palanpur Surat</v>
      </c>
      <c r="C73" s="25" t="str">
        <f t="shared" ref="C73:C74" si="74">LEFT(B73,FIND(" ",B73)-1)</f>
        <v>1</v>
      </c>
      <c r="D73" s="38" t="str">
        <f t="shared" ref="D73:D74" si="75">MID(B73, FIND(" ", B73)+1, FIND("For", B73)-FIND(" ", B73)-1)</f>
        <v xml:space="preserve">Apartment </v>
      </c>
      <c r="E73" s="29" t="str">
        <f t="shared" ref="E73:E74" si="76">TRIM(MID(B73, FIND("In", B73)+3, FIND("Surat", B73)-FIND("In", B73)-3))</f>
        <v>Palanpur</v>
      </c>
      <c r="F73" s="25" t="str">
        <f t="shared" ref="F73:F74" si="77">"surat"</f>
        <v>surat</v>
      </c>
      <c r="G73" s="25" t="s">
        <v>24</v>
      </c>
      <c r="H73" s="25" t="s">
        <v>345</v>
      </c>
      <c r="I73" s="9">
        <f>VALUE(LEFT(H73,FIND(" ",H73)-1))</f>
        <v>441</v>
      </c>
      <c r="J73" s="3" t="str">
        <f>TRIM(RIGHT(H73,LEN(H73)-FIND(" ",H73)))</f>
        <v>sqft</v>
      </c>
      <c r="K73" s="3" t="s">
        <v>43</v>
      </c>
      <c r="L73" s="23" t="s">
        <v>44</v>
      </c>
      <c r="M73" s="25" t="str">
        <f t="shared" ref="M73:M74" si="78">IF(LEFT(L73,5)="poss.","expected","ready")</f>
        <v>ready</v>
      </c>
      <c r="N73" s="25" t="s">
        <v>117</v>
      </c>
      <c r="O73" s="25" t="str">
        <f t="shared" ref="O73:O74" si="79">IFERROR(LEFT(N73,FIND("out of",N73)-1),N73)</f>
        <v xml:space="preserve">3 </v>
      </c>
      <c r="P73" s="30" t="str">
        <f t="shared" ref="P73:P74" si="80">IFERROR(RIGHT(N73,LEN(N73)-FIND("out of",N73)-6),"")</f>
        <v>5</v>
      </c>
      <c r="Q73" s="14" t="s">
        <v>29</v>
      </c>
      <c r="R73" s="25" t="s">
        <v>346</v>
      </c>
      <c r="S73" s="25" t="s">
        <v>347</v>
      </c>
      <c r="T73" s="3" t="s">
        <v>348</v>
      </c>
      <c r="U73" s="30">
        <f>VALUE(SUBSTITUTE(SUBSTITUTE(T73,"â‚¹",""),"per sqft",""))</f>
        <v>3509</v>
      </c>
      <c r="V73" s="25">
        <v>23.5</v>
      </c>
      <c r="W73" s="25">
        <f>VALUE(V73)*100000</f>
        <v>2350000</v>
      </c>
    </row>
    <row r="74" spans="1:23" ht="15.75">
      <c r="A74" s="25" t="s">
        <v>349</v>
      </c>
      <c r="B74" s="25" t="str">
        <f t="shared" si="73"/>
        <v>2 Apartment For Sale In Aarav Apartment Surat</v>
      </c>
      <c r="C74" s="25" t="str">
        <f t="shared" si="74"/>
        <v>2</v>
      </c>
      <c r="D74" s="38" t="str">
        <f t="shared" si="75"/>
        <v xml:space="preserve">Apartment </v>
      </c>
      <c r="E74" s="29" t="str">
        <f t="shared" si="76"/>
        <v>Aarav Apartment</v>
      </c>
      <c r="F74" s="25" t="str">
        <f t="shared" si="77"/>
        <v>surat</v>
      </c>
      <c r="G74" s="25" t="s">
        <v>34</v>
      </c>
      <c r="H74" s="25" t="s">
        <v>350</v>
      </c>
      <c r="I74" s="37">
        <f>VALUE(LEFT(H74,FIND(" ",H74)-1))</f>
        <v>850</v>
      </c>
      <c r="J74" s="29" t="str">
        <f>TRIM(RIGHT(H74,LEN(H74)-FIND(" ",H74)))</f>
        <v>sqft</v>
      </c>
      <c r="K74" s="25" t="s">
        <v>43</v>
      </c>
      <c r="L74" s="25" t="s">
        <v>44</v>
      </c>
      <c r="M74" s="28" t="str">
        <f t="shared" si="78"/>
        <v>ready</v>
      </c>
      <c r="N74" s="25" t="s">
        <v>320</v>
      </c>
      <c r="O74" s="25" t="str">
        <f t="shared" si="79"/>
        <v xml:space="preserve">3 </v>
      </c>
      <c r="P74" s="30" t="str">
        <f t="shared" si="80"/>
        <v>4</v>
      </c>
      <c r="Q74" s="14" t="s">
        <v>46</v>
      </c>
      <c r="R74" s="25" t="s">
        <v>156</v>
      </c>
      <c r="S74" s="25" t="s">
        <v>351</v>
      </c>
      <c r="T74" s="3" t="s">
        <v>352</v>
      </c>
      <c r="U74" s="30">
        <f>VALUE(SUBSTITUTE(SUBSTITUTE(T74,"â‚¹",""),"per sqft",""))</f>
        <v>2941</v>
      </c>
      <c r="V74" s="25">
        <v>25</v>
      </c>
      <c r="W74" s="25">
        <f>VALUE(V74)*100000</f>
        <v>2500000</v>
      </c>
    </row>
    <row r="75" spans="1:23" customFormat="1" hidden="1">
      <c r="A75" t="s">
        <v>353</v>
      </c>
      <c r="G75" t="s">
        <v>34</v>
      </c>
      <c r="H75" t="s">
        <v>354</v>
      </c>
      <c r="I75">
        <f>VALUE(LEFT(H75,FIND(" ",H75)-1))</f>
        <v>70</v>
      </c>
      <c r="J75" t="str">
        <f>TRIM(RIGHT(H75,LEN(H75)-FIND(" ",H75)))</f>
        <v>sqm</v>
      </c>
      <c r="K75" t="s">
        <v>43</v>
      </c>
      <c r="L75" t="s">
        <v>44</v>
      </c>
      <c r="N75" t="s">
        <v>355</v>
      </c>
      <c r="Q75">
        <v>1</v>
      </c>
      <c r="S75" t="s">
        <v>356</v>
      </c>
      <c r="T75" t="s">
        <v>357</v>
      </c>
      <c r="U75" s="1">
        <f>VALUE(SUBSTITUTE(SUBSTITUTE(T75,"â‚¹",""),"per sqft",""))</f>
        <v>3320</v>
      </c>
      <c r="V75">
        <v>25</v>
      </c>
      <c r="W75">
        <f>VALUE(V75)*100000</f>
        <v>2500000</v>
      </c>
    </row>
    <row r="76" spans="1:23" customFormat="1" hidden="1">
      <c r="A76" t="s">
        <v>358</v>
      </c>
      <c r="G76" t="s">
        <v>24</v>
      </c>
      <c r="H76" t="s">
        <v>359</v>
      </c>
      <c r="I76">
        <f>VALUE(LEFT(H76,FIND(" ",H76)-1))</f>
        <v>460</v>
      </c>
      <c r="J76" t="str">
        <f>TRIM(RIGHT(H76,LEN(H76)-FIND(" ",H76)))</f>
        <v>sqft</v>
      </c>
      <c r="K76" t="s">
        <v>43</v>
      </c>
      <c r="L76" t="s">
        <v>44</v>
      </c>
      <c r="N76" t="s">
        <v>329</v>
      </c>
      <c r="Q76">
        <v>1</v>
      </c>
      <c r="S76" t="s">
        <v>360</v>
      </c>
      <c r="T76" t="s">
        <v>361</v>
      </c>
      <c r="U76" s="1">
        <f>VALUE(SUBSTITUTE(SUBSTITUTE(T76,"â‚¹",""),"per sqft",""))</f>
        <v>6803</v>
      </c>
      <c r="V76">
        <v>40</v>
      </c>
      <c r="W76">
        <f>VALUE(V76)*100000</f>
        <v>4000000</v>
      </c>
    </row>
    <row r="77" spans="1:23" customFormat="1" hidden="1">
      <c r="A77" t="s">
        <v>362</v>
      </c>
      <c r="G77" t="s">
        <v>34</v>
      </c>
      <c r="H77" t="s">
        <v>363</v>
      </c>
      <c r="I77">
        <f>VALUE(LEFT(H77,FIND(" ",H77)-1))</f>
        <v>393</v>
      </c>
      <c r="J77" t="str">
        <f>TRIM(RIGHT(H77,LEN(H77)-FIND(" ",H77)))</f>
        <v>sqft</v>
      </c>
      <c r="K77" t="s">
        <v>43</v>
      </c>
      <c r="L77" t="s">
        <v>44</v>
      </c>
      <c r="N77" t="s">
        <v>364</v>
      </c>
      <c r="Q77">
        <v>1</v>
      </c>
      <c r="S77" t="s">
        <v>365</v>
      </c>
      <c r="T77" t="s">
        <v>366</v>
      </c>
      <c r="U77" s="1">
        <f>VALUE(SUBSTITUTE(SUBSTITUTE(T77,"â‚¹",""),"per sqft",""))</f>
        <v>5089</v>
      </c>
      <c r="V77">
        <v>20</v>
      </c>
      <c r="W77">
        <f>VALUE(V77)*100000</f>
        <v>2000000</v>
      </c>
    </row>
    <row r="78" spans="1:23" ht="15.75">
      <c r="A78" s="25" t="s">
        <v>367</v>
      </c>
      <c r="B78" s="25" t="str">
        <f>PROPER(TRIM(A78))</f>
        <v>1 Apartment For Sale In Ram Pura Surat</v>
      </c>
      <c r="C78" s="25" t="str">
        <f>LEFT(B78,FIND(" ",B78)-1)</f>
        <v>1</v>
      </c>
      <c r="D78" s="38" t="str">
        <f>MID(B78, FIND(" ", B78)+1, FIND("For", B78)-FIND(" ", B78)-1)</f>
        <v xml:space="preserve">Apartment </v>
      </c>
      <c r="E78" s="29" t="str">
        <f>TRIM(MID(B78, FIND("In", B78)+3, FIND("Surat", B78)-FIND("In", B78)-3))</f>
        <v>Ram Pura</v>
      </c>
      <c r="F78" s="25" t="str">
        <f>"surat"</f>
        <v>surat</v>
      </c>
      <c r="G78" s="25" t="s">
        <v>24</v>
      </c>
      <c r="H78" s="25" t="s">
        <v>368</v>
      </c>
      <c r="I78" s="37">
        <f>VALUE(LEFT(H78,FIND(" ",H78)-1))</f>
        <v>605</v>
      </c>
      <c r="J78" s="29" t="str">
        <f>TRIM(RIGHT(H78,LEN(H78)-FIND(" ",H78)))</f>
        <v>sqft</v>
      </c>
      <c r="K78" s="25" t="s">
        <v>43</v>
      </c>
      <c r="L78" s="25" t="s">
        <v>44</v>
      </c>
      <c r="M78" s="28" t="str">
        <f>IF(LEFT(L78,5)="poss.","expected","ready")</f>
        <v>ready</v>
      </c>
      <c r="N78" s="25" t="s">
        <v>122</v>
      </c>
      <c r="O78" s="25" t="str">
        <f>IFERROR(LEFT(N78,FIND("out of",N78)-1),N78)</f>
        <v xml:space="preserve">2 </v>
      </c>
      <c r="P78" s="30" t="str">
        <f>IFERROR(RIGHT(N78,LEN(N78)-FIND("out of",N78)-6),"")</f>
        <v>5</v>
      </c>
      <c r="Q78" s="14" t="s">
        <v>29</v>
      </c>
      <c r="R78" s="25" t="s">
        <v>47</v>
      </c>
      <c r="S78" s="25" t="s">
        <v>369</v>
      </c>
      <c r="T78" s="3" t="s">
        <v>370</v>
      </c>
      <c r="U78" s="30">
        <f>VALUE(SUBSTITUTE(SUBSTITUTE(T78,"â‚¹",""),"per sqft",""))</f>
        <v>2686</v>
      </c>
      <c r="V78" s="25">
        <v>16.3</v>
      </c>
      <c r="W78" s="25">
        <f>VALUE(V78)*100000</f>
        <v>1630000</v>
      </c>
    </row>
    <row r="79" spans="1:23" customFormat="1" hidden="1">
      <c r="A79" t="s">
        <v>371</v>
      </c>
      <c r="G79" t="s">
        <v>34</v>
      </c>
      <c r="H79" t="s">
        <v>372</v>
      </c>
      <c r="I79">
        <f>VALUE(LEFT(H79,FIND(" ",H79)-1))</f>
        <v>1300</v>
      </c>
      <c r="J79" t="str">
        <f>TRIM(RIGHT(H79,LEN(H79)-FIND(" ",H79)))</f>
        <v>sqft</v>
      </c>
      <c r="K79" t="s">
        <v>43</v>
      </c>
      <c r="L79" t="s">
        <v>44</v>
      </c>
      <c r="N79" t="s">
        <v>373</v>
      </c>
      <c r="Q79" t="s">
        <v>96</v>
      </c>
      <c r="R79">
        <v>2</v>
      </c>
      <c r="S79" t="s">
        <v>374</v>
      </c>
      <c r="T79" t="s">
        <v>375</v>
      </c>
      <c r="U79" s="1">
        <f>VALUE(SUBSTITUTE(SUBSTITUTE(T79,"â‚¹",""),"per sqft",""))</f>
        <v>3462</v>
      </c>
      <c r="V79">
        <v>45</v>
      </c>
      <c r="W79">
        <f>VALUE(V79)*100000</f>
        <v>4500000</v>
      </c>
    </row>
    <row r="80" spans="1:23" customFormat="1" hidden="1">
      <c r="A80" t="s">
        <v>376</v>
      </c>
      <c r="G80" t="s">
        <v>24</v>
      </c>
      <c r="H80" t="s">
        <v>372</v>
      </c>
      <c r="I80">
        <f>VALUE(LEFT(H80,FIND(" ",H80)-1))</f>
        <v>1300</v>
      </c>
      <c r="J80" t="str">
        <f>TRIM(RIGHT(H80,LEN(H80)-FIND(" ",H80)))</f>
        <v>sqft</v>
      </c>
      <c r="K80" t="s">
        <v>43</v>
      </c>
      <c r="L80" t="s">
        <v>44</v>
      </c>
      <c r="N80" t="s">
        <v>377</v>
      </c>
      <c r="Q80" t="s">
        <v>96</v>
      </c>
      <c r="R80">
        <v>6</v>
      </c>
      <c r="S80" t="s">
        <v>378</v>
      </c>
      <c r="U80" s="1" t="e">
        <f>VALUE(SUBSTITUTE(SUBSTITUTE(T80,"â‚¹",""),"per sqft",""))</f>
        <v>#VALUE!</v>
      </c>
      <c r="V80">
        <v>45</v>
      </c>
      <c r="W80">
        <f>VALUE(V80)*100000</f>
        <v>4500000</v>
      </c>
    </row>
    <row r="81" spans="1:23" customFormat="1" hidden="1">
      <c r="A81" t="s">
        <v>379</v>
      </c>
      <c r="G81" t="s">
        <v>34</v>
      </c>
      <c r="H81" t="s">
        <v>380</v>
      </c>
      <c r="I81">
        <f>VALUE(LEFT(H81,FIND(" ",H81)-1))</f>
        <v>100</v>
      </c>
      <c r="J81" t="str">
        <f>TRIM(RIGHT(H81,LEN(H81)-FIND(" ",H81)))</f>
        <v>sqft</v>
      </c>
      <c r="K81" t="s">
        <v>43</v>
      </c>
      <c r="L81" t="s">
        <v>44</v>
      </c>
      <c r="N81" t="s">
        <v>381</v>
      </c>
      <c r="S81" t="s">
        <v>382</v>
      </c>
      <c r="T81" t="s">
        <v>383</v>
      </c>
      <c r="U81" s="1">
        <f>VALUE(SUBSTITUTE(SUBSTITUTE(T81,"â‚¹",""),"per sqft",""))</f>
        <v>20000</v>
      </c>
      <c r="V81">
        <v>20</v>
      </c>
      <c r="W81">
        <f>VALUE(V81)*100000</f>
        <v>2000000</v>
      </c>
    </row>
    <row r="82" spans="1:23" customFormat="1" hidden="1">
      <c r="A82" t="s">
        <v>384</v>
      </c>
      <c r="G82" t="s">
        <v>24</v>
      </c>
      <c r="H82" t="s">
        <v>385</v>
      </c>
      <c r="I82">
        <f>VALUE(LEFT(H82,FIND(" ",H82)-1))</f>
        <v>150</v>
      </c>
      <c r="J82" t="str">
        <f>TRIM(RIGHT(H82,LEN(H82)-FIND(" ",H82)))</f>
        <v>sqft</v>
      </c>
      <c r="K82" t="s">
        <v>43</v>
      </c>
      <c r="L82" t="s">
        <v>44</v>
      </c>
      <c r="N82" t="s">
        <v>142</v>
      </c>
      <c r="S82" t="s">
        <v>386</v>
      </c>
      <c r="T82" t="s">
        <v>387</v>
      </c>
      <c r="U82" s="1">
        <f>VALUE(SUBSTITUTE(SUBSTITUTE(T82,"â‚¹",""),"per sqft",""))</f>
        <v>9000</v>
      </c>
      <c r="V82">
        <v>13.5</v>
      </c>
      <c r="W82">
        <f>VALUE(V82)*100000</f>
        <v>1350000</v>
      </c>
    </row>
    <row r="83" spans="1:23" customFormat="1" hidden="1">
      <c r="A83" t="s">
        <v>388</v>
      </c>
      <c r="G83" t="s">
        <v>24</v>
      </c>
      <c r="H83" t="s">
        <v>389</v>
      </c>
      <c r="I83">
        <f>VALUE(LEFT(H83,FIND(" ",H83)-1))</f>
        <v>430</v>
      </c>
      <c r="J83" t="str">
        <f>TRIM(RIGHT(H83,LEN(H83)-FIND(" ",H83)))</f>
        <v>sqft</v>
      </c>
      <c r="K83" t="s">
        <v>43</v>
      </c>
      <c r="L83" t="s">
        <v>44</v>
      </c>
      <c r="N83" t="s">
        <v>390</v>
      </c>
      <c r="S83" t="s">
        <v>391</v>
      </c>
      <c r="T83" t="s">
        <v>392</v>
      </c>
      <c r="U83" s="1">
        <f>VALUE(SUBSTITUTE(SUBSTITUTE(T83,"â‚¹",""),"per sqft",""))</f>
        <v>10465</v>
      </c>
      <c r="V83">
        <v>45</v>
      </c>
      <c r="W83">
        <f>VALUE(V83)*100000</f>
        <v>4500000</v>
      </c>
    </row>
    <row r="84" spans="1:23" customFormat="1" hidden="1">
      <c r="A84" t="s">
        <v>393</v>
      </c>
      <c r="G84" t="s">
        <v>34</v>
      </c>
      <c r="H84" t="s">
        <v>394</v>
      </c>
      <c r="I84">
        <f>VALUE(LEFT(H84,FIND(" ",H84)-1))</f>
        <v>1370</v>
      </c>
      <c r="J84" t="str">
        <f>TRIM(RIGHT(H84,LEN(H84)-FIND(" ",H84)))</f>
        <v>sqft</v>
      </c>
      <c r="K84" t="s">
        <v>43</v>
      </c>
      <c r="L84" t="s">
        <v>44</v>
      </c>
      <c r="N84" t="s">
        <v>320</v>
      </c>
      <c r="Q84" t="s">
        <v>29</v>
      </c>
      <c r="R84">
        <v>2</v>
      </c>
      <c r="S84" t="s">
        <v>395</v>
      </c>
      <c r="T84" t="s">
        <v>396</v>
      </c>
      <c r="U84" s="1">
        <f>VALUE(SUBSTITUTE(SUBSTITUTE(T84,"â‚¹",""),"per sqft",""))</f>
        <v>3212</v>
      </c>
      <c r="V84">
        <v>44</v>
      </c>
      <c r="W84">
        <f>VALUE(V84)*100000</f>
        <v>4400000</v>
      </c>
    </row>
    <row r="85" spans="1:23" customFormat="1" hidden="1">
      <c r="A85" t="s">
        <v>397</v>
      </c>
      <c r="G85" t="s">
        <v>204</v>
      </c>
      <c r="H85" t="s">
        <v>398</v>
      </c>
      <c r="I85">
        <f>VALUE(LEFT(H85,FIND(" ",H85)-1))</f>
        <v>1040</v>
      </c>
      <c r="J85" t="str">
        <f>TRIM(RIGHT(H85,LEN(H85)-FIND(" ",H85)))</f>
        <v>sqft</v>
      </c>
      <c r="L85" t="s">
        <v>43</v>
      </c>
      <c r="S85" t="s">
        <v>399</v>
      </c>
      <c r="T85" t="s">
        <v>400</v>
      </c>
      <c r="U85" s="1">
        <f>VALUE(SUBSTITUTE(SUBSTITUTE(T85,"â‚¹",""),"per sqft",""))</f>
        <v>4712</v>
      </c>
      <c r="V85">
        <v>49</v>
      </c>
      <c r="W85">
        <f>VALUE(V85)*100000</f>
        <v>4900000</v>
      </c>
    </row>
    <row r="86" spans="1:23" customFormat="1" hidden="1">
      <c r="A86" t="s">
        <v>401</v>
      </c>
      <c r="G86" t="s">
        <v>24</v>
      </c>
      <c r="H86" t="s">
        <v>402</v>
      </c>
      <c r="I86">
        <f>VALUE(LEFT(H86,FIND(" ",H86)-1))</f>
        <v>145</v>
      </c>
      <c r="J86" t="str">
        <f>TRIM(RIGHT(H86,LEN(H86)-FIND(" ",H86)))</f>
        <v>sqft</v>
      </c>
      <c r="K86" t="s">
        <v>43</v>
      </c>
      <c r="L86" t="s">
        <v>44</v>
      </c>
      <c r="N86" t="s">
        <v>403</v>
      </c>
      <c r="S86" t="s">
        <v>404</v>
      </c>
      <c r="T86" t="s">
        <v>405</v>
      </c>
      <c r="U86" s="1">
        <f>VALUE(SUBSTITUTE(SUBSTITUTE(T86,"â‚¹",""),"per sqft",""))</f>
        <v>7500</v>
      </c>
      <c r="V86">
        <v>21</v>
      </c>
      <c r="W86">
        <f>VALUE(V86)*100000</f>
        <v>2100000</v>
      </c>
    </row>
    <row r="87" spans="1:23" customFormat="1" hidden="1">
      <c r="A87" t="s">
        <v>406</v>
      </c>
      <c r="G87" t="s">
        <v>24</v>
      </c>
      <c r="H87" t="s">
        <v>407</v>
      </c>
      <c r="I87">
        <f>VALUE(LEFT(H87,FIND(" ",H87)-1))</f>
        <v>527</v>
      </c>
      <c r="J87" t="str">
        <f>TRIM(RIGHT(H87,LEN(H87)-FIND(" ",H87)))</f>
        <v>sqft</v>
      </c>
      <c r="K87" t="s">
        <v>29</v>
      </c>
      <c r="L87" t="s">
        <v>44</v>
      </c>
      <c r="N87" t="s">
        <v>43</v>
      </c>
      <c r="Q87" t="s">
        <v>30</v>
      </c>
      <c r="R87" t="s">
        <v>207</v>
      </c>
      <c r="S87" t="s">
        <v>408</v>
      </c>
      <c r="T87" t="s">
        <v>409</v>
      </c>
      <c r="U87" s="1">
        <f>VALUE(SUBSTITUTE(SUBSTITUTE(T87,"â‚¹",""),"per sqft",""))</f>
        <v>3035</v>
      </c>
      <c r="V87">
        <v>20</v>
      </c>
      <c r="W87">
        <f>VALUE(V87)*100000</f>
        <v>2000000</v>
      </c>
    </row>
    <row r="88" spans="1:23" ht="15.75">
      <c r="A88" s="25" t="s">
        <v>410</v>
      </c>
      <c r="B88" s="25" t="str">
        <f t="shared" ref="B88:B89" si="81">PROPER(TRIM(A88))</f>
        <v>2 Apartment For Sale In Nana Varachha Surat</v>
      </c>
      <c r="C88" s="25" t="str">
        <f t="shared" ref="C88:C89" si="82">LEFT(B88,FIND(" ",B88)-1)</f>
        <v>2</v>
      </c>
      <c r="D88" s="39" t="str">
        <f t="shared" ref="D88:D89" si="83">MID(B88, FIND(" ", B88)+1, FIND("For", B88)-FIND(" ", B88)-1)</f>
        <v xml:space="preserve">Apartment </v>
      </c>
      <c r="E88" s="26" t="str">
        <f t="shared" ref="E88:E89" si="84">TRIM(MID(B88, FIND("In", B88)+3, FIND("Surat", B88)-FIND("In", B88)-3))</f>
        <v>Nana Varachha</v>
      </c>
      <c r="F88" s="25" t="str">
        <f t="shared" ref="F88:F89" si="85">"surat"</f>
        <v>surat</v>
      </c>
      <c r="G88" s="25" t="s">
        <v>34</v>
      </c>
      <c r="H88" s="25" t="s">
        <v>411</v>
      </c>
      <c r="I88" s="37">
        <f>VALUE(LEFT(H88,FIND(" ",H88)-1))</f>
        <v>1193</v>
      </c>
      <c r="J88" s="29" t="str">
        <f>TRIM(RIGHT(H88,LEN(H88)-FIND(" ",H88)))</f>
        <v>sqft</v>
      </c>
      <c r="K88" s="25" t="s">
        <v>43</v>
      </c>
      <c r="L88" s="25" t="s">
        <v>44</v>
      </c>
      <c r="M88" s="28" t="str">
        <f t="shared" ref="M88:M89" si="86">IF(LEFT(L88,5)="poss.","expected","ready")</f>
        <v>ready</v>
      </c>
      <c r="N88" s="25" t="s">
        <v>412</v>
      </c>
      <c r="O88" s="25" t="str">
        <f t="shared" ref="O88:O89" si="87">IFERROR(LEFT(N88,FIND("out of",N88)-1),N88)</f>
        <v xml:space="preserve">4 </v>
      </c>
      <c r="P88" s="30" t="str">
        <f t="shared" ref="P88:P89" si="88">IFERROR(RIGHT(N88,LEN(N88)-FIND("out of",N88)-6),"")</f>
        <v>10</v>
      </c>
      <c r="Q88" s="14" t="s">
        <v>46</v>
      </c>
      <c r="R88" s="25" t="s">
        <v>47</v>
      </c>
      <c r="S88" s="25" t="s">
        <v>413</v>
      </c>
      <c r="T88" s="3" t="s">
        <v>414</v>
      </c>
      <c r="U88" s="30">
        <f>VALUE(SUBSTITUTE(SUBSTITUTE(T88,"â‚¹",""),"per sqft",""))</f>
        <v>3269</v>
      </c>
      <c r="V88" s="25">
        <v>39</v>
      </c>
      <c r="W88" s="25">
        <f>VALUE(V88)*100000</f>
        <v>3900000</v>
      </c>
    </row>
    <row r="89" spans="1:23" ht="15.75">
      <c r="A89" s="25" t="s">
        <v>415</v>
      </c>
      <c r="B89" s="25" t="str">
        <f t="shared" si="81"/>
        <v>2 Apartment For Sale In Lambe Hanuman Road Surat</v>
      </c>
      <c r="C89" s="29" t="str">
        <f t="shared" si="82"/>
        <v>2</v>
      </c>
      <c r="D89" s="30" t="str">
        <f t="shared" si="83"/>
        <v xml:space="preserve">Apartment </v>
      </c>
      <c r="E89" s="25" t="str">
        <f t="shared" si="84"/>
        <v>Lambe Hanuman Road</v>
      </c>
      <c r="F89" s="28" t="str">
        <f t="shared" si="85"/>
        <v>surat</v>
      </c>
      <c r="G89" s="25" t="s">
        <v>24</v>
      </c>
      <c r="H89" s="25" t="s">
        <v>116</v>
      </c>
      <c r="I89" s="37">
        <f>VALUE(LEFT(H89,FIND(" ",H89)-1))</f>
        <v>1000</v>
      </c>
      <c r="J89" s="29" t="str">
        <f>TRIM(RIGHT(H89,LEN(H89)-FIND(" ",H89)))</f>
        <v>sqft</v>
      </c>
      <c r="K89" s="25" t="s">
        <v>43</v>
      </c>
      <c r="L89" s="25" t="s">
        <v>44</v>
      </c>
      <c r="M89" s="28" t="str">
        <f t="shared" si="86"/>
        <v>ready</v>
      </c>
      <c r="N89" s="25" t="s">
        <v>117</v>
      </c>
      <c r="O89" s="25" t="str">
        <f t="shared" si="87"/>
        <v xml:space="preserve">3 </v>
      </c>
      <c r="P89" s="30" t="str">
        <f t="shared" si="88"/>
        <v>5</v>
      </c>
      <c r="Q89" s="14" t="s">
        <v>96</v>
      </c>
      <c r="R89" s="25" t="s">
        <v>416</v>
      </c>
      <c r="S89" s="25" t="s">
        <v>417</v>
      </c>
      <c r="T89" s="3" t="s">
        <v>418</v>
      </c>
      <c r="U89" s="30">
        <f>VALUE(SUBSTITUTE(SUBSTITUTE(T89,"â‚¹",""),"per sqft",""))</f>
        <v>3077</v>
      </c>
      <c r="V89" s="25">
        <v>40</v>
      </c>
      <c r="W89" s="25">
        <f>VALUE(V89)*100000</f>
        <v>4000000</v>
      </c>
    </row>
    <row r="90" spans="1:23" customFormat="1" hidden="1">
      <c r="A90" t="s">
        <v>419</v>
      </c>
      <c r="G90" t="s">
        <v>34</v>
      </c>
      <c r="H90" t="s">
        <v>116</v>
      </c>
      <c r="I90">
        <f>VALUE(LEFT(H90,FIND(" ",H90)-1))</f>
        <v>1000</v>
      </c>
      <c r="J90" t="str">
        <f>TRIM(RIGHT(H90,LEN(H90)-FIND(" ",H90)))</f>
        <v>sqft</v>
      </c>
      <c r="K90" t="s">
        <v>43</v>
      </c>
      <c r="L90" t="s">
        <v>44</v>
      </c>
      <c r="N90" t="s">
        <v>142</v>
      </c>
      <c r="Q90" t="s">
        <v>29</v>
      </c>
      <c r="R90">
        <v>2</v>
      </c>
      <c r="S90" t="s">
        <v>420</v>
      </c>
      <c r="T90" t="s">
        <v>421</v>
      </c>
      <c r="U90" s="1">
        <f>VALUE(SUBSTITUTE(SUBSTITUTE(T90,"â‚¹",""),"per sqft",""))</f>
        <v>1600</v>
      </c>
      <c r="V90">
        <v>16</v>
      </c>
      <c r="W90">
        <f>VALUE(V90)*100000</f>
        <v>1600000</v>
      </c>
    </row>
    <row r="91" spans="1:23" customFormat="1" hidden="1">
      <c r="A91" t="s">
        <v>422</v>
      </c>
      <c r="G91" t="s">
        <v>34</v>
      </c>
      <c r="H91" t="s">
        <v>423</v>
      </c>
      <c r="I91">
        <f>VALUE(LEFT(H91,FIND(" ",H91)-1))</f>
        <v>1100</v>
      </c>
      <c r="J91" t="str">
        <f>TRIM(RIGHT(H91,LEN(H91)-FIND(" ",H91)))</f>
        <v>sqft</v>
      </c>
      <c r="K91" t="s">
        <v>43</v>
      </c>
      <c r="L91" t="s">
        <v>44</v>
      </c>
      <c r="N91" t="s">
        <v>377</v>
      </c>
      <c r="Q91" t="s">
        <v>29</v>
      </c>
      <c r="R91">
        <v>3</v>
      </c>
      <c r="S91" t="s">
        <v>424</v>
      </c>
      <c r="T91" t="s">
        <v>425</v>
      </c>
      <c r="U91" s="1">
        <f>VALUE(SUBSTITUTE(SUBSTITUTE(T91,"â‚¹",""),"per sqft",""))</f>
        <v>2455</v>
      </c>
      <c r="V91">
        <v>27</v>
      </c>
      <c r="W91">
        <f>VALUE(V91)*100000</f>
        <v>2700000</v>
      </c>
    </row>
    <row r="92" spans="1:23" customFormat="1" hidden="1">
      <c r="A92" t="s">
        <v>426</v>
      </c>
      <c r="G92" t="s">
        <v>24</v>
      </c>
      <c r="H92" t="s">
        <v>427</v>
      </c>
      <c r="I92">
        <f>VALUE(LEFT(H92,FIND(" ",H92)-1))</f>
        <v>222</v>
      </c>
      <c r="J92" t="str">
        <f>TRIM(RIGHT(H92,LEN(H92)-FIND(" ",H92)))</f>
        <v>sqft</v>
      </c>
      <c r="K92" t="s">
        <v>43</v>
      </c>
      <c r="L92" t="s">
        <v>44</v>
      </c>
      <c r="N92" t="s">
        <v>428</v>
      </c>
      <c r="S92" t="s">
        <v>429</v>
      </c>
      <c r="T92" t="s">
        <v>430</v>
      </c>
      <c r="U92" s="1">
        <f>VALUE(SUBSTITUTE(SUBSTITUTE(T92,"â‚¹",""),"per sqft",""))</f>
        <v>10162</v>
      </c>
      <c r="V92">
        <v>44</v>
      </c>
      <c r="W92">
        <f>VALUE(V92)*100000</f>
        <v>4400000</v>
      </c>
    </row>
    <row r="93" spans="1:23" customFormat="1" hidden="1">
      <c r="A93" t="s">
        <v>431</v>
      </c>
      <c r="G93" t="s">
        <v>34</v>
      </c>
      <c r="H93" t="s">
        <v>432</v>
      </c>
      <c r="I93">
        <f>VALUE(LEFT(H93,FIND(" ",H93)-1))</f>
        <v>756</v>
      </c>
      <c r="J93" t="str">
        <f>TRIM(RIGHT(H93,LEN(H93)-FIND(" ",H93)))</f>
        <v>sqft</v>
      </c>
      <c r="K93" t="s">
        <v>43</v>
      </c>
      <c r="L93" t="s">
        <v>44</v>
      </c>
      <c r="N93" t="s">
        <v>132</v>
      </c>
      <c r="Q93" t="s">
        <v>29</v>
      </c>
      <c r="R93">
        <v>1</v>
      </c>
      <c r="S93" t="s">
        <v>433</v>
      </c>
      <c r="T93" t="s">
        <v>434</v>
      </c>
      <c r="U93" s="1">
        <f>VALUE(SUBSTITUTE(SUBSTITUTE(T93,"â‚¹",""),"per sqft",""))</f>
        <v>1984</v>
      </c>
      <c r="V93">
        <v>15</v>
      </c>
      <c r="W93">
        <f>VALUE(V93)*100000</f>
        <v>1500000</v>
      </c>
    </row>
    <row r="94" spans="1:23" ht="15.75">
      <c r="A94" s="23" t="s">
        <v>435</v>
      </c>
      <c r="B94" s="23" t="str">
        <f t="shared" ref="B94:B95" si="89">PROPER(TRIM(A94))</f>
        <v>2 Penthouse For Sale In L P Savani Surat</v>
      </c>
      <c r="C94" s="26" t="str">
        <f t="shared" ref="C94:C95" si="90">LEFT(B94,FIND(" ",B94)-1)</f>
        <v>2</v>
      </c>
      <c r="D94" s="30" t="str">
        <f t="shared" ref="D94:D95" si="91">MID(B94, FIND(" ", B94)+1, FIND("For", B94)-FIND(" ", B94)-1)</f>
        <v xml:space="preserve">Penthouse </v>
      </c>
      <c r="E94" s="25" t="str">
        <f t="shared" ref="E94:E95" si="92">TRIM(MID(B94, FIND("In", B94)+3, FIND("Surat", B94)-FIND("In", B94)-3))</f>
        <v>L P Savani</v>
      </c>
      <c r="F94" s="28" t="str">
        <f t="shared" ref="F94:F95" si="93">"surat"</f>
        <v>surat</v>
      </c>
      <c r="G94" s="25" t="s">
        <v>24</v>
      </c>
      <c r="H94" s="25" t="s">
        <v>436</v>
      </c>
      <c r="I94" s="37">
        <f>VALUE(LEFT(H94,FIND(" ",H94)-1))</f>
        <v>1446</v>
      </c>
      <c r="J94" s="29" t="str">
        <f>TRIM(RIGHT(H94,LEN(H94)-FIND(" ",H94)))</f>
        <v>sqft</v>
      </c>
      <c r="K94" s="25" t="s">
        <v>43</v>
      </c>
      <c r="L94" s="25" t="s">
        <v>44</v>
      </c>
      <c r="M94" s="28" t="str">
        <f t="shared" ref="M94:M95" si="94">IF(LEFT(L94,5)="poss.","expected","ready")</f>
        <v>ready</v>
      </c>
      <c r="N94" s="25" t="s">
        <v>373</v>
      </c>
      <c r="O94" s="25" t="str">
        <f t="shared" ref="O94:O95" si="95">IFERROR(LEFT(N94,FIND("out of",N94)-1),N94)</f>
        <v xml:space="preserve">4 </v>
      </c>
      <c r="P94" s="30" t="str">
        <f t="shared" ref="P94:P95" si="96">IFERROR(RIGHT(N94,LEN(N94)-FIND("out of",N94)-6),"")</f>
        <v>4</v>
      </c>
      <c r="Q94" s="14" t="s">
        <v>46</v>
      </c>
      <c r="R94" s="25" t="s">
        <v>102</v>
      </c>
      <c r="S94" s="25" t="s">
        <v>437</v>
      </c>
      <c r="T94" s="3" t="s">
        <v>438</v>
      </c>
      <c r="U94" s="30">
        <f>VALUE(SUBSTITUTE(SUBSTITUTE(T94,"â‚¹",""),"per sqft",""))</f>
        <v>4006</v>
      </c>
      <c r="V94" s="25">
        <v>39.9</v>
      </c>
      <c r="W94" s="25">
        <f>VALUE(V94)*100000</f>
        <v>3990000</v>
      </c>
    </row>
    <row r="95" spans="1:23" ht="15.75">
      <c r="A95" s="25" t="s">
        <v>439</v>
      </c>
      <c r="B95" s="25" t="str">
        <f t="shared" si="89"/>
        <v>2 Apartment For Sale In Honey Park Surat</v>
      </c>
      <c r="C95" s="29" t="str">
        <f t="shared" si="90"/>
        <v>2</v>
      </c>
      <c r="D95" s="30" t="str">
        <f t="shared" si="91"/>
        <v xml:space="preserve">Apartment </v>
      </c>
      <c r="E95" s="25" t="str">
        <f t="shared" si="92"/>
        <v>Honey Park</v>
      </c>
      <c r="F95" s="28" t="str">
        <f t="shared" si="93"/>
        <v>surat</v>
      </c>
      <c r="G95" s="25" t="s">
        <v>24</v>
      </c>
      <c r="H95" s="25" t="s">
        <v>131</v>
      </c>
      <c r="I95" s="37">
        <f>VALUE(LEFT(H95,FIND(" ",H95)-1))</f>
        <v>950</v>
      </c>
      <c r="J95" s="29" t="str">
        <f>TRIM(RIGHT(H95,LEN(H95)-FIND(" ",H95)))</f>
        <v>sqft</v>
      </c>
      <c r="K95" s="25" t="s">
        <v>43</v>
      </c>
      <c r="L95" s="25" t="s">
        <v>44</v>
      </c>
      <c r="M95" s="28" t="str">
        <f t="shared" si="94"/>
        <v>ready</v>
      </c>
      <c r="N95" s="25" t="s">
        <v>297</v>
      </c>
      <c r="O95" s="25" t="str">
        <f t="shared" si="95"/>
        <v xml:space="preserve">2 </v>
      </c>
      <c r="P95" s="30" t="str">
        <f t="shared" si="96"/>
        <v>4</v>
      </c>
      <c r="Q95" s="14" t="s">
        <v>46</v>
      </c>
      <c r="R95" s="25" t="s">
        <v>102</v>
      </c>
      <c r="S95" s="25" t="s">
        <v>440</v>
      </c>
      <c r="T95" s="3" t="s">
        <v>441</v>
      </c>
      <c r="U95" s="30">
        <f>VALUE(SUBSTITUTE(SUBSTITUTE(T95,"â‚¹",""),"per sqft",""))</f>
        <v>3043</v>
      </c>
      <c r="V95" s="25">
        <v>35</v>
      </c>
      <c r="W95" s="25">
        <f>VALUE(V95)*100000</f>
        <v>3500000</v>
      </c>
    </row>
    <row r="96" spans="1:23" customFormat="1" hidden="1">
      <c r="A96" t="s">
        <v>442</v>
      </c>
      <c r="G96" t="s">
        <v>24</v>
      </c>
      <c r="H96" t="s">
        <v>106</v>
      </c>
      <c r="I96">
        <f>VALUE(LEFT(H96,FIND(" ",H96)-1))</f>
        <v>180</v>
      </c>
      <c r="J96" t="str">
        <f>TRIM(RIGHT(H96,LEN(H96)-FIND(" ",H96)))</f>
        <v>sqft</v>
      </c>
      <c r="K96" t="s">
        <v>43</v>
      </c>
      <c r="L96" t="s">
        <v>44</v>
      </c>
      <c r="N96" t="s">
        <v>443</v>
      </c>
      <c r="Q96" t="s">
        <v>444</v>
      </c>
      <c r="S96" t="s">
        <v>445</v>
      </c>
      <c r="T96" t="s">
        <v>446</v>
      </c>
      <c r="U96" s="1">
        <f>VALUE(SUBSTITUTE(SUBSTITUTE(T96,"â‚¹",""),"per sqft",""))</f>
        <v>12500</v>
      </c>
      <c r="V96">
        <v>45</v>
      </c>
      <c r="W96">
        <f>VALUE(V96)*100000</f>
        <v>4500000</v>
      </c>
    </row>
    <row r="97" spans="1:23" ht="15.75">
      <c r="A97" s="25" t="s">
        <v>447</v>
      </c>
      <c r="B97" s="25" t="str">
        <f>PROPER(TRIM(A97))</f>
        <v>2 Apartment For Sale In 503Riddhi Siddhi Residency Surat</v>
      </c>
      <c r="C97" s="29" t="str">
        <f>LEFT(B97,FIND(" ",B97)-1)</f>
        <v>2</v>
      </c>
      <c r="D97" s="30" t="str">
        <f>MID(B97, FIND(" ", B97)+1, FIND("For", B97)-FIND(" ", B97)-1)</f>
        <v xml:space="preserve">Apartment </v>
      </c>
      <c r="E97" s="25" t="str">
        <f>TRIM(MID(B97, FIND("In", B97)+3, FIND("Surat", B97)-FIND("In", B97)-3))</f>
        <v>503Riddhi Siddhi Residency</v>
      </c>
      <c r="F97" s="28" t="str">
        <f>"surat"</f>
        <v>surat</v>
      </c>
      <c r="G97" s="25" t="s">
        <v>24</v>
      </c>
      <c r="H97" s="25" t="s">
        <v>295</v>
      </c>
      <c r="I97" s="37">
        <f>VALUE(LEFT(H97,FIND(" ",H97)-1))</f>
        <v>750</v>
      </c>
      <c r="J97" s="29" t="str">
        <f>TRIM(RIGHT(H97,LEN(H97)-FIND(" ",H97)))</f>
        <v>sqft</v>
      </c>
      <c r="K97" s="25" t="s">
        <v>43</v>
      </c>
      <c r="L97" s="25" t="s">
        <v>44</v>
      </c>
      <c r="M97" s="28" t="str">
        <f>IF(LEFT(L97,5)="poss.","expected","ready")</f>
        <v>ready</v>
      </c>
      <c r="N97" s="25" t="s">
        <v>448</v>
      </c>
      <c r="O97" s="25" t="str">
        <f>IFERROR(LEFT(N97,FIND("out of",N97)-1),N97)</f>
        <v xml:space="preserve">5 </v>
      </c>
      <c r="P97" s="30" t="str">
        <f>IFERROR(RIGHT(N97,LEN(N97)-FIND("out of",N97)-6),"")</f>
        <v>6</v>
      </c>
      <c r="Q97" s="14" t="s">
        <v>46</v>
      </c>
      <c r="R97" s="25" t="s">
        <v>47</v>
      </c>
      <c r="S97" s="25" t="s">
        <v>449</v>
      </c>
      <c r="T97" s="3" t="s">
        <v>331</v>
      </c>
      <c r="U97" s="30">
        <f>VALUE(SUBSTITUTE(SUBSTITUTE(T97,"â‚¹",""),"per sqft",""))</f>
        <v>3333</v>
      </c>
      <c r="V97" s="25">
        <v>35</v>
      </c>
      <c r="W97" s="25">
        <f>VALUE(V97)*100000</f>
        <v>3500000</v>
      </c>
    </row>
    <row r="98" spans="1:23" customFormat="1" hidden="1">
      <c r="A98" t="s">
        <v>450</v>
      </c>
      <c r="G98" t="s">
        <v>34</v>
      </c>
      <c r="H98" t="s">
        <v>451</v>
      </c>
      <c r="I98">
        <f>VALUE(LEFT(H98,FIND(" ",H98)-1))</f>
        <v>1025</v>
      </c>
      <c r="J98" t="str">
        <f>TRIM(RIGHT(H98,LEN(H98)-FIND(" ",H98)))</f>
        <v>sqft</v>
      </c>
      <c r="K98" t="s">
        <v>43</v>
      </c>
      <c r="L98" t="s">
        <v>44</v>
      </c>
      <c r="N98" t="s">
        <v>448</v>
      </c>
      <c r="Q98" t="s">
        <v>96</v>
      </c>
      <c r="R98">
        <v>2</v>
      </c>
      <c r="S98" t="s">
        <v>452</v>
      </c>
      <c r="T98" t="s">
        <v>453</v>
      </c>
      <c r="U98" s="1">
        <f>VALUE(SUBSTITUTE(SUBSTITUTE(T98,"â‚¹",""),"per sqft",""))</f>
        <v>4683</v>
      </c>
      <c r="V98">
        <v>48</v>
      </c>
      <c r="W98">
        <f>VALUE(V98)*100000</f>
        <v>4800000</v>
      </c>
    </row>
    <row r="99" spans="1:23" ht="15.75">
      <c r="A99" s="25" t="s">
        <v>454</v>
      </c>
      <c r="B99" s="25" t="str">
        <f>PROPER(TRIM(A99))</f>
        <v>2 Apartment For Sale In Rander Road Surat</v>
      </c>
      <c r="C99" s="29" t="str">
        <f>LEFT(B99,FIND(" ",B99)-1)</f>
        <v>2</v>
      </c>
      <c r="D99" s="30" t="str">
        <f>MID(B99, FIND(" ", B99)+1, FIND("For", B99)-FIND(" ", B99)-1)</f>
        <v xml:space="preserve">Apartment </v>
      </c>
      <c r="E99" s="25" t="str">
        <f>TRIM(MID(B99, FIND("In", B99)+3, FIND("Surat", B99)-FIND("In", B99)-3))</f>
        <v>Rander Road</v>
      </c>
      <c r="F99" s="28" t="str">
        <f>"surat"</f>
        <v>surat</v>
      </c>
      <c r="G99" s="25" t="s">
        <v>34</v>
      </c>
      <c r="H99" s="25" t="s">
        <v>423</v>
      </c>
      <c r="I99" s="37">
        <f>VALUE(LEFT(H99,FIND(" ",H99)-1))</f>
        <v>1100</v>
      </c>
      <c r="J99" s="29" t="str">
        <f>TRIM(RIGHT(H99,LEN(H99)-FIND(" ",H99)))</f>
        <v>sqft</v>
      </c>
      <c r="K99" s="25" t="s">
        <v>43</v>
      </c>
      <c r="L99" s="25" t="s">
        <v>44</v>
      </c>
      <c r="M99" s="28" t="str">
        <f>IF(LEFT(L99,5)="poss.","expected","ready")</f>
        <v>ready</v>
      </c>
      <c r="N99" s="25" t="s">
        <v>117</v>
      </c>
      <c r="O99" s="25" t="str">
        <f>IFERROR(LEFT(N99,FIND("out of",N99)-1),N99)</f>
        <v xml:space="preserve">3 </v>
      </c>
      <c r="P99" s="30" t="str">
        <f>IFERROR(RIGHT(N99,LEN(N99)-FIND("out of",N99)-6),"")</f>
        <v>5</v>
      </c>
      <c r="Q99" s="14" t="s">
        <v>29</v>
      </c>
      <c r="R99" s="25" t="s">
        <v>47</v>
      </c>
      <c r="S99" s="25" t="s">
        <v>455</v>
      </c>
      <c r="T99" s="3" t="s">
        <v>456</v>
      </c>
      <c r="U99" s="30">
        <f>VALUE(SUBSTITUTE(SUBSTITUTE(T99,"â‚¹",""),"per sqft",""))</f>
        <v>3455</v>
      </c>
      <c r="V99" s="25">
        <v>38</v>
      </c>
      <c r="W99" s="25">
        <f>VALUE(V99)*100000</f>
        <v>3800000</v>
      </c>
    </row>
    <row r="100" spans="1:23" customFormat="1" hidden="1">
      <c r="A100" t="s">
        <v>457</v>
      </c>
      <c r="G100" t="s">
        <v>34</v>
      </c>
      <c r="H100" t="s">
        <v>385</v>
      </c>
      <c r="I100">
        <f>VALUE(LEFT(H100,FIND(" ",H100)-1))</f>
        <v>150</v>
      </c>
      <c r="J100" t="str">
        <f>TRIM(RIGHT(H100,LEN(H100)-FIND(" ",H100)))</f>
        <v>sqft</v>
      </c>
      <c r="K100" t="s">
        <v>43</v>
      </c>
      <c r="L100" t="s">
        <v>44</v>
      </c>
      <c r="N100" t="s">
        <v>251</v>
      </c>
      <c r="S100" t="s">
        <v>458</v>
      </c>
      <c r="T100" t="s">
        <v>459</v>
      </c>
      <c r="U100" s="1">
        <f>VALUE(SUBSTITUTE(SUBSTITUTE(T100,"â‚¹",""),"per sqft",""))</f>
        <v>5000</v>
      </c>
      <c r="V100">
        <v>7.5</v>
      </c>
      <c r="W100">
        <f>VALUE(V100)*100000</f>
        <v>750000</v>
      </c>
    </row>
    <row r="101" spans="1:23" customFormat="1" hidden="1">
      <c r="A101" t="s">
        <v>460</v>
      </c>
      <c r="G101" t="s">
        <v>24</v>
      </c>
      <c r="H101" t="s">
        <v>328</v>
      </c>
      <c r="I101">
        <f>VALUE(LEFT(H101,FIND(" ",H101)-1))</f>
        <v>1200</v>
      </c>
      <c r="J101" t="str">
        <f>TRIM(RIGHT(H101,LEN(H101)-FIND(" ",H101)))</f>
        <v>sqft</v>
      </c>
      <c r="K101" t="s">
        <v>43</v>
      </c>
      <c r="L101" t="s">
        <v>44</v>
      </c>
      <c r="N101" t="s">
        <v>461</v>
      </c>
      <c r="Q101" t="s">
        <v>29</v>
      </c>
      <c r="R101">
        <v>2</v>
      </c>
      <c r="S101" t="s">
        <v>462</v>
      </c>
      <c r="U101" s="1" t="e">
        <f>VALUE(SUBSTITUTE(SUBSTITUTE(T101,"â‚¹",""),"per sqft",""))</f>
        <v>#VALUE!</v>
      </c>
      <c r="V101">
        <v>30</v>
      </c>
      <c r="W101">
        <f>VALUE(V101)*100000</f>
        <v>3000000</v>
      </c>
    </row>
    <row r="102" spans="1:23" ht="15.75">
      <c r="A102" s="25" t="s">
        <v>463</v>
      </c>
      <c r="B102" s="25" t="str">
        <f>PROPER(TRIM(A102))</f>
        <v>2 Builder Floor For Sale In Devdhgam Surat</v>
      </c>
      <c r="C102" s="29" t="str">
        <f>LEFT(B102,FIND(" ",B102)-1)</f>
        <v>2</v>
      </c>
      <c r="D102" s="30" t="str">
        <f>MID(B102, FIND(" ", B102)+1, FIND("For", B102)-FIND(" ", B102)-1)</f>
        <v xml:space="preserve">Builder Floor </v>
      </c>
      <c r="E102" s="25" t="str">
        <f>TRIM(MID(B102, FIND("In", B102)+3, FIND("Surat", B102)-FIND("In", B102)-3))</f>
        <v>Devdhgam</v>
      </c>
      <c r="F102" s="28" t="str">
        <f>"surat"</f>
        <v>surat</v>
      </c>
      <c r="G102" s="25" t="s">
        <v>24</v>
      </c>
      <c r="H102" s="25" t="s">
        <v>464</v>
      </c>
      <c r="I102" s="37">
        <f>VALUE(LEFT(H102,FIND(" ",H102)-1))</f>
        <v>734</v>
      </c>
      <c r="J102" s="29" t="str">
        <f>TRIM(RIGHT(H102,LEN(H102)-FIND(" ",H102)))</f>
        <v>sqft</v>
      </c>
      <c r="K102" s="25" t="s">
        <v>43</v>
      </c>
      <c r="L102" s="25" t="s">
        <v>44</v>
      </c>
      <c r="M102" s="28" t="str">
        <f>IF(LEFT(L102,5)="poss.","expected","ready")</f>
        <v>ready</v>
      </c>
      <c r="N102" s="25" t="s">
        <v>122</v>
      </c>
      <c r="O102" s="25" t="str">
        <f>IFERROR(LEFT(N102,FIND("out of",N102)-1),N102)</f>
        <v xml:space="preserve">2 </v>
      </c>
      <c r="P102" s="30" t="str">
        <f>IFERROR(RIGHT(N102,LEN(N102)-FIND("out of",N102)-6),"")</f>
        <v>5</v>
      </c>
      <c r="Q102" s="14" t="s">
        <v>96</v>
      </c>
      <c r="R102" s="25" t="s">
        <v>47</v>
      </c>
      <c r="S102" s="25" t="s">
        <v>465</v>
      </c>
      <c r="T102" s="3" t="s">
        <v>466</v>
      </c>
      <c r="U102" s="30">
        <f>VALUE(SUBSTITUTE(SUBSTITUTE(T102,"â‚¹",""),"per sqft",""))</f>
        <v>2749</v>
      </c>
      <c r="V102" s="25">
        <v>28.5</v>
      </c>
      <c r="W102" s="25">
        <f>VALUE(V102)*100000</f>
        <v>2850000</v>
      </c>
    </row>
    <row r="103" spans="1:23" customFormat="1" hidden="1">
      <c r="A103" t="s">
        <v>467</v>
      </c>
      <c r="G103" t="s">
        <v>24</v>
      </c>
      <c r="H103" t="s">
        <v>468</v>
      </c>
      <c r="I103">
        <f>VALUE(LEFT(H103,FIND(" ",H103)-1))</f>
        <v>440</v>
      </c>
      <c r="J103" t="str">
        <f>TRIM(RIGHT(H103,LEN(H103)-FIND(" ",H103)))</f>
        <v>sqft</v>
      </c>
      <c r="K103" t="s">
        <v>43</v>
      </c>
      <c r="L103" t="s">
        <v>44</v>
      </c>
      <c r="N103" t="s">
        <v>469</v>
      </c>
      <c r="Q103" t="s">
        <v>46</v>
      </c>
      <c r="R103">
        <v>1</v>
      </c>
      <c r="S103" t="s">
        <v>470</v>
      </c>
      <c r="T103" t="s">
        <v>471</v>
      </c>
      <c r="U103" s="1">
        <f>VALUE(SUBSTITUTE(SUBSTITUTE(T103,"â‚¹",""),"per sqft",""))</f>
        <v>3420</v>
      </c>
      <c r="V103">
        <v>25</v>
      </c>
      <c r="W103">
        <f>VALUE(V103)*100000</f>
        <v>2500000</v>
      </c>
    </row>
    <row r="104" spans="1:23" customFormat="1" hidden="1">
      <c r="A104" t="s">
        <v>472</v>
      </c>
      <c r="G104" t="s">
        <v>34</v>
      </c>
      <c r="H104" t="s">
        <v>295</v>
      </c>
      <c r="I104">
        <f>VALUE(LEFT(H104,FIND(" ",H104)-1))</f>
        <v>750</v>
      </c>
      <c r="J104" t="str">
        <f>TRIM(RIGHT(H104,LEN(H104)-FIND(" ",H104)))</f>
        <v>sqft</v>
      </c>
      <c r="K104" t="s">
        <v>43</v>
      </c>
      <c r="L104" t="s">
        <v>44</v>
      </c>
      <c r="N104" t="s">
        <v>473</v>
      </c>
      <c r="Q104" t="s">
        <v>46</v>
      </c>
      <c r="R104">
        <v>1</v>
      </c>
      <c r="S104" t="s">
        <v>474</v>
      </c>
      <c r="T104" t="s">
        <v>79</v>
      </c>
      <c r="U104" s="1">
        <f>VALUE(SUBSTITUTE(SUBSTITUTE(T104,"â‚¹",""),"per sqft",""))</f>
        <v>3200</v>
      </c>
      <c r="V104">
        <v>24</v>
      </c>
      <c r="W104">
        <f>VALUE(V104)*100000</f>
        <v>2400000</v>
      </c>
    </row>
    <row r="105" spans="1:23" ht="15.75">
      <c r="A105" s="25" t="s">
        <v>475</v>
      </c>
      <c r="B105" s="25" t="str">
        <f>PROPER(TRIM(A105))</f>
        <v>1 Apartment For Sale In Udhna Surat</v>
      </c>
      <c r="C105" s="29" t="str">
        <f>LEFT(B105,FIND(" ",B105)-1)</f>
        <v>1</v>
      </c>
      <c r="D105" s="30" t="str">
        <f>MID(B105, FIND(" ", B105)+1, FIND("For", B105)-FIND(" ", B105)-1)</f>
        <v xml:space="preserve">Apartment </v>
      </c>
      <c r="E105" s="25" t="str">
        <f>TRIM(MID(B105, FIND("In", B105)+3, FIND("Surat", B105)-FIND("In", B105)-3))</f>
        <v>Udhna</v>
      </c>
      <c r="F105" s="28" t="str">
        <f>"surat"</f>
        <v>surat</v>
      </c>
      <c r="G105" s="25" t="s">
        <v>34</v>
      </c>
      <c r="H105" s="25" t="s">
        <v>305</v>
      </c>
      <c r="I105" s="37">
        <f>VALUE(LEFT(H105,FIND(" ",H105)-1))</f>
        <v>550</v>
      </c>
      <c r="J105" s="29" t="str">
        <f>TRIM(RIGHT(H105,LEN(H105)-FIND(" ",H105)))</f>
        <v>sqft</v>
      </c>
      <c r="K105" s="25" t="s">
        <v>43</v>
      </c>
      <c r="L105" s="25" t="s">
        <v>44</v>
      </c>
      <c r="M105" s="28" t="str">
        <f>IF(LEFT(L105,5)="poss.","expected","ready")</f>
        <v>ready</v>
      </c>
      <c r="N105" s="25" t="s">
        <v>373</v>
      </c>
      <c r="O105" s="25" t="str">
        <f>IFERROR(LEFT(N105,FIND("out of",N105)-1),N105)</f>
        <v xml:space="preserve">4 </v>
      </c>
      <c r="P105" s="30" t="str">
        <f>IFERROR(RIGHT(N105,LEN(N105)-FIND("out of",N105)-6),"")</f>
        <v>4</v>
      </c>
      <c r="Q105" s="25" t="s">
        <v>46</v>
      </c>
      <c r="R105" s="28" t="s">
        <v>102</v>
      </c>
      <c r="S105" s="25" t="s">
        <v>476</v>
      </c>
      <c r="T105" s="3" t="s">
        <v>477</v>
      </c>
      <c r="U105" s="30">
        <f>VALUE(SUBSTITUTE(SUBSTITUTE(T105,"â‚¹",""),"per sqft",""))</f>
        <v>2318</v>
      </c>
      <c r="V105" s="25">
        <v>12.8</v>
      </c>
      <c r="W105" s="25">
        <f>VALUE(V105)*100000</f>
        <v>1280000</v>
      </c>
    </row>
    <row r="106" spans="1:23" customFormat="1" hidden="1">
      <c r="A106" t="s">
        <v>478</v>
      </c>
      <c r="G106" t="s">
        <v>24</v>
      </c>
      <c r="H106" t="s">
        <v>479</v>
      </c>
      <c r="I106">
        <f>VALUE(LEFT(H106,FIND(" ",H106)-1))</f>
        <v>110</v>
      </c>
      <c r="J106" t="str">
        <f>TRIM(RIGHT(H106,LEN(H106)-FIND(" ",H106)))</f>
        <v>sqft</v>
      </c>
      <c r="K106" t="s">
        <v>43</v>
      </c>
      <c r="L106" t="s">
        <v>44</v>
      </c>
      <c r="N106" t="s">
        <v>86</v>
      </c>
      <c r="Q106">
        <v>1</v>
      </c>
      <c r="S106" t="s">
        <v>480</v>
      </c>
      <c r="T106" t="s">
        <v>481</v>
      </c>
      <c r="U106" s="1">
        <f>VALUE(SUBSTITUTE(SUBSTITUTE(T106,"â‚¹",""),"per sqft",""))</f>
        <v>7315</v>
      </c>
      <c r="V106">
        <v>9.5</v>
      </c>
      <c r="W106">
        <f>VALUE(V106)*100000</f>
        <v>950000</v>
      </c>
    </row>
    <row r="107" spans="1:23" ht="15.75">
      <c r="A107" s="25" t="s">
        <v>482</v>
      </c>
      <c r="B107" s="25" t="str">
        <f>PROPER(TRIM(A107))</f>
        <v>2 Apartment For Sale In Vraj Vihar Complex Koli Street Adajan Gam Surat</v>
      </c>
      <c r="C107" s="29" t="str">
        <f>LEFT(B107,FIND(" ",B107)-1)</f>
        <v>2</v>
      </c>
      <c r="D107" s="30" t="str">
        <f>MID(B107, FIND(" ", B107)+1, FIND("For", B107)-FIND(" ", B107)-1)</f>
        <v xml:space="preserve">Apartment </v>
      </c>
      <c r="E107" s="25" t="str">
        <f>TRIM(MID(B107, FIND("In", B107)+3, FIND("Surat", B107)-FIND("In", B107)-3))</f>
        <v>Vraj Vihar Complex Koli Street Adajan Gam</v>
      </c>
      <c r="F107" s="28" t="str">
        <f>"surat"</f>
        <v>surat</v>
      </c>
      <c r="G107" s="25" t="s">
        <v>24</v>
      </c>
      <c r="H107" s="25" t="s">
        <v>111</v>
      </c>
      <c r="I107" s="37">
        <f>VALUE(LEFT(H107,FIND(" ",H107)-1))</f>
        <v>800</v>
      </c>
      <c r="J107" s="29" t="str">
        <f>TRIM(RIGHT(H107,LEN(H107)-FIND(" ",H107)))</f>
        <v>sqft</v>
      </c>
      <c r="K107" s="25" t="s">
        <v>43</v>
      </c>
      <c r="L107" s="25" t="s">
        <v>44</v>
      </c>
      <c r="M107" s="28" t="str">
        <f>IF(LEFT(L107,5)="poss.","expected","ready")</f>
        <v>ready</v>
      </c>
      <c r="N107" s="25" t="s">
        <v>251</v>
      </c>
      <c r="O107" s="25" t="str">
        <f>IFERROR(LEFT(N107,FIND("out of",N107)-1),N107)</f>
        <v xml:space="preserve">1 </v>
      </c>
      <c r="P107" s="30" t="str">
        <f>IFERROR(RIGHT(N107,LEN(N107)-FIND("out of",N107)-6),"")</f>
        <v>4</v>
      </c>
      <c r="Q107" s="25" t="s">
        <v>46</v>
      </c>
      <c r="R107" s="28" t="s">
        <v>47</v>
      </c>
      <c r="S107" s="25" t="s">
        <v>483</v>
      </c>
      <c r="T107" s="3" t="s">
        <v>484</v>
      </c>
      <c r="U107" s="30">
        <f>VALUE(SUBSTITUTE(SUBSTITUTE(T107,"â‚¹",""),"per sqft",""))</f>
        <v>2500</v>
      </c>
      <c r="V107" s="25">
        <v>25</v>
      </c>
      <c r="W107" s="25">
        <f>VALUE(V107)*100000</f>
        <v>2500000</v>
      </c>
    </row>
    <row r="108" spans="1:23" customFormat="1" hidden="1">
      <c r="A108" t="s">
        <v>313</v>
      </c>
      <c r="G108" t="s">
        <v>34</v>
      </c>
      <c r="H108" t="s">
        <v>485</v>
      </c>
      <c r="I108">
        <f>VALUE(LEFT(H108,FIND(" ",H108)-1))</f>
        <v>722</v>
      </c>
      <c r="J108" t="str">
        <f>TRIM(RIGHT(H108,LEN(H108)-FIND(" ",H108)))</f>
        <v>sqft</v>
      </c>
      <c r="K108" t="s">
        <v>43</v>
      </c>
      <c r="L108" t="s">
        <v>44</v>
      </c>
      <c r="N108" t="s">
        <v>486</v>
      </c>
      <c r="Q108" t="s">
        <v>29</v>
      </c>
      <c r="R108">
        <v>1</v>
      </c>
      <c r="S108" t="s">
        <v>487</v>
      </c>
      <c r="T108" t="s">
        <v>488</v>
      </c>
      <c r="U108" s="1">
        <f>VALUE(SUBSTITUTE(SUBSTITUTE(T108,"â‚¹",""),"per sqft",""))</f>
        <v>2909</v>
      </c>
      <c r="V108">
        <v>21</v>
      </c>
      <c r="W108">
        <f>VALUE(V108)*100000</f>
        <v>2100000</v>
      </c>
    </row>
    <row r="109" spans="1:23" ht="15.75">
      <c r="A109" s="25" t="s">
        <v>489</v>
      </c>
      <c r="B109" s="25" t="str">
        <f>PROPER(TRIM(A109))</f>
        <v>2 House For Sale In Velanja Surat</v>
      </c>
      <c r="C109" s="29" t="str">
        <f>LEFT(B109,FIND(" ",B109)-1)</f>
        <v>2</v>
      </c>
      <c r="D109" s="30" t="str">
        <f>MID(B109, FIND(" ", B109)+1, FIND("For", B109)-FIND(" ", B109)-1)</f>
        <v xml:space="preserve">House </v>
      </c>
      <c r="E109" s="25" t="str">
        <f>TRIM(MID(B109, FIND("In", B109)+3, FIND("Surat", B109)-FIND("In", B109)-3))</f>
        <v>Velanja</v>
      </c>
      <c r="F109" s="28" t="str">
        <f>"surat"</f>
        <v>surat</v>
      </c>
      <c r="G109" s="25" t="s">
        <v>24</v>
      </c>
      <c r="H109" s="25" t="s">
        <v>76</v>
      </c>
      <c r="I109" s="37">
        <f>VALUE(LEFT(H109,FIND(" ",H109)-1))</f>
        <v>720</v>
      </c>
      <c r="J109" s="29" t="str">
        <f>TRIM(RIGHT(H109,LEN(H109)-FIND(" ",H109)))</f>
        <v>sqft</v>
      </c>
      <c r="K109" s="25" t="s">
        <v>26</v>
      </c>
      <c r="L109" s="25" t="s">
        <v>44</v>
      </c>
      <c r="M109" s="28" t="str">
        <f>IF(LEFT(L109,5)="poss.","expected","ready")</f>
        <v>ready</v>
      </c>
      <c r="N109" s="25" t="s">
        <v>86</v>
      </c>
      <c r="O109" s="25" t="str">
        <f>IFERROR(LEFT(N109,FIND("out of",N109)-1),N109)</f>
        <v xml:space="preserve">1 </v>
      </c>
      <c r="P109" s="30" t="str">
        <f>IFERROR(RIGHT(N109,LEN(N109)-FIND("out of",N109)-6),"")</f>
        <v>1</v>
      </c>
      <c r="Q109" s="25" t="s">
        <v>29</v>
      </c>
      <c r="R109" s="3" t="s">
        <v>490</v>
      </c>
      <c r="S109" s="3" t="s">
        <v>491</v>
      </c>
      <c r="T109" s="3" t="s">
        <v>492</v>
      </c>
      <c r="U109" s="30">
        <f>VALUE(SUBSTITUTE(SUBSTITUTE(T109,"â‚¹",""),"per sqft",""))</f>
        <v>4375</v>
      </c>
      <c r="V109" s="25">
        <v>31.5</v>
      </c>
      <c r="W109" s="25">
        <f>VALUE(V109)*100000</f>
        <v>3150000</v>
      </c>
    </row>
    <row r="110" spans="1:23" customFormat="1" hidden="1">
      <c r="A110" t="s">
        <v>493</v>
      </c>
      <c r="G110" t="s">
        <v>34</v>
      </c>
      <c r="H110" t="s">
        <v>423</v>
      </c>
      <c r="I110">
        <f>VALUE(LEFT(H110,FIND(" ",H110)-1))</f>
        <v>1100</v>
      </c>
      <c r="J110" t="str">
        <f>TRIM(RIGHT(H110,LEN(H110)-FIND(" ",H110)))</f>
        <v>sqft</v>
      </c>
      <c r="K110" t="s">
        <v>43</v>
      </c>
      <c r="L110" t="s">
        <v>44</v>
      </c>
      <c r="N110" t="s">
        <v>122</v>
      </c>
      <c r="Q110" t="s">
        <v>46</v>
      </c>
      <c r="R110">
        <v>2</v>
      </c>
      <c r="S110" t="s">
        <v>494</v>
      </c>
      <c r="T110" t="s">
        <v>495</v>
      </c>
      <c r="U110" s="1">
        <f>VALUE(SUBSTITUTE(SUBSTITUTE(T110,"â‚¹",""),"per sqft",""))</f>
        <v>3545</v>
      </c>
      <c r="V110">
        <v>39</v>
      </c>
      <c r="W110">
        <f>VALUE(V110)*100000</f>
        <v>3900000</v>
      </c>
    </row>
    <row r="111" spans="1:23" customFormat="1" hidden="1">
      <c r="A111" t="s">
        <v>496</v>
      </c>
      <c r="G111" t="s">
        <v>34</v>
      </c>
      <c r="H111" t="s">
        <v>111</v>
      </c>
      <c r="I111">
        <f>VALUE(LEFT(H111,FIND(" ",H111)-1))</f>
        <v>800</v>
      </c>
      <c r="J111" t="str">
        <f>TRIM(RIGHT(H111,LEN(H111)-FIND(" ",H111)))</f>
        <v>sqft</v>
      </c>
      <c r="K111" t="s">
        <v>43</v>
      </c>
      <c r="L111" t="s">
        <v>44</v>
      </c>
      <c r="N111" t="s">
        <v>142</v>
      </c>
      <c r="Q111" t="s">
        <v>29</v>
      </c>
      <c r="R111">
        <v>1</v>
      </c>
      <c r="S111" t="s">
        <v>497</v>
      </c>
      <c r="T111" t="s">
        <v>498</v>
      </c>
      <c r="U111" s="1">
        <f>VALUE(SUBSTITUTE(SUBSTITUTE(T111,"â‚¹",""),"per sqft",""))</f>
        <v>5750</v>
      </c>
      <c r="V111">
        <v>46</v>
      </c>
      <c r="W111">
        <f>VALUE(V111)*100000</f>
        <v>4600000</v>
      </c>
    </row>
    <row r="112" spans="1:23" customFormat="1" hidden="1">
      <c r="A112" t="s">
        <v>499</v>
      </c>
      <c r="G112" t="s">
        <v>34</v>
      </c>
      <c r="H112" t="s">
        <v>295</v>
      </c>
      <c r="I112">
        <f>VALUE(LEFT(H112,FIND(" ",H112)-1))</f>
        <v>750</v>
      </c>
      <c r="J112" t="str">
        <f>TRIM(RIGHT(H112,LEN(H112)-FIND(" ",H112)))</f>
        <v>sqft</v>
      </c>
      <c r="K112" t="s">
        <v>43</v>
      </c>
      <c r="L112" t="s">
        <v>44</v>
      </c>
      <c r="N112" t="s">
        <v>373</v>
      </c>
      <c r="Q112" t="s">
        <v>46</v>
      </c>
      <c r="R112">
        <v>1</v>
      </c>
      <c r="S112" t="s">
        <v>500</v>
      </c>
      <c r="T112" t="s">
        <v>501</v>
      </c>
      <c r="U112" s="1">
        <f>VALUE(SUBSTITUTE(SUBSTITUTE(T112,"â‚¹",""),"per sqft",""))</f>
        <v>800</v>
      </c>
      <c r="V112">
        <v>6</v>
      </c>
      <c r="W112">
        <f>VALUE(V112)*100000</f>
        <v>600000</v>
      </c>
    </row>
    <row r="113" spans="1:23" customFormat="1" hidden="1">
      <c r="A113" t="s">
        <v>502</v>
      </c>
      <c r="G113" t="s">
        <v>34</v>
      </c>
      <c r="H113" t="s">
        <v>503</v>
      </c>
      <c r="I113">
        <f>VALUE(LEFT(H113,FIND(" ",H113)-1))</f>
        <v>1035</v>
      </c>
      <c r="J113" t="str">
        <f>TRIM(RIGHT(H113,LEN(H113)-FIND(" ",H113)))</f>
        <v>sqft</v>
      </c>
      <c r="K113" t="s">
        <v>43</v>
      </c>
      <c r="L113" t="s">
        <v>44</v>
      </c>
      <c r="N113" t="s">
        <v>122</v>
      </c>
      <c r="Q113" t="s">
        <v>96</v>
      </c>
      <c r="R113">
        <v>2</v>
      </c>
      <c r="S113" t="s">
        <v>504</v>
      </c>
      <c r="T113" t="s">
        <v>505</v>
      </c>
      <c r="U113" s="1">
        <f>VALUE(SUBSTITUTE(SUBSTITUTE(T113,"â‚¹",""),"per sqft",""))</f>
        <v>4251</v>
      </c>
      <c r="V113">
        <v>44</v>
      </c>
      <c r="W113">
        <f>VALUE(V113)*100000</f>
        <v>4400000</v>
      </c>
    </row>
    <row r="114" spans="1:23" ht="15.75">
      <c r="A114" s="25" t="s">
        <v>506</v>
      </c>
      <c r="B114" s="25" t="str">
        <f>PROPER(TRIM(A114))</f>
        <v>2 Apartment For Sale In Rustampura Surat</v>
      </c>
      <c r="C114" s="29" t="str">
        <f>LEFT(B114,FIND(" ",B114)-1)</f>
        <v>2</v>
      </c>
      <c r="D114" s="30" t="str">
        <f>MID(B114, FIND(" ", B114)+1, FIND("For", B114)-FIND(" ", B114)-1)</f>
        <v xml:space="preserve">Apartment </v>
      </c>
      <c r="E114" s="29" t="str">
        <f>TRIM(MID(B114, FIND("In", B114)+3, FIND("Surat", B114)-FIND("In", B114)-3))</f>
        <v>Rustampura</v>
      </c>
      <c r="F114" s="25" t="str">
        <f>"surat"</f>
        <v>surat</v>
      </c>
      <c r="G114" s="25" t="s">
        <v>24</v>
      </c>
      <c r="H114" s="25" t="s">
        <v>507</v>
      </c>
      <c r="I114" s="35">
        <f>VALUE(LEFT(H114,FIND(" ",H114)-1))</f>
        <v>945</v>
      </c>
      <c r="J114" s="25" t="str">
        <f>TRIM(RIGHT(H114,LEN(H114)-FIND(" ",H114)))</f>
        <v>sqft</v>
      </c>
      <c r="K114" s="25" t="s">
        <v>43</v>
      </c>
      <c r="L114" s="25" t="s">
        <v>44</v>
      </c>
      <c r="M114" s="25" t="str">
        <f>IF(LEFT(L114,5)="poss.","expected","ready")</f>
        <v>ready</v>
      </c>
      <c r="N114" s="25" t="s">
        <v>373</v>
      </c>
      <c r="O114" s="25" t="str">
        <f>IFERROR(LEFT(N114,FIND("out of",N114)-1),N114)</f>
        <v xml:space="preserve">4 </v>
      </c>
      <c r="P114" s="30" t="str">
        <f>IFERROR(RIGHT(N114,LEN(N114)-FIND("out of",N114)-6),"")</f>
        <v>4</v>
      </c>
      <c r="Q114" s="25" t="s">
        <v>29</v>
      </c>
      <c r="R114" s="25" t="s">
        <v>346</v>
      </c>
      <c r="S114" s="25" t="s">
        <v>508</v>
      </c>
      <c r="T114" s="3" t="s">
        <v>509</v>
      </c>
      <c r="U114" s="30">
        <f>VALUE(SUBSTITUTE(SUBSTITUTE(T114,"â‚¹",""),"per sqft",""))</f>
        <v>2787</v>
      </c>
      <c r="V114" s="25">
        <v>34</v>
      </c>
      <c r="W114" s="25">
        <f>VALUE(V114)*100000</f>
        <v>3400000</v>
      </c>
    </row>
    <row r="115" spans="1:23" customFormat="1" hidden="1">
      <c r="A115" t="s">
        <v>510</v>
      </c>
      <c r="G115" t="s">
        <v>34</v>
      </c>
      <c r="H115" t="s">
        <v>333</v>
      </c>
      <c r="I115">
        <f>VALUE(LEFT(H115,FIND(" ",H115)-1))</f>
        <v>600</v>
      </c>
      <c r="J115" t="str">
        <f>TRIM(RIGHT(H115,LEN(H115)-FIND(" ",H115)))</f>
        <v>sqft</v>
      </c>
      <c r="K115" t="s">
        <v>29</v>
      </c>
      <c r="L115" t="s">
        <v>44</v>
      </c>
      <c r="N115" t="s">
        <v>43</v>
      </c>
      <c r="Q115">
        <v>1</v>
      </c>
      <c r="R115">
        <v>1</v>
      </c>
      <c r="S115" t="s">
        <v>511</v>
      </c>
      <c r="T115" t="s">
        <v>512</v>
      </c>
      <c r="U115" s="1">
        <f>VALUE(SUBSTITUTE(SUBSTITUTE(T115,"â‚¹",""),"per sqft",""))</f>
        <v>2667</v>
      </c>
      <c r="V115">
        <v>16</v>
      </c>
      <c r="W115">
        <f>VALUE(V115)*100000</f>
        <v>1600000</v>
      </c>
    </row>
    <row r="116" spans="1:23" customFormat="1" hidden="1">
      <c r="A116" t="s">
        <v>513</v>
      </c>
      <c r="G116" t="s">
        <v>24</v>
      </c>
      <c r="H116" t="s">
        <v>514</v>
      </c>
      <c r="I116">
        <f>VALUE(LEFT(H116,FIND(" ",H116)-1))</f>
        <v>1080</v>
      </c>
      <c r="J116" t="str">
        <f>TRIM(RIGHT(H116,LEN(H116)-FIND(" ",H116)))</f>
        <v>sqft</v>
      </c>
      <c r="K116" t="s">
        <v>43</v>
      </c>
      <c r="L116" t="s">
        <v>44</v>
      </c>
      <c r="N116" t="s">
        <v>86</v>
      </c>
      <c r="Q116" t="s">
        <v>29</v>
      </c>
      <c r="R116" t="s">
        <v>156</v>
      </c>
      <c r="S116" t="s">
        <v>515</v>
      </c>
      <c r="U116" s="1" t="e">
        <f>VALUE(SUBSTITUTE(SUBSTITUTE(T116,"â‚¹",""),"per sqft",""))</f>
        <v>#VALUE!</v>
      </c>
      <c r="V116">
        <v>39</v>
      </c>
      <c r="W116">
        <f>VALUE(V116)*100000</f>
        <v>3900000</v>
      </c>
    </row>
    <row r="117" spans="1:23" customFormat="1" hidden="1">
      <c r="A117" t="s">
        <v>516</v>
      </c>
      <c r="G117" t="s">
        <v>24</v>
      </c>
      <c r="H117" t="s">
        <v>328</v>
      </c>
      <c r="I117">
        <f>VALUE(LEFT(H117,FIND(" ",H117)-1))</f>
        <v>1200</v>
      </c>
      <c r="J117" t="str">
        <f>TRIM(RIGHT(H117,LEN(H117)-FIND(" ",H117)))</f>
        <v>sqft</v>
      </c>
      <c r="K117" t="s">
        <v>43</v>
      </c>
      <c r="L117" t="s">
        <v>44</v>
      </c>
      <c r="N117" t="s">
        <v>517</v>
      </c>
      <c r="Q117" t="s">
        <v>29</v>
      </c>
      <c r="R117" t="s">
        <v>30</v>
      </c>
      <c r="S117" t="s">
        <v>518</v>
      </c>
      <c r="T117" t="s">
        <v>519</v>
      </c>
      <c r="U117" s="1">
        <f>VALUE(SUBSTITUTE(SUBSTITUTE(T117,"â‚¹",""),"per sqft",""))</f>
        <v>2160</v>
      </c>
      <c r="V117">
        <v>27</v>
      </c>
      <c r="W117">
        <f>VALUE(V117)*100000</f>
        <v>2700000</v>
      </c>
    </row>
    <row r="118" spans="1:23" ht="15.75">
      <c r="A118" s="25" t="s">
        <v>520</v>
      </c>
      <c r="B118" s="25" t="str">
        <f>PROPER(TRIM(A118))</f>
        <v>2 Builder Floor For Sale In Adajan Surat</v>
      </c>
      <c r="C118" s="29" t="str">
        <f>LEFT(B118,FIND(" ",B118)-1)</f>
        <v>2</v>
      </c>
      <c r="D118" s="30" t="str">
        <f>MID(B118, FIND(" ", B118)+1, FIND("For", B118)-FIND(" ", B118)-1)</f>
        <v xml:space="preserve">Builder Floor </v>
      </c>
      <c r="E118" s="29" t="str">
        <f>TRIM(MID(B118, FIND("In", B118)+3, FIND("Surat", B118)-FIND("In", B118)-3))</f>
        <v>Adajan</v>
      </c>
      <c r="F118" s="25" t="str">
        <f>"surat"</f>
        <v>surat</v>
      </c>
      <c r="G118" s="25" t="s">
        <v>34</v>
      </c>
      <c r="H118" s="25" t="s">
        <v>328</v>
      </c>
      <c r="I118" s="35">
        <f>VALUE(LEFT(H118,FIND(" ",H118)-1))</f>
        <v>1200</v>
      </c>
      <c r="J118" s="25" t="str">
        <f>TRIM(RIGHT(H118,LEN(H118)-FIND(" ",H118)))</f>
        <v>sqft</v>
      </c>
      <c r="K118" s="25" t="s">
        <v>43</v>
      </c>
      <c r="L118" s="25" t="s">
        <v>44</v>
      </c>
      <c r="M118" s="25" t="str">
        <f>IF(LEFT(L118,5)="poss.","expected","ready")</f>
        <v>ready</v>
      </c>
      <c r="N118" s="25" t="s">
        <v>117</v>
      </c>
      <c r="O118" s="25" t="str">
        <f>IFERROR(LEFT(N118,FIND("out of",N118)-1),N118)</f>
        <v xml:space="preserve">3 </v>
      </c>
      <c r="P118" s="30" t="str">
        <f>IFERROR(RIGHT(N118,LEN(N118)-FIND("out of",N118)-6),"")</f>
        <v>5</v>
      </c>
      <c r="Q118" s="25" t="s">
        <v>29</v>
      </c>
      <c r="R118" s="25" t="s">
        <v>47</v>
      </c>
      <c r="S118" s="25" t="s">
        <v>521</v>
      </c>
      <c r="T118" s="3" t="s">
        <v>522</v>
      </c>
      <c r="U118" s="30">
        <f>VALUE(SUBSTITUTE(SUBSTITUTE(T118,"â‚¹",""),"per sqft",""))</f>
        <v>2917</v>
      </c>
      <c r="V118" s="25">
        <v>35</v>
      </c>
      <c r="W118" s="25">
        <f>VALUE(V118)*100000</f>
        <v>3500000</v>
      </c>
    </row>
    <row r="119" spans="1:23" customFormat="1" hidden="1">
      <c r="A119" t="s">
        <v>523</v>
      </c>
      <c r="G119" t="s">
        <v>524</v>
      </c>
      <c r="H119" t="s">
        <v>525</v>
      </c>
      <c r="I119">
        <f>VALUE(LEFT(H119,FIND(" ",H119)-1))</f>
        <v>1318</v>
      </c>
      <c r="J119" t="str">
        <f>TRIM(RIGHT(H119,LEN(H119)-FIND(" ",H119)))</f>
        <v>sqft</v>
      </c>
      <c r="L119" t="s">
        <v>43</v>
      </c>
      <c r="S119" t="s">
        <v>526</v>
      </c>
      <c r="T119" t="s">
        <v>527</v>
      </c>
      <c r="U119" s="1">
        <f>VALUE(SUBSTITUTE(SUBSTITUTE(T119,"â‚¹",""),"per sqft",""))</f>
        <v>1669</v>
      </c>
      <c r="V119">
        <v>22</v>
      </c>
      <c r="W119">
        <f>VALUE(V119)*100000</f>
        <v>2200000</v>
      </c>
    </row>
    <row r="120" spans="1:23" ht="15.75">
      <c r="A120" s="23" t="s">
        <v>528</v>
      </c>
      <c r="B120" s="23" t="str">
        <f t="shared" ref="B120:B121" si="97">PROPER(TRIM(A120))</f>
        <v>1 Apartment For Sale In Amroli Surat</v>
      </c>
      <c r="C120" s="26" t="str">
        <f t="shared" ref="C120:C121" si="98">LEFT(B120,FIND(" ",B120)-1)</f>
        <v>1</v>
      </c>
      <c r="D120" s="30" t="str">
        <f t="shared" ref="D120:D121" si="99">MID(B120, FIND(" ", B120)+1, FIND("For", B120)-FIND(" ", B120)-1)</f>
        <v xml:space="preserve">Apartment </v>
      </c>
      <c r="E120" s="29" t="str">
        <f t="shared" ref="E120:E121" si="100">TRIM(MID(B120, FIND("In", B120)+3, FIND("Surat", B120)-FIND("In", B120)-3))</f>
        <v>Amroli</v>
      </c>
      <c r="F120" s="25" t="str">
        <f t="shared" ref="F120:F121" si="101">"surat"</f>
        <v>surat</v>
      </c>
      <c r="G120" s="25" t="s">
        <v>34</v>
      </c>
      <c r="H120" s="25" t="s">
        <v>529</v>
      </c>
      <c r="I120" s="35">
        <f>VALUE(LEFT(H120,FIND(" ",H120)-1))</f>
        <v>660</v>
      </c>
      <c r="J120" s="25" t="str">
        <f>TRIM(RIGHT(H120,LEN(H120)-FIND(" ",H120)))</f>
        <v>sqft</v>
      </c>
      <c r="K120" s="25" t="s">
        <v>43</v>
      </c>
      <c r="L120" s="25" t="s">
        <v>44</v>
      </c>
      <c r="M120" s="25" t="str">
        <f t="shared" ref="M120:M121" si="102">IF(LEFT(L120,5)="poss.","expected","ready")</f>
        <v>ready</v>
      </c>
      <c r="N120" s="25" t="s">
        <v>132</v>
      </c>
      <c r="O120" s="25" t="str">
        <f t="shared" ref="O120:O121" si="103">IFERROR(LEFT(N120,FIND("out of",N120)-1),N120)</f>
        <v xml:space="preserve">5 </v>
      </c>
      <c r="P120" s="30" t="str">
        <f t="shared" ref="P120:P121" si="104">IFERROR(RIGHT(N120,LEN(N120)-FIND("out of",N120)-6),"")</f>
        <v>5</v>
      </c>
      <c r="Q120" s="25" t="s">
        <v>29</v>
      </c>
      <c r="R120" s="25" t="s">
        <v>156</v>
      </c>
      <c r="S120" s="25" t="s">
        <v>530</v>
      </c>
      <c r="T120" s="3" t="s">
        <v>531</v>
      </c>
      <c r="U120" s="30">
        <f>VALUE(SUBSTITUTE(SUBSTITUTE(T120,"â‚¹",""),"per sqft",""))</f>
        <v>3030</v>
      </c>
      <c r="V120" s="25">
        <v>20</v>
      </c>
      <c r="W120" s="25">
        <f>VALUE(V120)*100000</f>
        <v>2000000</v>
      </c>
    </row>
    <row r="121" spans="1:23" ht="15.75">
      <c r="A121" s="25" t="s">
        <v>532</v>
      </c>
      <c r="B121" s="25" t="str">
        <f t="shared" si="97"/>
        <v>2 Apartment For Sale In Amroli Surat</v>
      </c>
      <c r="C121" s="25" t="str">
        <f t="shared" si="98"/>
        <v>2</v>
      </c>
      <c r="D121" s="38" t="str">
        <f t="shared" si="99"/>
        <v xml:space="preserve">Apartment </v>
      </c>
      <c r="E121" s="29" t="str">
        <f t="shared" si="100"/>
        <v>Amroli</v>
      </c>
      <c r="F121" s="25" t="str">
        <f t="shared" si="101"/>
        <v>surat</v>
      </c>
      <c r="G121" s="25" t="s">
        <v>24</v>
      </c>
      <c r="H121" s="25" t="s">
        <v>533</v>
      </c>
      <c r="I121" s="35">
        <f>VALUE(LEFT(H121,FIND(" ",H121)-1))</f>
        <v>580</v>
      </c>
      <c r="J121" s="25" t="str">
        <f>TRIM(RIGHT(H121,LEN(H121)-FIND(" ",H121)))</f>
        <v>sqft</v>
      </c>
      <c r="K121" s="25" t="s">
        <v>43</v>
      </c>
      <c r="L121" s="25" t="s">
        <v>44</v>
      </c>
      <c r="M121" s="25" t="str">
        <f t="shared" si="102"/>
        <v>ready</v>
      </c>
      <c r="N121" s="25" t="s">
        <v>152</v>
      </c>
      <c r="O121" s="25" t="str">
        <f t="shared" si="103"/>
        <v xml:space="preserve">1 </v>
      </c>
      <c r="P121" s="30" t="str">
        <f t="shared" si="104"/>
        <v>5</v>
      </c>
      <c r="Q121" s="25" t="s">
        <v>96</v>
      </c>
      <c r="R121" s="25" t="s">
        <v>47</v>
      </c>
      <c r="S121" s="25" t="s">
        <v>534</v>
      </c>
      <c r="T121" s="3" t="s">
        <v>535</v>
      </c>
      <c r="U121" s="30">
        <f>VALUE(SUBSTITUTE(SUBSTITUTE(T121,"â‚¹",""),"per sqft",""))</f>
        <v>2436</v>
      </c>
      <c r="V121" s="25">
        <v>19</v>
      </c>
      <c r="W121" s="25">
        <f>VALUE(V121)*100000</f>
        <v>1900000</v>
      </c>
    </row>
    <row r="122" spans="1:23" customFormat="1" hidden="1">
      <c r="A122" t="s">
        <v>536</v>
      </c>
      <c r="G122" t="s">
        <v>34</v>
      </c>
      <c r="H122" t="s">
        <v>537</v>
      </c>
      <c r="I122">
        <f>VALUE(LEFT(H122,FIND(" ",H122)-1))</f>
        <v>1165</v>
      </c>
      <c r="J122" t="str">
        <f>TRIM(RIGHT(H122,LEN(H122)-FIND(" ",H122)))</f>
        <v>sqft</v>
      </c>
      <c r="L122" t="s">
        <v>44</v>
      </c>
      <c r="N122" t="s">
        <v>43</v>
      </c>
      <c r="S122" t="s">
        <v>538</v>
      </c>
      <c r="T122" t="s">
        <v>539</v>
      </c>
      <c r="U122" s="1">
        <f>VALUE(SUBSTITUTE(SUBSTITUTE(T122,"â‚¹",""),"per sqft",""))</f>
        <v>2704</v>
      </c>
      <c r="V122">
        <v>31.5</v>
      </c>
      <c r="W122">
        <f>VALUE(V122)*100000</f>
        <v>3150000</v>
      </c>
    </row>
    <row r="123" spans="1:23" customFormat="1" hidden="1">
      <c r="A123" t="s">
        <v>540</v>
      </c>
      <c r="G123" t="s">
        <v>34</v>
      </c>
      <c r="H123" t="s">
        <v>350</v>
      </c>
      <c r="I123">
        <f>VALUE(LEFT(H123,FIND(" ",H123)-1))</f>
        <v>850</v>
      </c>
      <c r="J123" t="str">
        <f>TRIM(RIGHT(H123,LEN(H123)-FIND(" ",H123)))</f>
        <v>sqft</v>
      </c>
      <c r="K123" t="s">
        <v>43</v>
      </c>
      <c r="L123" t="s">
        <v>44</v>
      </c>
      <c r="N123" t="s">
        <v>251</v>
      </c>
      <c r="Q123" t="s">
        <v>29</v>
      </c>
      <c r="R123">
        <v>1</v>
      </c>
      <c r="S123" t="s">
        <v>541</v>
      </c>
      <c r="T123" t="s">
        <v>542</v>
      </c>
      <c r="U123" s="1">
        <f>VALUE(SUBSTITUTE(SUBSTITUTE(T123,"â‚¹",""),"per sqft",""))</f>
        <v>1000</v>
      </c>
      <c r="V123">
        <v>8.5</v>
      </c>
      <c r="W123">
        <f>VALUE(V123)*100000</f>
        <v>850000</v>
      </c>
    </row>
    <row r="124" spans="1:23" ht="15.75">
      <c r="A124" s="25" t="s">
        <v>543</v>
      </c>
      <c r="B124" s="25" t="str">
        <f>PROPER(TRIM(A124))</f>
        <v>2 Builder Floor For Sale In Pasodara Surat</v>
      </c>
      <c r="C124" s="25" t="str">
        <f>LEFT(B124,FIND(" ",B124)-1)</f>
        <v>2</v>
      </c>
      <c r="D124" s="38" t="str">
        <f>MID(B124, FIND(" ", B124)+1, FIND("For", B124)-FIND(" ", B124)-1)</f>
        <v xml:space="preserve">Builder Floor </v>
      </c>
      <c r="E124" s="29" t="str">
        <f>TRIM(MID(B124, FIND("In", B124)+3, FIND("Surat", B124)-FIND("In", B124)-3))</f>
        <v>Pasodara</v>
      </c>
      <c r="F124" s="25" t="str">
        <f>"surat"</f>
        <v>surat</v>
      </c>
      <c r="G124" s="25" t="s">
        <v>34</v>
      </c>
      <c r="H124" s="25" t="s">
        <v>544</v>
      </c>
      <c r="I124" s="35">
        <f>VALUE(LEFT(H124,FIND(" ",H124)-1))</f>
        <v>861</v>
      </c>
      <c r="J124" s="25" t="str">
        <f>TRIM(RIGHT(H124,LEN(H124)-FIND(" ",H124)))</f>
        <v>sqft</v>
      </c>
      <c r="K124" s="25" t="s">
        <v>43</v>
      </c>
      <c r="L124" s="25" t="s">
        <v>44</v>
      </c>
      <c r="M124" s="25" t="str">
        <f>IF(LEFT(L124,5)="poss.","expected","ready")</f>
        <v>ready</v>
      </c>
      <c r="N124" s="25" t="s">
        <v>373</v>
      </c>
      <c r="O124" s="25" t="str">
        <f>IFERROR(LEFT(N124,FIND("out of",N124)-1),N124)</f>
        <v xml:space="preserve">4 </v>
      </c>
      <c r="P124" s="30" t="str">
        <f>IFERROR(RIGHT(N124,LEN(N124)-FIND("out of",N124)-6),"")</f>
        <v>4</v>
      </c>
      <c r="Q124" s="25" t="s">
        <v>29</v>
      </c>
      <c r="R124" s="25" t="s">
        <v>47</v>
      </c>
      <c r="S124" s="25" t="s">
        <v>545</v>
      </c>
      <c r="T124" s="3" t="s">
        <v>546</v>
      </c>
      <c r="U124" s="30">
        <f>VALUE(SUBSTITUTE(SUBSTITUTE(T124,"â‚¹",""),"per sqft",""))</f>
        <v>1220</v>
      </c>
      <c r="V124" s="25">
        <v>10.5</v>
      </c>
      <c r="W124" s="25">
        <f>VALUE(V124)*100000</f>
        <v>1050000</v>
      </c>
    </row>
    <row r="125" spans="1:23" customFormat="1" hidden="1">
      <c r="A125" t="s">
        <v>547</v>
      </c>
      <c r="G125" t="s">
        <v>34</v>
      </c>
      <c r="H125" t="s">
        <v>468</v>
      </c>
      <c r="I125">
        <f>VALUE(LEFT(H125,FIND(" ",H125)-1))</f>
        <v>440</v>
      </c>
      <c r="J125" t="str">
        <f>TRIM(RIGHT(H125,LEN(H125)-FIND(" ",H125)))</f>
        <v>sqft</v>
      </c>
      <c r="K125" t="s">
        <v>43</v>
      </c>
      <c r="L125" t="s">
        <v>44</v>
      </c>
      <c r="N125" t="s">
        <v>142</v>
      </c>
      <c r="Q125" t="s">
        <v>29</v>
      </c>
      <c r="R125">
        <v>1</v>
      </c>
      <c r="S125" t="s">
        <v>548</v>
      </c>
      <c r="T125" t="s">
        <v>484</v>
      </c>
      <c r="U125" s="1">
        <f t="shared" ref="U125:U188" si="105">VALUE(SUBSTITUTE(SUBSTITUTE(T125,"â‚¹",""),"per sqft",""))</f>
        <v>2500</v>
      </c>
      <c r="V125">
        <v>11</v>
      </c>
      <c r="W125">
        <f>VALUE(V125)*100000</f>
        <v>1100000</v>
      </c>
    </row>
    <row r="126" spans="1:23" customFormat="1" hidden="1">
      <c r="A126" t="s">
        <v>549</v>
      </c>
      <c r="G126" t="s">
        <v>524</v>
      </c>
      <c r="H126" t="s">
        <v>550</v>
      </c>
      <c r="I126">
        <f>VALUE(LEFT(H126,FIND(" ",H126)-1))</f>
        <v>1978</v>
      </c>
      <c r="J126" t="str">
        <f>TRIM(RIGHT(H126,LEN(H126)-FIND(" ",H126)))</f>
        <v>sqft</v>
      </c>
      <c r="L126" t="s">
        <v>26</v>
      </c>
      <c r="S126" t="s">
        <v>551</v>
      </c>
      <c r="T126" t="s">
        <v>552</v>
      </c>
      <c r="U126" s="1">
        <f t="shared" si="105"/>
        <v>1618</v>
      </c>
      <c r="V126">
        <v>32</v>
      </c>
      <c r="W126">
        <f>VALUE(V126)*100000</f>
        <v>3200000</v>
      </c>
    </row>
    <row r="127" spans="1:23" customFormat="1" hidden="1">
      <c r="A127" t="s">
        <v>553</v>
      </c>
      <c r="G127" t="s">
        <v>34</v>
      </c>
      <c r="H127" t="s">
        <v>116</v>
      </c>
      <c r="I127">
        <f>VALUE(LEFT(H127,FIND(" ",H127)-1))</f>
        <v>1000</v>
      </c>
      <c r="J127" t="str">
        <f>TRIM(RIGHT(H127,LEN(H127)-FIND(" ",H127)))</f>
        <v>sqft</v>
      </c>
      <c r="L127" t="s">
        <v>43</v>
      </c>
      <c r="S127" t="s">
        <v>554</v>
      </c>
      <c r="T127" t="s">
        <v>555</v>
      </c>
      <c r="U127" s="1">
        <f t="shared" si="105"/>
        <v>4500</v>
      </c>
      <c r="V127">
        <v>45</v>
      </c>
      <c r="W127">
        <f>VALUE(V127)*100000</f>
        <v>4500000</v>
      </c>
    </row>
    <row r="128" spans="1:23" customFormat="1" hidden="1">
      <c r="A128" t="s">
        <v>556</v>
      </c>
      <c r="G128" t="s">
        <v>34</v>
      </c>
      <c r="H128" t="s">
        <v>557</v>
      </c>
      <c r="I128">
        <f>VALUE(LEFT(H128,FIND(" ",H128)-1))</f>
        <v>775</v>
      </c>
      <c r="J128" t="str">
        <f>TRIM(RIGHT(H128,LEN(H128)-FIND(" ",H128)))</f>
        <v>sqft</v>
      </c>
      <c r="K128" t="s">
        <v>43</v>
      </c>
      <c r="L128" t="s">
        <v>44</v>
      </c>
      <c r="N128" t="s">
        <v>122</v>
      </c>
      <c r="Q128" t="s">
        <v>46</v>
      </c>
      <c r="R128">
        <v>1</v>
      </c>
      <c r="S128" t="s">
        <v>558</v>
      </c>
      <c r="T128" t="s">
        <v>559</v>
      </c>
      <c r="U128" s="1">
        <f t="shared" si="105"/>
        <v>2129</v>
      </c>
      <c r="V128">
        <v>16.5</v>
      </c>
      <c r="W128">
        <f>VALUE(V128)*100000</f>
        <v>1650000</v>
      </c>
    </row>
    <row r="129" spans="1:23" customFormat="1" hidden="1">
      <c r="A129" t="s">
        <v>560</v>
      </c>
      <c r="G129" t="s">
        <v>34</v>
      </c>
      <c r="H129" t="s">
        <v>561</v>
      </c>
      <c r="I129">
        <f>VALUE(LEFT(H129,FIND(" ",H129)-1))</f>
        <v>1050</v>
      </c>
      <c r="J129" t="str">
        <f>TRIM(RIGHT(H129,LEN(H129)-FIND(" ",H129)))</f>
        <v>sqft</v>
      </c>
      <c r="K129" t="s">
        <v>43</v>
      </c>
      <c r="L129" t="s">
        <v>44</v>
      </c>
      <c r="N129" t="s">
        <v>329</v>
      </c>
      <c r="Q129" t="s">
        <v>29</v>
      </c>
      <c r="R129">
        <v>2</v>
      </c>
      <c r="S129" t="s">
        <v>562</v>
      </c>
      <c r="T129" t="s">
        <v>154</v>
      </c>
      <c r="U129" s="1">
        <f t="shared" si="105"/>
        <v>2857</v>
      </c>
      <c r="V129">
        <v>30</v>
      </c>
      <c r="W129">
        <f>VALUE(V129)*100000</f>
        <v>3000000</v>
      </c>
    </row>
    <row r="130" spans="1:23" customFormat="1" hidden="1">
      <c r="A130" t="s">
        <v>563</v>
      </c>
      <c r="G130" t="s">
        <v>34</v>
      </c>
      <c r="H130" t="s">
        <v>564</v>
      </c>
      <c r="I130">
        <f>VALUE(LEFT(H130,FIND(" ",H130)-1))</f>
        <v>925</v>
      </c>
      <c r="J130" t="str">
        <f>TRIM(RIGHT(H130,LEN(H130)-FIND(" ",H130)))</f>
        <v>sqft</v>
      </c>
      <c r="K130" t="s">
        <v>43</v>
      </c>
      <c r="L130" t="s">
        <v>44</v>
      </c>
      <c r="N130" t="s">
        <v>320</v>
      </c>
      <c r="Q130" t="s">
        <v>29</v>
      </c>
      <c r="R130">
        <v>1</v>
      </c>
      <c r="S130" t="s">
        <v>565</v>
      </c>
      <c r="T130" t="s">
        <v>566</v>
      </c>
      <c r="U130" s="1">
        <f t="shared" si="105"/>
        <v>2378</v>
      </c>
      <c r="V130">
        <v>22</v>
      </c>
      <c r="W130">
        <f>VALUE(V130)*100000</f>
        <v>2200000</v>
      </c>
    </row>
    <row r="131" spans="1:23" customFormat="1" hidden="1">
      <c r="A131" t="s">
        <v>567</v>
      </c>
      <c r="G131" t="s">
        <v>24</v>
      </c>
      <c r="H131" t="s">
        <v>281</v>
      </c>
      <c r="I131">
        <f>VALUE(LEFT(H131,FIND(" ",H131)-1))</f>
        <v>500</v>
      </c>
      <c r="J131" t="str">
        <f>TRIM(RIGHT(H131,LEN(H131)-FIND(" ",H131)))</f>
        <v>sqft</v>
      </c>
      <c r="K131" t="s">
        <v>29</v>
      </c>
      <c r="L131" t="s">
        <v>44</v>
      </c>
      <c r="N131" t="s">
        <v>568</v>
      </c>
      <c r="Q131">
        <v>1</v>
      </c>
      <c r="S131" t="s">
        <v>569</v>
      </c>
      <c r="U131" s="1" t="e">
        <f t="shared" si="105"/>
        <v>#VALUE!</v>
      </c>
      <c r="V131">
        <v>16</v>
      </c>
      <c r="W131">
        <f>VALUE(V131)*100000</f>
        <v>1600000</v>
      </c>
    </row>
    <row r="132" spans="1:23" customFormat="1" hidden="1">
      <c r="A132" t="s">
        <v>570</v>
      </c>
      <c r="G132" t="s">
        <v>204</v>
      </c>
      <c r="H132" t="s">
        <v>507</v>
      </c>
      <c r="I132">
        <f>VALUE(LEFT(H132,FIND(" ",H132)-1))</f>
        <v>945</v>
      </c>
      <c r="J132" t="str">
        <f>TRIM(RIGHT(H132,LEN(H132)-FIND(" ",H132)))</f>
        <v>sqft</v>
      </c>
      <c r="L132" t="s">
        <v>416</v>
      </c>
      <c r="N132" t="s">
        <v>26</v>
      </c>
      <c r="S132" t="s">
        <v>571</v>
      </c>
      <c r="T132" t="s">
        <v>572</v>
      </c>
      <c r="U132" s="1">
        <f t="shared" si="105"/>
        <v>4233</v>
      </c>
      <c r="V132">
        <v>40</v>
      </c>
      <c r="W132">
        <f>VALUE(V132)*100000</f>
        <v>4000000</v>
      </c>
    </row>
    <row r="133" spans="1:23" customFormat="1" hidden="1">
      <c r="A133" t="s">
        <v>573</v>
      </c>
      <c r="G133" t="s">
        <v>34</v>
      </c>
      <c r="H133" t="s">
        <v>574</v>
      </c>
      <c r="I133">
        <f>VALUE(LEFT(H133,FIND(" ",H133)-1))</f>
        <v>261</v>
      </c>
      <c r="J133" t="str">
        <f>TRIM(RIGHT(H133,LEN(H133)-FIND(" ",H133)))</f>
        <v>sqft</v>
      </c>
      <c r="K133" t="s">
        <v>43</v>
      </c>
      <c r="L133" t="s">
        <v>44</v>
      </c>
      <c r="N133" t="s">
        <v>320</v>
      </c>
      <c r="S133" t="s">
        <v>575</v>
      </c>
      <c r="T133" t="s">
        <v>576</v>
      </c>
      <c r="U133" s="1">
        <f t="shared" si="105"/>
        <v>6513</v>
      </c>
      <c r="V133">
        <v>17</v>
      </c>
      <c r="W133">
        <f>VALUE(V133)*100000</f>
        <v>1700000</v>
      </c>
    </row>
    <row r="134" spans="1:23" ht="15.75">
      <c r="A134" s="25" t="s">
        <v>520</v>
      </c>
      <c r="B134" s="25" t="str">
        <f>PROPER(TRIM(A134))</f>
        <v>2 Builder Floor For Sale In Adajan Surat</v>
      </c>
      <c r="C134" s="25" t="str">
        <f>LEFT(B134,FIND(" ",B134)-1)</f>
        <v>2</v>
      </c>
      <c r="D134" s="38" t="str">
        <f>MID(B134, FIND(" ", B134)+1, FIND("For", B134)-FIND(" ", B134)-1)</f>
        <v xml:space="preserve">Builder Floor </v>
      </c>
      <c r="E134" s="29" t="str">
        <f>TRIM(MID(B134, FIND("In", B134)+3, FIND("Surat", B134)-FIND("In", B134)-3))</f>
        <v>Adajan</v>
      </c>
      <c r="F134" s="25" t="str">
        <f>"surat"</f>
        <v>surat</v>
      </c>
      <c r="G134" s="25" t="s">
        <v>34</v>
      </c>
      <c r="H134" s="25" t="s">
        <v>577</v>
      </c>
      <c r="I134" s="35">
        <f>VALUE(LEFT(H134,FIND(" ",H134)-1))</f>
        <v>1170</v>
      </c>
      <c r="J134" s="25" t="str">
        <f>TRIM(RIGHT(H134,LEN(H134)-FIND(" ",H134)))</f>
        <v>sqft</v>
      </c>
      <c r="K134" s="25" t="s">
        <v>26</v>
      </c>
      <c r="L134" s="25" t="s">
        <v>44</v>
      </c>
      <c r="M134" s="25" t="str">
        <f>IF(LEFT(L134,5)="poss.","expected","ready")</f>
        <v>ready</v>
      </c>
      <c r="N134" s="25" t="s">
        <v>373</v>
      </c>
      <c r="O134" s="25" t="str">
        <f>IFERROR(LEFT(N134,FIND("out of",N134)-1),N134)</f>
        <v xml:space="preserve">4 </v>
      </c>
      <c r="P134" s="30" t="str">
        <f>IFERROR(RIGHT(N134,LEN(N134)-FIND("out of",N134)-6),"")</f>
        <v>4</v>
      </c>
      <c r="Q134" s="25" t="s">
        <v>29</v>
      </c>
      <c r="R134" s="25" t="s">
        <v>38</v>
      </c>
      <c r="S134" s="25" t="s">
        <v>578</v>
      </c>
      <c r="T134" s="3" t="s">
        <v>579</v>
      </c>
      <c r="U134" s="30">
        <f t="shared" si="105"/>
        <v>3248</v>
      </c>
      <c r="V134" s="25">
        <v>38</v>
      </c>
      <c r="W134" s="25">
        <f>VALUE(V134)*100000</f>
        <v>3800000</v>
      </c>
    </row>
    <row r="135" spans="1:23" customFormat="1" hidden="1">
      <c r="A135" t="s">
        <v>580</v>
      </c>
      <c r="G135" t="s">
        <v>24</v>
      </c>
      <c r="H135" t="s">
        <v>581</v>
      </c>
      <c r="I135">
        <f>VALUE(LEFT(H135,FIND(" ",H135)-1))</f>
        <v>1075</v>
      </c>
      <c r="J135" t="str">
        <f>TRIM(RIGHT(H135,LEN(H135)-FIND(" ",H135)))</f>
        <v>sqft</v>
      </c>
      <c r="K135" t="s">
        <v>43</v>
      </c>
      <c r="L135" t="s">
        <v>44</v>
      </c>
      <c r="N135" t="s">
        <v>152</v>
      </c>
      <c r="Q135" t="s">
        <v>46</v>
      </c>
      <c r="R135" t="s">
        <v>490</v>
      </c>
      <c r="S135" t="s">
        <v>582</v>
      </c>
      <c r="U135" s="1" t="e">
        <f t="shared" si="105"/>
        <v>#VALUE!</v>
      </c>
      <c r="V135">
        <v>31.5</v>
      </c>
      <c r="W135">
        <f>VALUE(V135)*100000</f>
        <v>3150000</v>
      </c>
    </row>
    <row r="136" spans="1:23" customFormat="1" hidden="1">
      <c r="A136" t="s">
        <v>583</v>
      </c>
      <c r="G136" t="s">
        <v>34</v>
      </c>
      <c r="H136" t="s">
        <v>155</v>
      </c>
      <c r="I136">
        <f>VALUE(LEFT(H136,FIND(" ",H136)-1))</f>
        <v>650</v>
      </c>
      <c r="J136" t="str">
        <f>TRIM(RIGHT(H136,LEN(H136)-FIND(" ",H136)))</f>
        <v>sqft</v>
      </c>
      <c r="L136" t="s">
        <v>44</v>
      </c>
      <c r="N136" t="s">
        <v>43</v>
      </c>
      <c r="S136" t="s">
        <v>584</v>
      </c>
      <c r="T136" t="s">
        <v>585</v>
      </c>
      <c r="U136" s="1">
        <f t="shared" si="105"/>
        <v>2154</v>
      </c>
      <c r="V136">
        <v>14</v>
      </c>
      <c r="W136">
        <f>VALUE(V136)*100000</f>
        <v>1400000</v>
      </c>
    </row>
    <row r="137" spans="1:23" customFormat="1" hidden="1">
      <c r="A137" t="s">
        <v>586</v>
      </c>
      <c r="G137" t="s">
        <v>24</v>
      </c>
      <c r="H137" t="s">
        <v>587</v>
      </c>
      <c r="I137">
        <f>VALUE(LEFT(H137,FIND(" ",H137)-1))</f>
        <v>490</v>
      </c>
      <c r="J137" t="str">
        <f>TRIM(RIGHT(H137,LEN(H137)-FIND(" ",H137)))</f>
        <v>sqft</v>
      </c>
      <c r="K137" t="s">
        <v>29</v>
      </c>
      <c r="L137" t="s">
        <v>44</v>
      </c>
      <c r="N137" t="s">
        <v>43</v>
      </c>
      <c r="Q137" t="s">
        <v>156</v>
      </c>
      <c r="R137" t="s">
        <v>166</v>
      </c>
      <c r="S137" t="s">
        <v>588</v>
      </c>
      <c r="T137" t="s">
        <v>58</v>
      </c>
      <c r="U137" s="1">
        <f t="shared" si="105"/>
        <v>3600</v>
      </c>
      <c r="V137">
        <v>18</v>
      </c>
      <c r="W137">
        <f>VALUE(V137)*100000</f>
        <v>1800000</v>
      </c>
    </row>
    <row r="138" spans="1:23" customFormat="1" hidden="1">
      <c r="A138" t="s">
        <v>589</v>
      </c>
      <c r="G138" t="s">
        <v>24</v>
      </c>
      <c r="H138" t="s">
        <v>590</v>
      </c>
      <c r="I138">
        <f>VALUE(LEFT(H138,FIND(" ",H138)-1))</f>
        <v>797</v>
      </c>
      <c r="J138" t="str">
        <f>TRIM(RIGHT(H138,LEN(H138)-FIND(" ",H138)))</f>
        <v>sqft</v>
      </c>
      <c r="K138" t="s">
        <v>46</v>
      </c>
      <c r="L138" t="s">
        <v>44</v>
      </c>
      <c r="N138" t="s">
        <v>43</v>
      </c>
      <c r="Q138">
        <v>3</v>
      </c>
      <c r="R138">
        <v>1</v>
      </c>
      <c r="S138" t="s">
        <v>591</v>
      </c>
      <c r="U138" s="1" t="e">
        <f t="shared" si="105"/>
        <v>#VALUE!</v>
      </c>
      <c r="V138">
        <v>50</v>
      </c>
      <c r="W138">
        <f>VALUE(V138)*100000</f>
        <v>5000000</v>
      </c>
    </row>
    <row r="139" spans="1:23" customFormat="1" hidden="1">
      <c r="A139" t="s">
        <v>592</v>
      </c>
      <c r="G139" t="s">
        <v>34</v>
      </c>
      <c r="H139" t="s">
        <v>593</v>
      </c>
      <c r="I139">
        <f>VALUE(LEFT(H139,FIND(" ",H139)-1))</f>
        <v>456</v>
      </c>
      <c r="J139" t="str">
        <f>TRIM(RIGHT(H139,LEN(H139)-FIND(" ",H139)))</f>
        <v>sqft</v>
      </c>
      <c r="K139" t="s">
        <v>43</v>
      </c>
      <c r="L139" t="s">
        <v>44</v>
      </c>
      <c r="N139" t="s">
        <v>320</v>
      </c>
      <c r="Q139">
        <v>1</v>
      </c>
      <c r="S139" t="s">
        <v>594</v>
      </c>
      <c r="T139" t="s">
        <v>595</v>
      </c>
      <c r="U139" s="1">
        <f t="shared" si="105"/>
        <v>3947</v>
      </c>
      <c r="V139">
        <v>18</v>
      </c>
      <c r="W139">
        <f>VALUE(V139)*100000</f>
        <v>1800000</v>
      </c>
    </row>
    <row r="140" spans="1:23" customFormat="1" hidden="1">
      <c r="A140" t="s">
        <v>596</v>
      </c>
      <c r="G140" t="s">
        <v>24</v>
      </c>
      <c r="H140" t="s">
        <v>295</v>
      </c>
      <c r="I140">
        <f>VALUE(LEFT(H140,FIND(" ",H140)-1))</f>
        <v>750</v>
      </c>
      <c r="J140" t="str">
        <f>TRIM(RIGHT(H140,LEN(H140)-FIND(" ",H140)))</f>
        <v>sqft</v>
      </c>
      <c r="K140" t="s">
        <v>43</v>
      </c>
      <c r="L140" t="s">
        <v>44</v>
      </c>
      <c r="N140" t="s">
        <v>297</v>
      </c>
      <c r="Q140" t="s">
        <v>29</v>
      </c>
      <c r="R140">
        <v>2</v>
      </c>
      <c r="S140" t="s">
        <v>597</v>
      </c>
      <c r="U140" s="1" t="e">
        <f t="shared" si="105"/>
        <v>#VALUE!</v>
      </c>
      <c r="V140">
        <v>20</v>
      </c>
      <c r="W140">
        <f>VALUE(V140)*100000</f>
        <v>2000000</v>
      </c>
    </row>
    <row r="141" spans="1:23" customFormat="1" hidden="1">
      <c r="A141" t="s">
        <v>110</v>
      </c>
      <c r="G141" t="s">
        <v>34</v>
      </c>
      <c r="H141" t="s">
        <v>598</v>
      </c>
      <c r="I141">
        <f>VALUE(LEFT(H141,FIND(" ",H141)-1))</f>
        <v>525</v>
      </c>
      <c r="J141" t="str">
        <f>TRIM(RIGHT(H141,LEN(H141)-FIND(" ",H141)))</f>
        <v>sqft</v>
      </c>
      <c r="L141" t="s">
        <v>44</v>
      </c>
      <c r="N141" t="s">
        <v>43</v>
      </c>
      <c r="S141" t="s">
        <v>599</v>
      </c>
      <c r="T141" t="s">
        <v>600</v>
      </c>
      <c r="U141" s="1">
        <f t="shared" si="105"/>
        <v>6667</v>
      </c>
      <c r="V141">
        <v>35</v>
      </c>
      <c r="W141">
        <f>VALUE(V141)*100000</f>
        <v>3500000</v>
      </c>
    </row>
    <row r="142" spans="1:23" customFormat="1" hidden="1">
      <c r="A142" t="s">
        <v>601</v>
      </c>
      <c r="G142" t="s">
        <v>34</v>
      </c>
      <c r="H142" t="s">
        <v>602</v>
      </c>
      <c r="I142">
        <f>VALUE(LEFT(H142,FIND(" ",H142)-1))</f>
        <v>2000</v>
      </c>
      <c r="J142" t="str">
        <f>TRIM(RIGHT(H142,LEN(H142)-FIND(" ",H142)))</f>
        <v>sqft</v>
      </c>
      <c r="K142" t="s">
        <v>43</v>
      </c>
      <c r="L142" t="s">
        <v>44</v>
      </c>
      <c r="N142" t="s">
        <v>86</v>
      </c>
      <c r="Q142" t="s">
        <v>29</v>
      </c>
      <c r="R142">
        <v>3</v>
      </c>
      <c r="S142" t="s">
        <v>603</v>
      </c>
      <c r="T142" t="s">
        <v>604</v>
      </c>
      <c r="U142" s="1">
        <f t="shared" si="105"/>
        <v>1675</v>
      </c>
      <c r="V142">
        <v>33.5</v>
      </c>
      <c r="W142">
        <f>VALUE(V142)*100000</f>
        <v>3350000</v>
      </c>
    </row>
    <row r="143" spans="1:23" customFormat="1" hidden="1">
      <c r="A143" t="s">
        <v>75</v>
      </c>
      <c r="G143" t="s">
        <v>34</v>
      </c>
      <c r="H143" t="s">
        <v>605</v>
      </c>
      <c r="I143">
        <f>VALUE(LEFT(H143,FIND(" ",H143)-1))</f>
        <v>1120</v>
      </c>
      <c r="J143" t="str">
        <f>TRIM(RIGHT(H143,LEN(H143)-FIND(" ",H143)))</f>
        <v>sqft</v>
      </c>
      <c r="K143" t="s">
        <v>43</v>
      </c>
      <c r="L143" t="s">
        <v>44</v>
      </c>
      <c r="N143" t="s">
        <v>45</v>
      </c>
      <c r="Q143" t="s">
        <v>96</v>
      </c>
      <c r="R143">
        <v>2</v>
      </c>
      <c r="S143" t="s">
        <v>606</v>
      </c>
      <c r="T143" t="s">
        <v>607</v>
      </c>
      <c r="U143" s="1">
        <f t="shared" si="105"/>
        <v>4018</v>
      </c>
      <c r="V143">
        <v>45</v>
      </c>
      <c r="W143">
        <f>VALUE(V143)*100000</f>
        <v>4500000</v>
      </c>
    </row>
    <row r="144" spans="1:23" customFormat="1" hidden="1">
      <c r="A144" t="s">
        <v>608</v>
      </c>
      <c r="G144" t="s">
        <v>34</v>
      </c>
      <c r="H144" t="s">
        <v>609</v>
      </c>
      <c r="I144">
        <f>VALUE(LEFT(H144,FIND(" ",H144)-1))</f>
        <v>1280</v>
      </c>
      <c r="J144" t="str">
        <f>TRIM(RIGHT(H144,LEN(H144)-FIND(" ",H144)))</f>
        <v>sqft</v>
      </c>
      <c r="L144" t="s">
        <v>44</v>
      </c>
      <c r="N144" t="s">
        <v>43</v>
      </c>
      <c r="S144" t="s">
        <v>610</v>
      </c>
      <c r="T144" t="s">
        <v>611</v>
      </c>
      <c r="U144" s="1">
        <f t="shared" si="105"/>
        <v>3906</v>
      </c>
      <c r="V144">
        <v>50</v>
      </c>
      <c r="W144">
        <f>VALUE(V144)*100000</f>
        <v>5000000</v>
      </c>
    </row>
    <row r="145" spans="1:23" customFormat="1" hidden="1">
      <c r="A145" t="s">
        <v>220</v>
      </c>
      <c r="G145" t="s">
        <v>204</v>
      </c>
      <c r="H145" t="s">
        <v>612</v>
      </c>
      <c r="I145">
        <f>VALUE(LEFT(H145,FIND(" ",H145)-1))</f>
        <v>1188</v>
      </c>
      <c r="J145" t="str">
        <f>TRIM(RIGHT(H145,LEN(H145)-FIND(" ",H145)))</f>
        <v>sqft</v>
      </c>
      <c r="K145" t="s">
        <v>613</v>
      </c>
      <c r="L145" t="s">
        <v>166</v>
      </c>
      <c r="N145" t="s">
        <v>43</v>
      </c>
      <c r="S145" t="s">
        <v>614</v>
      </c>
      <c r="T145" t="s">
        <v>615</v>
      </c>
      <c r="U145" s="1">
        <f t="shared" si="105"/>
        <v>2778</v>
      </c>
      <c r="V145">
        <v>33</v>
      </c>
      <c r="W145">
        <f>VALUE(V145)*100000</f>
        <v>3300000</v>
      </c>
    </row>
    <row r="146" spans="1:23" customFormat="1" hidden="1">
      <c r="A146" t="s">
        <v>616</v>
      </c>
      <c r="G146" t="s">
        <v>34</v>
      </c>
      <c r="H146" t="s">
        <v>288</v>
      </c>
      <c r="I146">
        <f>VALUE(LEFT(H146,FIND(" ",H146)-1))</f>
        <v>970</v>
      </c>
      <c r="J146" t="str">
        <f>TRIM(RIGHT(H146,LEN(H146)-FIND(" ",H146)))</f>
        <v>sqft</v>
      </c>
      <c r="K146" t="s">
        <v>43</v>
      </c>
      <c r="L146" t="s">
        <v>44</v>
      </c>
      <c r="N146" t="s">
        <v>320</v>
      </c>
      <c r="Q146" t="s">
        <v>46</v>
      </c>
      <c r="R146">
        <v>2</v>
      </c>
      <c r="T146" t="s">
        <v>291</v>
      </c>
      <c r="U146" s="1">
        <f t="shared" si="105"/>
        <v>3093</v>
      </c>
      <c r="V146">
        <v>30</v>
      </c>
      <c r="W146">
        <f>VALUE(V146)*100000</f>
        <v>3000000</v>
      </c>
    </row>
    <row r="147" spans="1:23" customFormat="1" hidden="1">
      <c r="A147" t="s">
        <v>617</v>
      </c>
      <c r="G147" t="s">
        <v>34</v>
      </c>
      <c r="H147" t="s">
        <v>295</v>
      </c>
      <c r="I147">
        <f>VALUE(LEFT(H147,FIND(" ",H147)-1))</f>
        <v>750</v>
      </c>
      <c r="J147" t="str">
        <f>TRIM(RIGHT(H147,LEN(H147)-FIND(" ",H147)))</f>
        <v>sqft</v>
      </c>
      <c r="K147" t="s">
        <v>43</v>
      </c>
      <c r="L147" t="s">
        <v>44</v>
      </c>
      <c r="N147" t="s">
        <v>517</v>
      </c>
      <c r="Q147" t="s">
        <v>46</v>
      </c>
      <c r="R147">
        <v>1</v>
      </c>
      <c r="S147" t="s">
        <v>618</v>
      </c>
      <c r="T147" t="s">
        <v>619</v>
      </c>
      <c r="U147" s="1">
        <f t="shared" si="105"/>
        <v>2933</v>
      </c>
      <c r="V147">
        <v>22</v>
      </c>
      <c r="W147">
        <f>VALUE(V147)*100000</f>
        <v>2200000</v>
      </c>
    </row>
    <row r="148" spans="1:23" customFormat="1" hidden="1">
      <c r="A148" t="s">
        <v>442</v>
      </c>
      <c r="G148" t="s">
        <v>34</v>
      </c>
      <c r="H148" t="s">
        <v>620</v>
      </c>
      <c r="I148">
        <f>VALUE(LEFT(H148,FIND(" ",H148)-1))</f>
        <v>380</v>
      </c>
      <c r="J148" t="str">
        <f>TRIM(RIGHT(H148,LEN(H148)-FIND(" ",H148)))</f>
        <v>sqft</v>
      </c>
      <c r="K148" t="s">
        <v>43</v>
      </c>
      <c r="L148" t="s">
        <v>44</v>
      </c>
      <c r="N148" t="s">
        <v>152</v>
      </c>
      <c r="T148" t="s">
        <v>621</v>
      </c>
      <c r="U148" s="1">
        <f t="shared" si="105"/>
        <v>6579</v>
      </c>
      <c r="V148">
        <v>25</v>
      </c>
      <c r="W148">
        <f>VALUE(V148)*100000</f>
        <v>2500000</v>
      </c>
    </row>
    <row r="149" spans="1:23" customFormat="1" hidden="1">
      <c r="A149" t="s">
        <v>622</v>
      </c>
      <c r="G149" t="s">
        <v>34</v>
      </c>
      <c r="H149" t="s">
        <v>623</v>
      </c>
      <c r="I149">
        <f>VALUE(LEFT(H149,FIND(" ",H149)-1))</f>
        <v>90</v>
      </c>
      <c r="J149" t="str">
        <f>TRIM(RIGHT(H149,LEN(H149)-FIND(" ",H149)))</f>
        <v>sqyrd</v>
      </c>
      <c r="K149" t="s">
        <v>46</v>
      </c>
      <c r="L149" t="s">
        <v>44</v>
      </c>
      <c r="N149" t="s">
        <v>43</v>
      </c>
      <c r="Q149">
        <v>2</v>
      </c>
      <c r="S149" t="s">
        <v>624</v>
      </c>
      <c r="T149" t="s">
        <v>625</v>
      </c>
      <c r="U149" s="1">
        <f t="shared" si="105"/>
        <v>5556</v>
      </c>
      <c r="V149">
        <v>45</v>
      </c>
      <c r="W149">
        <f>VALUE(V149)*100000</f>
        <v>4500000</v>
      </c>
    </row>
    <row r="150" spans="1:23" customFormat="1" hidden="1">
      <c r="A150" t="s">
        <v>626</v>
      </c>
      <c r="G150" t="s">
        <v>24</v>
      </c>
      <c r="H150" t="s">
        <v>155</v>
      </c>
      <c r="I150">
        <f>VALUE(LEFT(H150,FIND(" ",H150)-1))</f>
        <v>650</v>
      </c>
      <c r="J150" t="str">
        <f>TRIM(RIGHT(H150,LEN(H150)-FIND(" ",H150)))</f>
        <v>sqft</v>
      </c>
      <c r="K150" t="s">
        <v>26</v>
      </c>
      <c r="L150" t="s">
        <v>44</v>
      </c>
      <c r="N150" t="s">
        <v>627</v>
      </c>
      <c r="Q150" t="s">
        <v>29</v>
      </c>
      <c r="R150">
        <v>2</v>
      </c>
      <c r="T150" t="s">
        <v>628</v>
      </c>
      <c r="U150" s="1">
        <f t="shared" si="105"/>
        <v>3051</v>
      </c>
      <c r="V150">
        <v>36</v>
      </c>
      <c r="W150">
        <f>VALUE(V150)*100000</f>
        <v>3600000</v>
      </c>
    </row>
    <row r="151" spans="1:23" customFormat="1" hidden="1">
      <c r="A151" t="s">
        <v>629</v>
      </c>
      <c r="B151" t="str">
        <f>PROPER(TRIM(A151))</f>
        <v>1 Apartment For Sale In Surat</v>
      </c>
      <c r="C151" t="str">
        <f>LEFT(B151,FIND(" ",B151)-1)</f>
        <v>1</v>
      </c>
      <c r="D151" s="1" t="str">
        <f>MID(B151, FIND(" ", B151)+1, FIND("For", B151)-FIND(" ", B151)-1)</f>
        <v xml:space="preserve">Apartment </v>
      </c>
      <c r="E151" t="str">
        <f>TRIM(MID(B151, FIND("In", B151)+3, FIND("Surat", B151)-FIND("In", B151)-3))</f>
        <v/>
      </c>
      <c r="G151" t="s">
        <v>34</v>
      </c>
      <c r="H151" t="s">
        <v>295</v>
      </c>
      <c r="I151">
        <f>VALUE(LEFT(H151,FIND(" ",H151)-1))</f>
        <v>750</v>
      </c>
      <c r="J151" t="str">
        <f>TRIM(RIGHT(H151,LEN(H151)-FIND(" ",H151)))</f>
        <v>sqft</v>
      </c>
      <c r="K151" t="s">
        <v>43</v>
      </c>
      <c r="L151" t="s">
        <v>44</v>
      </c>
      <c r="M151" t="str">
        <f>IF(LEFT(L151,5)="poss.","expected","ready")</f>
        <v>ready</v>
      </c>
      <c r="N151" t="s">
        <v>630</v>
      </c>
      <c r="O151" t="str">
        <f>IFERROR(LEFT(N151,FIND("out of",N151)-1),N151)</f>
        <v xml:space="preserve">6 </v>
      </c>
      <c r="P151" s="1" t="str">
        <f>IFERROR(RIGHT(N151,LEN(N151)-FIND("out of",N151)-6),"")</f>
        <v>7</v>
      </c>
      <c r="Q151" t="s">
        <v>29</v>
      </c>
      <c r="R151" t="s">
        <v>207</v>
      </c>
      <c r="T151" t="s">
        <v>631</v>
      </c>
      <c r="U151" s="1">
        <f t="shared" si="105"/>
        <v>2735</v>
      </c>
      <c r="V151">
        <v>20.5</v>
      </c>
      <c r="W151">
        <f>VALUE(V151)*100000</f>
        <v>2050000</v>
      </c>
    </row>
    <row r="152" spans="1:23" customFormat="1" hidden="1">
      <c r="A152" t="s">
        <v>632</v>
      </c>
      <c r="G152" t="s">
        <v>34</v>
      </c>
      <c r="H152" t="s">
        <v>131</v>
      </c>
      <c r="I152">
        <f>VALUE(LEFT(H152,FIND(" ",H152)-1))</f>
        <v>950</v>
      </c>
      <c r="J152" t="str">
        <f>TRIM(RIGHT(H152,LEN(H152)-FIND(" ",H152)))</f>
        <v>sqft</v>
      </c>
      <c r="K152" t="s">
        <v>43</v>
      </c>
      <c r="L152" t="s">
        <v>44</v>
      </c>
      <c r="N152" t="s">
        <v>152</v>
      </c>
      <c r="Q152" t="s">
        <v>46</v>
      </c>
      <c r="R152">
        <v>1</v>
      </c>
      <c r="T152" t="s">
        <v>633</v>
      </c>
      <c r="U152" s="1">
        <f t="shared" si="105"/>
        <v>2947</v>
      </c>
      <c r="V152">
        <v>28</v>
      </c>
      <c r="W152">
        <f>VALUE(V152)*100000</f>
        <v>2800000</v>
      </c>
    </row>
    <row r="153" spans="1:23" customFormat="1" hidden="1">
      <c r="A153" t="s">
        <v>634</v>
      </c>
      <c r="G153" t="s">
        <v>34</v>
      </c>
      <c r="H153" t="s">
        <v>635</v>
      </c>
      <c r="I153">
        <f>VALUE(LEFT(H153,FIND(" ",H153)-1))</f>
        <v>1065</v>
      </c>
      <c r="J153" t="str">
        <f>TRIM(RIGHT(H153,LEN(H153)-FIND(" ",H153)))</f>
        <v>sqft</v>
      </c>
      <c r="K153" t="s">
        <v>43</v>
      </c>
      <c r="L153" t="s">
        <v>44</v>
      </c>
      <c r="N153" t="s">
        <v>112</v>
      </c>
      <c r="Q153" t="s">
        <v>29</v>
      </c>
      <c r="R153">
        <v>2</v>
      </c>
      <c r="T153" t="s">
        <v>636</v>
      </c>
      <c r="U153" s="1">
        <f t="shared" si="105"/>
        <v>2347</v>
      </c>
      <c r="V153">
        <v>25</v>
      </c>
      <c r="W153">
        <f>VALUE(V153)*100000</f>
        <v>2500000</v>
      </c>
    </row>
    <row r="154" spans="1:23" customFormat="1" hidden="1">
      <c r="A154" t="s">
        <v>637</v>
      </c>
      <c r="G154" t="s">
        <v>24</v>
      </c>
      <c r="H154" t="s">
        <v>638</v>
      </c>
      <c r="I154">
        <f>VALUE(LEFT(H154,FIND(" ",H154)-1))</f>
        <v>130</v>
      </c>
      <c r="J154" t="str">
        <f>TRIM(RIGHT(H154,LEN(H154)-FIND(" ",H154)))</f>
        <v>sqft</v>
      </c>
      <c r="K154" t="s">
        <v>43</v>
      </c>
      <c r="L154" t="s">
        <v>44</v>
      </c>
      <c r="N154" t="s">
        <v>517</v>
      </c>
      <c r="S154" t="s">
        <v>639</v>
      </c>
      <c r="T154" t="s">
        <v>640</v>
      </c>
      <c r="U154" s="1">
        <f t="shared" si="105"/>
        <v>26923</v>
      </c>
      <c r="V154">
        <v>35</v>
      </c>
      <c r="W154">
        <f>VALUE(V154)*100000</f>
        <v>3500000</v>
      </c>
    </row>
    <row r="155" spans="1:23" customFormat="1" hidden="1">
      <c r="A155" t="s">
        <v>641</v>
      </c>
      <c r="G155" t="s">
        <v>34</v>
      </c>
      <c r="H155" t="s">
        <v>642</v>
      </c>
      <c r="I155">
        <f>VALUE(LEFT(H155,FIND(" ",H155)-1))</f>
        <v>648</v>
      </c>
      <c r="J155" t="str">
        <f>TRIM(RIGHT(H155,LEN(H155)-FIND(" ",H155)))</f>
        <v>sqft</v>
      </c>
      <c r="K155" t="s">
        <v>43</v>
      </c>
      <c r="L155" t="s">
        <v>44</v>
      </c>
      <c r="N155" t="s">
        <v>142</v>
      </c>
      <c r="Q155" t="s">
        <v>29</v>
      </c>
      <c r="R155" t="s">
        <v>262</v>
      </c>
      <c r="T155" t="s">
        <v>643</v>
      </c>
      <c r="U155" s="1">
        <f t="shared" si="105"/>
        <v>3086</v>
      </c>
      <c r="V155">
        <v>20</v>
      </c>
      <c r="W155">
        <f>VALUE(V155)*100000</f>
        <v>2000000</v>
      </c>
    </row>
    <row r="156" spans="1:23" customFormat="1" hidden="1">
      <c r="A156" t="s">
        <v>644</v>
      </c>
      <c r="G156" t="s">
        <v>34</v>
      </c>
      <c r="H156" t="s">
        <v>85</v>
      </c>
      <c r="I156">
        <f>VALUE(LEFT(H156,FIND(" ",H156)-1))</f>
        <v>480</v>
      </c>
      <c r="J156" t="str">
        <f>TRIM(RIGHT(H156,LEN(H156)-FIND(" ",H156)))</f>
        <v>sqft</v>
      </c>
      <c r="K156" t="s">
        <v>43</v>
      </c>
      <c r="L156" t="s">
        <v>44</v>
      </c>
      <c r="N156" t="s">
        <v>212</v>
      </c>
      <c r="Q156" t="s">
        <v>29</v>
      </c>
      <c r="R156">
        <v>2</v>
      </c>
      <c r="T156" t="s">
        <v>645</v>
      </c>
      <c r="U156" s="1">
        <f t="shared" si="105"/>
        <v>2812</v>
      </c>
      <c r="V156">
        <v>13.5</v>
      </c>
      <c r="W156">
        <f>VALUE(V156)*100000</f>
        <v>1350000</v>
      </c>
    </row>
    <row r="157" spans="1:23" customFormat="1" hidden="1">
      <c r="A157" t="s">
        <v>646</v>
      </c>
      <c r="G157" t="s">
        <v>24</v>
      </c>
      <c r="H157" t="s">
        <v>647</v>
      </c>
      <c r="I157">
        <f>VALUE(LEFT(H157,FIND(" ",H157)-1))</f>
        <v>410</v>
      </c>
      <c r="J157" t="str">
        <f>TRIM(RIGHT(H157,LEN(H157)-FIND(" ",H157)))</f>
        <v>sqft</v>
      </c>
      <c r="K157" t="s">
        <v>43</v>
      </c>
      <c r="L157" t="s">
        <v>44</v>
      </c>
      <c r="N157" t="s">
        <v>320</v>
      </c>
      <c r="Q157" t="s">
        <v>96</v>
      </c>
      <c r="R157">
        <v>1</v>
      </c>
      <c r="T157" t="s">
        <v>154</v>
      </c>
      <c r="U157" s="1">
        <f t="shared" si="105"/>
        <v>2857</v>
      </c>
      <c r="V157">
        <v>20</v>
      </c>
      <c r="W157">
        <f>VALUE(V157)*100000</f>
        <v>2000000</v>
      </c>
    </row>
    <row r="158" spans="1:23" customFormat="1" hidden="1">
      <c r="A158" t="s">
        <v>648</v>
      </c>
      <c r="G158" t="s">
        <v>34</v>
      </c>
      <c r="H158" t="s">
        <v>649</v>
      </c>
      <c r="I158">
        <f>VALUE(LEFT(H158,FIND(" ",H158)-1))</f>
        <v>403</v>
      </c>
      <c r="J158" t="str">
        <f>TRIM(RIGHT(H158,LEN(H158)-FIND(" ",H158)))</f>
        <v>sqft</v>
      </c>
      <c r="K158" t="s">
        <v>43</v>
      </c>
      <c r="L158" t="s">
        <v>44</v>
      </c>
      <c r="N158" t="s">
        <v>650</v>
      </c>
      <c r="T158" t="s">
        <v>651</v>
      </c>
      <c r="U158" s="1">
        <f t="shared" si="105"/>
        <v>6203</v>
      </c>
      <c r="V158">
        <v>25</v>
      </c>
      <c r="W158">
        <f>VALUE(V158)*100000</f>
        <v>2500000</v>
      </c>
    </row>
    <row r="159" spans="1:23" customFormat="1" hidden="1">
      <c r="A159" t="s">
        <v>652</v>
      </c>
      <c r="G159" t="s">
        <v>34</v>
      </c>
      <c r="H159" t="s">
        <v>564</v>
      </c>
      <c r="I159">
        <f>VALUE(LEFT(H159,FIND(" ",H159)-1))</f>
        <v>925</v>
      </c>
      <c r="J159" t="str">
        <f>TRIM(RIGHT(H159,LEN(H159)-FIND(" ",H159)))</f>
        <v>sqft</v>
      </c>
      <c r="L159" t="s">
        <v>44</v>
      </c>
      <c r="N159" t="s">
        <v>43</v>
      </c>
      <c r="T159" t="s">
        <v>636</v>
      </c>
      <c r="U159" s="1">
        <f t="shared" si="105"/>
        <v>2347</v>
      </c>
      <c r="V159">
        <v>21.7</v>
      </c>
      <c r="W159">
        <f>VALUE(V159)*100000</f>
        <v>2170000</v>
      </c>
    </row>
    <row r="160" spans="1:23" customFormat="1" hidden="1">
      <c r="A160" t="s">
        <v>653</v>
      </c>
      <c r="G160" t="s">
        <v>34</v>
      </c>
      <c r="H160" t="s">
        <v>654</v>
      </c>
      <c r="I160">
        <f>VALUE(LEFT(H160,FIND(" ",H160)-1))</f>
        <v>1225</v>
      </c>
      <c r="J160" t="str">
        <f>TRIM(RIGHT(H160,LEN(H160)-FIND(" ",H160)))</f>
        <v>sqft</v>
      </c>
      <c r="K160" t="s">
        <v>43</v>
      </c>
      <c r="L160" t="s">
        <v>44</v>
      </c>
      <c r="N160" t="s">
        <v>152</v>
      </c>
      <c r="Q160" t="s">
        <v>29</v>
      </c>
      <c r="R160">
        <v>2</v>
      </c>
      <c r="T160" t="s">
        <v>655</v>
      </c>
      <c r="U160" s="1">
        <f t="shared" si="105"/>
        <v>2449</v>
      </c>
      <c r="V160">
        <v>30</v>
      </c>
      <c r="W160">
        <f>VALUE(V160)*100000</f>
        <v>3000000</v>
      </c>
    </row>
    <row r="161" spans="1:23" customFormat="1" hidden="1">
      <c r="A161" t="s">
        <v>656</v>
      </c>
      <c r="G161" t="s">
        <v>34</v>
      </c>
      <c r="H161" t="s">
        <v>657</v>
      </c>
      <c r="I161">
        <f>VALUE(LEFT(H161,FIND(" ",H161)-1))</f>
        <v>862</v>
      </c>
      <c r="J161" t="str">
        <f>TRIM(RIGHT(H161,LEN(H161)-FIND(" ",H161)))</f>
        <v>sqft</v>
      </c>
      <c r="K161" t="s">
        <v>43</v>
      </c>
      <c r="L161" t="s">
        <v>44</v>
      </c>
      <c r="N161" t="s">
        <v>469</v>
      </c>
      <c r="Q161" t="s">
        <v>46</v>
      </c>
      <c r="R161">
        <v>2</v>
      </c>
      <c r="T161" t="s">
        <v>658</v>
      </c>
      <c r="U161" s="1">
        <f t="shared" si="105"/>
        <v>3191</v>
      </c>
      <c r="V161">
        <v>27.5</v>
      </c>
      <c r="W161">
        <f>VALUE(V161)*100000</f>
        <v>2750000</v>
      </c>
    </row>
    <row r="162" spans="1:23" customFormat="1" hidden="1">
      <c r="A162" t="s">
        <v>419</v>
      </c>
      <c r="G162" t="s">
        <v>34</v>
      </c>
      <c r="H162" t="s">
        <v>333</v>
      </c>
      <c r="I162">
        <f>VALUE(LEFT(H162,FIND(" ",H162)-1))</f>
        <v>600</v>
      </c>
      <c r="J162" t="str">
        <f>TRIM(RIGHT(H162,LEN(H162)-FIND(" ",H162)))</f>
        <v>sqft</v>
      </c>
      <c r="K162" t="s">
        <v>43</v>
      </c>
      <c r="L162" t="s">
        <v>44</v>
      </c>
      <c r="N162" t="s">
        <v>142</v>
      </c>
      <c r="Q162" t="s">
        <v>29</v>
      </c>
      <c r="R162">
        <v>2</v>
      </c>
      <c r="T162" t="s">
        <v>555</v>
      </c>
      <c r="U162" s="1">
        <f t="shared" si="105"/>
        <v>4500</v>
      </c>
      <c r="V162">
        <v>27</v>
      </c>
      <c r="W162">
        <f>VALUE(V162)*100000</f>
        <v>2700000</v>
      </c>
    </row>
    <row r="163" spans="1:23" customFormat="1" hidden="1">
      <c r="A163" t="s">
        <v>659</v>
      </c>
      <c r="B163" t="str">
        <f>PROPER(TRIM(A163))</f>
        <v>2 Apartment For Sale In Umra Surat</v>
      </c>
      <c r="C163" t="str">
        <f>LEFT(B163,FIND(" ",B163)-1)</f>
        <v>2</v>
      </c>
      <c r="D163" s="1" t="str">
        <f>MID(B163, FIND(" ", B163)+1, FIND("For", B163)-FIND(" ", B163)-1)</f>
        <v xml:space="preserve">Apartment </v>
      </c>
      <c r="E163" t="str">
        <f>TRIM(MID(B163, FIND("In", B163)+3, FIND("Surat", B163)-FIND("In", B163)-3))</f>
        <v>Umra</v>
      </c>
      <c r="F163" t="str">
        <f>"surat"</f>
        <v>surat</v>
      </c>
      <c r="G163" t="s">
        <v>34</v>
      </c>
      <c r="H163" t="s">
        <v>328</v>
      </c>
      <c r="I163">
        <f>VALUE(LEFT(H163,FIND(" ",H163)-1))</f>
        <v>1200</v>
      </c>
      <c r="J163" t="str">
        <f>TRIM(RIGHT(H163,LEN(H163)-FIND(" ",H163)))</f>
        <v>sqft</v>
      </c>
      <c r="K163" t="s">
        <v>43</v>
      </c>
      <c r="L163" t="s">
        <v>44</v>
      </c>
      <c r="M163" t="str">
        <f>IF(LEFT(L163,5)="poss.","expected","ready")</f>
        <v>ready</v>
      </c>
      <c r="N163" t="s">
        <v>473</v>
      </c>
      <c r="O163" t="str">
        <f>IFERROR(LEFT(N163,FIND("out of",N163)-1),N163)</f>
        <v xml:space="preserve">2 </v>
      </c>
      <c r="P163" s="1" t="str">
        <f>IFERROR(RIGHT(N163,LEN(N163)-FIND("out of",N163)-6),"")</f>
        <v>7</v>
      </c>
      <c r="Q163" t="s">
        <v>29</v>
      </c>
      <c r="R163" t="s">
        <v>47</v>
      </c>
      <c r="T163" t="s">
        <v>660</v>
      </c>
      <c r="U163" s="1">
        <f t="shared" si="105"/>
        <v>3917</v>
      </c>
      <c r="V163">
        <v>47</v>
      </c>
      <c r="W163">
        <f>VALUE(V163)*100000</f>
        <v>4700000</v>
      </c>
    </row>
    <row r="164" spans="1:23" customFormat="1" hidden="1">
      <c r="A164" t="s">
        <v>661</v>
      </c>
      <c r="G164" t="s">
        <v>24</v>
      </c>
      <c r="H164" t="s">
        <v>662</v>
      </c>
      <c r="I164">
        <f>VALUE(LEFT(H164,FIND(" ",H164)-1))</f>
        <v>195</v>
      </c>
      <c r="J164" t="str">
        <f>TRIM(RIGHT(H164,LEN(H164)-FIND(" ",H164)))</f>
        <v>sqft</v>
      </c>
      <c r="K164" t="s">
        <v>43</v>
      </c>
      <c r="L164" t="s">
        <v>44</v>
      </c>
      <c r="N164" t="s">
        <v>403</v>
      </c>
      <c r="T164" t="s">
        <v>663</v>
      </c>
      <c r="U164" s="1">
        <f t="shared" si="105"/>
        <v>4416</v>
      </c>
      <c r="V164">
        <v>17</v>
      </c>
      <c r="W164">
        <f>VALUE(V164)*100000</f>
        <v>1700000</v>
      </c>
    </row>
    <row r="165" spans="1:23" customFormat="1" hidden="1">
      <c r="A165" t="s">
        <v>664</v>
      </c>
      <c r="G165" t="s">
        <v>24</v>
      </c>
      <c r="H165" t="s">
        <v>479</v>
      </c>
      <c r="I165">
        <f>VALUE(LEFT(H165,FIND(" ",H165)-1))</f>
        <v>110</v>
      </c>
      <c r="J165" t="str">
        <f>TRIM(RIGHT(H165,LEN(H165)-FIND(" ",H165)))</f>
        <v>sqft</v>
      </c>
      <c r="K165" t="s">
        <v>43</v>
      </c>
      <c r="L165" t="s">
        <v>44</v>
      </c>
      <c r="N165" t="s">
        <v>665</v>
      </c>
      <c r="T165" t="s">
        <v>666</v>
      </c>
      <c r="U165" s="1">
        <f t="shared" si="105"/>
        <v>31818</v>
      </c>
      <c r="V165">
        <v>35</v>
      </c>
      <c r="W165">
        <f>VALUE(V165)*100000</f>
        <v>3500000</v>
      </c>
    </row>
    <row r="166" spans="1:23" customFormat="1" hidden="1">
      <c r="A166" t="s">
        <v>667</v>
      </c>
      <c r="G166" t="s">
        <v>24</v>
      </c>
      <c r="H166" t="s">
        <v>668</v>
      </c>
      <c r="I166">
        <f>VALUE(LEFT(H166,FIND(" ",H166)-1))</f>
        <v>405</v>
      </c>
      <c r="J166" t="str">
        <f>TRIM(RIGHT(H166,LEN(H166)-FIND(" ",H166)))</f>
        <v>sqft</v>
      </c>
      <c r="K166">
        <v>1</v>
      </c>
      <c r="L166" t="s">
        <v>44</v>
      </c>
      <c r="N166" t="s">
        <v>96</v>
      </c>
      <c r="U166" s="1" t="e">
        <f t="shared" si="105"/>
        <v>#VALUE!</v>
      </c>
      <c r="V166">
        <v>33</v>
      </c>
      <c r="W166">
        <f>VALUE(V166)*100000</f>
        <v>3300000</v>
      </c>
    </row>
    <row r="167" spans="1:23" customFormat="1" hidden="1">
      <c r="A167" t="s">
        <v>669</v>
      </c>
      <c r="G167" t="s">
        <v>204</v>
      </c>
      <c r="H167" t="s">
        <v>670</v>
      </c>
      <c r="I167">
        <f>VALUE(LEFT(H167,FIND(" ",H167)-1))</f>
        <v>420</v>
      </c>
      <c r="J167" t="str">
        <f>TRIM(RIGHT(H167,LEN(H167)-FIND(" ",H167)))</f>
        <v>sqft</v>
      </c>
      <c r="K167">
        <v>3</v>
      </c>
      <c r="L167" t="s">
        <v>166</v>
      </c>
      <c r="N167" t="s">
        <v>43</v>
      </c>
      <c r="Q167">
        <v>1</v>
      </c>
      <c r="R167" t="s">
        <v>671</v>
      </c>
      <c r="S167" t="s">
        <v>672</v>
      </c>
      <c r="T167" t="s">
        <v>154</v>
      </c>
      <c r="U167" s="1">
        <f t="shared" si="105"/>
        <v>2857</v>
      </c>
      <c r="V167">
        <v>12</v>
      </c>
      <c r="W167">
        <f>VALUE(V167)*100000</f>
        <v>1200000</v>
      </c>
    </row>
    <row r="168" spans="1:23" customFormat="1" hidden="1">
      <c r="A168" t="s">
        <v>673</v>
      </c>
      <c r="G168" t="s">
        <v>34</v>
      </c>
      <c r="H168" t="s">
        <v>674</v>
      </c>
      <c r="I168">
        <f>VALUE(LEFT(H168,FIND(" ",H168)-1))</f>
        <v>1400</v>
      </c>
      <c r="J168" t="str">
        <f>TRIM(RIGHT(H168,LEN(H168)-FIND(" ",H168)))</f>
        <v>sqft</v>
      </c>
      <c r="K168" t="s">
        <v>43</v>
      </c>
      <c r="L168" t="s">
        <v>44</v>
      </c>
      <c r="N168" t="s">
        <v>297</v>
      </c>
      <c r="Q168" t="s">
        <v>96</v>
      </c>
      <c r="R168">
        <v>2</v>
      </c>
      <c r="T168" t="s">
        <v>675</v>
      </c>
      <c r="U168" s="1">
        <f t="shared" si="105"/>
        <v>3571</v>
      </c>
      <c r="V168">
        <v>50</v>
      </c>
      <c r="W168">
        <f>VALUE(V168)*100000</f>
        <v>5000000</v>
      </c>
    </row>
    <row r="169" spans="1:23" customFormat="1" hidden="1">
      <c r="A169" t="s">
        <v>676</v>
      </c>
      <c r="G169" t="s">
        <v>34</v>
      </c>
      <c r="H169" t="s">
        <v>677</v>
      </c>
      <c r="I169">
        <f>VALUE(LEFT(H169,FIND(" ",H169)-1))</f>
        <v>260</v>
      </c>
      <c r="J169" t="str">
        <f>TRIM(RIGHT(H169,LEN(H169)-FIND(" ",H169)))</f>
        <v>sqft</v>
      </c>
      <c r="K169" t="s">
        <v>43</v>
      </c>
      <c r="L169" t="s">
        <v>44</v>
      </c>
      <c r="N169" t="s">
        <v>403</v>
      </c>
      <c r="T169" t="s">
        <v>678</v>
      </c>
      <c r="U169" s="1">
        <f t="shared" si="105"/>
        <v>14615</v>
      </c>
      <c r="V169">
        <v>38</v>
      </c>
      <c r="W169">
        <f>VALUE(V169)*100000</f>
        <v>3800000</v>
      </c>
    </row>
    <row r="170" spans="1:23" customFormat="1" hidden="1">
      <c r="A170" t="s">
        <v>679</v>
      </c>
      <c r="G170" t="s">
        <v>34</v>
      </c>
      <c r="H170" t="s">
        <v>680</v>
      </c>
      <c r="I170">
        <f>VALUE(LEFT(H170,FIND(" ",H170)-1))</f>
        <v>496</v>
      </c>
      <c r="J170" t="str">
        <f>TRIM(RIGHT(H170,LEN(H170)-FIND(" ",H170)))</f>
        <v>sqft</v>
      </c>
      <c r="K170" t="s">
        <v>43</v>
      </c>
      <c r="L170" t="s">
        <v>44</v>
      </c>
      <c r="N170" t="s">
        <v>251</v>
      </c>
      <c r="T170" t="s">
        <v>681</v>
      </c>
      <c r="U170" s="1">
        <f t="shared" si="105"/>
        <v>5444</v>
      </c>
      <c r="V170">
        <v>27</v>
      </c>
      <c r="W170">
        <f>VALUE(V170)*100000</f>
        <v>2700000</v>
      </c>
    </row>
    <row r="171" spans="1:23" customFormat="1" hidden="1">
      <c r="A171" t="s">
        <v>682</v>
      </c>
      <c r="G171" t="s">
        <v>34</v>
      </c>
      <c r="H171" t="s">
        <v>51</v>
      </c>
      <c r="I171">
        <f>VALUE(LEFT(H171,FIND(" ",H171)-1))</f>
        <v>700</v>
      </c>
      <c r="J171" t="str">
        <f>TRIM(RIGHT(H171,LEN(H171)-FIND(" ",H171)))</f>
        <v>sqft</v>
      </c>
      <c r="K171" t="s">
        <v>43</v>
      </c>
      <c r="L171" t="s">
        <v>44</v>
      </c>
      <c r="N171" t="s">
        <v>28</v>
      </c>
      <c r="Q171" t="s">
        <v>29</v>
      </c>
      <c r="R171">
        <v>2</v>
      </c>
      <c r="T171" t="s">
        <v>683</v>
      </c>
      <c r="U171" s="1">
        <f t="shared" si="105"/>
        <v>2714</v>
      </c>
      <c r="V171">
        <v>19</v>
      </c>
      <c r="W171">
        <f>VALUE(V171)*100000</f>
        <v>1900000</v>
      </c>
    </row>
    <row r="172" spans="1:23" customFormat="1" hidden="1">
      <c r="A172" t="s">
        <v>684</v>
      </c>
      <c r="G172" t="s">
        <v>204</v>
      </c>
      <c r="H172" t="s">
        <v>670</v>
      </c>
      <c r="I172">
        <f>VALUE(LEFT(H172,FIND(" ",H172)-1))</f>
        <v>420</v>
      </c>
      <c r="J172" t="str">
        <f>TRIM(RIGHT(H172,LEN(H172)-FIND(" ",H172)))</f>
        <v>sqft</v>
      </c>
      <c r="K172">
        <v>4</v>
      </c>
      <c r="L172" t="s">
        <v>43</v>
      </c>
      <c r="N172" t="s">
        <v>206</v>
      </c>
      <c r="Q172" t="s">
        <v>671</v>
      </c>
      <c r="T172" t="s">
        <v>685</v>
      </c>
      <c r="U172" s="1">
        <f t="shared" si="105"/>
        <v>4762</v>
      </c>
      <c r="V172">
        <v>20</v>
      </c>
      <c r="W172">
        <f>VALUE(V172)*100000</f>
        <v>2000000</v>
      </c>
    </row>
    <row r="173" spans="1:23" ht="15.75">
      <c r="A173" s="25" t="s">
        <v>686</v>
      </c>
      <c r="B173" s="25" t="str">
        <f>PROPER(TRIM(A173))</f>
        <v>1 Apartment For Sale In Suman Ashish Surat</v>
      </c>
      <c r="C173" s="25" t="str">
        <f>LEFT(B173,FIND(" ",B173)-1)</f>
        <v>1</v>
      </c>
      <c r="D173" s="38" t="str">
        <f>MID(B173, FIND(" ", B173)+1, FIND("For", B173)-FIND(" ", B173)-1)</f>
        <v xml:space="preserve">Apartment </v>
      </c>
      <c r="E173" s="29" t="str">
        <f>TRIM(MID(B173, FIND("In", B173)+3, FIND("Surat", B173)-FIND("In", B173)-3))</f>
        <v>Suman Ashish</v>
      </c>
      <c r="F173" s="25" t="str">
        <f>"surat"</f>
        <v>surat</v>
      </c>
      <c r="G173" s="25" t="s">
        <v>24</v>
      </c>
      <c r="H173" s="25" t="s">
        <v>687</v>
      </c>
      <c r="I173" s="35">
        <f>VALUE(LEFT(H173,FIND(" ",H173)-1))</f>
        <v>3</v>
      </c>
      <c r="J173" s="25" t="str">
        <f>TRIM(RIGHT(H173,LEN(H173)-FIND(" ",H173)))</f>
        <v>sqft</v>
      </c>
      <c r="K173" s="25" t="s">
        <v>43</v>
      </c>
      <c r="L173" s="25" t="s">
        <v>44</v>
      </c>
      <c r="M173" s="25" t="str">
        <f>IF(LEFT(L173,5)="poss.","expected","ready")</f>
        <v>ready</v>
      </c>
      <c r="N173" s="25" t="s">
        <v>473</v>
      </c>
      <c r="O173" s="25" t="str">
        <f>IFERROR(LEFT(N173,FIND("out of",N173)-1),N173)</f>
        <v xml:space="preserve">2 </v>
      </c>
      <c r="P173" s="30" t="str">
        <f>IFERROR(RIGHT(N173,LEN(N173)-FIND("out of",N173)-6),"")</f>
        <v>7</v>
      </c>
      <c r="Q173" s="25" t="s">
        <v>29</v>
      </c>
      <c r="R173" s="25" t="s">
        <v>47</v>
      </c>
      <c r="S173" s="25" t="s">
        <v>688</v>
      </c>
      <c r="T173" s="3" t="s">
        <v>689</v>
      </c>
      <c r="U173" s="30">
        <f t="shared" si="105"/>
        <v>3429</v>
      </c>
      <c r="V173" s="25">
        <v>12</v>
      </c>
      <c r="W173" s="25">
        <f>VALUE(V173)*100000</f>
        <v>1200000</v>
      </c>
    </row>
    <row r="174" spans="1:23" customFormat="1" hidden="1">
      <c r="A174" t="s">
        <v>690</v>
      </c>
      <c r="G174" t="s">
        <v>204</v>
      </c>
      <c r="H174" t="s">
        <v>691</v>
      </c>
      <c r="I174">
        <f>VALUE(LEFT(H174,FIND(" ",H174)-1))</f>
        <v>1413</v>
      </c>
      <c r="J174" t="str">
        <f>TRIM(RIGHT(H174,LEN(H174)-FIND(" ",H174)))</f>
        <v>sqft</v>
      </c>
      <c r="K174" t="s">
        <v>43</v>
      </c>
      <c r="L174" t="s">
        <v>692</v>
      </c>
      <c r="N174" t="s">
        <v>166</v>
      </c>
      <c r="Q174">
        <v>2</v>
      </c>
      <c r="R174" t="s">
        <v>693</v>
      </c>
      <c r="S174" t="s">
        <v>694</v>
      </c>
      <c r="T174" t="s">
        <v>695</v>
      </c>
      <c r="U174" s="1">
        <f t="shared" si="105"/>
        <v>1699</v>
      </c>
      <c r="V174">
        <v>24</v>
      </c>
      <c r="W174">
        <f>VALUE(V174)*100000</f>
        <v>2400000</v>
      </c>
    </row>
    <row r="175" spans="1:23" customFormat="1" hidden="1">
      <c r="A175" t="s">
        <v>696</v>
      </c>
      <c r="G175" t="s">
        <v>34</v>
      </c>
      <c r="H175" t="s">
        <v>281</v>
      </c>
      <c r="I175">
        <f>VALUE(LEFT(H175,FIND(" ",H175)-1))</f>
        <v>500</v>
      </c>
      <c r="J175" t="str">
        <f>TRIM(RIGHT(H175,LEN(H175)-FIND(" ",H175)))</f>
        <v>sqft</v>
      </c>
      <c r="K175" t="s">
        <v>43</v>
      </c>
      <c r="L175" t="s">
        <v>44</v>
      </c>
      <c r="N175" t="s">
        <v>403</v>
      </c>
      <c r="T175" t="s">
        <v>697</v>
      </c>
      <c r="U175" s="1">
        <f t="shared" si="105"/>
        <v>6400</v>
      </c>
      <c r="V175">
        <v>32</v>
      </c>
      <c r="W175">
        <f>VALUE(V175)*100000</f>
        <v>3200000</v>
      </c>
    </row>
    <row r="176" spans="1:23" customFormat="1" hidden="1">
      <c r="A176" t="s">
        <v>698</v>
      </c>
      <c r="G176" t="s">
        <v>34</v>
      </c>
      <c r="H176" t="s">
        <v>155</v>
      </c>
      <c r="I176">
        <f>VALUE(LEFT(H176,FIND(" ",H176)-1))</f>
        <v>650</v>
      </c>
      <c r="J176" t="str">
        <f>TRIM(RIGHT(H176,LEN(H176)-FIND(" ",H176)))</f>
        <v>sqft</v>
      </c>
      <c r="K176" t="s">
        <v>43</v>
      </c>
      <c r="L176" t="s">
        <v>44</v>
      </c>
      <c r="N176" t="s">
        <v>117</v>
      </c>
      <c r="Q176" t="s">
        <v>29</v>
      </c>
      <c r="R176">
        <v>1</v>
      </c>
      <c r="T176" t="s">
        <v>699</v>
      </c>
      <c r="U176" s="1">
        <f t="shared" si="105"/>
        <v>2000</v>
      </c>
      <c r="V176">
        <v>13</v>
      </c>
      <c r="W176">
        <f>VALUE(V176)*100000</f>
        <v>1300000</v>
      </c>
    </row>
    <row r="177" spans="1:23" customFormat="1" hidden="1">
      <c r="A177" t="s">
        <v>700</v>
      </c>
      <c r="G177" t="s">
        <v>34</v>
      </c>
      <c r="H177" t="s">
        <v>136</v>
      </c>
      <c r="I177">
        <f>VALUE(LEFT(H177,FIND(" ",H177)-1))</f>
        <v>1150</v>
      </c>
      <c r="J177" t="str">
        <f>TRIM(RIGHT(H177,LEN(H177)-FIND(" ",H177)))</f>
        <v>sqft</v>
      </c>
      <c r="K177" t="s">
        <v>43</v>
      </c>
      <c r="L177" t="s">
        <v>44</v>
      </c>
      <c r="N177" t="s">
        <v>469</v>
      </c>
      <c r="Q177" t="s">
        <v>46</v>
      </c>
      <c r="R177">
        <v>2</v>
      </c>
      <c r="T177" t="s">
        <v>701</v>
      </c>
      <c r="U177" s="1">
        <f t="shared" si="105"/>
        <v>2174</v>
      </c>
      <c r="V177">
        <v>25</v>
      </c>
      <c r="W177">
        <f>VALUE(V177)*100000</f>
        <v>2500000</v>
      </c>
    </row>
    <row r="178" spans="1:23" customFormat="1" hidden="1">
      <c r="A178" t="s">
        <v>702</v>
      </c>
      <c r="G178" t="s">
        <v>34</v>
      </c>
      <c r="H178" t="s">
        <v>350</v>
      </c>
      <c r="I178">
        <f>VALUE(LEFT(H178,FIND(" ",H178)-1))</f>
        <v>850</v>
      </c>
      <c r="J178" t="str">
        <f>TRIM(RIGHT(H178,LEN(H178)-FIND(" ",H178)))</f>
        <v>sqft</v>
      </c>
      <c r="K178" t="s">
        <v>43</v>
      </c>
      <c r="L178" t="s">
        <v>44</v>
      </c>
      <c r="N178" t="s">
        <v>469</v>
      </c>
      <c r="Q178" t="s">
        <v>46</v>
      </c>
      <c r="R178">
        <v>2</v>
      </c>
      <c r="T178" t="s">
        <v>703</v>
      </c>
      <c r="U178" s="1">
        <f t="shared" si="105"/>
        <v>2588</v>
      </c>
      <c r="V178">
        <v>22</v>
      </c>
      <c r="W178">
        <f>VALUE(V178)*100000</f>
        <v>2200000</v>
      </c>
    </row>
    <row r="179" spans="1:23" customFormat="1" hidden="1">
      <c r="A179" t="s">
        <v>704</v>
      </c>
      <c r="G179" t="s">
        <v>34</v>
      </c>
      <c r="H179" t="s">
        <v>705</v>
      </c>
      <c r="I179">
        <f>VALUE(LEFT(H179,FIND(" ",H179)-1))</f>
        <v>900</v>
      </c>
      <c r="J179" t="str">
        <f>TRIM(RIGHT(H179,LEN(H179)-FIND(" ",H179)))</f>
        <v>sqft</v>
      </c>
      <c r="K179" t="s">
        <v>43</v>
      </c>
      <c r="L179" t="s">
        <v>44</v>
      </c>
      <c r="N179" t="s">
        <v>117</v>
      </c>
      <c r="Q179" t="s">
        <v>46</v>
      </c>
      <c r="R179">
        <v>1</v>
      </c>
      <c r="T179" t="s">
        <v>706</v>
      </c>
      <c r="U179" s="1">
        <f t="shared" si="105"/>
        <v>1444</v>
      </c>
      <c r="V179">
        <v>13</v>
      </c>
      <c r="W179">
        <f>VALUE(V179)*100000</f>
        <v>1300000</v>
      </c>
    </row>
    <row r="180" spans="1:23" customFormat="1" hidden="1">
      <c r="A180" t="s">
        <v>707</v>
      </c>
      <c r="G180" t="s">
        <v>34</v>
      </c>
      <c r="H180" t="s">
        <v>151</v>
      </c>
      <c r="I180">
        <f>VALUE(LEFT(H180,FIND(" ",H180)-1))</f>
        <v>910</v>
      </c>
      <c r="J180" t="str">
        <f>TRIM(RIGHT(H180,LEN(H180)-FIND(" ",H180)))</f>
        <v>sqft</v>
      </c>
      <c r="K180" t="s">
        <v>43</v>
      </c>
      <c r="L180" t="s">
        <v>44</v>
      </c>
      <c r="N180" t="s">
        <v>320</v>
      </c>
      <c r="Q180" t="s">
        <v>96</v>
      </c>
      <c r="R180">
        <v>1</v>
      </c>
      <c r="T180" t="s">
        <v>708</v>
      </c>
      <c r="U180" s="1">
        <f t="shared" si="105"/>
        <v>2747</v>
      </c>
      <c r="V180">
        <v>25</v>
      </c>
      <c r="W180">
        <f>VALUE(V180)*100000</f>
        <v>2500000</v>
      </c>
    </row>
    <row r="181" spans="1:23" customFormat="1" hidden="1">
      <c r="A181" t="s">
        <v>457</v>
      </c>
      <c r="G181" t="s">
        <v>34</v>
      </c>
      <c r="H181" t="s">
        <v>106</v>
      </c>
      <c r="I181">
        <f>VALUE(LEFT(H181,FIND(" ",H181)-1))</f>
        <v>180</v>
      </c>
      <c r="J181" t="str">
        <f>TRIM(RIGHT(H181,LEN(H181)-FIND(" ",H181)))</f>
        <v>sqft</v>
      </c>
      <c r="K181" t="s">
        <v>43</v>
      </c>
      <c r="L181" t="s">
        <v>44</v>
      </c>
      <c r="N181" t="s">
        <v>403</v>
      </c>
      <c r="T181" t="s">
        <v>709</v>
      </c>
      <c r="U181" s="1">
        <f t="shared" si="105"/>
        <v>10000</v>
      </c>
      <c r="V181">
        <v>18</v>
      </c>
      <c r="W181">
        <f>VALUE(V181)*100000</f>
        <v>1800000</v>
      </c>
    </row>
    <row r="182" spans="1:23" customFormat="1" hidden="1">
      <c r="A182" t="s">
        <v>710</v>
      </c>
      <c r="G182" t="s">
        <v>34</v>
      </c>
      <c r="H182" t="s">
        <v>111</v>
      </c>
      <c r="I182">
        <f>VALUE(LEFT(H182,FIND(" ",H182)-1))</f>
        <v>800</v>
      </c>
      <c r="J182" t="str">
        <f>TRIM(RIGHT(H182,LEN(H182)-FIND(" ",H182)))</f>
        <v>sqft</v>
      </c>
      <c r="K182" t="s">
        <v>43</v>
      </c>
      <c r="L182" t="s">
        <v>44</v>
      </c>
      <c r="N182" t="s">
        <v>117</v>
      </c>
      <c r="Q182" t="s">
        <v>29</v>
      </c>
      <c r="R182">
        <v>2</v>
      </c>
      <c r="T182" t="s">
        <v>711</v>
      </c>
      <c r="U182" s="1">
        <f t="shared" si="105"/>
        <v>3250</v>
      </c>
      <c r="V182">
        <v>26</v>
      </c>
      <c r="W182">
        <f>VALUE(V182)*100000</f>
        <v>2600000</v>
      </c>
    </row>
    <row r="183" spans="1:23" customFormat="1" hidden="1">
      <c r="A183" t="s">
        <v>712</v>
      </c>
      <c r="G183" t="s">
        <v>34</v>
      </c>
      <c r="H183" t="s">
        <v>713</v>
      </c>
      <c r="I183">
        <f>VALUE(LEFT(H183,FIND(" ",H183)-1))</f>
        <v>341</v>
      </c>
      <c r="J183" t="str">
        <f>TRIM(RIGHT(H183,LEN(H183)-FIND(" ",H183)))</f>
        <v>sqft</v>
      </c>
      <c r="K183" t="s">
        <v>43</v>
      </c>
      <c r="L183" t="s">
        <v>44</v>
      </c>
      <c r="N183" t="s">
        <v>377</v>
      </c>
      <c r="Q183">
        <v>1</v>
      </c>
      <c r="T183" t="s">
        <v>714</v>
      </c>
      <c r="U183" s="1">
        <f t="shared" si="105"/>
        <v>4106</v>
      </c>
      <c r="V183">
        <v>14</v>
      </c>
      <c r="W183">
        <f>VALUE(V183)*100000</f>
        <v>1400000</v>
      </c>
    </row>
    <row r="184" spans="1:23" customFormat="1" hidden="1">
      <c r="A184" t="s">
        <v>715</v>
      </c>
      <c r="G184" t="s">
        <v>204</v>
      </c>
      <c r="H184" t="s">
        <v>716</v>
      </c>
      <c r="I184">
        <f>VALUE(LEFT(H184,FIND(" ",H184)-1))</f>
        <v>2493</v>
      </c>
      <c r="J184" t="str">
        <f>TRIM(RIGHT(H184,LEN(H184)-FIND(" ",H184)))</f>
        <v>sqft</v>
      </c>
      <c r="K184" t="s">
        <v>717</v>
      </c>
      <c r="L184" t="s">
        <v>43</v>
      </c>
      <c r="N184">
        <v>3</v>
      </c>
      <c r="T184" t="s">
        <v>718</v>
      </c>
      <c r="U184" s="1">
        <f t="shared" si="105"/>
        <v>309</v>
      </c>
      <c r="V184">
        <v>7.7</v>
      </c>
      <c r="W184">
        <f>VALUE(V184)*100000</f>
        <v>770000</v>
      </c>
    </row>
    <row r="185" spans="1:23" customFormat="1" hidden="1">
      <c r="A185" t="s">
        <v>110</v>
      </c>
      <c r="G185" t="s">
        <v>34</v>
      </c>
      <c r="H185" t="s">
        <v>333</v>
      </c>
      <c r="I185">
        <f>VALUE(LEFT(H185,FIND(" ",H185)-1))</f>
        <v>600</v>
      </c>
      <c r="J185" t="str">
        <f>TRIM(RIGHT(H185,LEN(H185)-FIND(" ",H185)))</f>
        <v>sqft</v>
      </c>
      <c r="K185" t="s">
        <v>43</v>
      </c>
      <c r="L185" t="s">
        <v>44</v>
      </c>
      <c r="N185" t="s">
        <v>469</v>
      </c>
      <c r="Q185">
        <v>1</v>
      </c>
      <c r="T185" t="s">
        <v>719</v>
      </c>
      <c r="U185" s="1">
        <f t="shared" si="105"/>
        <v>4167</v>
      </c>
      <c r="V185">
        <v>25</v>
      </c>
      <c r="W185">
        <f>VALUE(V185)*100000</f>
        <v>2500000</v>
      </c>
    </row>
    <row r="186" spans="1:23" customFormat="1" hidden="1">
      <c r="A186" t="s">
        <v>720</v>
      </c>
      <c r="G186" t="s">
        <v>34</v>
      </c>
      <c r="H186" t="s">
        <v>721</v>
      </c>
      <c r="I186">
        <f>VALUE(LEFT(H186,FIND(" ",H186)-1))</f>
        <v>250</v>
      </c>
      <c r="J186" t="str">
        <f>TRIM(RIGHT(H186,LEN(H186)-FIND(" ",H186)))</f>
        <v>sqft</v>
      </c>
      <c r="K186" t="s">
        <v>43</v>
      </c>
      <c r="L186" t="s">
        <v>44</v>
      </c>
      <c r="N186" t="s">
        <v>152</v>
      </c>
      <c r="T186" t="s">
        <v>722</v>
      </c>
      <c r="U186" s="1">
        <f t="shared" si="105"/>
        <v>6000</v>
      </c>
      <c r="V186">
        <v>15</v>
      </c>
      <c r="W186">
        <f>VALUE(V186)*100000</f>
        <v>1500000</v>
      </c>
    </row>
    <row r="187" spans="1:23" customFormat="1" hidden="1">
      <c r="A187" t="s">
        <v>723</v>
      </c>
      <c r="G187" t="s">
        <v>34</v>
      </c>
      <c r="H187" t="s">
        <v>724</v>
      </c>
      <c r="I187">
        <f>VALUE(LEFT(H187,FIND(" ",H187)-1))</f>
        <v>200</v>
      </c>
      <c r="J187" t="str">
        <f>TRIM(RIGHT(H187,LEN(H187)-FIND(" ",H187)))</f>
        <v>sqft</v>
      </c>
      <c r="K187" t="s">
        <v>43</v>
      </c>
      <c r="L187" t="s">
        <v>44</v>
      </c>
      <c r="N187" t="s">
        <v>725</v>
      </c>
      <c r="T187" t="s">
        <v>709</v>
      </c>
      <c r="U187" s="1">
        <f t="shared" si="105"/>
        <v>10000</v>
      </c>
      <c r="V187">
        <v>20</v>
      </c>
      <c r="W187">
        <f>VALUE(V187)*100000</f>
        <v>2000000</v>
      </c>
    </row>
    <row r="188" spans="1:23" customFormat="1" hidden="1">
      <c r="A188" t="s">
        <v>726</v>
      </c>
      <c r="G188" t="s">
        <v>204</v>
      </c>
      <c r="H188" t="s">
        <v>642</v>
      </c>
      <c r="I188">
        <f>VALUE(LEFT(H188,FIND(" ",H188)-1))</f>
        <v>648</v>
      </c>
      <c r="J188" t="str">
        <f>TRIM(RIGHT(H188,LEN(H188)-FIND(" ",H188)))</f>
        <v>sqft</v>
      </c>
      <c r="K188" t="s">
        <v>671</v>
      </c>
      <c r="L188" t="s">
        <v>43</v>
      </c>
      <c r="N188">
        <v>3</v>
      </c>
      <c r="T188" t="s">
        <v>643</v>
      </c>
      <c r="U188" s="1">
        <f t="shared" si="105"/>
        <v>3086</v>
      </c>
      <c r="V188">
        <v>20</v>
      </c>
      <c r="W188">
        <f>VALUE(V188)*100000</f>
        <v>2000000</v>
      </c>
    </row>
    <row r="189" spans="1:23" customFormat="1" hidden="1">
      <c r="A189" t="s">
        <v>220</v>
      </c>
      <c r="G189" t="s">
        <v>204</v>
      </c>
      <c r="H189" t="s">
        <v>727</v>
      </c>
      <c r="I189">
        <f>VALUE(LEFT(H189,FIND(" ",H189)-1))</f>
        <v>882</v>
      </c>
      <c r="J189" t="str">
        <f>TRIM(RIGHT(H189,LEN(H189)-FIND(" ",H189)))</f>
        <v>sqft</v>
      </c>
      <c r="K189">
        <v>1</v>
      </c>
      <c r="L189" t="s">
        <v>166</v>
      </c>
      <c r="N189" t="s">
        <v>43</v>
      </c>
      <c r="Q189" t="s">
        <v>671</v>
      </c>
      <c r="S189" t="s">
        <v>728</v>
      </c>
      <c r="T189" t="s">
        <v>729</v>
      </c>
      <c r="U189" s="1">
        <f t="shared" ref="U189:U252" si="106">VALUE(SUBSTITUTE(SUBSTITUTE(T189,"â‚¹",""),"per sqft",""))</f>
        <v>1701</v>
      </c>
      <c r="V189">
        <v>15</v>
      </c>
      <c r="W189">
        <f>VALUE(V189)*100000</f>
        <v>1500000</v>
      </c>
    </row>
    <row r="190" spans="1:23" customFormat="1" hidden="1">
      <c r="A190" t="s">
        <v>730</v>
      </c>
      <c r="G190" t="s">
        <v>34</v>
      </c>
      <c r="H190" t="s">
        <v>333</v>
      </c>
      <c r="I190">
        <f>VALUE(LEFT(H190,FIND(" ",H190)-1))</f>
        <v>600</v>
      </c>
      <c r="J190" t="str">
        <f>TRIM(RIGHT(H190,LEN(H190)-FIND(" ",H190)))</f>
        <v>sqft</v>
      </c>
      <c r="K190" t="s">
        <v>43</v>
      </c>
      <c r="L190" t="s">
        <v>44</v>
      </c>
      <c r="N190" t="s">
        <v>117</v>
      </c>
      <c r="Q190">
        <v>1</v>
      </c>
      <c r="T190" t="s">
        <v>600</v>
      </c>
      <c r="U190" s="1">
        <f t="shared" si="106"/>
        <v>6667</v>
      </c>
      <c r="V190">
        <v>40</v>
      </c>
      <c r="W190">
        <f>VALUE(V190)*100000</f>
        <v>4000000</v>
      </c>
    </row>
    <row r="191" spans="1:23" customFormat="1" hidden="1">
      <c r="A191" t="s">
        <v>731</v>
      </c>
      <c r="G191" t="s">
        <v>34</v>
      </c>
      <c r="H191" t="s">
        <v>587</v>
      </c>
      <c r="I191">
        <f>VALUE(LEFT(H191,FIND(" ",H191)-1))</f>
        <v>490</v>
      </c>
      <c r="J191" t="str">
        <f>TRIM(RIGHT(H191,LEN(H191)-FIND(" ",H191)))</f>
        <v>sqft</v>
      </c>
      <c r="K191" t="s">
        <v>43</v>
      </c>
      <c r="L191" t="s">
        <v>44</v>
      </c>
      <c r="N191" t="s">
        <v>373</v>
      </c>
      <c r="Q191" t="s">
        <v>29</v>
      </c>
      <c r="R191">
        <v>1</v>
      </c>
      <c r="S191" t="s">
        <v>732</v>
      </c>
      <c r="T191" t="s">
        <v>733</v>
      </c>
      <c r="U191" s="1">
        <f t="shared" si="106"/>
        <v>1735</v>
      </c>
      <c r="V191">
        <v>8.5</v>
      </c>
      <c r="W191">
        <f>VALUE(V191)*100000</f>
        <v>850000</v>
      </c>
    </row>
    <row r="192" spans="1:23" customFormat="1" hidden="1">
      <c r="A192" t="s">
        <v>734</v>
      </c>
      <c r="G192" t="s">
        <v>34</v>
      </c>
      <c r="H192" t="s">
        <v>261</v>
      </c>
      <c r="I192">
        <f>VALUE(LEFT(H192,FIND(" ",H192)-1))</f>
        <v>400</v>
      </c>
      <c r="J192" t="str">
        <f>TRIM(RIGHT(H192,LEN(H192)-FIND(" ",H192)))</f>
        <v>sqft</v>
      </c>
      <c r="K192" t="s">
        <v>43</v>
      </c>
      <c r="L192" t="s">
        <v>44</v>
      </c>
      <c r="N192" t="s">
        <v>469</v>
      </c>
      <c r="Q192" t="s">
        <v>46</v>
      </c>
      <c r="R192">
        <v>1</v>
      </c>
      <c r="T192" t="s">
        <v>484</v>
      </c>
      <c r="U192" s="1">
        <f t="shared" si="106"/>
        <v>2500</v>
      </c>
      <c r="V192">
        <v>10</v>
      </c>
      <c r="W192">
        <f>VALUE(V192)*100000</f>
        <v>1000000</v>
      </c>
    </row>
    <row r="193" spans="1:23" customFormat="1" hidden="1">
      <c r="A193" t="s">
        <v>317</v>
      </c>
      <c r="G193" t="s">
        <v>34</v>
      </c>
      <c r="H193" t="s">
        <v>735</v>
      </c>
      <c r="I193">
        <f>VALUE(LEFT(H193,FIND(" ",H193)-1))</f>
        <v>960</v>
      </c>
      <c r="J193" t="str">
        <f>TRIM(RIGHT(H193,LEN(H193)-FIND(" ",H193)))</f>
        <v>sqft</v>
      </c>
      <c r="K193" t="s">
        <v>46</v>
      </c>
      <c r="L193" t="s">
        <v>736</v>
      </c>
      <c r="N193" t="s">
        <v>43</v>
      </c>
      <c r="Q193">
        <v>2</v>
      </c>
      <c r="T193" t="s">
        <v>719</v>
      </c>
      <c r="U193" s="1">
        <f t="shared" si="106"/>
        <v>4167</v>
      </c>
      <c r="V193">
        <v>40</v>
      </c>
      <c r="W193">
        <f>VALUE(V193)*100000</f>
        <v>4000000</v>
      </c>
    </row>
    <row r="194" spans="1:23" customFormat="1" hidden="1">
      <c r="A194" t="s">
        <v>737</v>
      </c>
      <c r="G194" t="s">
        <v>34</v>
      </c>
      <c r="H194" t="s">
        <v>598</v>
      </c>
      <c r="I194">
        <f>VALUE(LEFT(H194,FIND(" ",H194)-1))</f>
        <v>525</v>
      </c>
      <c r="J194" t="str">
        <f>TRIM(RIGHT(H194,LEN(H194)-FIND(" ",H194)))</f>
        <v>sqft</v>
      </c>
      <c r="L194" t="s">
        <v>44</v>
      </c>
      <c r="N194" t="s">
        <v>43</v>
      </c>
      <c r="T194" t="s">
        <v>154</v>
      </c>
      <c r="U194" s="1">
        <f t="shared" si="106"/>
        <v>2857</v>
      </c>
      <c r="V194">
        <v>15</v>
      </c>
      <c r="W194">
        <f>VALUE(V194)*100000</f>
        <v>1500000</v>
      </c>
    </row>
    <row r="195" spans="1:23" ht="15.75">
      <c r="A195" s="25" t="s">
        <v>738</v>
      </c>
      <c r="B195" s="25" t="str">
        <f>PROPER(TRIM(A195))</f>
        <v>2 Apartment For Sale In Palanpur Gam Surat</v>
      </c>
      <c r="C195" s="25" t="str">
        <f>LEFT(B195,FIND(" ",B195)-1)</f>
        <v>2</v>
      </c>
      <c r="D195" s="38" t="str">
        <f>MID(B195, FIND(" ", B195)+1, FIND("For", B195)-FIND(" ", B195)-1)</f>
        <v xml:space="preserve">Apartment </v>
      </c>
      <c r="E195" s="29" t="str">
        <f>TRIM(MID(B195, FIND("In", B195)+3, FIND("Surat", B195)-FIND("In", B195)-3))</f>
        <v>Palanpur Gam</v>
      </c>
      <c r="F195" s="25" t="str">
        <f>"surat"</f>
        <v>surat</v>
      </c>
      <c r="G195" s="25" t="s">
        <v>34</v>
      </c>
      <c r="H195" s="25" t="s">
        <v>328</v>
      </c>
      <c r="I195" s="35">
        <f>VALUE(LEFT(H195,FIND(" ",H195)-1))</f>
        <v>1200</v>
      </c>
      <c r="J195" s="25" t="str">
        <f>TRIM(RIGHT(H195,LEN(H195)-FIND(" ",H195)))</f>
        <v>sqft</v>
      </c>
      <c r="K195" s="25" t="s">
        <v>43</v>
      </c>
      <c r="L195" s="25" t="s">
        <v>44</v>
      </c>
      <c r="M195" s="25" t="str">
        <f>IF(LEFT(L195,5)="poss.","expected","ready")</f>
        <v>ready</v>
      </c>
      <c r="N195" s="25" t="s">
        <v>568</v>
      </c>
      <c r="O195" s="25" t="str">
        <f>IFERROR(LEFT(N195,FIND("out of",N195)-1),N195)</f>
        <v xml:space="preserve">4 </v>
      </c>
      <c r="P195" s="30" t="str">
        <f>IFERROR(RIGHT(N195,LEN(N195)-FIND("out of",N195)-6),"")</f>
        <v>8</v>
      </c>
      <c r="Q195" s="25" t="s">
        <v>29</v>
      </c>
      <c r="R195" s="25" t="s">
        <v>739</v>
      </c>
      <c r="S195" s="25" t="s">
        <v>740</v>
      </c>
      <c r="T195" s="3" t="s">
        <v>309</v>
      </c>
      <c r="U195" s="30">
        <f t="shared" si="106"/>
        <v>3750</v>
      </c>
      <c r="V195" s="25">
        <v>45</v>
      </c>
      <c r="W195" s="25">
        <f>VALUE(V195)*100000</f>
        <v>4500000</v>
      </c>
    </row>
    <row r="196" spans="1:23" customFormat="1" hidden="1">
      <c r="A196" t="s">
        <v>741</v>
      </c>
      <c r="G196" t="s">
        <v>204</v>
      </c>
      <c r="H196" t="s">
        <v>742</v>
      </c>
      <c r="I196">
        <f>VALUE(LEFT(H196,FIND(" ",H196)-1))</f>
        <v>1647</v>
      </c>
      <c r="J196" t="str">
        <f>TRIM(RIGHT(H196,LEN(H196)-FIND(" ",H196)))</f>
        <v>sqft</v>
      </c>
      <c r="K196">
        <v>1</v>
      </c>
      <c r="L196" t="s">
        <v>416</v>
      </c>
      <c r="N196" t="s">
        <v>43</v>
      </c>
      <c r="Q196" t="s">
        <v>671</v>
      </c>
      <c r="T196" t="s">
        <v>743</v>
      </c>
      <c r="U196" s="1">
        <f t="shared" si="106"/>
        <v>2125</v>
      </c>
      <c r="V196">
        <v>35</v>
      </c>
      <c r="W196">
        <f>VALUE(V196)*100000</f>
        <v>3500000</v>
      </c>
    </row>
    <row r="197" spans="1:23" customFormat="1" hidden="1">
      <c r="A197" t="s">
        <v>744</v>
      </c>
      <c r="G197" t="s">
        <v>34</v>
      </c>
      <c r="H197" t="s">
        <v>398</v>
      </c>
      <c r="I197">
        <f>VALUE(LEFT(H197,FIND(" ",H197)-1))</f>
        <v>1040</v>
      </c>
      <c r="J197" t="str">
        <f>TRIM(RIGHT(H197,LEN(H197)-FIND(" ",H197)))</f>
        <v>sqft</v>
      </c>
      <c r="K197" t="s">
        <v>43</v>
      </c>
      <c r="L197" t="s">
        <v>44</v>
      </c>
      <c r="N197" t="s">
        <v>137</v>
      </c>
      <c r="Q197" t="s">
        <v>46</v>
      </c>
      <c r="R197">
        <v>2</v>
      </c>
      <c r="T197" t="s">
        <v>745</v>
      </c>
      <c r="U197" s="1">
        <f t="shared" si="106"/>
        <v>3846</v>
      </c>
      <c r="V197">
        <v>40</v>
      </c>
      <c r="W197">
        <f>VALUE(V197)*100000</f>
        <v>4000000</v>
      </c>
    </row>
    <row r="198" spans="1:23" customFormat="1" hidden="1">
      <c r="A198" t="s">
        <v>746</v>
      </c>
      <c r="G198" t="s">
        <v>34</v>
      </c>
      <c r="H198" t="s">
        <v>747</v>
      </c>
      <c r="I198">
        <f>VALUE(LEFT(H198,FIND(" ",H198)-1))</f>
        <v>132</v>
      </c>
      <c r="J198" t="str">
        <f>TRIM(RIGHT(H198,LEN(H198)-FIND(" ",H198)))</f>
        <v>sqft</v>
      </c>
      <c r="K198" t="s">
        <v>43</v>
      </c>
      <c r="L198" t="s">
        <v>44</v>
      </c>
      <c r="N198" t="s">
        <v>748</v>
      </c>
      <c r="Q198" t="s">
        <v>262</v>
      </c>
      <c r="S198" t="s">
        <v>749</v>
      </c>
      <c r="T198" t="s">
        <v>750</v>
      </c>
      <c r="U198" s="1">
        <f t="shared" si="106"/>
        <v>25000</v>
      </c>
      <c r="V198">
        <v>33</v>
      </c>
      <c r="W198">
        <f>VALUE(V198)*100000</f>
        <v>3300000</v>
      </c>
    </row>
    <row r="199" spans="1:23" customFormat="1" hidden="1">
      <c r="A199" t="s">
        <v>751</v>
      </c>
      <c r="G199" t="s">
        <v>204</v>
      </c>
      <c r="H199" t="s">
        <v>155</v>
      </c>
      <c r="I199">
        <f>VALUE(LEFT(H199,FIND(" ",H199)-1))</f>
        <v>650</v>
      </c>
      <c r="J199" t="str">
        <f>TRIM(RIGHT(H199,LEN(H199)-FIND(" ",H199)))</f>
        <v>sqft</v>
      </c>
      <c r="K199" t="s">
        <v>671</v>
      </c>
      <c r="L199" t="s">
        <v>43</v>
      </c>
      <c r="N199">
        <v>3</v>
      </c>
      <c r="T199" t="s">
        <v>752</v>
      </c>
      <c r="U199" s="1">
        <f t="shared" si="106"/>
        <v>1846</v>
      </c>
      <c r="V199">
        <v>12</v>
      </c>
      <c r="W199">
        <f>VALUE(V199)*100000</f>
        <v>1200000</v>
      </c>
    </row>
    <row r="200" spans="1:23" customFormat="1" hidden="1">
      <c r="A200" t="s">
        <v>317</v>
      </c>
      <c r="G200" t="s">
        <v>34</v>
      </c>
      <c r="H200" t="s">
        <v>136</v>
      </c>
      <c r="I200">
        <f>VALUE(LEFT(H200,FIND(" ",H200)-1))</f>
        <v>1150</v>
      </c>
      <c r="J200" t="str">
        <f>TRIM(RIGHT(H200,LEN(H200)-FIND(" ",H200)))</f>
        <v>sqft</v>
      </c>
      <c r="K200" t="s">
        <v>43</v>
      </c>
      <c r="L200" t="s">
        <v>44</v>
      </c>
      <c r="N200" t="s">
        <v>725</v>
      </c>
      <c r="Q200" t="s">
        <v>29</v>
      </c>
      <c r="R200">
        <v>2</v>
      </c>
      <c r="T200" t="s">
        <v>753</v>
      </c>
      <c r="U200" s="1">
        <f t="shared" si="106"/>
        <v>3896</v>
      </c>
      <c r="V200">
        <v>44.8</v>
      </c>
      <c r="W200">
        <f>VALUE(V200)*100000</f>
        <v>4480000</v>
      </c>
    </row>
    <row r="201" spans="1:23" ht="15.75">
      <c r="A201" s="25" t="s">
        <v>754</v>
      </c>
      <c r="B201" s="25" t="str">
        <f>PROPER(TRIM(A201))</f>
        <v>2 Apartment For Sale In Rajhans Platinum, Palanpur Surat</v>
      </c>
      <c r="C201" s="25" t="str">
        <f>LEFT(B201,FIND(" ",B201)-1)</f>
        <v>2</v>
      </c>
      <c r="D201" s="30" t="str">
        <f>MID(B201, FIND(" ", B201)+1, FIND("For", B201)-FIND(" ", B201)-1)</f>
        <v xml:space="preserve">Apartment </v>
      </c>
      <c r="E201" s="25" t="str">
        <f>TRIM(MID(B201, FIND("In", B201)+3, FIND("Surat", B201)-FIND("In", B201)-3))</f>
        <v>Rajhans Platinum, Palanpur</v>
      </c>
      <c r="F201" s="25" t="str">
        <f>"surat"</f>
        <v>surat</v>
      </c>
      <c r="G201" s="25" t="s">
        <v>24</v>
      </c>
      <c r="H201" s="25" t="s">
        <v>529</v>
      </c>
      <c r="I201" s="35">
        <f>VALUE(LEFT(H201,FIND(" ",H201)-1))</f>
        <v>660</v>
      </c>
      <c r="J201" s="28" t="str">
        <f>TRIM(RIGHT(H201,LEN(H201)-FIND(" ",H201)))</f>
        <v>sqft</v>
      </c>
      <c r="K201" s="25" t="s">
        <v>43</v>
      </c>
      <c r="L201" s="25" t="s">
        <v>44</v>
      </c>
      <c r="M201" s="25" t="str">
        <f>IF(LEFT(L201,5)="poss.","expected","ready")</f>
        <v>ready</v>
      </c>
      <c r="N201" s="25" t="s">
        <v>469</v>
      </c>
      <c r="O201" s="25" t="str">
        <f>IFERROR(LEFT(N201,FIND("out of",N201)-1),N201)</f>
        <v xml:space="preserve">4 </v>
      </c>
      <c r="P201" s="30" t="str">
        <f>IFERROR(RIGHT(N201,LEN(N201)-FIND("out of",N201)-6),"")</f>
        <v>5</v>
      </c>
      <c r="Q201" s="25" t="s">
        <v>96</v>
      </c>
      <c r="R201" s="25" t="s">
        <v>47</v>
      </c>
      <c r="S201" s="25" t="s">
        <v>755</v>
      </c>
      <c r="T201" s="3" t="s">
        <v>756</v>
      </c>
      <c r="U201" s="30">
        <f t="shared" si="106"/>
        <v>3932</v>
      </c>
      <c r="V201" s="25">
        <v>46</v>
      </c>
      <c r="W201" s="25">
        <f>VALUE(V201)*100000</f>
        <v>4600000</v>
      </c>
    </row>
    <row r="202" spans="1:23" customFormat="1" hidden="1">
      <c r="A202" t="s">
        <v>757</v>
      </c>
      <c r="G202" t="s">
        <v>34</v>
      </c>
      <c r="H202" t="s">
        <v>674</v>
      </c>
      <c r="I202">
        <f>VALUE(LEFT(H202,FIND(" ",H202)-1))</f>
        <v>1400</v>
      </c>
      <c r="J202" t="str">
        <f>TRIM(RIGHT(H202,LEN(H202)-FIND(" ",H202)))</f>
        <v>sqft</v>
      </c>
      <c r="K202" t="s">
        <v>43</v>
      </c>
      <c r="L202" t="s">
        <v>44</v>
      </c>
      <c r="N202" t="s">
        <v>377</v>
      </c>
      <c r="Q202" t="s">
        <v>46</v>
      </c>
      <c r="R202">
        <v>2</v>
      </c>
      <c r="T202" t="s">
        <v>758</v>
      </c>
      <c r="U202" s="1">
        <f t="shared" si="106"/>
        <v>1786</v>
      </c>
      <c r="V202">
        <v>25</v>
      </c>
      <c r="W202">
        <f>VALUE(V202)*100000</f>
        <v>2500000</v>
      </c>
    </row>
    <row r="203" spans="1:23" customFormat="1" hidden="1">
      <c r="A203" t="s">
        <v>759</v>
      </c>
      <c r="G203" t="s">
        <v>34</v>
      </c>
      <c r="H203" t="s">
        <v>760</v>
      </c>
      <c r="I203">
        <f>VALUE(LEFT(H203,FIND(" ",H203)-1))</f>
        <v>1296</v>
      </c>
      <c r="J203" t="str">
        <f>TRIM(RIGHT(H203,LEN(H203)-FIND(" ",H203)))</f>
        <v>sqft</v>
      </c>
      <c r="K203" t="s">
        <v>43</v>
      </c>
      <c r="L203" t="s">
        <v>44</v>
      </c>
      <c r="N203" t="s">
        <v>517</v>
      </c>
      <c r="Q203" t="s">
        <v>46</v>
      </c>
      <c r="R203">
        <v>3</v>
      </c>
      <c r="T203" t="s">
        <v>643</v>
      </c>
      <c r="U203" s="1">
        <f t="shared" si="106"/>
        <v>3086</v>
      </c>
      <c r="V203">
        <v>40</v>
      </c>
      <c r="W203">
        <f>VALUE(V203)*100000</f>
        <v>4000000</v>
      </c>
    </row>
    <row r="204" spans="1:23" customFormat="1" hidden="1">
      <c r="A204" t="s">
        <v>761</v>
      </c>
      <c r="G204" t="s">
        <v>24</v>
      </c>
      <c r="H204" t="s">
        <v>762</v>
      </c>
      <c r="I204">
        <f>VALUE(LEFT(H204,FIND(" ",H204)-1))</f>
        <v>1008</v>
      </c>
      <c r="J204" t="str">
        <f>TRIM(RIGHT(H204,LEN(H204)-FIND(" ",H204)))</f>
        <v>sqft</v>
      </c>
      <c r="K204" t="s">
        <v>43</v>
      </c>
      <c r="L204" t="s">
        <v>44</v>
      </c>
      <c r="N204" t="s">
        <v>132</v>
      </c>
      <c r="Q204" t="s">
        <v>96</v>
      </c>
      <c r="R204">
        <v>2</v>
      </c>
      <c r="U204" s="1" t="e">
        <f t="shared" si="106"/>
        <v>#VALUE!</v>
      </c>
      <c r="V204">
        <v>36</v>
      </c>
      <c r="W204">
        <f>VALUE(V204)*100000</f>
        <v>3600000</v>
      </c>
    </row>
    <row r="205" spans="1:23" customFormat="1" hidden="1">
      <c r="A205" t="s">
        <v>513</v>
      </c>
      <c r="G205" t="s">
        <v>24</v>
      </c>
      <c r="H205" t="s">
        <v>155</v>
      </c>
      <c r="I205">
        <f>VALUE(LEFT(H205,FIND(" ",H205)-1))</f>
        <v>650</v>
      </c>
      <c r="J205" t="str">
        <f>TRIM(RIGHT(H205,LEN(H205)-FIND(" ",H205)))</f>
        <v>sqft</v>
      </c>
      <c r="K205" t="s">
        <v>29</v>
      </c>
      <c r="L205" t="s">
        <v>44</v>
      </c>
      <c r="N205" t="s">
        <v>43</v>
      </c>
      <c r="Q205" t="s">
        <v>739</v>
      </c>
      <c r="R205" t="s">
        <v>490</v>
      </c>
      <c r="T205" t="s">
        <v>531</v>
      </c>
      <c r="U205" s="1">
        <f t="shared" si="106"/>
        <v>3030</v>
      </c>
      <c r="V205">
        <v>20</v>
      </c>
      <c r="W205">
        <f>VALUE(V205)*100000</f>
        <v>2000000</v>
      </c>
    </row>
    <row r="206" spans="1:23" ht="15.75">
      <c r="A206" s="25" t="s">
        <v>763</v>
      </c>
      <c r="B206" s="25" t="str">
        <f t="shared" ref="B206:B207" si="107">PROPER(TRIM(A206))</f>
        <v>2 Apartment For Sale In Varachha Surat</v>
      </c>
      <c r="C206" s="25" t="str">
        <f t="shared" ref="C206:C207" si="108">LEFT(B206,FIND(" ",B206)-1)</f>
        <v>2</v>
      </c>
      <c r="D206" s="30" t="str">
        <f t="shared" ref="D206:D207" si="109">MID(B206, FIND(" ", B206)+1, FIND("For", B206)-FIND(" ", B206)-1)</f>
        <v xml:space="preserve">Apartment </v>
      </c>
      <c r="E206" s="25" t="str">
        <f t="shared" ref="E206:E207" si="110">TRIM(MID(B206, FIND("In", B206)+3, FIND("Surat", B206)-FIND("In", B206)-3))</f>
        <v>Varachha</v>
      </c>
      <c r="F206" s="25" t="str">
        <f>"surat"</f>
        <v>surat</v>
      </c>
      <c r="G206" s="25" t="s">
        <v>34</v>
      </c>
      <c r="H206" s="25" t="s">
        <v>277</v>
      </c>
      <c r="I206" s="35">
        <f>VALUE(LEFT(H206,FIND(" ",H206)-1))</f>
        <v>990</v>
      </c>
      <c r="J206" s="28" t="str">
        <f>TRIM(RIGHT(H206,LEN(H206)-FIND(" ",H206)))</f>
        <v>sqft</v>
      </c>
      <c r="K206" s="25" t="s">
        <v>43</v>
      </c>
      <c r="L206" s="25" t="s">
        <v>44</v>
      </c>
      <c r="M206" s="25" t="str">
        <f t="shared" ref="M206:M207" si="111">IF(LEFT(L206,5)="poss.","expected","ready")</f>
        <v>ready</v>
      </c>
      <c r="N206" s="25" t="s">
        <v>764</v>
      </c>
      <c r="O206" s="25" t="str">
        <f t="shared" ref="O206:O207" si="112">IFERROR(LEFT(N206,FIND("out of",N206)-1),N206)</f>
        <v xml:space="preserve">1 </v>
      </c>
      <c r="P206" s="30" t="str">
        <f t="shared" ref="P206:P207" si="113">IFERROR(RIGHT(N206,LEN(N206)-FIND("out of",N206)-6),"")</f>
        <v>6</v>
      </c>
      <c r="Q206" s="25" t="s">
        <v>29</v>
      </c>
      <c r="R206" s="25" t="s">
        <v>739</v>
      </c>
      <c r="S206" s="25" t="s">
        <v>765</v>
      </c>
      <c r="T206" s="3" t="s">
        <v>766</v>
      </c>
      <c r="U206" s="30">
        <f t="shared" si="106"/>
        <v>3838</v>
      </c>
      <c r="V206" s="25">
        <v>38</v>
      </c>
      <c r="W206" s="25">
        <f>VALUE(V206)*100000</f>
        <v>3800000</v>
      </c>
    </row>
    <row r="207" spans="1:23" customFormat="1" hidden="1">
      <c r="A207" t="s">
        <v>767</v>
      </c>
      <c r="B207" t="str">
        <f t="shared" si="107"/>
        <v>2 Apartment For Sale In Surat</v>
      </c>
      <c r="C207" t="str">
        <f t="shared" si="108"/>
        <v>2</v>
      </c>
      <c r="D207" s="1" t="str">
        <f t="shared" si="109"/>
        <v xml:space="preserve">Apartment </v>
      </c>
      <c r="E207" t="str">
        <f t="shared" si="110"/>
        <v/>
      </c>
      <c r="G207" t="s">
        <v>34</v>
      </c>
      <c r="H207" t="s">
        <v>768</v>
      </c>
      <c r="I207">
        <f>VALUE(LEFT(H207,FIND(" ",H207)-1))</f>
        <v>1161</v>
      </c>
      <c r="J207" t="str">
        <f>TRIM(RIGHT(H207,LEN(H207)-FIND(" ",H207)))</f>
        <v>sqft</v>
      </c>
      <c r="K207" t="s">
        <v>43</v>
      </c>
      <c r="L207" t="s">
        <v>44</v>
      </c>
      <c r="M207" t="str">
        <f t="shared" si="111"/>
        <v>ready</v>
      </c>
      <c r="N207" t="s">
        <v>86</v>
      </c>
      <c r="O207" t="str">
        <f t="shared" si="112"/>
        <v xml:space="preserve">1 </v>
      </c>
      <c r="P207" s="1" t="str">
        <f t="shared" si="113"/>
        <v>1</v>
      </c>
      <c r="Q207" t="s">
        <v>46</v>
      </c>
      <c r="R207" t="s">
        <v>47</v>
      </c>
      <c r="T207" t="s">
        <v>769</v>
      </c>
      <c r="U207" s="1">
        <f t="shared" si="106"/>
        <v>4005</v>
      </c>
      <c r="V207">
        <v>46.5</v>
      </c>
      <c r="W207">
        <f>VALUE(V207)*100000</f>
        <v>4650000</v>
      </c>
    </row>
    <row r="208" spans="1:23" customFormat="1" hidden="1">
      <c r="A208" t="s">
        <v>770</v>
      </c>
      <c r="G208" t="s">
        <v>34</v>
      </c>
      <c r="H208" t="s">
        <v>141</v>
      </c>
      <c r="I208">
        <f>VALUE(LEFT(H208,FIND(" ",H208)-1))</f>
        <v>432</v>
      </c>
      <c r="J208" t="str">
        <f>TRIM(RIGHT(H208,LEN(H208)-FIND(" ",H208)))</f>
        <v>sqft</v>
      </c>
      <c r="K208" t="s">
        <v>29</v>
      </c>
      <c r="L208" t="s">
        <v>44</v>
      </c>
      <c r="N208" t="s">
        <v>43</v>
      </c>
      <c r="Q208" t="s">
        <v>47</v>
      </c>
      <c r="R208" t="s">
        <v>156</v>
      </c>
      <c r="S208" t="s">
        <v>771</v>
      </c>
      <c r="T208" t="s">
        <v>615</v>
      </c>
      <c r="U208" s="1">
        <f t="shared" si="106"/>
        <v>2778</v>
      </c>
      <c r="V208">
        <v>12</v>
      </c>
      <c r="W208">
        <f>VALUE(V208)*100000</f>
        <v>1200000</v>
      </c>
    </row>
    <row r="209" spans="1:23" customFormat="1" hidden="1">
      <c r="A209" t="s">
        <v>772</v>
      </c>
      <c r="G209" t="s">
        <v>34</v>
      </c>
      <c r="H209" t="s">
        <v>724</v>
      </c>
      <c r="I209">
        <f>VALUE(LEFT(H209,FIND(" ",H209)-1))</f>
        <v>200</v>
      </c>
      <c r="J209" t="str">
        <f>TRIM(RIGHT(H209,LEN(H209)-FIND(" ",H209)))</f>
        <v>sqft</v>
      </c>
      <c r="K209" t="s">
        <v>43</v>
      </c>
      <c r="L209" t="s">
        <v>44</v>
      </c>
      <c r="N209" t="s">
        <v>152</v>
      </c>
      <c r="S209" t="s">
        <v>773</v>
      </c>
      <c r="T209" t="s">
        <v>387</v>
      </c>
      <c r="U209" s="1">
        <f t="shared" si="106"/>
        <v>9000</v>
      </c>
      <c r="V209">
        <v>18</v>
      </c>
      <c r="W209">
        <f>VALUE(V209)*100000</f>
        <v>1800000</v>
      </c>
    </row>
    <row r="210" spans="1:23" customFormat="1" hidden="1">
      <c r="A210" t="s">
        <v>774</v>
      </c>
      <c r="G210" t="s">
        <v>34</v>
      </c>
      <c r="H210" t="s">
        <v>775</v>
      </c>
      <c r="I210">
        <f>VALUE(LEFT(H210,FIND(" ",H210)-1))</f>
        <v>801</v>
      </c>
      <c r="J210" t="str">
        <f>TRIM(RIGHT(H210,LEN(H210)-FIND(" ",H210)))</f>
        <v>sqft</v>
      </c>
      <c r="K210" t="s">
        <v>43</v>
      </c>
      <c r="L210" t="s">
        <v>44</v>
      </c>
      <c r="N210" t="s">
        <v>776</v>
      </c>
      <c r="Q210" t="s">
        <v>29</v>
      </c>
      <c r="R210">
        <v>1</v>
      </c>
      <c r="T210" t="s">
        <v>777</v>
      </c>
      <c r="U210" s="1">
        <f t="shared" si="106"/>
        <v>1998</v>
      </c>
      <c r="V210">
        <v>16</v>
      </c>
      <c r="W210">
        <f>VALUE(V210)*100000</f>
        <v>1600000</v>
      </c>
    </row>
    <row r="211" spans="1:23" customFormat="1" hidden="1">
      <c r="A211" t="s">
        <v>75</v>
      </c>
      <c r="G211" t="s">
        <v>34</v>
      </c>
      <c r="H211" t="s">
        <v>778</v>
      </c>
      <c r="I211">
        <f>VALUE(LEFT(H211,FIND(" ",H211)-1))</f>
        <v>1092</v>
      </c>
      <c r="J211" t="str">
        <f>TRIM(RIGHT(H211,LEN(H211)-FIND(" ",H211)))</f>
        <v>sqft</v>
      </c>
      <c r="K211" t="s">
        <v>26</v>
      </c>
      <c r="L211" t="s">
        <v>779</v>
      </c>
      <c r="N211" t="s">
        <v>780</v>
      </c>
      <c r="Q211" t="s">
        <v>29</v>
      </c>
      <c r="R211">
        <v>2</v>
      </c>
      <c r="T211" t="s">
        <v>79</v>
      </c>
      <c r="U211" s="1">
        <f t="shared" si="106"/>
        <v>3200</v>
      </c>
      <c r="V211">
        <v>34.9</v>
      </c>
      <c r="W211">
        <f>VALUE(V211)*100000</f>
        <v>3490000</v>
      </c>
    </row>
    <row r="212" spans="1:23" ht="15.75">
      <c r="A212" s="25" t="s">
        <v>41</v>
      </c>
      <c r="B212" s="25" t="str">
        <f>PROPER(TRIM(A212))</f>
        <v>2 Apartment For Sale In Pal Gam Surat</v>
      </c>
      <c r="C212" s="25" t="str">
        <f>LEFT(B212,FIND(" ",B212)-1)</f>
        <v>2</v>
      </c>
      <c r="D212" s="30" t="str">
        <f>MID(B212, FIND(" ", B212)+1, FIND("For", B212)-FIND(" ", B212)-1)</f>
        <v xml:space="preserve">Apartment </v>
      </c>
      <c r="E212" s="25" t="str">
        <f>TRIM(MID(B212, FIND("In", B212)+3, FIND("Surat", B212)-FIND("In", B212)-3))</f>
        <v>Pal Gam</v>
      </c>
      <c r="F212" s="25" t="str">
        <f>"surat"</f>
        <v>surat</v>
      </c>
      <c r="G212" s="25" t="s">
        <v>24</v>
      </c>
      <c r="H212" s="25" t="s">
        <v>116</v>
      </c>
      <c r="I212" s="35">
        <f>VALUE(LEFT(H212,FIND(" ",H212)-1))</f>
        <v>1000</v>
      </c>
      <c r="J212" s="28" t="str">
        <f>TRIM(RIGHT(H212,LEN(H212)-FIND(" ",H212)))</f>
        <v>sqft</v>
      </c>
      <c r="K212" s="25" t="s">
        <v>43</v>
      </c>
      <c r="L212" s="25" t="s">
        <v>44</v>
      </c>
      <c r="M212" s="25" t="str">
        <f>IF(LEFT(L212,5)="poss.","expected","ready")</f>
        <v>ready</v>
      </c>
      <c r="N212" s="25" t="s">
        <v>117</v>
      </c>
      <c r="O212" s="25" t="str">
        <f>IFERROR(LEFT(N212,FIND("out of",N212)-1),N212)</f>
        <v xml:space="preserve">3 </v>
      </c>
      <c r="P212" s="30" t="str">
        <f>IFERROR(RIGHT(N212,LEN(N212)-FIND("out of",N212)-6),"")</f>
        <v>5</v>
      </c>
      <c r="Q212" s="25" t="s">
        <v>29</v>
      </c>
      <c r="R212" s="25" t="s">
        <v>38</v>
      </c>
      <c r="S212" s="25" t="s">
        <v>781</v>
      </c>
      <c r="T212" s="3" t="s">
        <v>782</v>
      </c>
      <c r="U212" s="30">
        <f t="shared" si="106"/>
        <v>3529</v>
      </c>
      <c r="V212" s="25">
        <v>45</v>
      </c>
      <c r="W212" s="25">
        <f>VALUE(V212)*100000</f>
        <v>4500000</v>
      </c>
    </row>
    <row r="213" spans="1:23" customFormat="1" hidden="1">
      <c r="A213" t="s">
        <v>783</v>
      </c>
      <c r="G213" t="s">
        <v>24</v>
      </c>
      <c r="H213" t="s">
        <v>784</v>
      </c>
      <c r="I213">
        <f>VALUE(LEFT(H213,FIND(" ",H213)-1))</f>
        <v>210</v>
      </c>
      <c r="J213" t="str">
        <f>TRIM(RIGHT(H213,LEN(H213)-FIND(" ",H213)))</f>
        <v>sqft</v>
      </c>
      <c r="K213" t="s">
        <v>43</v>
      </c>
      <c r="L213" t="s">
        <v>44</v>
      </c>
      <c r="N213" t="s">
        <v>142</v>
      </c>
      <c r="T213" t="s">
        <v>785</v>
      </c>
      <c r="U213" s="1">
        <f t="shared" si="106"/>
        <v>8571</v>
      </c>
      <c r="V213">
        <v>30</v>
      </c>
      <c r="W213">
        <f>VALUE(V213)*100000</f>
        <v>3000000</v>
      </c>
    </row>
    <row r="214" spans="1:23" customFormat="1" hidden="1">
      <c r="A214" t="s">
        <v>786</v>
      </c>
      <c r="B214" t="str">
        <f>PROPER(TRIM(A214))</f>
        <v>2 Apartment For Sale In Govindji Park, Umra Surat</v>
      </c>
      <c r="C214" t="str">
        <f>LEFT(B214,FIND(" ",B214)-1)</f>
        <v>2</v>
      </c>
      <c r="D214" s="1" t="str">
        <f>MID(B214, FIND(" ", B214)+1, FIND("For", B214)-FIND(" ", B214)-1)</f>
        <v xml:space="preserve">Apartment </v>
      </c>
      <c r="E214" t="str">
        <f>TRIM(MID(B214, FIND("In", B214)+3, FIND("Surat", B214)-FIND("In", B214)-3))</f>
        <v>Govindji Park, Umra</v>
      </c>
      <c r="F214" t="str">
        <f>"surat"</f>
        <v>surat</v>
      </c>
      <c r="G214" t="s">
        <v>34</v>
      </c>
      <c r="H214" t="s">
        <v>328</v>
      </c>
      <c r="I214">
        <f>VALUE(LEFT(H214,FIND(" ",H214)-1))</f>
        <v>1200</v>
      </c>
      <c r="J214" t="str">
        <f>TRIM(RIGHT(H214,LEN(H214)-FIND(" ",H214)))</f>
        <v>sqft</v>
      </c>
      <c r="K214" t="s">
        <v>43</v>
      </c>
      <c r="L214" t="s">
        <v>44</v>
      </c>
      <c r="M214" t="str">
        <f>IF(LEFT(L214,5)="poss.","expected","ready")</f>
        <v>ready</v>
      </c>
      <c r="N214" t="s">
        <v>787</v>
      </c>
      <c r="O214" t="str">
        <f>IFERROR(LEFT(N214,FIND("out of",N214)-1),N214)</f>
        <v xml:space="preserve">4 </v>
      </c>
      <c r="P214" s="1" t="str">
        <f>IFERROR(RIGHT(N214,LEN(N214)-FIND("out of",N214)-6),"")</f>
        <v>7</v>
      </c>
      <c r="Q214" t="s">
        <v>29</v>
      </c>
      <c r="R214" t="s">
        <v>490</v>
      </c>
      <c r="T214" t="s">
        <v>309</v>
      </c>
      <c r="U214" s="1">
        <f t="shared" si="106"/>
        <v>3750</v>
      </c>
      <c r="V214">
        <v>45</v>
      </c>
      <c r="W214">
        <f>VALUE(V214)*100000</f>
        <v>4500000</v>
      </c>
    </row>
    <row r="215" spans="1:23" customFormat="1" hidden="1">
      <c r="A215" t="s">
        <v>788</v>
      </c>
      <c r="G215" t="s">
        <v>34</v>
      </c>
      <c r="H215" t="s">
        <v>789</v>
      </c>
      <c r="I215">
        <f>VALUE(LEFT(H215,FIND(" ",H215)-1))</f>
        <v>100</v>
      </c>
      <c r="J215" t="str">
        <f>TRIM(RIGHT(H215,LEN(H215)-FIND(" ",H215)))</f>
        <v>sqyrd</v>
      </c>
      <c r="K215" t="s">
        <v>29</v>
      </c>
      <c r="L215" t="s">
        <v>44</v>
      </c>
      <c r="N215" t="s">
        <v>26</v>
      </c>
      <c r="Q215" t="s">
        <v>47</v>
      </c>
      <c r="R215" t="s">
        <v>207</v>
      </c>
      <c r="T215" t="s">
        <v>790</v>
      </c>
      <c r="U215" s="1">
        <f t="shared" si="106"/>
        <v>3994</v>
      </c>
      <c r="V215">
        <v>36</v>
      </c>
      <c r="W215">
        <f>VALUE(V215)*100000</f>
        <v>3600000</v>
      </c>
    </row>
    <row r="216" spans="1:23" ht="15.75">
      <c r="A216" s="25" t="s">
        <v>791</v>
      </c>
      <c r="B216" s="25" t="str">
        <f>PROPER(TRIM(A216))</f>
        <v>2 Apartment For Sale In Swagat Clifton, Bhimrad Surat</v>
      </c>
      <c r="C216" s="25" t="str">
        <f>LEFT(B216,FIND(" ",B216)-1)</f>
        <v>2</v>
      </c>
      <c r="D216" s="30" t="str">
        <f>MID(B216, FIND(" ", B216)+1, FIND("For", B216)-FIND(" ", B216)-1)</f>
        <v xml:space="preserve">Apartment </v>
      </c>
      <c r="E216" s="25" t="str">
        <f>TRIM(MID(B216, FIND("In", B216)+3, FIND("Surat", B216)-FIND("In", B216)-3))</f>
        <v>Swagat Clifton, Bhimrad</v>
      </c>
      <c r="F216" s="25" t="str">
        <f>"surat"</f>
        <v>surat</v>
      </c>
      <c r="G216" s="25" t="s">
        <v>34</v>
      </c>
      <c r="H216" s="25" t="s">
        <v>792</v>
      </c>
      <c r="I216" s="35">
        <f>VALUE(LEFT(H216,FIND(" ",H216)-1))</f>
        <v>1252</v>
      </c>
      <c r="J216" s="28" t="str">
        <f>TRIM(RIGHT(H216,LEN(H216)-FIND(" ",H216)))</f>
        <v>sqft</v>
      </c>
      <c r="K216" s="25" t="s">
        <v>43</v>
      </c>
      <c r="L216" s="25" t="s">
        <v>44</v>
      </c>
      <c r="M216" s="25" t="str">
        <f>IF(LEFT(L216,5)="poss.","expected","ready")</f>
        <v>ready</v>
      </c>
      <c r="N216" s="25" t="s">
        <v>793</v>
      </c>
      <c r="O216" s="25" t="str">
        <f>IFERROR(LEFT(N216,FIND("out of",N216)-1),N216)</f>
        <v xml:space="preserve">5 </v>
      </c>
      <c r="P216" s="30" t="str">
        <f>IFERROR(RIGHT(N216,LEN(N216)-FIND("out of",N216)-6),"")</f>
        <v>14</v>
      </c>
      <c r="Q216" s="25" t="s">
        <v>29</v>
      </c>
      <c r="R216" s="25" t="s">
        <v>47</v>
      </c>
      <c r="S216" s="25" t="s">
        <v>794</v>
      </c>
      <c r="T216" s="3" t="s">
        <v>795</v>
      </c>
      <c r="U216" s="30">
        <f t="shared" si="106"/>
        <v>3594</v>
      </c>
      <c r="V216" s="25">
        <v>45</v>
      </c>
      <c r="W216" s="25">
        <f>VALUE(V216)*100000</f>
        <v>4500000</v>
      </c>
    </row>
    <row r="217" spans="1:23" customFormat="1" hidden="1">
      <c r="A217" t="s">
        <v>384</v>
      </c>
      <c r="G217" t="s">
        <v>24</v>
      </c>
      <c r="H217" t="s">
        <v>796</v>
      </c>
      <c r="I217">
        <f>VALUE(LEFT(H217,FIND(" ",H217)-1))</f>
        <v>504</v>
      </c>
      <c r="J217" t="str">
        <f>TRIM(RIGHT(H217,LEN(H217)-FIND(" ",H217)))</f>
        <v>sqft</v>
      </c>
      <c r="K217" t="s">
        <v>43</v>
      </c>
      <c r="L217" t="s">
        <v>44</v>
      </c>
      <c r="N217" t="s">
        <v>86</v>
      </c>
      <c r="S217" t="s">
        <v>797</v>
      </c>
      <c r="T217" t="s">
        <v>798</v>
      </c>
      <c r="U217" s="1">
        <f t="shared" si="106"/>
        <v>3871</v>
      </c>
      <c r="V217">
        <v>19.5</v>
      </c>
      <c r="W217">
        <f>VALUE(V217)*100000</f>
        <v>1950000</v>
      </c>
    </row>
    <row r="218" spans="1:23" customFormat="1" hidden="1">
      <c r="A218" t="s">
        <v>799</v>
      </c>
      <c r="B218" t="str">
        <f>PROPER(TRIM(A218))</f>
        <v>2 Builder Floor For Sale In Gopi Pura Surat</v>
      </c>
      <c r="C218" t="str">
        <f>LEFT(B218,FIND(" ",B218)-1)</f>
        <v>2</v>
      </c>
      <c r="D218" s="1" t="str">
        <f>MID(B218, FIND(" ", B218)+1, FIND("For", B218)-FIND(" ", B218)-1)</f>
        <v xml:space="preserve">Builder Floor </v>
      </c>
      <c r="E218" t="str">
        <f>TRIM(MID(B218, FIND("In", B218)+3, FIND("Surat", B218)-FIND("In", B218)-3))</f>
        <v>Gopi Pura</v>
      </c>
      <c r="F218" t="str">
        <f>"surat"</f>
        <v>surat</v>
      </c>
      <c r="G218" t="s">
        <v>34</v>
      </c>
      <c r="H218" t="s">
        <v>116</v>
      </c>
      <c r="I218">
        <f>VALUE(LEFT(H218,FIND(" ",H218)-1))</f>
        <v>1000</v>
      </c>
      <c r="J218" t="str">
        <f>TRIM(RIGHT(H218,LEN(H218)-FIND(" ",H218)))</f>
        <v>sqft</v>
      </c>
      <c r="K218" t="s">
        <v>43</v>
      </c>
      <c r="L218" t="s">
        <v>44</v>
      </c>
      <c r="M218" t="str">
        <f>IF(LEFT(L218,5)="poss.","expected","ready")</f>
        <v>ready</v>
      </c>
      <c r="N218" t="s">
        <v>117</v>
      </c>
      <c r="O218" t="str">
        <f>IFERROR(LEFT(N218,FIND("out of",N218)-1),N218)</f>
        <v xml:space="preserve">3 </v>
      </c>
      <c r="P218" s="1" t="str">
        <f>IFERROR(RIGHT(N218,LEN(N218)-FIND("out of",N218)-6),"")</f>
        <v>5</v>
      </c>
      <c r="Q218" t="s">
        <v>96</v>
      </c>
      <c r="R218" t="s">
        <v>47</v>
      </c>
      <c r="T218" t="s">
        <v>484</v>
      </c>
      <c r="U218" s="1">
        <f t="shared" si="106"/>
        <v>2500</v>
      </c>
      <c r="V218">
        <v>25</v>
      </c>
      <c r="W218">
        <f>VALUE(V218)*100000</f>
        <v>2500000</v>
      </c>
    </row>
    <row r="219" spans="1:23" customFormat="1" hidden="1">
      <c r="A219" t="s">
        <v>800</v>
      </c>
      <c r="G219" t="s">
        <v>24</v>
      </c>
      <c r="H219" t="s">
        <v>801</v>
      </c>
      <c r="I219">
        <f>VALUE(LEFT(H219,FIND(" ",H219)-1))</f>
        <v>118</v>
      </c>
      <c r="J219" t="str">
        <f>TRIM(RIGHT(H219,LEN(H219)-FIND(" ",H219)))</f>
        <v>sqft</v>
      </c>
      <c r="K219" t="s">
        <v>43</v>
      </c>
      <c r="L219" t="s">
        <v>44</v>
      </c>
      <c r="N219" t="s">
        <v>802</v>
      </c>
      <c r="T219" t="s">
        <v>803</v>
      </c>
      <c r="U219" s="1">
        <f t="shared" si="106"/>
        <v>7806</v>
      </c>
      <c r="V219">
        <v>18.5</v>
      </c>
      <c r="W219">
        <f>VALUE(V219)*100000</f>
        <v>1850000</v>
      </c>
    </row>
    <row r="220" spans="1:23" customFormat="1" hidden="1">
      <c r="A220" t="s">
        <v>804</v>
      </c>
      <c r="G220" t="s">
        <v>34</v>
      </c>
      <c r="H220" t="s">
        <v>796</v>
      </c>
      <c r="I220">
        <f>VALUE(LEFT(H220,FIND(" ",H220)-1))</f>
        <v>504</v>
      </c>
      <c r="J220" t="str">
        <f>TRIM(RIGHT(H220,LEN(H220)-FIND(" ",H220)))</f>
        <v>sqft</v>
      </c>
      <c r="K220" t="s">
        <v>43</v>
      </c>
      <c r="L220" t="s">
        <v>44</v>
      </c>
      <c r="N220" t="s">
        <v>142</v>
      </c>
      <c r="Q220" t="s">
        <v>29</v>
      </c>
      <c r="R220" t="s">
        <v>30</v>
      </c>
      <c r="S220" t="s">
        <v>805</v>
      </c>
      <c r="T220" t="s">
        <v>806</v>
      </c>
      <c r="U220" s="1">
        <f t="shared" si="106"/>
        <v>3968</v>
      </c>
      <c r="V220">
        <v>20</v>
      </c>
      <c r="W220">
        <f>VALUE(V220)*100000</f>
        <v>2000000</v>
      </c>
    </row>
    <row r="221" spans="1:23" customFormat="1" hidden="1">
      <c r="A221" t="s">
        <v>807</v>
      </c>
      <c r="G221" t="s">
        <v>34</v>
      </c>
      <c r="H221" t="s">
        <v>808</v>
      </c>
      <c r="I221">
        <f>VALUE(LEFT(H221,FIND(" ",H221)-1))</f>
        <v>625</v>
      </c>
      <c r="J221" t="str">
        <f>TRIM(RIGHT(H221,LEN(H221)-FIND(" ",H221)))</f>
        <v>sqft</v>
      </c>
      <c r="K221" t="s">
        <v>43</v>
      </c>
      <c r="L221" t="s">
        <v>44</v>
      </c>
      <c r="N221" t="s">
        <v>320</v>
      </c>
      <c r="Q221" t="s">
        <v>46</v>
      </c>
      <c r="R221">
        <v>1</v>
      </c>
      <c r="T221" t="s">
        <v>809</v>
      </c>
      <c r="U221" s="1">
        <f t="shared" si="106"/>
        <v>2642</v>
      </c>
      <c r="V221">
        <v>16.5</v>
      </c>
      <c r="W221">
        <f>VALUE(V221)*100000</f>
        <v>1650000</v>
      </c>
    </row>
    <row r="222" spans="1:23" ht="15.75">
      <c r="A222" s="25" t="s">
        <v>810</v>
      </c>
      <c r="B222" s="25" t="str">
        <f>PROPER(TRIM(A222))</f>
        <v>2 Apartment For Sale In Piplod Surat</v>
      </c>
      <c r="C222" s="25" t="str">
        <f>LEFT(B222,FIND(" ",B222)-1)</f>
        <v>2</v>
      </c>
      <c r="D222" s="30" t="str">
        <f>MID(B222, FIND(" ", B222)+1, FIND("For", B222)-FIND(" ", B222)-1)</f>
        <v xml:space="preserve">Apartment </v>
      </c>
      <c r="E222" s="25" t="str">
        <f>TRIM(MID(B222, FIND("In", B222)+3, FIND("Surat", B222)-FIND("In", B222)-3))</f>
        <v>Piplod</v>
      </c>
      <c r="F222" s="25" t="str">
        <f>"surat"</f>
        <v>surat</v>
      </c>
      <c r="G222" s="25" t="s">
        <v>24</v>
      </c>
      <c r="H222" s="25" t="s">
        <v>111</v>
      </c>
      <c r="I222" s="35">
        <f>VALUE(LEFT(H222,FIND(" ",H222)-1))</f>
        <v>800</v>
      </c>
      <c r="J222" s="28" t="str">
        <f>TRIM(RIGHT(H222,LEN(H222)-FIND(" ",H222)))</f>
        <v>sqft</v>
      </c>
      <c r="K222" s="25" t="s">
        <v>43</v>
      </c>
      <c r="L222" s="25" t="s">
        <v>44</v>
      </c>
      <c r="M222" s="25" t="str">
        <f>IF(LEFT(L222,5)="poss.","expected","ready")</f>
        <v>ready</v>
      </c>
      <c r="N222" s="25" t="s">
        <v>811</v>
      </c>
      <c r="O222" s="25" t="str">
        <f>IFERROR(LEFT(N222,FIND("out of",N222)-1),N222)</f>
        <v xml:space="preserve">5 </v>
      </c>
      <c r="P222" s="30" t="str">
        <f>IFERROR(RIGHT(N222,LEN(N222)-FIND("out of",N222)-6),"")</f>
        <v>7</v>
      </c>
      <c r="Q222" s="25" t="s">
        <v>96</v>
      </c>
      <c r="R222" s="25" t="s">
        <v>47</v>
      </c>
      <c r="S222" s="25" t="s">
        <v>812</v>
      </c>
      <c r="T222" s="3" t="s">
        <v>719</v>
      </c>
      <c r="U222" s="30">
        <f t="shared" si="106"/>
        <v>4167</v>
      </c>
      <c r="V222" s="25">
        <v>50</v>
      </c>
      <c r="W222" s="25">
        <f>VALUE(V222)*100000</f>
        <v>5000000</v>
      </c>
    </row>
    <row r="223" spans="1:23" customFormat="1" hidden="1">
      <c r="A223" t="s">
        <v>813</v>
      </c>
      <c r="G223" t="s">
        <v>34</v>
      </c>
      <c r="H223" t="s">
        <v>76</v>
      </c>
      <c r="I223">
        <f>VALUE(LEFT(H223,FIND(" ",H223)-1))</f>
        <v>720</v>
      </c>
      <c r="J223" t="str">
        <f>TRIM(RIGHT(H223,LEN(H223)-FIND(" ",H223)))</f>
        <v>sqft</v>
      </c>
      <c r="K223" t="s">
        <v>43</v>
      </c>
      <c r="L223" t="s">
        <v>44</v>
      </c>
      <c r="N223" t="s">
        <v>142</v>
      </c>
      <c r="Q223" t="s">
        <v>29</v>
      </c>
      <c r="R223">
        <v>2</v>
      </c>
      <c r="T223" t="s">
        <v>814</v>
      </c>
      <c r="U223" s="1">
        <f t="shared" si="106"/>
        <v>4028</v>
      </c>
      <c r="V223">
        <v>29</v>
      </c>
      <c r="W223">
        <f>VALUE(V223)*100000</f>
        <v>2900000</v>
      </c>
    </row>
    <row r="224" spans="1:23" ht="15.75">
      <c r="A224" s="25" t="s">
        <v>815</v>
      </c>
      <c r="B224" s="25" t="str">
        <f>PROPER(TRIM(A224))</f>
        <v>2 Apartment For Sale In Sangini Swaraj, Jahangir Pura Surat</v>
      </c>
      <c r="C224" s="25" t="str">
        <f>LEFT(B224,FIND(" ",B224)-1)</f>
        <v>2</v>
      </c>
      <c r="D224" s="30" t="str">
        <f>MID(B224, FIND(" ", B224)+1, FIND("For", B224)-FIND(" ", B224)-1)</f>
        <v xml:space="preserve">Apartment </v>
      </c>
      <c r="E224" s="25" t="str">
        <f>TRIM(MID(B224, FIND("In", B224)+3, FIND("Surat", B224)-FIND("In", B224)-3))</f>
        <v>Sangini Swaraj, Jahangir Pura</v>
      </c>
      <c r="F224" s="25" t="str">
        <f>"surat"</f>
        <v>surat</v>
      </c>
      <c r="G224" s="25" t="s">
        <v>34</v>
      </c>
      <c r="H224" s="25" t="s">
        <v>561</v>
      </c>
      <c r="I224" s="35">
        <f>VALUE(LEFT(H224,FIND(" ",H224)-1))</f>
        <v>1050</v>
      </c>
      <c r="J224" s="28" t="str">
        <f>TRIM(RIGHT(H224,LEN(H224)-FIND(" ",H224)))</f>
        <v>sqft</v>
      </c>
      <c r="K224" s="25" t="s">
        <v>43</v>
      </c>
      <c r="L224" s="25" t="s">
        <v>44</v>
      </c>
      <c r="M224" s="25" t="str">
        <f>IF(LEFT(L224,5)="poss.","expected","ready")</f>
        <v>ready</v>
      </c>
      <c r="N224" s="25" t="s">
        <v>816</v>
      </c>
      <c r="O224" s="25" t="str">
        <f>IFERROR(LEFT(N224,FIND("out of",N224)-1),N224)</f>
        <v xml:space="preserve">8 </v>
      </c>
      <c r="P224" s="30" t="str">
        <f>IFERROR(RIGHT(N224,LEN(N224)-FIND("out of",N224)-6),"")</f>
        <v>12</v>
      </c>
      <c r="Q224" s="25" t="s">
        <v>29</v>
      </c>
      <c r="R224" s="25" t="s">
        <v>47</v>
      </c>
      <c r="S224" s="25" t="s">
        <v>817</v>
      </c>
      <c r="T224" s="3" t="s">
        <v>818</v>
      </c>
      <c r="U224" s="30">
        <f t="shared" si="106"/>
        <v>3714</v>
      </c>
      <c r="V224" s="25">
        <v>39</v>
      </c>
      <c r="W224" s="25">
        <f>VALUE(V224)*100000</f>
        <v>3900000</v>
      </c>
    </row>
    <row r="225" spans="1:23" customFormat="1" hidden="1">
      <c r="A225" t="s">
        <v>819</v>
      </c>
      <c r="G225" t="s">
        <v>24</v>
      </c>
      <c r="H225" t="s">
        <v>784</v>
      </c>
      <c r="I225">
        <f>VALUE(LEFT(H225,FIND(" ",H225)-1))</f>
        <v>210</v>
      </c>
      <c r="J225" t="str">
        <f>TRIM(RIGHT(H225,LEN(H225)-FIND(" ",H225)))</f>
        <v>sqft</v>
      </c>
      <c r="K225" t="s">
        <v>43</v>
      </c>
      <c r="L225" t="s">
        <v>44</v>
      </c>
      <c r="N225" t="s">
        <v>820</v>
      </c>
      <c r="S225" t="s">
        <v>821</v>
      </c>
      <c r="T225" t="s">
        <v>822</v>
      </c>
      <c r="U225" s="1">
        <f t="shared" si="106"/>
        <v>14793</v>
      </c>
      <c r="V225">
        <v>50</v>
      </c>
      <c r="W225">
        <f>VALUE(V225)*100000</f>
        <v>5000000</v>
      </c>
    </row>
    <row r="226" spans="1:23" customFormat="1" hidden="1">
      <c r="A226" t="s">
        <v>823</v>
      </c>
      <c r="B226" t="str">
        <f t="shared" ref="B226:B228" si="114">PROPER(TRIM(A226))</f>
        <v>1 Apartment For Sale In Vadod Gam Surat</v>
      </c>
      <c r="C226" t="str">
        <f t="shared" ref="C226:C228" si="115">LEFT(B226,FIND(" ",B226)-1)</f>
        <v>1</v>
      </c>
      <c r="D226" s="1" t="str">
        <f t="shared" ref="D226:D228" si="116">MID(B226, FIND(" ", B226)+1, FIND("For", B226)-FIND(" ", B226)-1)</f>
        <v xml:space="preserve">Apartment </v>
      </c>
      <c r="E226" t="str">
        <f t="shared" ref="E226:E228" si="117">TRIM(MID(B226, FIND("In", B226)+3, FIND("Surat", B226)-FIND("In", B226)-3))</f>
        <v>Vadod Gam</v>
      </c>
      <c r="F226" t="str">
        <f t="shared" ref="F226:F228" si="118">"surat"</f>
        <v>surat</v>
      </c>
      <c r="G226" t="s">
        <v>34</v>
      </c>
      <c r="H226" t="s">
        <v>824</v>
      </c>
      <c r="I226">
        <f>VALUE(LEFT(H226,FIND(" ",H226)-1))</f>
        <v>671</v>
      </c>
      <c r="J226" t="str">
        <f>TRIM(RIGHT(H226,LEN(H226)-FIND(" ",H226)))</f>
        <v>sqft</v>
      </c>
      <c r="K226" t="s">
        <v>43</v>
      </c>
      <c r="L226" t="s">
        <v>44</v>
      </c>
      <c r="M226" t="str">
        <f t="shared" ref="M226:M228" si="119">IF(LEFT(L226,5)="poss.","expected","ready")</f>
        <v>ready</v>
      </c>
      <c r="N226" t="s">
        <v>122</v>
      </c>
      <c r="O226" t="str">
        <f t="shared" ref="O226:O228" si="120">IFERROR(LEFT(N226,FIND("out of",N226)-1),N226)</f>
        <v xml:space="preserve">2 </v>
      </c>
      <c r="P226" s="1" t="str">
        <f t="shared" ref="P226:P228" si="121">IFERROR(RIGHT(N226,LEN(N226)-FIND("out of",N226)-6),"")</f>
        <v>5</v>
      </c>
      <c r="Q226" t="s">
        <v>46</v>
      </c>
      <c r="R226" t="s">
        <v>47</v>
      </c>
      <c r="T226" t="s">
        <v>825</v>
      </c>
      <c r="U226" s="1">
        <f t="shared" si="106"/>
        <v>2683</v>
      </c>
      <c r="V226">
        <v>18</v>
      </c>
      <c r="W226">
        <f>VALUE(V226)*100000</f>
        <v>1800000</v>
      </c>
    </row>
    <row r="227" spans="1:23" customFormat="1" hidden="1">
      <c r="A227" t="s">
        <v>826</v>
      </c>
      <c r="B227" t="str">
        <f t="shared" si="114"/>
        <v>4 Apartment For Sale In Udhna Surat</v>
      </c>
      <c r="C227" t="str">
        <f t="shared" si="115"/>
        <v>4</v>
      </c>
      <c r="D227" s="1" t="str">
        <f t="shared" si="116"/>
        <v xml:space="preserve">Apartment </v>
      </c>
      <c r="E227" t="str">
        <f t="shared" si="117"/>
        <v>Udhna</v>
      </c>
      <c r="F227" t="str">
        <f t="shared" si="118"/>
        <v>surat</v>
      </c>
      <c r="G227" t="s">
        <v>34</v>
      </c>
      <c r="H227" t="s">
        <v>827</v>
      </c>
      <c r="I227">
        <f>VALUE(LEFT(H227,FIND(" ",H227)-1))</f>
        <v>1360</v>
      </c>
      <c r="J227" t="str">
        <f>TRIM(RIGHT(H227,LEN(H227)-FIND(" ",H227)))</f>
        <v>sqft</v>
      </c>
      <c r="K227" t="s">
        <v>43</v>
      </c>
      <c r="L227" t="s">
        <v>44</v>
      </c>
      <c r="M227" t="str">
        <f t="shared" si="119"/>
        <v>ready</v>
      </c>
      <c r="N227" t="s">
        <v>828</v>
      </c>
      <c r="O227" t="str">
        <f t="shared" si="120"/>
        <v xml:space="preserve">2 </v>
      </c>
      <c r="P227" s="1" t="str">
        <f t="shared" si="121"/>
        <v>2</v>
      </c>
      <c r="Q227" t="s">
        <v>46</v>
      </c>
      <c r="R227" t="s">
        <v>47</v>
      </c>
      <c r="T227" t="s">
        <v>829</v>
      </c>
      <c r="U227" s="1">
        <f t="shared" si="106"/>
        <v>2647</v>
      </c>
      <c r="V227">
        <v>36</v>
      </c>
      <c r="W227">
        <f>VALUE(V227)*100000</f>
        <v>3600000</v>
      </c>
    </row>
    <row r="228" spans="1:23" ht="15.75">
      <c r="A228" s="25" t="s">
        <v>33</v>
      </c>
      <c r="B228" s="25" t="str">
        <f t="shared" si="114"/>
        <v>2 Apartment For Sale In Althan Surat</v>
      </c>
      <c r="C228" s="25" t="str">
        <f t="shared" si="115"/>
        <v>2</v>
      </c>
      <c r="D228" s="30" t="str">
        <f t="shared" si="116"/>
        <v xml:space="preserve">Apartment </v>
      </c>
      <c r="E228" s="25" t="str">
        <f t="shared" si="117"/>
        <v>Althan</v>
      </c>
      <c r="F228" s="25" t="str">
        <f t="shared" si="118"/>
        <v>surat</v>
      </c>
      <c r="G228" s="25" t="s">
        <v>34</v>
      </c>
      <c r="H228" s="25" t="s">
        <v>830</v>
      </c>
      <c r="I228" s="35">
        <f>VALUE(LEFT(H228,FIND(" ",H228)-1))</f>
        <v>1241</v>
      </c>
      <c r="J228" s="28" t="str">
        <f>TRIM(RIGHT(H228,LEN(H228)-FIND(" ",H228)))</f>
        <v>sqft</v>
      </c>
      <c r="K228" s="25" t="s">
        <v>26</v>
      </c>
      <c r="L228" s="25" t="s">
        <v>165</v>
      </c>
      <c r="M228" s="25" t="str">
        <f t="shared" si="119"/>
        <v>expected</v>
      </c>
      <c r="N228" s="25" t="s">
        <v>831</v>
      </c>
      <c r="O228" s="25" t="str">
        <f t="shared" si="120"/>
        <v xml:space="preserve">7 </v>
      </c>
      <c r="P228" s="30" t="str">
        <f t="shared" si="121"/>
        <v>12</v>
      </c>
      <c r="Q228" s="25" t="s">
        <v>29</v>
      </c>
      <c r="R228" s="25" t="s">
        <v>47</v>
      </c>
      <c r="S228" s="25" t="s">
        <v>832</v>
      </c>
      <c r="T228" s="3" t="s">
        <v>833</v>
      </c>
      <c r="U228" s="30">
        <f t="shared" si="106"/>
        <v>3626</v>
      </c>
      <c r="V228" s="28">
        <v>45</v>
      </c>
      <c r="W228" s="25">
        <f>VALUE(V228)*100000</f>
        <v>4500000</v>
      </c>
    </row>
    <row r="229" spans="1:23" customFormat="1" hidden="1">
      <c r="A229" t="s">
        <v>834</v>
      </c>
      <c r="G229" t="s">
        <v>34</v>
      </c>
      <c r="H229" t="s">
        <v>721</v>
      </c>
      <c r="I229">
        <f>VALUE(LEFT(H229,FIND(" ",H229)-1))</f>
        <v>250</v>
      </c>
      <c r="J229" t="str">
        <f>TRIM(RIGHT(H229,LEN(H229)-FIND(" ",H229)))</f>
        <v>sqft</v>
      </c>
      <c r="K229" t="s">
        <v>43</v>
      </c>
      <c r="L229" t="s">
        <v>44</v>
      </c>
      <c r="N229" t="s">
        <v>390</v>
      </c>
      <c r="S229" t="s">
        <v>835</v>
      </c>
      <c r="T229" t="s">
        <v>383</v>
      </c>
      <c r="U229" s="1">
        <f t="shared" si="106"/>
        <v>20000</v>
      </c>
      <c r="V229">
        <v>50</v>
      </c>
      <c r="W229">
        <f>VALUE(V229)*100000</f>
        <v>5000000</v>
      </c>
    </row>
    <row r="230" spans="1:23" customFormat="1" hidden="1">
      <c r="A230" t="s">
        <v>580</v>
      </c>
      <c r="G230" t="s">
        <v>34</v>
      </c>
      <c r="H230" t="s">
        <v>136</v>
      </c>
      <c r="I230">
        <f>VALUE(LEFT(H230,FIND(" ",H230)-1))</f>
        <v>1150</v>
      </c>
      <c r="J230" t="str">
        <f>TRIM(RIGHT(H230,LEN(H230)-FIND(" ",H230)))</f>
        <v>sqft</v>
      </c>
      <c r="K230" t="s">
        <v>43</v>
      </c>
      <c r="L230" t="s">
        <v>44</v>
      </c>
      <c r="N230" t="s">
        <v>836</v>
      </c>
      <c r="Q230" t="s">
        <v>29</v>
      </c>
      <c r="R230">
        <v>2</v>
      </c>
      <c r="T230" t="s">
        <v>837</v>
      </c>
      <c r="U230" s="1">
        <f t="shared" si="106"/>
        <v>2783</v>
      </c>
      <c r="V230">
        <v>32</v>
      </c>
      <c r="W230">
        <f>VALUE(V230)*100000</f>
        <v>3200000</v>
      </c>
    </row>
    <row r="231" spans="1:23" ht="15.75">
      <c r="A231" s="25" t="s">
        <v>838</v>
      </c>
      <c r="B231" s="25" t="str">
        <f t="shared" ref="B231:B232" si="122">PROPER(TRIM(A231))</f>
        <v>3 Apartment For Sale In Penttagon Residency, Palanpur Jakatnaka Surat</v>
      </c>
      <c r="C231" s="25" t="str">
        <f t="shared" ref="C231:C232" si="123">LEFT(B231,FIND(" ",B231)-1)</f>
        <v>3</v>
      </c>
      <c r="D231" s="30" t="str">
        <f t="shared" ref="D231:D232" si="124">MID(B231, FIND(" ", B231)+1, FIND("For", B231)-FIND(" ", B231)-1)</f>
        <v xml:space="preserve">Apartment </v>
      </c>
      <c r="E231" s="25" t="str">
        <f t="shared" ref="E231:E232" si="125">TRIM(MID(B231, FIND("In", B231)+3, FIND("Surat", B231)-FIND("In", B231)-3))</f>
        <v>Penttagon Residency, Palanpur Jakatnaka</v>
      </c>
      <c r="F231" s="25" t="str">
        <f t="shared" ref="F231:F232" si="126">"surat"</f>
        <v>surat</v>
      </c>
      <c r="G231" s="25" t="s">
        <v>34</v>
      </c>
      <c r="H231" s="25" t="s">
        <v>839</v>
      </c>
      <c r="I231" s="35">
        <f>VALUE(LEFT(H231,FIND(" ",H231)-1))</f>
        <v>1384</v>
      </c>
      <c r="J231" s="28" t="str">
        <f>TRIM(RIGHT(H231,LEN(H231)-FIND(" ",H231)))</f>
        <v>sqft</v>
      </c>
      <c r="K231" s="25" t="s">
        <v>26</v>
      </c>
      <c r="L231" s="25" t="s">
        <v>44</v>
      </c>
      <c r="M231" s="25" t="str">
        <f t="shared" ref="M231:M232" si="127">IF(LEFT(L231,5)="poss.","expected","ready")</f>
        <v>ready</v>
      </c>
      <c r="N231" s="25" t="s">
        <v>200</v>
      </c>
      <c r="O231" s="25" t="str">
        <f t="shared" ref="O231:O232" si="128">IFERROR(LEFT(N231,FIND("out of",N231)-1),N231)</f>
        <v xml:space="preserve">7 </v>
      </c>
      <c r="P231" s="30" t="str">
        <f t="shared" ref="P231:P232" si="129">IFERROR(RIGHT(N231,LEN(N231)-FIND("out of",N231)-6),"")</f>
        <v>13</v>
      </c>
      <c r="Q231" s="25" t="s">
        <v>29</v>
      </c>
      <c r="R231" s="25" t="s">
        <v>47</v>
      </c>
      <c r="S231" s="25" t="s">
        <v>840</v>
      </c>
      <c r="T231" s="3" t="s">
        <v>841</v>
      </c>
      <c r="U231" s="30">
        <f t="shared" si="106"/>
        <v>3505</v>
      </c>
      <c r="V231" s="28">
        <v>48.5</v>
      </c>
      <c r="W231" s="25">
        <f>VALUE(V231)*100000</f>
        <v>4850000</v>
      </c>
    </row>
    <row r="232" spans="1:23" customFormat="1" hidden="1">
      <c r="A232" t="s">
        <v>842</v>
      </c>
      <c r="B232" t="str">
        <f t="shared" si="122"/>
        <v>1 Apartment For Sale In Regent Plaza, Dindoli Surat</v>
      </c>
      <c r="C232" t="str">
        <f t="shared" si="123"/>
        <v>1</v>
      </c>
      <c r="D232" s="1" t="str">
        <f t="shared" si="124"/>
        <v xml:space="preserve">Apartment </v>
      </c>
      <c r="E232" t="str">
        <f t="shared" si="125"/>
        <v>Regent Plaza, Dindoli</v>
      </c>
      <c r="F232" t="str">
        <f t="shared" si="126"/>
        <v>surat</v>
      </c>
      <c r="G232" t="s">
        <v>24</v>
      </c>
      <c r="H232" t="s">
        <v>843</v>
      </c>
      <c r="I232">
        <f>VALUE(LEFT(H232,FIND(" ",H232)-1))</f>
        <v>546</v>
      </c>
      <c r="J232" t="str">
        <f>TRIM(RIGHT(H232,LEN(H232)-FIND(" ",H232)))</f>
        <v>sqft</v>
      </c>
      <c r="K232" t="s">
        <v>43</v>
      </c>
      <c r="L232" t="s">
        <v>44</v>
      </c>
      <c r="M232" t="str">
        <f t="shared" si="127"/>
        <v>ready</v>
      </c>
      <c r="N232" t="s">
        <v>122</v>
      </c>
      <c r="O232" t="str">
        <f t="shared" si="128"/>
        <v xml:space="preserve">2 </v>
      </c>
      <c r="P232" s="1" t="str">
        <f t="shared" si="129"/>
        <v>5</v>
      </c>
      <c r="Q232" t="s">
        <v>46</v>
      </c>
      <c r="R232" t="s">
        <v>47</v>
      </c>
      <c r="T232" t="s">
        <v>844</v>
      </c>
      <c r="U232" s="1">
        <f t="shared" si="106"/>
        <v>2597</v>
      </c>
      <c r="V232">
        <v>22</v>
      </c>
      <c r="W232">
        <f>VALUE(V232)*100000</f>
        <v>2200000</v>
      </c>
    </row>
    <row r="233" spans="1:23" customFormat="1" hidden="1">
      <c r="A233" t="s">
        <v>845</v>
      </c>
      <c r="G233" t="s">
        <v>204</v>
      </c>
      <c r="H233" t="s">
        <v>846</v>
      </c>
      <c r="I233">
        <f>VALUE(LEFT(H233,FIND(" ",H233)-1))</f>
        <v>860</v>
      </c>
      <c r="J233" t="str">
        <f>TRIM(RIGHT(H233,LEN(H233)-FIND(" ",H233)))</f>
        <v>sqft</v>
      </c>
      <c r="K233" t="s">
        <v>671</v>
      </c>
      <c r="L233" t="s">
        <v>43</v>
      </c>
      <c r="N233">
        <v>3</v>
      </c>
      <c r="T233" t="s">
        <v>847</v>
      </c>
      <c r="U233" s="1">
        <f t="shared" si="106"/>
        <v>1744</v>
      </c>
      <c r="V233">
        <v>15</v>
      </c>
      <c r="W233">
        <f>VALUE(V233)*100000</f>
        <v>1500000</v>
      </c>
    </row>
    <row r="234" spans="1:23" customFormat="1" hidden="1">
      <c r="A234" t="s">
        <v>848</v>
      </c>
      <c r="G234" t="s">
        <v>204</v>
      </c>
      <c r="H234" t="s">
        <v>849</v>
      </c>
      <c r="I234">
        <f>VALUE(LEFT(H234,FIND(" ",H234)-1))</f>
        <v>540</v>
      </c>
      <c r="J234" t="str">
        <f>TRIM(RIGHT(H234,LEN(H234)-FIND(" ",H234)))</f>
        <v>sqft</v>
      </c>
      <c r="K234" t="s">
        <v>43</v>
      </c>
      <c r="L234" t="s">
        <v>850</v>
      </c>
      <c r="N234" t="s">
        <v>166</v>
      </c>
      <c r="Q234">
        <v>2</v>
      </c>
      <c r="R234" t="s">
        <v>671</v>
      </c>
      <c r="S234" t="s">
        <v>851</v>
      </c>
      <c r="T234" t="s">
        <v>852</v>
      </c>
      <c r="U234" s="1">
        <f t="shared" si="106"/>
        <v>6481</v>
      </c>
      <c r="V234">
        <v>35</v>
      </c>
      <c r="W234">
        <f>VALUE(V234)*100000</f>
        <v>3500000</v>
      </c>
    </row>
    <row r="235" spans="1:23" customFormat="1" hidden="1">
      <c r="A235" t="s">
        <v>853</v>
      </c>
      <c r="G235" t="s">
        <v>34</v>
      </c>
      <c r="H235" t="s">
        <v>854</v>
      </c>
      <c r="I235">
        <f>VALUE(LEFT(H235,FIND(" ",H235)-1))</f>
        <v>547</v>
      </c>
      <c r="J235" t="str">
        <f>TRIM(RIGHT(H235,LEN(H235)-FIND(" ",H235)))</f>
        <v>sqft</v>
      </c>
      <c r="K235" t="s">
        <v>43</v>
      </c>
      <c r="L235" t="s">
        <v>44</v>
      </c>
      <c r="N235" t="s">
        <v>86</v>
      </c>
      <c r="Q235" t="s">
        <v>96</v>
      </c>
      <c r="R235">
        <v>2</v>
      </c>
      <c r="S235" t="s">
        <v>855</v>
      </c>
      <c r="T235" t="s">
        <v>856</v>
      </c>
      <c r="U235" s="1">
        <f t="shared" si="106"/>
        <v>5484</v>
      </c>
      <c r="V235">
        <v>30</v>
      </c>
      <c r="W235">
        <f>VALUE(V235)*100000</f>
        <v>3000000</v>
      </c>
    </row>
    <row r="236" spans="1:23" customFormat="1" hidden="1">
      <c r="A236" t="s">
        <v>857</v>
      </c>
      <c r="G236" t="s">
        <v>34</v>
      </c>
      <c r="H236" t="s">
        <v>111</v>
      </c>
      <c r="I236">
        <f>VALUE(LEFT(H236,FIND(" ",H236)-1))</f>
        <v>800</v>
      </c>
      <c r="J236" t="str">
        <f>TRIM(RIGHT(H236,LEN(H236)-FIND(" ",H236)))</f>
        <v>sqft</v>
      </c>
      <c r="K236" t="s">
        <v>43</v>
      </c>
      <c r="L236" t="s">
        <v>44</v>
      </c>
      <c r="N236" t="s">
        <v>142</v>
      </c>
      <c r="Q236" t="s">
        <v>29</v>
      </c>
      <c r="R236">
        <v>2</v>
      </c>
      <c r="T236" t="s">
        <v>699</v>
      </c>
      <c r="U236" s="1">
        <f t="shared" si="106"/>
        <v>2000</v>
      </c>
      <c r="V236">
        <v>16</v>
      </c>
      <c r="W236">
        <f>VALUE(V236)*100000</f>
        <v>1600000</v>
      </c>
    </row>
    <row r="237" spans="1:23" customFormat="1" hidden="1">
      <c r="A237" t="s">
        <v>858</v>
      </c>
      <c r="G237" t="s">
        <v>24</v>
      </c>
      <c r="H237" t="s">
        <v>859</v>
      </c>
      <c r="I237">
        <f>VALUE(LEFT(H237,FIND(" ",H237)-1))</f>
        <v>532</v>
      </c>
      <c r="J237" t="str">
        <f>TRIM(RIGHT(H237,LEN(H237)-FIND(" ",H237)))</f>
        <v>sqft</v>
      </c>
      <c r="K237" t="s">
        <v>26</v>
      </c>
      <c r="L237" t="s">
        <v>44</v>
      </c>
      <c r="N237" t="s">
        <v>142</v>
      </c>
      <c r="Q237" t="s">
        <v>46</v>
      </c>
      <c r="R237" t="s">
        <v>47</v>
      </c>
      <c r="S237" t="s">
        <v>860</v>
      </c>
      <c r="T237" t="s">
        <v>651</v>
      </c>
      <c r="U237" s="1">
        <f t="shared" si="106"/>
        <v>6203</v>
      </c>
      <c r="V237">
        <v>33</v>
      </c>
      <c r="W237">
        <f>VALUE(V237)*100000</f>
        <v>3300000</v>
      </c>
    </row>
    <row r="238" spans="1:23" customFormat="1" hidden="1">
      <c r="A238" t="s">
        <v>861</v>
      </c>
      <c r="G238" t="s">
        <v>34</v>
      </c>
      <c r="H238" t="s">
        <v>111</v>
      </c>
      <c r="I238">
        <f>VALUE(LEFT(H238,FIND(" ",H238)-1))</f>
        <v>800</v>
      </c>
      <c r="J238" t="str">
        <f>TRIM(RIGHT(H238,LEN(H238)-FIND(" ",H238)))</f>
        <v>sqft</v>
      </c>
      <c r="K238" t="s">
        <v>43</v>
      </c>
      <c r="L238" t="s">
        <v>44</v>
      </c>
      <c r="N238" t="s">
        <v>251</v>
      </c>
      <c r="Q238" t="s">
        <v>96</v>
      </c>
      <c r="R238">
        <v>1</v>
      </c>
      <c r="T238" t="s">
        <v>194</v>
      </c>
      <c r="U238" s="1">
        <f t="shared" si="106"/>
        <v>3500</v>
      </c>
      <c r="V238">
        <v>28</v>
      </c>
      <c r="W238">
        <f>VALUE(V238)*100000</f>
        <v>2800000</v>
      </c>
    </row>
    <row r="239" spans="1:23" customFormat="1" hidden="1">
      <c r="A239" t="s">
        <v>862</v>
      </c>
      <c r="G239" t="s">
        <v>34</v>
      </c>
      <c r="H239" t="s">
        <v>261</v>
      </c>
      <c r="I239">
        <f>VALUE(LEFT(H239,FIND(" ",H239)-1))</f>
        <v>400</v>
      </c>
      <c r="J239" t="str">
        <f>TRIM(RIGHT(H239,LEN(H239)-FIND(" ",H239)))</f>
        <v>sqft</v>
      </c>
      <c r="K239" t="s">
        <v>29</v>
      </c>
      <c r="L239" t="s">
        <v>44</v>
      </c>
      <c r="N239" t="s">
        <v>43</v>
      </c>
      <c r="Q239">
        <v>1</v>
      </c>
      <c r="T239" t="s">
        <v>194</v>
      </c>
      <c r="U239" s="1">
        <f t="shared" si="106"/>
        <v>3500</v>
      </c>
      <c r="V239">
        <v>14</v>
      </c>
      <c r="W239">
        <f>VALUE(V239)*100000</f>
        <v>1400000</v>
      </c>
    </row>
    <row r="240" spans="1:23" customFormat="1" hidden="1">
      <c r="A240" t="s">
        <v>863</v>
      </c>
      <c r="G240" t="s">
        <v>24</v>
      </c>
      <c r="H240" t="s">
        <v>864</v>
      </c>
      <c r="I240">
        <f>VALUE(LEFT(H240,FIND(" ",H240)-1))</f>
        <v>745</v>
      </c>
      <c r="J240" t="str">
        <f>TRIM(RIGHT(H240,LEN(H240)-FIND(" ",H240)))</f>
        <v>sqft</v>
      </c>
      <c r="K240" t="s">
        <v>43</v>
      </c>
      <c r="L240" t="s">
        <v>44</v>
      </c>
      <c r="N240" t="s">
        <v>171</v>
      </c>
      <c r="Q240" t="s">
        <v>46</v>
      </c>
      <c r="R240">
        <v>2</v>
      </c>
      <c r="T240" t="s">
        <v>488</v>
      </c>
      <c r="U240" s="1">
        <f t="shared" si="106"/>
        <v>2909</v>
      </c>
      <c r="V240">
        <v>32</v>
      </c>
      <c r="W240">
        <f>VALUE(V240)*100000</f>
        <v>3200000</v>
      </c>
    </row>
    <row r="241" spans="1:23" ht="15.75">
      <c r="A241" s="25" t="s">
        <v>738</v>
      </c>
      <c r="B241" s="25" t="str">
        <f>PROPER(TRIM(A241))</f>
        <v>2 Apartment For Sale In Palanpur Gam Surat</v>
      </c>
      <c r="C241" s="25" t="str">
        <f>LEFT(B241,FIND(" ",B241)-1)</f>
        <v>2</v>
      </c>
      <c r="D241" s="30" t="str">
        <f>MID(B241, FIND(" ", B241)+1, FIND("For", B241)-FIND(" ", B241)-1)</f>
        <v xml:space="preserve">Apartment </v>
      </c>
      <c r="E241" s="25" t="str">
        <f>TRIM(MID(B241, FIND("In", B241)+3, FIND("Surat", B241)-FIND("In", B241)-3))</f>
        <v>Palanpur Gam</v>
      </c>
      <c r="F241" s="25" t="str">
        <f>"surat"</f>
        <v>surat</v>
      </c>
      <c r="G241" s="25" t="s">
        <v>24</v>
      </c>
      <c r="H241" s="25" t="s">
        <v>865</v>
      </c>
      <c r="I241" s="35">
        <f>VALUE(LEFT(H241,FIND(" ",H241)-1))</f>
        <v>980</v>
      </c>
      <c r="J241" s="28" t="str">
        <f>TRIM(RIGHT(H241,LEN(H241)-FIND(" ",H241)))</f>
        <v>sqft</v>
      </c>
      <c r="K241" s="25" t="s">
        <v>43</v>
      </c>
      <c r="L241" s="25" t="s">
        <v>44</v>
      </c>
      <c r="M241" s="25" t="str">
        <f>IF(LEFT(L241,5)="poss.","expected","ready")</f>
        <v>ready</v>
      </c>
      <c r="N241" s="25" t="s">
        <v>866</v>
      </c>
      <c r="O241" s="25" t="str">
        <f>IFERROR(LEFT(N241,FIND("out of",N241)-1),N241)</f>
        <v xml:space="preserve">1 </v>
      </c>
      <c r="P241" s="30" t="str">
        <f>IFERROR(RIGHT(N241,LEN(N241)-FIND("out of",N241)-6),"")</f>
        <v>12</v>
      </c>
      <c r="Q241" s="25" t="s">
        <v>96</v>
      </c>
      <c r="R241" s="25" t="s">
        <v>47</v>
      </c>
      <c r="S241" s="25" t="s">
        <v>867</v>
      </c>
      <c r="T241" s="3" t="s">
        <v>868</v>
      </c>
      <c r="U241" s="30">
        <f t="shared" si="106"/>
        <v>3281</v>
      </c>
      <c r="V241" s="28">
        <v>42</v>
      </c>
      <c r="W241" s="25">
        <f>VALUE(V241)*100000</f>
        <v>4200000</v>
      </c>
    </row>
    <row r="242" spans="1:23" customFormat="1" hidden="1">
      <c r="A242" t="s">
        <v>869</v>
      </c>
      <c r="G242" t="s">
        <v>34</v>
      </c>
      <c r="H242" t="s">
        <v>870</v>
      </c>
      <c r="I242">
        <f>VALUE(LEFT(H242,FIND(" ",H242)-1))</f>
        <v>144</v>
      </c>
      <c r="J242" t="str">
        <f>TRIM(RIGHT(H242,LEN(H242)-FIND(" ",H242)))</f>
        <v>sqft</v>
      </c>
      <c r="K242" t="s">
        <v>43</v>
      </c>
      <c r="L242" t="s">
        <v>44</v>
      </c>
      <c r="N242" t="s">
        <v>152</v>
      </c>
      <c r="T242" t="s">
        <v>871</v>
      </c>
      <c r="U242" s="1">
        <f t="shared" si="106"/>
        <v>14583</v>
      </c>
      <c r="V242">
        <v>21</v>
      </c>
      <c r="W242">
        <f>VALUE(V242)*100000</f>
        <v>2100000</v>
      </c>
    </row>
    <row r="243" spans="1:23" ht="15.75">
      <c r="A243" s="25" t="s">
        <v>872</v>
      </c>
      <c r="B243" s="25" t="str">
        <f t="shared" ref="B243:B244" si="130">PROPER(TRIM(A243))</f>
        <v>1 Builder Floor For Sale In Nan Pura Surat</v>
      </c>
      <c r="C243" s="25" t="str">
        <f t="shared" ref="C243:C244" si="131">LEFT(B243,FIND(" ",B243)-1)</f>
        <v>1</v>
      </c>
      <c r="D243" s="30" t="str">
        <f t="shared" ref="D243:D244" si="132">MID(B243, FIND(" ", B243)+1, FIND("For", B243)-FIND(" ", B243)-1)</f>
        <v xml:space="preserve">Builder Floor </v>
      </c>
      <c r="E243" s="25" t="str">
        <f t="shared" ref="E243:E244" si="133">TRIM(MID(B243, FIND("In", B243)+3, FIND("Surat", B243)-FIND("In", B243)-3))</f>
        <v>Nan Pura</v>
      </c>
      <c r="F243" s="25" t="str">
        <f t="shared" ref="F243:F244" si="134">"surat"</f>
        <v>surat</v>
      </c>
      <c r="G243" s="25" t="s">
        <v>34</v>
      </c>
      <c r="H243" s="25" t="s">
        <v>155</v>
      </c>
      <c r="I243" s="35">
        <f>VALUE(LEFT(H243,FIND(" ",H243)-1))</f>
        <v>650</v>
      </c>
      <c r="J243" s="28" t="str">
        <f>TRIM(RIGHT(H243,LEN(H243)-FIND(" ",H243)))</f>
        <v>sqft</v>
      </c>
      <c r="K243" s="25" t="s">
        <v>43</v>
      </c>
      <c r="L243" s="25" t="s">
        <v>44</v>
      </c>
      <c r="M243" s="25" t="str">
        <f t="shared" ref="M243:M244" si="135">IF(LEFT(L243,5)="poss.","expected","ready")</f>
        <v>ready</v>
      </c>
      <c r="N243" s="25" t="s">
        <v>320</v>
      </c>
      <c r="O243" s="25" t="str">
        <f t="shared" ref="O243:O244" si="136">IFERROR(LEFT(N243,FIND("out of",N243)-1),N243)</f>
        <v xml:space="preserve">3 </v>
      </c>
      <c r="P243" s="30" t="str">
        <f t="shared" ref="P243:P244" si="137">IFERROR(RIGHT(N243,LEN(N243)-FIND("out of",N243)-6),"")</f>
        <v>4</v>
      </c>
      <c r="Q243" s="25" t="s">
        <v>29</v>
      </c>
      <c r="R243" s="25" t="s">
        <v>47</v>
      </c>
      <c r="S243" s="25" t="s">
        <v>873</v>
      </c>
      <c r="T243" s="3" t="s">
        <v>874</v>
      </c>
      <c r="U243" s="30">
        <f t="shared" si="106"/>
        <v>3385</v>
      </c>
      <c r="V243" s="28">
        <v>22</v>
      </c>
      <c r="W243" s="25">
        <f>VALUE(V243)*100000</f>
        <v>2200000</v>
      </c>
    </row>
    <row r="244" spans="1:23" customFormat="1" hidden="1">
      <c r="A244" t="s">
        <v>875</v>
      </c>
      <c r="B244" t="str">
        <f t="shared" si="130"/>
        <v>1 Apartment For Sale In Royal Plaza Socity Surat</v>
      </c>
      <c r="C244" t="str">
        <f t="shared" si="131"/>
        <v>1</v>
      </c>
      <c r="D244" s="1" t="str">
        <f t="shared" si="132"/>
        <v xml:space="preserve">Apartment </v>
      </c>
      <c r="E244" t="str">
        <f t="shared" si="133"/>
        <v>Royal Plaza Socity</v>
      </c>
      <c r="F244" t="str">
        <f t="shared" si="134"/>
        <v>surat</v>
      </c>
      <c r="G244" t="s">
        <v>24</v>
      </c>
      <c r="H244" t="s">
        <v>281</v>
      </c>
      <c r="I244">
        <f>VALUE(LEFT(H244,FIND(" ",H244)-1))</f>
        <v>500</v>
      </c>
      <c r="J244" t="str">
        <f>TRIM(RIGHT(H244,LEN(H244)-FIND(" ",H244)))</f>
        <v>sqft</v>
      </c>
      <c r="K244" t="s">
        <v>43</v>
      </c>
      <c r="L244" t="s">
        <v>44</v>
      </c>
      <c r="M244" t="str">
        <f t="shared" si="135"/>
        <v>ready</v>
      </c>
      <c r="N244" t="s">
        <v>320</v>
      </c>
      <c r="O244" t="str">
        <f t="shared" si="136"/>
        <v xml:space="preserve">3 </v>
      </c>
      <c r="P244" s="1" t="str">
        <f t="shared" si="137"/>
        <v>4</v>
      </c>
      <c r="Q244" t="s">
        <v>46</v>
      </c>
      <c r="R244" t="s">
        <v>156</v>
      </c>
      <c r="T244" t="s">
        <v>189</v>
      </c>
      <c r="U244" s="1">
        <f t="shared" si="106"/>
        <v>2800</v>
      </c>
      <c r="V244">
        <v>21</v>
      </c>
      <c r="W244">
        <f>VALUE(V244)*100000</f>
        <v>2100000</v>
      </c>
    </row>
    <row r="245" spans="1:23" customFormat="1" hidden="1">
      <c r="A245" t="s">
        <v>876</v>
      </c>
      <c r="G245" t="s">
        <v>24</v>
      </c>
      <c r="H245" t="s">
        <v>877</v>
      </c>
      <c r="I245">
        <f>VALUE(LEFT(H245,FIND(" ",H245)-1))</f>
        <v>602</v>
      </c>
      <c r="J245" t="str">
        <f>TRIM(RIGHT(H245,LEN(H245)-FIND(" ",H245)))</f>
        <v>sqft</v>
      </c>
      <c r="K245" t="s">
        <v>43</v>
      </c>
      <c r="L245" t="s">
        <v>301</v>
      </c>
      <c r="N245" t="s">
        <v>238</v>
      </c>
      <c r="Q245" t="s">
        <v>46</v>
      </c>
      <c r="R245" t="s">
        <v>878</v>
      </c>
      <c r="T245" t="s">
        <v>879</v>
      </c>
      <c r="U245" s="1">
        <f t="shared" si="106"/>
        <v>3728</v>
      </c>
      <c r="V245">
        <v>34</v>
      </c>
      <c r="W245">
        <f>VALUE(V245)*100000</f>
        <v>3400000</v>
      </c>
    </row>
    <row r="246" spans="1:23" customFormat="1" hidden="1">
      <c r="A246" t="s">
        <v>880</v>
      </c>
      <c r="B246" t="str">
        <f t="shared" ref="B246:B248" si="138">PROPER(TRIM(A246))</f>
        <v>1 Apartment For Sale In 103 Ajithnath Awas Surat</v>
      </c>
      <c r="C246" t="str">
        <f t="shared" ref="C246:C248" si="139">LEFT(B246,FIND(" ",B246)-1)</f>
        <v>1</v>
      </c>
      <c r="D246" s="1" t="str">
        <f t="shared" ref="D246:D248" si="140">MID(B246, FIND(" ", B246)+1, FIND("For", B246)-FIND(" ", B246)-1)</f>
        <v xml:space="preserve">Apartment </v>
      </c>
      <c r="E246" t="str">
        <f t="shared" ref="E246:E248" si="141">TRIM(MID(B246, FIND("In", B246)+3, FIND("Surat", B246)-FIND("In", B246)-3))</f>
        <v>103 Ajithnath Awas</v>
      </c>
      <c r="G246" t="s">
        <v>34</v>
      </c>
      <c r="H246" t="s">
        <v>881</v>
      </c>
      <c r="I246">
        <f>VALUE(LEFT(H246,FIND(" ",H246)-1))</f>
        <v>630</v>
      </c>
      <c r="J246" t="str">
        <f>TRIM(RIGHT(H246,LEN(H246)-FIND(" ",H246)))</f>
        <v>sqft</v>
      </c>
      <c r="K246" t="s">
        <v>43</v>
      </c>
      <c r="L246" t="s">
        <v>44</v>
      </c>
      <c r="M246" t="str">
        <f t="shared" ref="M246:M248" si="142">IF(LEFT(L246,5)="poss.","expected","ready")</f>
        <v>ready</v>
      </c>
      <c r="N246" t="s">
        <v>251</v>
      </c>
      <c r="O246" t="str">
        <f t="shared" ref="O246:O248" si="143">IFERROR(LEFT(N246,FIND("out of",N246)-1),N246)</f>
        <v xml:space="preserve">1 </v>
      </c>
      <c r="P246" s="1" t="str">
        <f t="shared" ref="P246:P248" si="144">IFERROR(RIGHT(N246,LEN(N246)-FIND("out of",N246)-6),"")</f>
        <v>4</v>
      </c>
      <c r="Q246" t="s">
        <v>29</v>
      </c>
      <c r="R246" t="s">
        <v>47</v>
      </c>
      <c r="S246" t="s">
        <v>882</v>
      </c>
      <c r="T246" t="s">
        <v>331</v>
      </c>
      <c r="U246" s="1">
        <f t="shared" si="106"/>
        <v>3333</v>
      </c>
      <c r="V246">
        <v>21</v>
      </c>
      <c r="W246">
        <f>VALUE(V246)*100000</f>
        <v>2100000</v>
      </c>
    </row>
    <row r="247" spans="1:23" customFormat="1" hidden="1">
      <c r="A247" t="s">
        <v>883</v>
      </c>
      <c r="B247" t="str">
        <f t="shared" si="138"/>
        <v>2 Apartment For Sale In Shiv Samarth 1, Pal Gam Surat</v>
      </c>
      <c r="C247" t="str">
        <f t="shared" si="139"/>
        <v>2</v>
      </c>
      <c r="D247" s="1" t="str">
        <f t="shared" si="140"/>
        <v xml:space="preserve">Apartment </v>
      </c>
      <c r="E247" t="str">
        <f t="shared" si="141"/>
        <v>Shiv Samarth 1, Pal Gam</v>
      </c>
      <c r="F247" t="str">
        <f t="shared" ref="F247:F248" si="145">"surat"</f>
        <v>surat</v>
      </c>
      <c r="G247" t="s">
        <v>34</v>
      </c>
      <c r="H247" t="s">
        <v>884</v>
      </c>
      <c r="I247">
        <f>VALUE(LEFT(H247,FIND(" ",H247)-1))</f>
        <v>1127</v>
      </c>
      <c r="J247" t="str">
        <f>TRIM(RIGHT(H247,LEN(H247)-FIND(" ",H247)))</f>
        <v>sqft</v>
      </c>
      <c r="K247" t="s">
        <v>43</v>
      </c>
      <c r="L247" t="s">
        <v>44</v>
      </c>
      <c r="M247" t="str">
        <f t="shared" si="142"/>
        <v>ready</v>
      </c>
      <c r="N247" t="s">
        <v>885</v>
      </c>
      <c r="O247" t="str">
        <f t="shared" si="143"/>
        <v xml:space="preserve">16 </v>
      </c>
      <c r="P247" s="1" t="str">
        <f t="shared" si="144"/>
        <v>19</v>
      </c>
      <c r="Q247" t="s">
        <v>29</v>
      </c>
      <c r="R247" t="s">
        <v>47</v>
      </c>
      <c r="T247" t="s">
        <v>886</v>
      </c>
      <c r="U247" s="1">
        <f t="shared" si="106"/>
        <v>4259</v>
      </c>
      <c r="V247">
        <v>48</v>
      </c>
      <c r="W247">
        <f>VALUE(V247)*100000</f>
        <v>4800000</v>
      </c>
    </row>
    <row r="248" spans="1:23" ht="15.75">
      <c r="A248" s="25" t="s">
        <v>887</v>
      </c>
      <c r="B248" s="25" t="str">
        <f t="shared" si="138"/>
        <v>2 Apartment For Sale In Mota Varachha Surat</v>
      </c>
      <c r="C248" s="25" t="str">
        <f t="shared" si="139"/>
        <v>2</v>
      </c>
      <c r="D248" s="30" t="str">
        <f t="shared" si="140"/>
        <v xml:space="preserve">Apartment </v>
      </c>
      <c r="E248" s="25" t="str">
        <f t="shared" si="141"/>
        <v>Mota Varachha</v>
      </c>
      <c r="F248" s="25" t="str">
        <f t="shared" si="145"/>
        <v>surat</v>
      </c>
      <c r="G248" s="25" t="s">
        <v>34</v>
      </c>
      <c r="H248" s="25" t="s">
        <v>888</v>
      </c>
      <c r="I248" s="35">
        <f>VALUE(LEFT(H248,FIND(" ",H248)-1))</f>
        <v>1312</v>
      </c>
      <c r="J248" s="28" t="str">
        <f>TRIM(RIGHT(H248,LEN(H248)-FIND(" ",H248)))</f>
        <v>sqft</v>
      </c>
      <c r="K248" s="25" t="s">
        <v>43</v>
      </c>
      <c r="L248" s="25" t="s">
        <v>44</v>
      </c>
      <c r="M248" s="25" t="str">
        <f t="shared" si="142"/>
        <v>ready</v>
      </c>
      <c r="N248" s="25" t="s">
        <v>122</v>
      </c>
      <c r="O248" s="25" t="str">
        <f t="shared" si="143"/>
        <v xml:space="preserve">2 </v>
      </c>
      <c r="P248" s="30" t="str">
        <f t="shared" si="144"/>
        <v>5</v>
      </c>
      <c r="Q248" s="25" t="s">
        <v>29</v>
      </c>
      <c r="R248" s="25" t="s">
        <v>739</v>
      </c>
      <c r="S248" s="25" t="s">
        <v>889</v>
      </c>
      <c r="T248" s="3" t="s">
        <v>49</v>
      </c>
      <c r="U248" s="30">
        <f t="shared" si="106"/>
        <v>3800</v>
      </c>
      <c r="V248" s="28">
        <v>49.9</v>
      </c>
      <c r="W248" s="25">
        <f>VALUE(V248)*100000</f>
        <v>4990000</v>
      </c>
    </row>
    <row r="249" spans="1:23" customFormat="1" hidden="1">
      <c r="A249" t="s">
        <v>741</v>
      </c>
      <c r="G249" t="s">
        <v>204</v>
      </c>
      <c r="H249" t="s">
        <v>890</v>
      </c>
      <c r="I249">
        <f>VALUE(LEFT(H249,FIND(" ",H249)-1))</f>
        <v>927</v>
      </c>
      <c r="J249" t="str">
        <f>TRIM(RIGHT(H249,LEN(H249)-FIND(" ",H249)))</f>
        <v>sqft</v>
      </c>
      <c r="K249" t="s">
        <v>717</v>
      </c>
      <c r="L249" t="s">
        <v>43</v>
      </c>
      <c r="N249">
        <v>3</v>
      </c>
      <c r="T249" t="s">
        <v>891</v>
      </c>
      <c r="U249" s="1">
        <f t="shared" si="106"/>
        <v>1942</v>
      </c>
      <c r="V249">
        <v>18</v>
      </c>
      <c r="W249">
        <f>VALUE(V249)*100000</f>
        <v>1800000</v>
      </c>
    </row>
    <row r="250" spans="1:23" customFormat="1" hidden="1">
      <c r="A250" t="s">
        <v>892</v>
      </c>
      <c r="B250" t="str">
        <f>PROPER(TRIM(A250))</f>
        <v>2 Apartment For Sale In Vaidehi Heights, Dindoli Surat</v>
      </c>
      <c r="C250" t="str">
        <f>LEFT(B250,FIND(" ",B250)-1)</f>
        <v>2</v>
      </c>
      <c r="D250" s="1" t="str">
        <f>MID(B250, FIND(" ", B250)+1, FIND("For", B250)-FIND(" ", B250)-1)</f>
        <v xml:space="preserve">Apartment </v>
      </c>
      <c r="E250" t="str">
        <f>TRIM(MID(B250, FIND("In", B250)+3, FIND("Surat", B250)-FIND("In", B250)-3))</f>
        <v>Vaidehi Heights, Dindoli</v>
      </c>
      <c r="F250" t="str">
        <f>"surat"</f>
        <v>surat</v>
      </c>
      <c r="G250" t="s">
        <v>34</v>
      </c>
      <c r="H250" t="s">
        <v>893</v>
      </c>
      <c r="I250">
        <f>VALUE(LEFT(H250,FIND(" ",H250)-1))</f>
        <v>951</v>
      </c>
      <c r="J250" t="str">
        <f>TRIM(RIGHT(H250,LEN(H250)-FIND(" ",H250)))</f>
        <v>sqft</v>
      </c>
      <c r="K250" t="s">
        <v>43</v>
      </c>
      <c r="L250" t="s">
        <v>44</v>
      </c>
      <c r="M250" t="str">
        <f>IF(LEFT(L250,5)="poss.","expected","ready")</f>
        <v>ready</v>
      </c>
      <c r="N250" t="s">
        <v>894</v>
      </c>
      <c r="O250" t="str">
        <f>IFERROR(LEFT(N250,FIND("out of",N250)-1),N250)</f>
        <v xml:space="preserve">2 </v>
      </c>
      <c r="P250" s="1" t="str">
        <f>IFERROR(RIGHT(N250,LEN(N250)-FIND("out of",N250)-6),"")</f>
        <v>12</v>
      </c>
      <c r="Q250" t="s">
        <v>96</v>
      </c>
      <c r="R250" t="s">
        <v>156</v>
      </c>
      <c r="T250" t="s">
        <v>895</v>
      </c>
      <c r="U250" s="1">
        <f t="shared" si="106"/>
        <v>2944</v>
      </c>
      <c r="V250">
        <v>28</v>
      </c>
      <c r="W250">
        <f>VALUE(V250)*100000</f>
        <v>2800000</v>
      </c>
    </row>
    <row r="251" spans="1:23" customFormat="1" hidden="1">
      <c r="A251" t="s">
        <v>896</v>
      </c>
      <c r="G251" t="s">
        <v>34</v>
      </c>
      <c r="H251" t="s">
        <v>602</v>
      </c>
      <c r="I251">
        <f>VALUE(LEFT(H251,FIND(" ",H251)-1))</f>
        <v>2000</v>
      </c>
      <c r="J251" t="str">
        <f>TRIM(RIGHT(H251,LEN(H251)-FIND(" ",H251)))</f>
        <v>sqft</v>
      </c>
      <c r="K251" t="s">
        <v>29</v>
      </c>
      <c r="L251" t="s">
        <v>44</v>
      </c>
      <c r="N251" t="s">
        <v>43</v>
      </c>
      <c r="Q251" t="s">
        <v>897</v>
      </c>
      <c r="R251">
        <v>5</v>
      </c>
      <c r="T251" t="s">
        <v>699</v>
      </c>
      <c r="U251" s="1">
        <f t="shared" si="106"/>
        <v>2000</v>
      </c>
      <c r="V251">
        <v>40</v>
      </c>
      <c r="W251">
        <f>VALUE(V251)*100000</f>
        <v>4000000</v>
      </c>
    </row>
    <row r="252" spans="1:23" customFormat="1" hidden="1">
      <c r="A252" t="s">
        <v>898</v>
      </c>
      <c r="G252" t="s">
        <v>34</v>
      </c>
      <c r="H252" t="s">
        <v>899</v>
      </c>
      <c r="I252">
        <f>VALUE(LEFT(H252,FIND(" ",H252)-1))</f>
        <v>314</v>
      </c>
      <c r="J252" t="str">
        <f>TRIM(RIGHT(H252,LEN(H252)-FIND(" ",H252)))</f>
        <v>sqft</v>
      </c>
      <c r="K252" t="s">
        <v>43</v>
      </c>
      <c r="L252" t="s">
        <v>44</v>
      </c>
      <c r="N252" t="s">
        <v>251</v>
      </c>
      <c r="T252" t="s">
        <v>900</v>
      </c>
      <c r="U252" s="1">
        <f t="shared" si="106"/>
        <v>8500</v>
      </c>
      <c r="V252">
        <v>26.7</v>
      </c>
      <c r="W252">
        <f>VALUE(V252)*100000</f>
        <v>2670000</v>
      </c>
    </row>
    <row r="253" spans="1:23" ht="15.75">
      <c r="A253" s="25" t="s">
        <v>901</v>
      </c>
      <c r="B253" s="25" t="str">
        <f>PROPER(TRIM(A253))</f>
        <v>2 Apartment For Sale In Salasar Icon, Dindoli Surat</v>
      </c>
      <c r="C253" s="25" t="str">
        <f>LEFT(B253,FIND(" ",B253)-1)</f>
        <v>2</v>
      </c>
      <c r="D253" s="30" t="str">
        <f>MID(B253, FIND(" ", B253)+1, FIND("For", B253)-FIND(" ", B253)-1)</f>
        <v xml:space="preserve">Apartment </v>
      </c>
      <c r="E253" s="25" t="str">
        <f>TRIM(MID(B253, FIND("In", B253)+3, FIND("Surat", B253)-FIND("In", B253)-3))</f>
        <v>Salasar Icon, Dindoli</v>
      </c>
      <c r="F253" s="25" t="str">
        <f>"surat"</f>
        <v>surat</v>
      </c>
      <c r="G253" s="25" t="s">
        <v>24</v>
      </c>
      <c r="H253" s="25" t="s">
        <v>902</v>
      </c>
      <c r="I253" s="35">
        <f>VALUE(LEFT(H253,FIND(" ",H253)-1))</f>
        <v>1136</v>
      </c>
      <c r="J253" s="28" t="str">
        <f>TRIM(RIGHT(H253,LEN(H253)-FIND(" ",H253)))</f>
        <v>sqft</v>
      </c>
      <c r="K253" s="25" t="s">
        <v>43</v>
      </c>
      <c r="L253" s="25" t="s">
        <v>44</v>
      </c>
      <c r="M253" s="25" t="str">
        <f>IF(LEFT(L253,5)="poss.","expected","ready")</f>
        <v>ready</v>
      </c>
      <c r="N253" s="25" t="s">
        <v>86</v>
      </c>
      <c r="O253" s="25" t="str">
        <f>IFERROR(LEFT(N253,FIND("out of",N253)-1),N253)</f>
        <v xml:space="preserve">1 </v>
      </c>
      <c r="P253" s="30" t="str">
        <f>IFERROR(RIGHT(N253,LEN(N253)-FIND("out of",N253)-6),"")</f>
        <v>1</v>
      </c>
      <c r="Q253" s="25" t="s">
        <v>29</v>
      </c>
      <c r="R253" s="25" t="s">
        <v>903</v>
      </c>
      <c r="S253" s="25" t="s">
        <v>904</v>
      </c>
      <c r="T253" s="3" t="s">
        <v>905</v>
      </c>
      <c r="U253" s="33">
        <f t="shared" ref="U253:U316" si="146">VALUE(SUBSTITUTE(SUBSTITUTE(T253,"â‚¹",""),"per sqft",""))</f>
        <v>2817</v>
      </c>
      <c r="V253" s="25">
        <v>32</v>
      </c>
      <c r="W253" s="28">
        <f>VALUE(V253)*100000</f>
        <v>3200000</v>
      </c>
    </row>
    <row r="254" spans="1:23" customFormat="1" hidden="1">
      <c r="A254" t="s">
        <v>906</v>
      </c>
      <c r="G254" t="s">
        <v>34</v>
      </c>
      <c r="H254" t="s">
        <v>55</v>
      </c>
      <c r="I254">
        <f>VALUE(LEFT(H254,FIND(" ",H254)-1))</f>
        <v>1250</v>
      </c>
      <c r="J254" t="str">
        <f>TRIM(RIGHT(H254,LEN(H254)-FIND(" ",H254)))</f>
        <v>sqft</v>
      </c>
      <c r="L254" t="s">
        <v>44</v>
      </c>
      <c r="N254" t="s">
        <v>43</v>
      </c>
      <c r="T254" t="s">
        <v>79</v>
      </c>
      <c r="U254" s="1">
        <f t="shared" si="146"/>
        <v>3200</v>
      </c>
      <c r="V254">
        <v>40</v>
      </c>
      <c r="W254">
        <f>VALUE(V254)*100000</f>
        <v>4000000</v>
      </c>
    </row>
    <row r="255" spans="1:23" customFormat="1" hidden="1">
      <c r="A255" t="s">
        <v>907</v>
      </c>
      <c r="G255" t="s">
        <v>24</v>
      </c>
      <c r="H255" t="s">
        <v>908</v>
      </c>
      <c r="I255">
        <f>VALUE(LEFT(H255,FIND(" ",H255)-1))</f>
        <v>238</v>
      </c>
      <c r="J255" t="str">
        <f>TRIM(RIGHT(H255,LEN(H255)-FIND(" ",H255)))</f>
        <v>sqft</v>
      </c>
      <c r="K255" t="s">
        <v>43</v>
      </c>
      <c r="L255" t="s">
        <v>44</v>
      </c>
      <c r="N255" t="s">
        <v>390</v>
      </c>
      <c r="T255" t="s">
        <v>909</v>
      </c>
      <c r="U255" s="1">
        <f t="shared" si="146"/>
        <v>16807</v>
      </c>
      <c r="V255">
        <v>40</v>
      </c>
      <c r="W255">
        <f>VALUE(V255)*100000</f>
        <v>4000000</v>
      </c>
    </row>
    <row r="256" spans="1:23" customFormat="1" hidden="1">
      <c r="A256" t="s">
        <v>910</v>
      </c>
      <c r="B256" t="str">
        <f>PROPER(TRIM(A256))</f>
        <v>2 Apartment For Sale In Jt Stuti Highland, Palanpur Surat</v>
      </c>
      <c r="C256" t="str">
        <f>LEFT(B256,FIND(" ",B256)-1)</f>
        <v>2</v>
      </c>
      <c r="D256" s="1" t="str">
        <f>MID(B256, FIND(" ", B256)+1, FIND("For", B256)-FIND(" ", B256)-1)</f>
        <v xml:space="preserve">Apartment </v>
      </c>
      <c r="E256" t="str">
        <f>TRIM(MID(B256, FIND("In", B256)+3, FIND("Surat", B256)-FIND("In", B256)-3))</f>
        <v>Jt Stuti Highland, Palanpur</v>
      </c>
      <c r="F256" t="str">
        <f>"surat"</f>
        <v>surat</v>
      </c>
      <c r="G256" t="s">
        <v>24</v>
      </c>
      <c r="H256" t="s">
        <v>60</v>
      </c>
      <c r="I256">
        <f>VALUE(LEFT(H256,FIND(" ",H256)-1))</f>
        <v>1265</v>
      </c>
      <c r="J256" t="str">
        <f>TRIM(RIGHT(H256,LEN(H256)-FIND(" ",H256)))</f>
        <v>sqft</v>
      </c>
      <c r="K256" t="s">
        <v>43</v>
      </c>
      <c r="L256" t="s">
        <v>44</v>
      </c>
      <c r="M256" t="str">
        <f>IF(LEFT(L256,5)="poss.","expected","ready")</f>
        <v>ready</v>
      </c>
      <c r="N256" t="s">
        <v>911</v>
      </c>
      <c r="O256" t="str">
        <f>IFERROR(LEFT(N256,FIND("out of",N256)-1),N256)</f>
        <v xml:space="preserve">13 </v>
      </c>
      <c r="P256" s="1" t="str">
        <f>IFERROR(RIGHT(N256,LEN(N256)-FIND("out of",N256)-6),"")</f>
        <v>13</v>
      </c>
      <c r="Q256" t="s">
        <v>29</v>
      </c>
      <c r="R256" t="s">
        <v>47</v>
      </c>
      <c r="T256" t="s">
        <v>912</v>
      </c>
      <c r="U256" s="1">
        <f t="shared" si="146"/>
        <v>3162</v>
      </c>
      <c r="V256">
        <v>40</v>
      </c>
      <c r="W256">
        <f>VALUE(V256)*100000</f>
        <v>4000000</v>
      </c>
    </row>
    <row r="257" spans="1:23" customFormat="1" hidden="1">
      <c r="A257" t="s">
        <v>419</v>
      </c>
      <c r="G257" t="s">
        <v>34</v>
      </c>
      <c r="H257" t="s">
        <v>350</v>
      </c>
      <c r="I257">
        <f>VALUE(LEFT(H257,FIND(" ",H257)-1))</f>
        <v>850</v>
      </c>
      <c r="J257" t="str">
        <f>TRIM(RIGHT(H257,LEN(H257)-FIND(" ",H257)))</f>
        <v>sqft</v>
      </c>
      <c r="K257" t="s">
        <v>43</v>
      </c>
      <c r="L257" t="s">
        <v>44</v>
      </c>
      <c r="N257" t="s">
        <v>142</v>
      </c>
      <c r="Q257" t="s">
        <v>29</v>
      </c>
      <c r="R257">
        <v>2</v>
      </c>
      <c r="T257" t="s">
        <v>913</v>
      </c>
      <c r="U257" s="1">
        <f t="shared" si="146"/>
        <v>2118</v>
      </c>
      <c r="V257">
        <v>18</v>
      </c>
      <c r="W257">
        <f>VALUE(V257)*100000</f>
        <v>1800000</v>
      </c>
    </row>
    <row r="258" spans="1:23" customFormat="1" hidden="1">
      <c r="A258" t="s">
        <v>914</v>
      </c>
      <c r="G258" t="s">
        <v>34</v>
      </c>
      <c r="H258" t="s">
        <v>915</v>
      </c>
      <c r="I258">
        <f>VALUE(LEFT(H258,FIND(" ",H258)-1))</f>
        <v>1450</v>
      </c>
      <c r="J258" t="str">
        <f>TRIM(RIGHT(H258,LEN(H258)-FIND(" ",H258)))</f>
        <v>sqft</v>
      </c>
      <c r="K258" t="s">
        <v>43</v>
      </c>
      <c r="L258" t="s">
        <v>44</v>
      </c>
      <c r="N258" t="s">
        <v>377</v>
      </c>
      <c r="Q258" t="s">
        <v>29</v>
      </c>
      <c r="R258">
        <v>3</v>
      </c>
      <c r="T258" t="s">
        <v>916</v>
      </c>
      <c r="U258" s="1">
        <f t="shared" si="146"/>
        <v>2069</v>
      </c>
      <c r="V258">
        <v>30</v>
      </c>
      <c r="W258">
        <f>VALUE(V258)*100000</f>
        <v>3000000</v>
      </c>
    </row>
    <row r="259" spans="1:23" customFormat="1" hidden="1">
      <c r="A259" t="s">
        <v>917</v>
      </c>
      <c r="G259" t="s">
        <v>34</v>
      </c>
      <c r="H259" t="s">
        <v>281</v>
      </c>
      <c r="I259">
        <f>VALUE(LEFT(H259,FIND(" ",H259)-1))</f>
        <v>500</v>
      </c>
      <c r="J259" t="str">
        <f>TRIM(RIGHT(H259,LEN(H259)-FIND(" ",H259)))</f>
        <v>sqft</v>
      </c>
      <c r="K259" t="s">
        <v>43</v>
      </c>
      <c r="L259" t="s">
        <v>44</v>
      </c>
      <c r="N259" t="s">
        <v>142</v>
      </c>
      <c r="Q259" t="s">
        <v>29</v>
      </c>
      <c r="R259">
        <v>1</v>
      </c>
      <c r="T259" t="s">
        <v>189</v>
      </c>
      <c r="U259" s="1">
        <f t="shared" si="146"/>
        <v>2800</v>
      </c>
      <c r="V259">
        <v>14</v>
      </c>
      <c r="W259">
        <f>VALUE(V259)*100000</f>
        <v>1400000</v>
      </c>
    </row>
    <row r="260" spans="1:23" customFormat="1" hidden="1">
      <c r="A260" t="s">
        <v>918</v>
      </c>
      <c r="G260" t="s">
        <v>34</v>
      </c>
      <c r="H260" t="s">
        <v>314</v>
      </c>
      <c r="I260">
        <f>VALUE(LEFT(H260,FIND(" ",H260)-1))</f>
        <v>450</v>
      </c>
      <c r="J260" t="str">
        <f>TRIM(RIGHT(H260,LEN(H260)-FIND(" ",H260)))</f>
        <v>sqft</v>
      </c>
      <c r="K260" t="s">
        <v>43</v>
      </c>
      <c r="L260" t="s">
        <v>44</v>
      </c>
      <c r="N260" t="s">
        <v>919</v>
      </c>
      <c r="Q260" t="s">
        <v>29</v>
      </c>
      <c r="R260">
        <v>1</v>
      </c>
      <c r="T260" t="s">
        <v>335</v>
      </c>
      <c r="U260" s="1">
        <f t="shared" si="146"/>
        <v>3000</v>
      </c>
      <c r="V260">
        <v>13.5</v>
      </c>
      <c r="W260">
        <f>VALUE(V260)*100000</f>
        <v>1350000</v>
      </c>
    </row>
    <row r="261" spans="1:23" customFormat="1" hidden="1">
      <c r="A261" t="s">
        <v>920</v>
      </c>
      <c r="G261" t="s">
        <v>24</v>
      </c>
      <c r="H261" t="s">
        <v>136</v>
      </c>
      <c r="I261">
        <f>VALUE(LEFT(H261,FIND(" ",H261)-1))</f>
        <v>1150</v>
      </c>
      <c r="J261" t="str">
        <f>TRIM(RIGHT(H261,LEN(H261)-FIND(" ",H261)))</f>
        <v>sqft</v>
      </c>
      <c r="K261" t="s">
        <v>43</v>
      </c>
      <c r="L261" t="s">
        <v>44</v>
      </c>
      <c r="N261" t="s">
        <v>630</v>
      </c>
      <c r="Q261" t="s">
        <v>29</v>
      </c>
      <c r="R261" t="s">
        <v>921</v>
      </c>
      <c r="U261" s="1" t="e">
        <f t="shared" si="146"/>
        <v>#VALUE!</v>
      </c>
      <c r="V261">
        <v>39</v>
      </c>
      <c r="W261">
        <f>VALUE(V261)*100000</f>
        <v>3900000</v>
      </c>
    </row>
    <row r="262" spans="1:23" customFormat="1" hidden="1">
      <c r="A262" t="s">
        <v>922</v>
      </c>
      <c r="G262" t="s">
        <v>34</v>
      </c>
      <c r="H262" t="s">
        <v>398</v>
      </c>
      <c r="I262">
        <f>VALUE(LEFT(H262,FIND(" ",H262)-1))</f>
        <v>1040</v>
      </c>
      <c r="J262" t="str">
        <f>TRIM(RIGHT(H262,LEN(H262)-FIND(" ",H262)))</f>
        <v>sqft</v>
      </c>
      <c r="K262" t="s">
        <v>43</v>
      </c>
      <c r="L262" t="s">
        <v>44</v>
      </c>
      <c r="N262" t="s">
        <v>122</v>
      </c>
      <c r="Q262" t="s">
        <v>29</v>
      </c>
      <c r="R262">
        <v>2</v>
      </c>
      <c r="T262" t="s">
        <v>745</v>
      </c>
      <c r="U262" s="1">
        <f t="shared" si="146"/>
        <v>3846</v>
      </c>
      <c r="V262">
        <v>40</v>
      </c>
      <c r="W262">
        <f>VALUE(V262)*100000</f>
        <v>4000000</v>
      </c>
    </row>
    <row r="263" spans="1:23" customFormat="1" hidden="1">
      <c r="A263" t="s">
        <v>923</v>
      </c>
      <c r="G263" t="s">
        <v>24</v>
      </c>
      <c r="H263" t="s">
        <v>111</v>
      </c>
      <c r="I263">
        <f>VALUE(LEFT(H263,FIND(" ",H263)-1))</f>
        <v>800</v>
      </c>
      <c r="J263" t="str">
        <f>TRIM(RIGHT(H263,LEN(H263)-FIND(" ",H263)))</f>
        <v>sqft</v>
      </c>
      <c r="K263" t="s">
        <v>29</v>
      </c>
      <c r="L263" t="s">
        <v>924</v>
      </c>
      <c r="N263" t="s">
        <v>43</v>
      </c>
      <c r="Q263">
        <v>2</v>
      </c>
      <c r="R263">
        <v>1</v>
      </c>
      <c r="T263" t="s">
        <v>925</v>
      </c>
      <c r="U263" s="1">
        <f t="shared" si="146"/>
        <v>2912</v>
      </c>
      <c r="V263">
        <v>19.5</v>
      </c>
      <c r="W263">
        <f>VALUE(V263)*100000</f>
        <v>1950000</v>
      </c>
    </row>
    <row r="264" spans="1:23" customFormat="1" hidden="1">
      <c r="A264" t="s">
        <v>926</v>
      </c>
      <c r="G264" t="s">
        <v>34</v>
      </c>
      <c r="H264" t="s">
        <v>51</v>
      </c>
      <c r="I264">
        <f>VALUE(LEFT(H264,FIND(" ",H264)-1))</f>
        <v>700</v>
      </c>
      <c r="J264" t="str">
        <f>TRIM(RIGHT(H264,LEN(H264)-FIND(" ",H264)))</f>
        <v>sqft</v>
      </c>
      <c r="K264" t="s">
        <v>43</v>
      </c>
      <c r="L264" t="s">
        <v>44</v>
      </c>
      <c r="N264" t="s">
        <v>297</v>
      </c>
      <c r="Q264" t="s">
        <v>96</v>
      </c>
      <c r="R264">
        <v>1</v>
      </c>
      <c r="T264" t="s">
        <v>154</v>
      </c>
      <c r="U264" s="1">
        <f t="shared" si="146"/>
        <v>2857</v>
      </c>
      <c r="V264">
        <v>20</v>
      </c>
      <c r="W264">
        <f>VALUE(V264)*100000</f>
        <v>2000000</v>
      </c>
    </row>
    <row r="265" spans="1:23" customFormat="1" hidden="1">
      <c r="A265" t="s">
        <v>927</v>
      </c>
      <c r="G265" t="s">
        <v>34</v>
      </c>
      <c r="H265" t="s">
        <v>724</v>
      </c>
      <c r="I265">
        <f>VALUE(LEFT(H265,FIND(" ",H265)-1))</f>
        <v>200</v>
      </c>
      <c r="J265" t="str">
        <f>TRIM(RIGHT(H265,LEN(H265)-FIND(" ",H265)))</f>
        <v>sqft</v>
      </c>
      <c r="K265" t="s">
        <v>43</v>
      </c>
      <c r="L265" t="s">
        <v>44</v>
      </c>
      <c r="N265" t="s">
        <v>152</v>
      </c>
      <c r="Q265">
        <v>6</v>
      </c>
      <c r="T265" t="s">
        <v>928</v>
      </c>
      <c r="U265" s="1">
        <f t="shared" si="146"/>
        <v>6500</v>
      </c>
      <c r="V265">
        <v>13</v>
      </c>
      <c r="W265">
        <f>VALUE(V265)*100000</f>
        <v>1300000</v>
      </c>
    </row>
    <row r="266" spans="1:23" customFormat="1" hidden="1">
      <c r="A266" t="s">
        <v>929</v>
      </c>
      <c r="G266" t="s">
        <v>34</v>
      </c>
      <c r="H266" t="s">
        <v>930</v>
      </c>
      <c r="I266">
        <f>VALUE(LEFT(H266,FIND(" ",H266)-1))</f>
        <v>1258</v>
      </c>
      <c r="J266" t="str">
        <f>TRIM(RIGHT(H266,LEN(H266)-FIND(" ",H266)))</f>
        <v>sqft</v>
      </c>
      <c r="K266" t="s">
        <v>931</v>
      </c>
      <c r="L266" t="s">
        <v>44</v>
      </c>
      <c r="N266" t="s">
        <v>43</v>
      </c>
      <c r="T266" t="s">
        <v>932</v>
      </c>
      <c r="U266" s="1">
        <f t="shared" si="146"/>
        <v>3816</v>
      </c>
      <c r="V266">
        <v>48</v>
      </c>
      <c r="W266">
        <f>VALUE(V266)*100000</f>
        <v>4800000</v>
      </c>
    </row>
    <row r="267" spans="1:23" customFormat="1" hidden="1">
      <c r="A267" t="s">
        <v>933</v>
      </c>
      <c r="G267" t="s">
        <v>34</v>
      </c>
      <c r="H267" t="s">
        <v>934</v>
      </c>
      <c r="I267">
        <f>VALUE(LEFT(H267,FIND(" ",H267)-1))</f>
        <v>570</v>
      </c>
      <c r="J267" t="str">
        <f>TRIM(RIGHT(H267,LEN(H267)-FIND(" ",H267)))</f>
        <v>sqft</v>
      </c>
      <c r="K267" t="s">
        <v>43</v>
      </c>
      <c r="L267" t="s">
        <v>44</v>
      </c>
      <c r="N267" t="s">
        <v>469</v>
      </c>
      <c r="Q267" t="s">
        <v>46</v>
      </c>
      <c r="R267">
        <v>1</v>
      </c>
      <c r="T267" t="s">
        <v>348</v>
      </c>
      <c r="U267" s="1">
        <f t="shared" si="146"/>
        <v>3509</v>
      </c>
      <c r="V267">
        <v>20</v>
      </c>
      <c r="W267">
        <f>VALUE(V267)*100000</f>
        <v>2000000</v>
      </c>
    </row>
    <row r="268" spans="1:23" customFormat="1" hidden="1">
      <c r="A268" t="s">
        <v>935</v>
      </c>
      <c r="B268" t="str">
        <f>PROPER(TRIM(A268))</f>
        <v>2 Apartment For Sale In Vraj Township, Jahangir Pura Surat</v>
      </c>
      <c r="C268" t="str">
        <f>LEFT(B268,FIND(" ",B268)-1)</f>
        <v>2</v>
      </c>
      <c r="D268" s="1" t="str">
        <f>MID(B268, FIND(" ", B268)+1, FIND("For", B268)-FIND(" ", B268)-1)</f>
        <v xml:space="preserve">Apartment </v>
      </c>
      <c r="E268" t="str">
        <f>TRIM(MID(B268, FIND("In", B268)+3, FIND("Surat", B268)-FIND("In", B268)-3))</f>
        <v>Vraj Township, Jahangir Pura</v>
      </c>
      <c r="F268" t="str">
        <f>"surat"</f>
        <v>surat</v>
      </c>
      <c r="G268" t="s">
        <v>24</v>
      </c>
      <c r="H268" t="s">
        <v>936</v>
      </c>
      <c r="I268">
        <f>VALUE(LEFT(H268,FIND(" ",H268)-1))</f>
        <v>880</v>
      </c>
      <c r="J268" t="str">
        <f>TRIM(RIGHT(H268,LEN(H268)-FIND(" ",H268)))</f>
        <v>sqft</v>
      </c>
      <c r="K268" t="s">
        <v>26</v>
      </c>
      <c r="L268" t="s">
        <v>44</v>
      </c>
      <c r="M268" t="str">
        <f>IF(LEFT(L268,5)="poss.","expected","ready")</f>
        <v>ready</v>
      </c>
      <c r="N268" t="s">
        <v>152</v>
      </c>
      <c r="O268" t="str">
        <f>IFERROR(LEFT(N268,FIND("out of",N268)-1),N268)</f>
        <v xml:space="preserve">1 </v>
      </c>
      <c r="P268" s="1" t="str">
        <f>IFERROR(RIGHT(N268,LEN(N268)-FIND("out of",N268)-6),"")</f>
        <v>5</v>
      </c>
      <c r="Q268" t="s">
        <v>46</v>
      </c>
      <c r="R268" t="s">
        <v>30</v>
      </c>
      <c r="T268" t="s">
        <v>937</v>
      </c>
      <c r="U268" s="1">
        <f t="shared" si="146"/>
        <v>2564</v>
      </c>
      <c r="V268">
        <v>30</v>
      </c>
      <c r="W268">
        <f>VALUE(V268)*100000</f>
        <v>3000000</v>
      </c>
    </row>
    <row r="269" spans="1:23" customFormat="1" hidden="1">
      <c r="A269" t="s">
        <v>938</v>
      </c>
      <c r="G269" t="s">
        <v>24</v>
      </c>
      <c r="H269" t="s">
        <v>939</v>
      </c>
      <c r="I269">
        <f>VALUE(LEFT(H269,FIND(" ",H269)-1))</f>
        <v>272</v>
      </c>
      <c r="J269" t="str">
        <f>TRIM(RIGHT(H269,LEN(H269)-FIND(" ",H269)))</f>
        <v>sqft</v>
      </c>
      <c r="K269" t="s">
        <v>43</v>
      </c>
      <c r="L269" t="s">
        <v>44</v>
      </c>
      <c r="N269" t="s">
        <v>469</v>
      </c>
      <c r="Q269" t="s">
        <v>234</v>
      </c>
      <c r="S269" t="s">
        <v>940</v>
      </c>
      <c r="T269" t="s">
        <v>941</v>
      </c>
      <c r="U269" s="1">
        <f t="shared" si="146"/>
        <v>4486</v>
      </c>
      <c r="V269">
        <v>24</v>
      </c>
      <c r="W269">
        <f>VALUE(V269)*100000</f>
        <v>2400000</v>
      </c>
    </row>
    <row r="270" spans="1:23" customFormat="1" hidden="1">
      <c r="A270" t="s">
        <v>942</v>
      </c>
      <c r="G270" t="s">
        <v>24</v>
      </c>
      <c r="H270" t="s">
        <v>51</v>
      </c>
      <c r="I270">
        <f>VALUE(LEFT(H270,FIND(" ",H270)-1))</f>
        <v>700</v>
      </c>
      <c r="J270" t="str">
        <f>TRIM(RIGHT(H270,LEN(H270)-FIND(" ",H270)))</f>
        <v>sqft</v>
      </c>
      <c r="K270" t="s">
        <v>29</v>
      </c>
      <c r="L270" t="s">
        <v>44</v>
      </c>
      <c r="N270" t="s">
        <v>43</v>
      </c>
      <c r="Q270" t="s">
        <v>416</v>
      </c>
      <c r="R270">
        <v>1</v>
      </c>
      <c r="S270" t="s">
        <v>943</v>
      </c>
      <c r="T270" t="s">
        <v>944</v>
      </c>
      <c r="U270" s="1">
        <f t="shared" si="146"/>
        <v>6250</v>
      </c>
      <c r="V270">
        <v>50</v>
      </c>
      <c r="W270">
        <f>VALUE(V270)*100000</f>
        <v>5000000</v>
      </c>
    </row>
    <row r="271" spans="1:23" customFormat="1" hidden="1">
      <c r="A271" t="s">
        <v>945</v>
      </c>
      <c r="B271" t="str">
        <f>PROPER(TRIM(A271))</f>
        <v>1 Apartment For Sale In Akash Weekend Address, Dumas Road Surat</v>
      </c>
      <c r="C271" t="str">
        <f>LEFT(B271,FIND(" ",B271)-1)</f>
        <v>1</v>
      </c>
      <c r="D271" s="1" t="str">
        <f>MID(B271, FIND(" ", B271)+1, FIND("For", B271)-FIND(" ", B271)-1)</f>
        <v xml:space="preserve">Apartment </v>
      </c>
      <c r="E271" t="str">
        <f>TRIM(MID(B271, FIND("In", B271)+3, FIND("Surat", B271)-FIND("In", B271)-3))</f>
        <v>Akash Weekend Address, Dumas Road</v>
      </c>
      <c r="F271" t="str">
        <f>"surat"</f>
        <v>surat</v>
      </c>
      <c r="G271" t="s">
        <v>24</v>
      </c>
      <c r="H271" t="s">
        <v>533</v>
      </c>
      <c r="I271">
        <f>VALUE(LEFT(H271,FIND(" ",H271)-1))</f>
        <v>580</v>
      </c>
      <c r="J271" t="str">
        <f>TRIM(RIGHT(H271,LEN(H271)-FIND(" ",H271)))</f>
        <v>sqft</v>
      </c>
      <c r="K271" t="s">
        <v>43</v>
      </c>
      <c r="L271" t="s">
        <v>44</v>
      </c>
      <c r="M271" t="str">
        <f>IF(LEFT(L271,5)="poss.","expected","ready")</f>
        <v>ready</v>
      </c>
      <c r="N271" t="s">
        <v>776</v>
      </c>
      <c r="O271" t="str">
        <f>IFERROR(LEFT(N271,FIND("out of",N271)-1),N271)</f>
        <v xml:space="preserve">9 </v>
      </c>
      <c r="P271" s="1" t="str">
        <f>IFERROR(RIGHT(N271,LEN(N271)-FIND("out of",N271)-6),"")</f>
        <v>11</v>
      </c>
      <c r="Q271" t="s">
        <v>29</v>
      </c>
      <c r="R271" t="s">
        <v>38</v>
      </c>
      <c r="T271" t="s">
        <v>946</v>
      </c>
      <c r="U271" s="1">
        <f t="shared" si="146"/>
        <v>4569</v>
      </c>
      <c r="V271">
        <v>26.5</v>
      </c>
      <c r="W271">
        <f>VALUE(V271)*100000</f>
        <v>2650000</v>
      </c>
    </row>
    <row r="272" spans="1:23" customFormat="1" hidden="1">
      <c r="A272" t="s">
        <v>947</v>
      </c>
      <c r="G272" t="s">
        <v>24</v>
      </c>
      <c r="H272" t="s">
        <v>380</v>
      </c>
      <c r="I272">
        <f>VALUE(LEFT(H272,FIND(" ",H272)-1))</f>
        <v>100</v>
      </c>
      <c r="J272" t="str">
        <f>TRIM(RIGHT(H272,LEN(H272)-FIND(" ",H272)))</f>
        <v>sqft</v>
      </c>
      <c r="K272" t="s">
        <v>43</v>
      </c>
      <c r="L272" t="s">
        <v>44</v>
      </c>
      <c r="N272" t="s">
        <v>86</v>
      </c>
      <c r="T272" t="s">
        <v>948</v>
      </c>
      <c r="U272" s="1">
        <f t="shared" si="146"/>
        <v>9301</v>
      </c>
      <c r="V272">
        <v>18.2</v>
      </c>
      <c r="W272">
        <f>VALUE(V272)*100000</f>
        <v>1820000</v>
      </c>
    </row>
    <row r="273" spans="1:23" ht="15.75">
      <c r="A273" s="25" t="s">
        <v>949</v>
      </c>
      <c r="B273" s="25" t="str">
        <f>PROPER(TRIM(A273))</f>
        <v>2 Apartment For Sale In Swapna Srusthi Residency Plots, Bhestan Surat</v>
      </c>
      <c r="C273" s="25" t="str">
        <f>LEFT(B273,FIND(" ",B273)-1)</f>
        <v>2</v>
      </c>
      <c r="D273" s="30" t="str">
        <f>MID(B273, FIND(" ", B273)+1, FIND("For", B273)-FIND(" ", B273)-1)</f>
        <v xml:space="preserve">Apartment </v>
      </c>
      <c r="E273" s="25" t="str">
        <f>TRIM(MID(B273, FIND("In", B273)+3, FIND("Surat", B273)-FIND("In", B273)-3))</f>
        <v>Swapna Srusthi Residency Plots, Bhestan</v>
      </c>
      <c r="F273" s="25" t="str">
        <f>"surat"</f>
        <v>surat</v>
      </c>
      <c r="G273" s="25" t="s">
        <v>24</v>
      </c>
      <c r="H273" s="25" t="s">
        <v>295</v>
      </c>
      <c r="I273" s="35">
        <f>VALUE(LEFT(H273,FIND(" ",H273)-1))</f>
        <v>750</v>
      </c>
      <c r="J273" s="28" t="str">
        <f>TRIM(RIGHT(H273,LEN(H273)-FIND(" ",H273)))</f>
        <v>sqft</v>
      </c>
      <c r="K273" s="25" t="s">
        <v>43</v>
      </c>
      <c r="L273" s="25" t="s">
        <v>44</v>
      </c>
      <c r="M273" s="25" t="str">
        <f>IF(LEFT(L273,5)="poss.","expected","ready")</f>
        <v>ready</v>
      </c>
      <c r="N273" s="25" t="s">
        <v>251</v>
      </c>
      <c r="O273" s="25" t="str">
        <f>IFERROR(LEFT(N273,FIND("out of",N273)-1),N273)</f>
        <v xml:space="preserve">1 </v>
      </c>
      <c r="P273" s="30" t="str">
        <f>IFERROR(RIGHT(N273,LEN(N273)-FIND("out of",N273)-6),"")</f>
        <v>4</v>
      </c>
      <c r="Q273" s="25" t="s">
        <v>46</v>
      </c>
      <c r="R273" s="25" t="s">
        <v>102</v>
      </c>
      <c r="S273" s="25" t="s">
        <v>950</v>
      </c>
      <c r="T273" s="3" t="s">
        <v>951</v>
      </c>
      <c r="U273" s="30">
        <f t="shared" si="146"/>
        <v>2722</v>
      </c>
      <c r="V273" s="28">
        <v>24.5</v>
      </c>
      <c r="W273" s="25">
        <f>VALUE(V273)*100000</f>
        <v>2450000</v>
      </c>
    </row>
    <row r="274" spans="1:23" customFormat="1" hidden="1">
      <c r="A274" t="s">
        <v>310</v>
      </c>
      <c r="G274" t="s">
        <v>24</v>
      </c>
      <c r="H274" t="s">
        <v>952</v>
      </c>
      <c r="I274">
        <f>VALUE(LEFT(H274,FIND(" ",H274)-1))</f>
        <v>211</v>
      </c>
      <c r="J274" t="str">
        <f>TRIM(RIGHT(H274,LEN(H274)-FIND(" ",H274)))</f>
        <v>sqft</v>
      </c>
      <c r="K274" t="s">
        <v>43</v>
      </c>
      <c r="L274" t="s">
        <v>44</v>
      </c>
      <c r="N274" t="s">
        <v>297</v>
      </c>
      <c r="Q274" t="s">
        <v>953</v>
      </c>
      <c r="S274" t="s">
        <v>773</v>
      </c>
      <c r="T274" t="s">
        <v>954</v>
      </c>
      <c r="U274" s="1">
        <f t="shared" si="146"/>
        <v>9611</v>
      </c>
      <c r="V274">
        <v>39.5</v>
      </c>
      <c r="W274">
        <f>VALUE(V274)*100000</f>
        <v>3950000</v>
      </c>
    </row>
    <row r="275" spans="1:23" customFormat="1" hidden="1">
      <c r="A275" t="s">
        <v>955</v>
      </c>
      <c r="G275" t="s">
        <v>24</v>
      </c>
      <c r="H275" t="s">
        <v>111</v>
      </c>
      <c r="I275">
        <f>VALUE(LEFT(H275,FIND(" ",H275)-1))</f>
        <v>800</v>
      </c>
      <c r="J275" t="str">
        <f>TRIM(RIGHT(H275,LEN(H275)-FIND(" ",H275)))</f>
        <v>sqft</v>
      </c>
      <c r="K275" t="s">
        <v>43</v>
      </c>
      <c r="L275" t="s">
        <v>44</v>
      </c>
      <c r="N275" t="s">
        <v>956</v>
      </c>
      <c r="Q275" t="s">
        <v>96</v>
      </c>
      <c r="R275" t="s">
        <v>166</v>
      </c>
      <c r="T275" t="s">
        <v>957</v>
      </c>
      <c r="U275" s="1">
        <f t="shared" si="146"/>
        <v>2719</v>
      </c>
      <c r="V275">
        <v>32</v>
      </c>
      <c r="W275">
        <f>VALUE(V275)*100000</f>
        <v>3200000</v>
      </c>
    </row>
    <row r="276" spans="1:23" ht="15.75">
      <c r="A276" s="25" t="s">
        <v>958</v>
      </c>
      <c r="B276" s="25" t="str">
        <f t="shared" ref="B276:B279" si="147">PROPER(TRIM(A276))</f>
        <v>2 Apartment For Sale In Mahavir Residency, Rander Road Surat</v>
      </c>
      <c r="C276" s="25" t="str">
        <f t="shared" ref="C276:C279" si="148">LEFT(B276,FIND(" ",B276)-1)</f>
        <v>2</v>
      </c>
      <c r="D276" s="30" t="str">
        <f t="shared" ref="D276:D279" si="149">MID(B276, FIND(" ", B276)+1, FIND("For", B276)-FIND(" ", B276)-1)</f>
        <v xml:space="preserve">Apartment </v>
      </c>
      <c r="E276" s="25" t="str">
        <f t="shared" ref="E276:E279" si="150">TRIM(MID(B276, FIND("In", B276)+3, FIND("Surat", B276)-FIND("In", B276)-3))</f>
        <v>Mahavir Residency, Rander Road</v>
      </c>
      <c r="F276" s="25" t="str">
        <f t="shared" ref="F276:F279" si="151">"surat"</f>
        <v>surat</v>
      </c>
      <c r="G276" s="25" t="s">
        <v>24</v>
      </c>
      <c r="H276" s="25" t="s">
        <v>230</v>
      </c>
      <c r="I276" s="35">
        <f>VALUE(LEFT(H276,FIND(" ",H276)-1))</f>
        <v>1326</v>
      </c>
      <c r="J276" s="28" t="str">
        <f>TRIM(RIGHT(H276,LEN(H276)-FIND(" ",H276)))</f>
        <v>sqft</v>
      </c>
      <c r="K276" s="25" t="s">
        <v>43</v>
      </c>
      <c r="L276" s="25" t="s">
        <v>44</v>
      </c>
      <c r="M276" s="25" t="str">
        <f t="shared" ref="M276:M279" si="152">IF(LEFT(L276,5)="poss.","expected","ready")</f>
        <v>ready</v>
      </c>
      <c r="N276" s="25" t="s">
        <v>959</v>
      </c>
      <c r="O276" s="25" t="str">
        <f t="shared" ref="O276:O279" si="153">IFERROR(LEFT(N276,FIND("out of",N276)-1),N276)</f>
        <v xml:space="preserve">3 </v>
      </c>
      <c r="P276" s="30" t="str">
        <f t="shared" ref="P276:P279" si="154">IFERROR(RIGHT(N276,LEN(N276)-FIND("out of",N276)-6),"")</f>
        <v>9</v>
      </c>
      <c r="Q276" s="25" t="s">
        <v>46</v>
      </c>
      <c r="R276" s="25" t="s">
        <v>47</v>
      </c>
      <c r="S276" s="25" t="s">
        <v>960</v>
      </c>
      <c r="T276" s="3" t="s">
        <v>331</v>
      </c>
      <c r="U276" s="30">
        <f t="shared" si="146"/>
        <v>3333</v>
      </c>
      <c r="V276" s="28">
        <v>50</v>
      </c>
      <c r="W276" s="25">
        <f>VALUE(V276)*100000</f>
        <v>5000000</v>
      </c>
    </row>
    <row r="277" spans="1:23" ht="15.75">
      <c r="A277" s="25" t="s">
        <v>961</v>
      </c>
      <c r="B277" s="25" t="str">
        <f t="shared" si="147"/>
        <v>2 Apartment For Sale In Stuti Empress, Palanpur Surat</v>
      </c>
      <c r="C277" s="25" t="str">
        <f t="shared" si="148"/>
        <v>2</v>
      </c>
      <c r="D277" s="30" t="str">
        <f t="shared" si="149"/>
        <v xml:space="preserve">Apartment </v>
      </c>
      <c r="E277" s="25" t="str">
        <f t="shared" si="150"/>
        <v>Stuti Empress, Palanpur</v>
      </c>
      <c r="F277" s="25" t="str">
        <f t="shared" si="151"/>
        <v>surat</v>
      </c>
      <c r="G277" s="25" t="s">
        <v>34</v>
      </c>
      <c r="H277" s="25" t="s">
        <v>55</v>
      </c>
      <c r="I277" s="35">
        <f>VALUE(LEFT(H277,FIND(" ",H277)-1))</f>
        <v>1250</v>
      </c>
      <c r="J277" s="28" t="str">
        <f>TRIM(RIGHT(H277,LEN(H277)-FIND(" ",H277)))</f>
        <v>sqft</v>
      </c>
      <c r="K277" s="25" t="s">
        <v>43</v>
      </c>
      <c r="L277" s="25" t="s">
        <v>44</v>
      </c>
      <c r="M277" s="25" t="str">
        <f t="shared" si="152"/>
        <v>ready</v>
      </c>
      <c r="N277" s="25" t="s">
        <v>962</v>
      </c>
      <c r="O277" s="25" t="str">
        <f t="shared" si="153"/>
        <v xml:space="preserve">11 </v>
      </c>
      <c r="P277" s="30" t="str">
        <f t="shared" si="154"/>
        <v>12</v>
      </c>
      <c r="Q277" s="25" t="s">
        <v>46</v>
      </c>
      <c r="R277" s="25" t="s">
        <v>47</v>
      </c>
      <c r="S277" s="25" t="s">
        <v>963</v>
      </c>
      <c r="T277" s="3" t="s">
        <v>964</v>
      </c>
      <c r="U277" s="30">
        <f t="shared" si="146"/>
        <v>3280</v>
      </c>
      <c r="V277" s="28">
        <v>41</v>
      </c>
      <c r="W277" s="25">
        <f>VALUE(V277)*100000</f>
        <v>4100000</v>
      </c>
    </row>
    <row r="278" spans="1:23" customFormat="1" hidden="1">
      <c r="A278" t="s">
        <v>965</v>
      </c>
      <c r="B278" t="str">
        <f t="shared" si="147"/>
        <v>2 House For Sale In Godadara Surat</v>
      </c>
      <c r="C278" t="str">
        <f t="shared" si="148"/>
        <v>2</v>
      </c>
      <c r="D278" s="1" t="str">
        <f t="shared" si="149"/>
        <v xml:space="preserve">House </v>
      </c>
      <c r="E278" t="str">
        <f t="shared" si="150"/>
        <v>Godadara</v>
      </c>
      <c r="F278" t="str">
        <f t="shared" si="151"/>
        <v>surat</v>
      </c>
      <c r="G278" t="s">
        <v>34</v>
      </c>
      <c r="H278" t="s">
        <v>966</v>
      </c>
      <c r="I278">
        <f>VALUE(LEFT(H278,FIND(" ",H278)-1))</f>
        <v>1235</v>
      </c>
      <c r="J278" t="str">
        <f>TRIM(RIGHT(H278,LEN(H278)-FIND(" ",H278)))</f>
        <v>sqft</v>
      </c>
      <c r="K278" t="s">
        <v>43</v>
      </c>
      <c r="L278" t="s">
        <v>44</v>
      </c>
      <c r="M278" t="str">
        <f t="shared" si="152"/>
        <v>ready</v>
      </c>
      <c r="N278" t="s">
        <v>212</v>
      </c>
      <c r="O278" t="str">
        <f t="shared" si="153"/>
        <v xml:space="preserve">1 </v>
      </c>
      <c r="P278" s="1" t="str">
        <f t="shared" si="154"/>
        <v>2</v>
      </c>
      <c r="Q278" t="s">
        <v>29</v>
      </c>
      <c r="R278" t="s">
        <v>38</v>
      </c>
      <c r="T278" t="s">
        <v>967</v>
      </c>
      <c r="U278" s="1">
        <f t="shared" si="146"/>
        <v>3239</v>
      </c>
      <c r="V278">
        <v>40</v>
      </c>
      <c r="W278">
        <f>VALUE(V278)*100000</f>
        <v>4000000</v>
      </c>
    </row>
    <row r="279" spans="1:23" ht="15.75">
      <c r="A279" s="25" t="s">
        <v>968</v>
      </c>
      <c r="B279" s="25" t="str">
        <f t="shared" si="147"/>
        <v>2 Apartment For Sale In Parishram Park, Jahangirabad Surat</v>
      </c>
      <c r="C279" s="25" t="str">
        <f t="shared" si="148"/>
        <v>2</v>
      </c>
      <c r="D279" s="30" t="str">
        <f t="shared" si="149"/>
        <v xml:space="preserve">Apartment </v>
      </c>
      <c r="E279" s="25" t="str">
        <f t="shared" si="150"/>
        <v>Parishram Park, Jahangirabad</v>
      </c>
      <c r="F279" s="25" t="str">
        <f t="shared" si="151"/>
        <v>surat</v>
      </c>
      <c r="G279" s="25" t="s">
        <v>34</v>
      </c>
      <c r="H279" s="25" t="s">
        <v>288</v>
      </c>
      <c r="I279" s="35">
        <f>VALUE(LEFT(H279,FIND(" ",H279)-1))</f>
        <v>970</v>
      </c>
      <c r="J279" s="28" t="str">
        <f>TRIM(RIGHT(H279,LEN(H279)-FIND(" ",H279)))</f>
        <v>sqft</v>
      </c>
      <c r="K279" s="25" t="s">
        <v>43</v>
      </c>
      <c r="L279" s="25" t="s">
        <v>44</v>
      </c>
      <c r="M279" s="25" t="str">
        <f t="shared" si="152"/>
        <v>ready</v>
      </c>
      <c r="N279" s="25" t="s">
        <v>117</v>
      </c>
      <c r="O279" s="25" t="str">
        <f t="shared" si="153"/>
        <v xml:space="preserve">3 </v>
      </c>
      <c r="P279" s="30" t="str">
        <f t="shared" si="154"/>
        <v>5</v>
      </c>
      <c r="Q279" s="25" t="s">
        <v>96</v>
      </c>
      <c r="R279" s="25" t="s">
        <v>47</v>
      </c>
      <c r="S279" s="25" t="s">
        <v>969</v>
      </c>
      <c r="T279" s="3" t="s">
        <v>970</v>
      </c>
      <c r="U279" s="30">
        <f t="shared" si="146"/>
        <v>3918</v>
      </c>
      <c r="V279" s="28">
        <v>38</v>
      </c>
      <c r="W279" s="25">
        <f>VALUE(V279)*100000</f>
        <v>3800000</v>
      </c>
    </row>
    <row r="280" spans="1:23" customFormat="1" hidden="1">
      <c r="A280" t="s">
        <v>971</v>
      </c>
      <c r="G280" t="s">
        <v>34</v>
      </c>
      <c r="H280" t="s">
        <v>972</v>
      </c>
      <c r="I280">
        <f>VALUE(LEFT(H280,FIND(" ",H280)-1))</f>
        <v>140</v>
      </c>
      <c r="J280" t="str">
        <f>TRIM(RIGHT(H280,LEN(H280)-FIND(" ",H280)))</f>
        <v>sqyrd</v>
      </c>
      <c r="K280" t="s">
        <v>973</v>
      </c>
      <c r="L280" t="s">
        <v>43</v>
      </c>
      <c r="N280" t="s">
        <v>29</v>
      </c>
      <c r="Q280">
        <v>1</v>
      </c>
      <c r="S280" t="s">
        <v>974</v>
      </c>
      <c r="T280" t="s">
        <v>615</v>
      </c>
      <c r="U280" s="1">
        <f t="shared" si="146"/>
        <v>2778</v>
      </c>
      <c r="V280">
        <v>35</v>
      </c>
      <c r="W280">
        <f>VALUE(V280)*100000</f>
        <v>3500000</v>
      </c>
    </row>
    <row r="281" spans="1:23" customFormat="1" hidden="1">
      <c r="A281" t="s">
        <v>975</v>
      </c>
      <c r="G281" t="s">
        <v>34</v>
      </c>
      <c r="H281" t="s">
        <v>976</v>
      </c>
      <c r="I281">
        <f>VALUE(LEFT(H281,FIND(" ",H281)-1))</f>
        <v>785</v>
      </c>
      <c r="J281" t="str">
        <f>TRIM(RIGHT(H281,LEN(H281)-FIND(" ",H281)))</f>
        <v>sqft</v>
      </c>
      <c r="K281" t="s">
        <v>43</v>
      </c>
      <c r="L281" t="s">
        <v>44</v>
      </c>
      <c r="N281" t="s">
        <v>297</v>
      </c>
      <c r="Q281" t="s">
        <v>46</v>
      </c>
      <c r="R281">
        <v>1</v>
      </c>
      <c r="T281" t="s">
        <v>977</v>
      </c>
      <c r="U281" s="1">
        <f t="shared" si="146"/>
        <v>4076</v>
      </c>
      <c r="V281">
        <v>32</v>
      </c>
      <c r="W281">
        <f>VALUE(V281)*100000</f>
        <v>3200000</v>
      </c>
    </row>
    <row r="282" spans="1:23" ht="15.75">
      <c r="A282" s="25" t="s">
        <v>978</v>
      </c>
      <c r="B282" s="25" t="str">
        <f>PROPER(TRIM(A282))</f>
        <v>2 Apartment For Sale In Ramaa Residency, Jahangirabad Surat</v>
      </c>
      <c r="C282" s="25" t="str">
        <f>LEFT(B282,FIND(" ",B282)-1)</f>
        <v>2</v>
      </c>
      <c r="D282" s="30" t="str">
        <f>MID(B282, FIND(" ", B282)+1, FIND("For", B282)-FIND(" ", B282)-1)</f>
        <v xml:space="preserve">Apartment </v>
      </c>
      <c r="E282" s="25" t="str">
        <f>TRIM(MID(B282, FIND("In", B282)+3, FIND("Surat", B282)-FIND("In", B282)-3))</f>
        <v>Ramaa Residency, Jahangirabad</v>
      </c>
      <c r="F282" s="25" t="str">
        <f>"surat"</f>
        <v>surat</v>
      </c>
      <c r="G282" s="25" t="s">
        <v>24</v>
      </c>
      <c r="H282" s="25" t="s">
        <v>155</v>
      </c>
      <c r="I282" s="35">
        <f>VALUE(LEFT(H282,FIND(" ",H282)-1))</f>
        <v>650</v>
      </c>
      <c r="J282" s="28" t="str">
        <f>TRIM(RIGHT(H282,LEN(H282)-FIND(" ",H282)))</f>
        <v>sqft</v>
      </c>
      <c r="K282" s="25" t="s">
        <v>43</v>
      </c>
      <c r="L282" s="25" t="s">
        <v>44</v>
      </c>
      <c r="M282" s="25" t="str">
        <f>IF(LEFT(L282,5)="poss.","expected","ready")</f>
        <v>ready</v>
      </c>
      <c r="N282" s="25" t="s">
        <v>342</v>
      </c>
      <c r="O282" s="25" t="str">
        <f>IFERROR(LEFT(N282,FIND("out of",N282)-1),N282)</f>
        <v xml:space="preserve">9 </v>
      </c>
      <c r="P282" s="30" t="str">
        <f>IFERROR(RIGHT(N282,LEN(N282)-FIND("out of",N282)-6),"")</f>
        <v>13</v>
      </c>
      <c r="Q282" s="25" t="s">
        <v>96</v>
      </c>
      <c r="R282" s="25" t="s">
        <v>38</v>
      </c>
      <c r="S282" s="25" t="s">
        <v>979</v>
      </c>
      <c r="T282" s="3" t="s">
        <v>980</v>
      </c>
      <c r="U282" s="30">
        <f t="shared" si="146"/>
        <v>3814</v>
      </c>
      <c r="V282" s="28">
        <v>45</v>
      </c>
      <c r="W282" s="25">
        <f>VALUE(V282)*100000</f>
        <v>4500000</v>
      </c>
    </row>
    <row r="283" spans="1:23" customFormat="1" hidden="1">
      <c r="A283" t="s">
        <v>981</v>
      </c>
      <c r="G283" t="s">
        <v>34</v>
      </c>
      <c r="H283" t="s">
        <v>724</v>
      </c>
      <c r="I283">
        <f>VALUE(LEFT(H283,FIND(" ",H283)-1))</f>
        <v>200</v>
      </c>
      <c r="J283" t="str">
        <f>TRIM(RIGHT(H283,LEN(H283)-FIND(" ",H283)))</f>
        <v>sqft</v>
      </c>
      <c r="K283" t="s">
        <v>43</v>
      </c>
      <c r="L283" t="s">
        <v>44</v>
      </c>
      <c r="N283" t="s">
        <v>725</v>
      </c>
      <c r="Q283">
        <v>1</v>
      </c>
      <c r="T283" t="s">
        <v>709</v>
      </c>
      <c r="U283" s="1">
        <f t="shared" si="146"/>
        <v>10000</v>
      </c>
      <c r="V283">
        <v>20</v>
      </c>
      <c r="W283">
        <f>VALUE(V283)*100000</f>
        <v>2000000</v>
      </c>
    </row>
    <row r="284" spans="1:23" customFormat="1" hidden="1">
      <c r="A284" t="s">
        <v>982</v>
      </c>
      <c r="G284" t="s">
        <v>34</v>
      </c>
      <c r="H284" t="s">
        <v>593</v>
      </c>
      <c r="I284">
        <f>VALUE(LEFT(H284,FIND(" ",H284)-1))</f>
        <v>456</v>
      </c>
      <c r="J284" t="str">
        <f>TRIM(RIGHT(H284,LEN(H284)-FIND(" ",H284)))</f>
        <v>sqft</v>
      </c>
      <c r="K284" t="s">
        <v>43</v>
      </c>
      <c r="L284" t="s">
        <v>44</v>
      </c>
      <c r="N284" t="s">
        <v>86</v>
      </c>
      <c r="Q284" t="s">
        <v>96</v>
      </c>
      <c r="R284">
        <v>2</v>
      </c>
      <c r="T284" t="s">
        <v>983</v>
      </c>
      <c r="U284" s="1">
        <f t="shared" si="146"/>
        <v>9430</v>
      </c>
      <c r="V284">
        <v>43</v>
      </c>
      <c r="W284">
        <f>VALUE(V284)*100000</f>
        <v>4300000</v>
      </c>
    </row>
    <row r="285" spans="1:23" ht="15.75">
      <c r="A285" s="25" t="s">
        <v>984</v>
      </c>
      <c r="B285" s="25" t="str">
        <f>PROPER(TRIM(A285))</f>
        <v>2 Apartment For Sale In Kailash Nagar Surat</v>
      </c>
      <c r="C285" s="25" t="str">
        <f>LEFT(B285,FIND(" ",B285)-1)</f>
        <v>2</v>
      </c>
      <c r="D285" s="30" t="str">
        <f>MID(B285, FIND(" ", B285)+1, FIND("For", B285)-FIND(" ", B285)-1)</f>
        <v xml:space="preserve">Apartment </v>
      </c>
      <c r="E285" s="25" t="str">
        <f>TRIM(MID(B285, FIND("In", B285)+3, FIND("Surat", B285)-FIND("In", B285)-3))</f>
        <v>Kailash Nagar</v>
      </c>
      <c r="F285" s="25" t="str">
        <f>"surat"</f>
        <v>surat</v>
      </c>
      <c r="G285" s="25" t="s">
        <v>34</v>
      </c>
      <c r="H285" s="25" t="s">
        <v>116</v>
      </c>
      <c r="I285" s="35">
        <f>VALUE(LEFT(H285,FIND(" ",H285)-1))</f>
        <v>1000</v>
      </c>
      <c r="J285" s="28" t="str">
        <f>TRIM(RIGHT(H285,LEN(H285)-FIND(" ",H285)))</f>
        <v>sqft</v>
      </c>
      <c r="K285" s="25" t="s">
        <v>43</v>
      </c>
      <c r="L285" s="25" t="s">
        <v>44</v>
      </c>
      <c r="M285" s="25" t="str">
        <f>IF(LEFT(L285,5)="poss.","expected","ready")</f>
        <v>ready</v>
      </c>
      <c r="N285" s="25" t="s">
        <v>132</v>
      </c>
      <c r="O285" s="25" t="str">
        <f>IFERROR(LEFT(N285,FIND("out of",N285)-1),N285)</f>
        <v xml:space="preserve">5 </v>
      </c>
      <c r="P285" s="30" t="str">
        <f>IFERROR(RIGHT(N285,LEN(N285)-FIND("out of",N285)-6),"")</f>
        <v>5</v>
      </c>
      <c r="Q285" s="25" t="s">
        <v>29</v>
      </c>
      <c r="R285" s="25" t="s">
        <v>325</v>
      </c>
      <c r="S285" s="25" t="s">
        <v>985</v>
      </c>
      <c r="T285" s="3" t="s">
        <v>194</v>
      </c>
      <c r="U285" s="30">
        <f t="shared" si="146"/>
        <v>3500</v>
      </c>
      <c r="V285" s="28">
        <v>35</v>
      </c>
      <c r="W285" s="25">
        <f>VALUE(V285)*100000</f>
        <v>3500000</v>
      </c>
    </row>
    <row r="286" spans="1:23" customFormat="1" hidden="1">
      <c r="A286" t="s">
        <v>556</v>
      </c>
      <c r="G286" t="s">
        <v>34</v>
      </c>
      <c r="H286" t="s">
        <v>85</v>
      </c>
      <c r="I286">
        <f>VALUE(LEFT(H286,FIND(" ",H286)-1))</f>
        <v>480</v>
      </c>
      <c r="J286" t="str">
        <f>TRIM(RIGHT(H286,LEN(H286)-FIND(" ",H286)))</f>
        <v>sqft</v>
      </c>
      <c r="K286" t="s">
        <v>43</v>
      </c>
      <c r="L286" t="s">
        <v>44</v>
      </c>
      <c r="N286" t="s">
        <v>251</v>
      </c>
      <c r="Q286" t="s">
        <v>29</v>
      </c>
      <c r="R286">
        <v>1</v>
      </c>
      <c r="T286" t="s">
        <v>986</v>
      </c>
      <c r="U286" s="1">
        <f t="shared" si="146"/>
        <v>1979</v>
      </c>
      <c r="V286">
        <v>9.5</v>
      </c>
      <c r="W286">
        <f>VALUE(V286)*100000</f>
        <v>950000</v>
      </c>
    </row>
    <row r="287" spans="1:23" customFormat="1" hidden="1">
      <c r="A287" t="s">
        <v>987</v>
      </c>
      <c r="B287" t="str">
        <f t="shared" ref="B287:B288" si="155">PROPER(TRIM(A287))</f>
        <v>2 Apartment For Sale In Vaishnodevi Residency, Dahin Nagar Surat</v>
      </c>
      <c r="C287" t="str">
        <f t="shared" ref="C287:C288" si="156">LEFT(B287,FIND(" ",B287)-1)</f>
        <v>2</v>
      </c>
      <c r="D287" s="1" t="str">
        <f t="shared" ref="D287:D288" si="157">MID(B287, FIND(" ", B287)+1, FIND("For", B287)-FIND(" ", B287)-1)</f>
        <v xml:space="preserve">Apartment </v>
      </c>
      <c r="E287" t="str">
        <f t="shared" ref="E287:E288" si="158">TRIM(MID(B287, FIND("In", B287)+3, FIND("Surat", B287)-FIND("In", B287)-3))</f>
        <v>Vaishnodevi Residency, Dahin Nagar</v>
      </c>
      <c r="F287" t="str">
        <f t="shared" ref="F287:F288" si="159">"surat"</f>
        <v>surat</v>
      </c>
      <c r="G287" t="s">
        <v>24</v>
      </c>
      <c r="H287" t="s">
        <v>988</v>
      </c>
      <c r="I287">
        <f>VALUE(LEFT(H287,FIND(" ",H287)-1))</f>
        <v>1058</v>
      </c>
      <c r="J287" t="str">
        <f>TRIM(RIGHT(H287,LEN(H287)-FIND(" ",H287)))</f>
        <v>sqft</v>
      </c>
      <c r="K287" t="s">
        <v>43</v>
      </c>
      <c r="L287" t="s">
        <v>44</v>
      </c>
      <c r="M287" t="str">
        <f t="shared" ref="M287:M288" si="160">IF(LEFT(L287,5)="poss.","expected","ready")</f>
        <v>ready</v>
      </c>
      <c r="N287" t="s">
        <v>137</v>
      </c>
      <c r="O287" t="str">
        <f t="shared" ref="O287:O288" si="161">IFERROR(LEFT(N287,FIND("out of",N287)-1),N287)</f>
        <v xml:space="preserve">1 </v>
      </c>
      <c r="P287" s="1" t="str">
        <f t="shared" ref="P287:P288" si="162">IFERROR(RIGHT(N287,LEN(N287)-FIND("out of",N287)-6),"")</f>
        <v>7</v>
      </c>
      <c r="Q287" t="s">
        <v>96</v>
      </c>
      <c r="R287" t="s">
        <v>346</v>
      </c>
      <c r="T287" t="s">
        <v>989</v>
      </c>
      <c r="U287" s="1">
        <f t="shared" si="146"/>
        <v>3214</v>
      </c>
      <c r="V287">
        <v>34</v>
      </c>
      <c r="W287">
        <f>VALUE(V287)*100000</f>
        <v>3400000</v>
      </c>
    </row>
    <row r="288" spans="1:23" ht="15.75">
      <c r="A288" s="25" t="s">
        <v>990</v>
      </c>
      <c r="B288" s="25" t="str">
        <f t="shared" si="155"/>
        <v>2 Apartment For Sale In Nakshatra Solitaire, Palanpur Surat</v>
      </c>
      <c r="C288" s="25" t="str">
        <f t="shared" si="156"/>
        <v>2</v>
      </c>
      <c r="D288" s="30" t="str">
        <f t="shared" si="157"/>
        <v xml:space="preserve">Apartment </v>
      </c>
      <c r="E288" s="25" t="str">
        <f t="shared" si="158"/>
        <v>Nakshatra Solitaire, Palanpur</v>
      </c>
      <c r="F288" s="25" t="str">
        <f t="shared" si="159"/>
        <v>surat</v>
      </c>
      <c r="G288" s="25" t="s">
        <v>34</v>
      </c>
      <c r="H288" s="25" t="s">
        <v>991</v>
      </c>
      <c r="I288" s="35">
        <f>VALUE(LEFT(H288,FIND(" ",H288)-1))</f>
        <v>1203</v>
      </c>
      <c r="J288" s="28" t="str">
        <f>TRIM(RIGHT(H288,LEN(H288)-FIND(" ",H288)))</f>
        <v>sqft</v>
      </c>
      <c r="K288" s="25" t="s">
        <v>43</v>
      </c>
      <c r="L288" s="25" t="s">
        <v>44</v>
      </c>
      <c r="M288" s="25" t="str">
        <f t="shared" si="160"/>
        <v>ready</v>
      </c>
      <c r="N288" s="25" t="s">
        <v>992</v>
      </c>
      <c r="O288" s="25" t="str">
        <f t="shared" si="161"/>
        <v xml:space="preserve">6 </v>
      </c>
      <c r="P288" s="30" t="str">
        <f t="shared" si="162"/>
        <v>12</v>
      </c>
      <c r="Q288" s="25" t="s">
        <v>29</v>
      </c>
      <c r="R288" s="25" t="s">
        <v>47</v>
      </c>
      <c r="S288" s="25" t="s">
        <v>993</v>
      </c>
      <c r="T288" s="3" t="s">
        <v>994</v>
      </c>
      <c r="U288" s="30">
        <f t="shared" si="146"/>
        <v>3832</v>
      </c>
      <c r="V288" s="28">
        <v>46.1</v>
      </c>
      <c r="W288" s="25">
        <f>VALUE(V288)*100000</f>
        <v>4610000</v>
      </c>
    </row>
    <row r="289" spans="1:23" customFormat="1" hidden="1">
      <c r="A289" t="s">
        <v>995</v>
      </c>
      <c r="G289" t="s">
        <v>24</v>
      </c>
      <c r="H289" t="s">
        <v>808</v>
      </c>
      <c r="I289">
        <f>VALUE(LEFT(H289,FIND(" ",H289)-1))</f>
        <v>625</v>
      </c>
      <c r="J289" t="str">
        <f>TRIM(RIGHT(H289,LEN(H289)-FIND(" ",H289)))</f>
        <v>sqft</v>
      </c>
      <c r="K289" t="s">
        <v>43</v>
      </c>
      <c r="L289" t="s">
        <v>44</v>
      </c>
      <c r="N289" t="s">
        <v>107</v>
      </c>
      <c r="Q289" t="s">
        <v>29</v>
      </c>
      <c r="R289">
        <v>2</v>
      </c>
      <c r="T289" t="s">
        <v>996</v>
      </c>
      <c r="U289" s="1">
        <f t="shared" si="146"/>
        <v>7564</v>
      </c>
      <c r="V289">
        <v>50</v>
      </c>
      <c r="W289">
        <f>VALUE(V289)*100000</f>
        <v>5000000</v>
      </c>
    </row>
    <row r="290" spans="1:23" customFormat="1" hidden="1">
      <c r="A290" t="s">
        <v>997</v>
      </c>
      <c r="B290" t="str">
        <f t="shared" ref="B290:B292" si="163">PROPER(TRIM(A290))</f>
        <v>1 Apartment For Sale In Jivandeep Swastik Pride, Surat City Surat</v>
      </c>
      <c r="C290" t="str">
        <f t="shared" ref="C290:C292" si="164">LEFT(B290,FIND(" ",B290)-1)</f>
        <v>1</v>
      </c>
      <c r="D290" s="1" t="str">
        <f t="shared" ref="D290:D292" si="165">MID(B290, FIND(" ", B290)+1, FIND("For", B290)-FIND(" ", B290)-1)</f>
        <v xml:space="preserve">Apartment </v>
      </c>
      <c r="E290" t="str">
        <f t="shared" ref="E290:E292" si="166">TRIM(MID(B290, FIND("In", B290)+3, FIND("Surat", B290)-FIND("In", B290)-3))</f>
        <v>Jivandeep Swastik Pride,</v>
      </c>
      <c r="F290" t="str">
        <f t="shared" ref="F290:F292" si="167">"surat"</f>
        <v>surat</v>
      </c>
      <c r="G290" t="s">
        <v>24</v>
      </c>
      <c r="H290" t="s">
        <v>998</v>
      </c>
      <c r="I290">
        <f>VALUE(LEFT(H290,FIND(" ",H290)-1))</f>
        <v>575</v>
      </c>
      <c r="J290" t="str">
        <f>TRIM(RIGHT(H290,LEN(H290)-FIND(" ",H290)))</f>
        <v>sqft</v>
      </c>
      <c r="K290" t="s">
        <v>43</v>
      </c>
      <c r="L290" t="s">
        <v>44</v>
      </c>
      <c r="M290" t="str">
        <f t="shared" ref="M290:M292" si="168">IF(LEFT(L290,5)="poss.","expected","ready")</f>
        <v>ready</v>
      </c>
      <c r="N290" t="s">
        <v>329</v>
      </c>
      <c r="O290" t="str">
        <f t="shared" ref="O290:O292" si="169">IFERROR(LEFT(N290,FIND("out of",N290)-1),N290)</f>
        <v xml:space="preserve">3 </v>
      </c>
      <c r="P290" s="1" t="str">
        <f t="shared" ref="P290:P292" si="170">IFERROR(RIGHT(N290,LEN(N290)-FIND("out of",N290)-6),"")</f>
        <v>10</v>
      </c>
      <c r="Q290" t="s">
        <v>46</v>
      </c>
      <c r="R290" t="s">
        <v>47</v>
      </c>
      <c r="T290" t="s">
        <v>512</v>
      </c>
      <c r="U290" s="1">
        <f t="shared" si="146"/>
        <v>2667</v>
      </c>
      <c r="V290">
        <v>20</v>
      </c>
      <c r="W290">
        <f>VALUE(V290)*100000</f>
        <v>2000000</v>
      </c>
    </row>
    <row r="291" spans="1:23" ht="15.75">
      <c r="A291" s="25" t="s">
        <v>999</v>
      </c>
      <c r="B291" s="25" t="str">
        <f t="shared" si="163"/>
        <v>2 Apartment For Sale In Siddhi Vinayak Heights, Pal Surat</v>
      </c>
      <c r="C291" s="25" t="str">
        <f t="shared" si="164"/>
        <v>2</v>
      </c>
      <c r="D291" s="30" t="str">
        <f t="shared" si="165"/>
        <v xml:space="preserve">Apartment </v>
      </c>
      <c r="E291" s="25" t="str">
        <f t="shared" si="166"/>
        <v>Siddhi Vinayak Heights, Pal</v>
      </c>
      <c r="F291" s="25" t="str">
        <f t="shared" si="167"/>
        <v>surat</v>
      </c>
      <c r="G291" s="25" t="s">
        <v>34</v>
      </c>
      <c r="H291" s="25" t="s">
        <v>328</v>
      </c>
      <c r="I291" s="35">
        <f>VALUE(LEFT(H291,FIND(" ",H291)-1))</f>
        <v>1200</v>
      </c>
      <c r="J291" s="28" t="str">
        <f>TRIM(RIGHT(H291,LEN(H291)-FIND(" ",H291)))</f>
        <v>sqft</v>
      </c>
      <c r="K291" s="25" t="s">
        <v>43</v>
      </c>
      <c r="L291" s="25" t="s">
        <v>44</v>
      </c>
      <c r="M291" s="25" t="str">
        <f t="shared" si="168"/>
        <v>ready</v>
      </c>
      <c r="N291" s="25" t="s">
        <v>160</v>
      </c>
      <c r="O291" s="25" t="str">
        <f t="shared" si="169"/>
        <v xml:space="preserve">7 </v>
      </c>
      <c r="P291" s="30" t="str">
        <f t="shared" si="170"/>
        <v>14</v>
      </c>
      <c r="Q291" s="25" t="s">
        <v>29</v>
      </c>
      <c r="R291" s="25" t="s">
        <v>47</v>
      </c>
      <c r="S291" s="25" t="s">
        <v>1000</v>
      </c>
      <c r="T291" s="3" t="s">
        <v>309</v>
      </c>
      <c r="U291" s="30">
        <f t="shared" si="146"/>
        <v>3750</v>
      </c>
      <c r="V291" s="28">
        <v>45</v>
      </c>
      <c r="W291" s="25">
        <f>VALUE(V291)*100000</f>
        <v>4500000</v>
      </c>
    </row>
    <row r="292" spans="1:23" ht="15.75">
      <c r="A292" s="25" t="s">
        <v>892</v>
      </c>
      <c r="B292" s="25" t="str">
        <f t="shared" si="163"/>
        <v>2 Apartment For Sale In Vaidehi Heights, Dindoli Surat</v>
      </c>
      <c r="C292" s="25" t="str">
        <f t="shared" si="164"/>
        <v>2</v>
      </c>
      <c r="D292" s="30" t="str">
        <f t="shared" si="165"/>
        <v xml:space="preserve">Apartment </v>
      </c>
      <c r="E292" s="25" t="str">
        <f t="shared" si="166"/>
        <v>Vaidehi Heights, Dindoli</v>
      </c>
      <c r="F292" s="25" t="str">
        <f t="shared" si="167"/>
        <v>surat</v>
      </c>
      <c r="G292" s="25" t="s">
        <v>24</v>
      </c>
      <c r="H292" s="25" t="s">
        <v>561</v>
      </c>
      <c r="I292" s="35">
        <f>VALUE(LEFT(H292,FIND(" ",H292)-1))</f>
        <v>1050</v>
      </c>
      <c r="J292" s="28" t="str">
        <f>TRIM(RIGHT(H292,LEN(H292)-FIND(" ",H292)))</f>
        <v>sqft</v>
      </c>
      <c r="K292" s="25" t="s">
        <v>43</v>
      </c>
      <c r="L292" s="25" t="s">
        <v>44</v>
      </c>
      <c r="M292" s="25" t="str">
        <f t="shared" si="168"/>
        <v>ready</v>
      </c>
      <c r="N292" s="25" t="s">
        <v>894</v>
      </c>
      <c r="O292" s="25" t="str">
        <f t="shared" si="169"/>
        <v xml:space="preserve">2 </v>
      </c>
      <c r="P292" s="30" t="str">
        <f t="shared" si="170"/>
        <v>12</v>
      </c>
      <c r="Q292" s="25" t="s">
        <v>96</v>
      </c>
      <c r="R292" s="25" t="s">
        <v>47</v>
      </c>
      <c r="S292" s="25" t="s">
        <v>1001</v>
      </c>
      <c r="T292" s="3" t="s">
        <v>1002</v>
      </c>
      <c r="U292" s="30">
        <f t="shared" si="146"/>
        <v>3477</v>
      </c>
      <c r="V292" s="28">
        <v>36.5</v>
      </c>
      <c r="W292" s="25">
        <f>VALUE(V292)*100000</f>
        <v>3650000</v>
      </c>
    </row>
    <row r="293" spans="1:23" customFormat="1" hidden="1">
      <c r="A293" t="s">
        <v>1003</v>
      </c>
      <c r="G293" t="s">
        <v>24</v>
      </c>
      <c r="H293" t="s">
        <v>915</v>
      </c>
      <c r="I293">
        <f>VALUE(LEFT(H293,FIND(" ",H293)-1))</f>
        <v>1450</v>
      </c>
      <c r="J293" t="str">
        <f>TRIM(RIGHT(H293,LEN(H293)-FIND(" ",H293)))</f>
        <v>sqft</v>
      </c>
      <c r="K293" t="s">
        <v>43</v>
      </c>
      <c r="L293" t="s">
        <v>44</v>
      </c>
      <c r="N293" t="s">
        <v>142</v>
      </c>
      <c r="Q293" t="s">
        <v>29</v>
      </c>
      <c r="R293" t="s">
        <v>47</v>
      </c>
      <c r="S293" t="s">
        <v>1004</v>
      </c>
      <c r="T293" t="s">
        <v>913</v>
      </c>
      <c r="U293" s="1">
        <f t="shared" si="146"/>
        <v>2118</v>
      </c>
      <c r="V293">
        <v>36</v>
      </c>
      <c r="W293">
        <f>VALUE(V293)*100000</f>
        <v>3600000</v>
      </c>
    </row>
    <row r="294" spans="1:23" customFormat="1" hidden="1">
      <c r="A294" t="s">
        <v>75</v>
      </c>
      <c r="G294" t="s">
        <v>34</v>
      </c>
      <c r="H294" t="s">
        <v>1005</v>
      </c>
      <c r="I294">
        <f>VALUE(LEFT(H294,FIND(" ",H294)-1))</f>
        <v>1500</v>
      </c>
      <c r="J294" t="str">
        <f>TRIM(RIGHT(H294,LEN(H294)-FIND(" ",H294)))</f>
        <v>sqft</v>
      </c>
      <c r="K294" t="s">
        <v>43</v>
      </c>
      <c r="L294" t="s">
        <v>44</v>
      </c>
      <c r="N294" t="s">
        <v>469</v>
      </c>
      <c r="Q294" t="s">
        <v>46</v>
      </c>
      <c r="R294">
        <v>2</v>
      </c>
      <c r="T294" t="s">
        <v>331</v>
      </c>
      <c r="U294" s="1">
        <f t="shared" si="146"/>
        <v>3333</v>
      </c>
      <c r="V294">
        <v>50</v>
      </c>
      <c r="W294">
        <f>VALUE(V294)*100000</f>
        <v>5000000</v>
      </c>
    </row>
    <row r="295" spans="1:23" ht="15.75">
      <c r="A295" s="25" t="s">
        <v>1006</v>
      </c>
      <c r="B295" s="25" t="str">
        <f>PROPER(TRIM(A295))</f>
        <v>2 Apartment For Sale In Meera Avenue, Khadsad Surat</v>
      </c>
      <c r="C295" s="25" t="str">
        <f>LEFT(B295,FIND(" ",B295)-1)</f>
        <v>2</v>
      </c>
      <c r="D295" s="30" t="str">
        <f>MID(B295, FIND(" ", B295)+1, FIND("For", B295)-FIND(" ", B295)-1)</f>
        <v xml:space="preserve">Apartment </v>
      </c>
      <c r="E295" s="25" t="str">
        <f>TRIM(MID(B295, FIND("In", B295)+3, FIND("Surat", B295)-FIND("In", B295)-3))</f>
        <v>Meera Avenue, Khadsad</v>
      </c>
      <c r="F295" s="25" t="str">
        <f>"surat"</f>
        <v>surat</v>
      </c>
      <c r="G295" s="25" t="s">
        <v>34</v>
      </c>
      <c r="H295" s="25" t="s">
        <v>1007</v>
      </c>
      <c r="I295" s="35">
        <f>VALUE(LEFT(H295,FIND(" ",H295)-1))</f>
        <v>1251</v>
      </c>
      <c r="J295" s="28" t="str">
        <f>TRIM(RIGHT(H295,LEN(H295)-FIND(" ",H295)))</f>
        <v>sqft</v>
      </c>
      <c r="K295" s="25" t="s">
        <v>43</v>
      </c>
      <c r="L295" s="25" t="s">
        <v>44</v>
      </c>
      <c r="M295" s="25" t="str">
        <f>IF(LEFT(L295,5)="poss.","expected","ready")</f>
        <v>ready</v>
      </c>
      <c r="N295" s="25" t="s">
        <v>1008</v>
      </c>
      <c r="O295" s="25" t="str">
        <f>IFERROR(LEFT(N295,FIND("out of",N295)-1),N295)</f>
        <v xml:space="preserve">8 </v>
      </c>
      <c r="P295" s="30" t="str">
        <f>IFERROR(RIGHT(N295,LEN(N295)-FIND("out of",N295)-6),"")</f>
        <v>13</v>
      </c>
      <c r="Q295" s="25" t="s">
        <v>29</v>
      </c>
      <c r="R295" s="25" t="s">
        <v>156</v>
      </c>
      <c r="S295" s="25" t="s">
        <v>1009</v>
      </c>
      <c r="T295" s="3" t="s">
        <v>1010</v>
      </c>
      <c r="U295" s="30">
        <f t="shared" si="146"/>
        <v>3437</v>
      </c>
      <c r="V295" s="28">
        <v>43</v>
      </c>
      <c r="W295" s="25">
        <f>VALUE(V295)*100000</f>
        <v>4300000</v>
      </c>
    </row>
    <row r="296" spans="1:23" customFormat="1" hidden="1">
      <c r="A296" t="s">
        <v>1011</v>
      </c>
      <c r="G296" t="s">
        <v>34</v>
      </c>
      <c r="H296" t="s">
        <v>705</v>
      </c>
      <c r="I296">
        <f>VALUE(LEFT(H296,FIND(" ",H296)-1))</f>
        <v>900</v>
      </c>
      <c r="J296" t="str">
        <f>TRIM(RIGHT(H296,LEN(H296)-FIND(" ",H296)))</f>
        <v>sqft</v>
      </c>
      <c r="K296" t="s">
        <v>43</v>
      </c>
      <c r="L296" t="s">
        <v>44</v>
      </c>
      <c r="N296" t="s">
        <v>377</v>
      </c>
      <c r="Q296" t="s">
        <v>29</v>
      </c>
      <c r="R296">
        <v>2</v>
      </c>
      <c r="T296" t="s">
        <v>1012</v>
      </c>
      <c r="U296" s="1">
        <f t="shared" si="146"/>
        <v>3111</v>
      </c>
      <c r="V296">
        <v>28</v>
      </c>
      <c r="W296">
        <f>VALUE(V296)*100000</f>
        <v>2800000</v>
      </c>
    </row>
    <row r="297" spans="1:23" ht="15.75">
      <c r="A297" s="25" t="s">
        <v>1013</v>
      </c>
      <c r="B297" s="25" t="str">
        <f>PROPER(TRIM(A297))</f>
        <v>1 Apartment For Sale In Angan Appartment Surat</v>
      </c>
      <c r="C297" s="25" t="str">
        <f>LEFT(B297,FIND(" ",B297)-1)</f>
        <v>1</v>
      </c>
      <c r="D297" s="30" t="str">
        <f>MID(B297, FIND(" ", B297)+1, FIND("For", B297)-FIND(" ", B297)-1)</f>
        <v xml:space="preserve">Apartment </v>
      </c>
      <c r="E297" s="25" t="str">
        <f>TRIM(MID(B297, FIND("In", B297)+3, FIND("Surat", B297)-FIND("In", B297)-3))</f>
        <v>Angan Appartment</v>
      </c>
      <c r="F297" s="25" t="str">
        <f>"surat"</f>
        <v>surat</v>
      </c>
      <c r="G297" s="25" t="s">
        <v>24</v>
      </c>
      <c r="H297" s="25" t="s">
        <v>1014</v>
      </c>
      <c r="I297" s="35">
        <f>VALUE(LEFT(H297,FIND(" ",H297)-1))</f>
        <v>695</v>
      </c>
      <c r="J297" s="28" t="str">
        <f>TRIM(RIGHT(H297,LEN(H297)-FIND(" ",H297)))</f>
        <v>sqft</v>
      </c>
      <c r="K297" s="25" t="s">
        <v>43</v>
      </c>
      <c r="L297" s="25" t="s">
        <v>44</v>
      </c>
      <c r="M297" s="25" t="str">
        <f>IF(LEFT(L297,5)="poss.","expected","ready")</f>
        <v>ready</v>
      </c>
      <c r="N297" s="25" t="s">
        <v>320</v>
      </c>
      <c r="O297" s="25" t="str">
        <f>IFERROR(LEFT(N297,FIND("out of",N297)-1),N297)</f>
        <v xml:space="preserve">3 </v>
      </c>
      <c r="P297" s="30" t="str">
        <f>IFERROR(RIGHT(N297,LEN(N297)-FIND("out of",N297)-6),"")</f>
        <v>4</v>
      </c>
      <c r="Q297" s="25" t="s">
        <v>96</v>
      </c>
      <c r="R297" s="25" t="s">
        <v>185</v>
      </c>
      <c r="S297" s="25" t="s">
        <v>275</v>
      </c>
      <c r="T297" s="3" t="s">
        <v>1015</v>
      </c>
      <c r="U297" s="30">
        <f t="shared" si="146"/>
        <v>3022</v>
      </c>
      <c r="V297" s="28">
        <v>21</v>
      </c>
      <c r="W297" s="25">
        <f>VALUE(V297)*100000</f>
        <v>2100000</v>
      </c>
    </row>
    <row r="298" spans="1:23" customFormat="1" hidden="1">
      <c r="A298" t="s">
        <v>1016</v>
      </c>
      <c r="G298" t="s">
        <v>34</v>
      </c>
      <c r="H298" t="s">
        <v>85</v>
      </c>
      <c r="I298">
        <f>VALUE(LEFT(H298,FIND(" ",H298)-1))</f>
        <v>480</v>
      </c>
      <c r="J298" t="str">
        <f>TRIM(RIGHT(H298,LEN(H298)-FIND(" ",H298)))</f>
        <v>sqft</v>
      </c>
      <c r="K298" t="s">
        <v>29</v>
      </c>
      <c r="L298" t="s">
        <v>44</v>
      </c>
      <c r="N298" t="s">
        <v>43</v>
      </c>
      <c r="Q298">
        <v>1</v>
      </c>
      <c r="S298" t="s">
        <v>1017</v>
      </c>
      <c r="T298" t="s">
        <v>344</v>
      </c>
      <c r="U298" s="1">
        <f t="shared" si="146"/>
        <v>1875</v>
      </c>
      <c r="V298">
        <v>9</v>
      </c>
      <c r="W298">
        <f>VALUE(V298)*100000</f>
        <v>900000</v>
      </c>
    </row>
    <row r="299" spans="1:23" ht="15.75">
      <c r="A299" s="25" t="s">
        <v>1018</v>
      </c>
      <c r="B299" s="25" t="str">
        <f>PROPER(TRIM(A299))</f>
        <v>1 Apartment For Sale In Ambika Township, Dindoli Surat</v>
      </c>
      <c r="C299" s="25" t="str">
        <f>LEFT(B299,FIND(" ",B299)-1)</f>
        <v>1</v>
      </c>
      <c r="D299" s="30" t="str">
        <f>MID(B299, FIND(" ", B299)+1, FIND("For", B299)-FIND(" ", B299)-1)</f>
        <v xml:space="preserve">Apartment </v>
      </c>
      <c r="E299" s="25" t="str">
        <f>TRIM(MID(B299, FIND("In", B299)+3, FIND("Surat", B299)-FIND("In", B299)-3))</f>
        <v>Ambika Township, Dindoli</v>
      </c>
      <c r="F299" s="25" t="str">
        <f>"surat"</f>
        <v>surat</v>
      </c>
      <c r="G299" s="25" t="s">
        <v>34</v>
      </c>
      <c r="H299" s="25" t="s">
        <v>881</v>
      </c>
      <c r="I299" s="35">
        <f>VALUE(LEFT(H299,FIND(" ",H299)-1))</f>
        <v>630</v>
      </c>
      <c r="J299" s="28" t="str">
        <f>TRIM(RIGHT(H299,LEN(H299)-FIND(" ",H299)))</f>
        <v>sqft</v>
      </c>
      <c r="K299" s="25" t="s">
        <v>43</v>
      </c>
      <c r="L299" s="25" t="s">
        <v>44</v>
      </c>
      <c r="M299" s="25" t="str">
        <f>IF(LEFT(L299,5)="poss.","expected","ready")</f>
        <v>ready</v>
      </c>
      <c r="N299" s="25" t="s">
        <v>469</v>
      </c>
      <c r="O299" s="25" t="str">
        <f>IFERROR(LEFT(N299,FIND("out of",N299)-1),N299)</f>
        <v xml:space="preserve">4 </v>
      </c>
      <c r="P299" s="30" t="str">
        <f>IFERROR(RIGHT(N299,LEN(N299)-FIND("out of",N299)-6),"")</f>
        <v>5</v>
      </c>
      <c r="Q299" s="25" t="s">
        <v>29</v>
      </c>
      <c r="R299" s="25" t="s">
        <v>47</v>
      </c>
      <c r="S299" s="25" t="s">
        <v>1019</v>
      </c>
      <c r="T299" s="3" t="s">
        <v>1020</v>
      </c>
      <c r="U299" s="30">
        <f t="shared" si="146"/>
        <v>2381</v>
      </c>
      <c r="V299" s="28">
        <v>15</v>
      </c>
      <c r="W299" s="25">
        <f>VALUE(V299)*100000</f>
        <v>1500000</v>
      </c>
    </row>
    <row r="300" spans="1:23" customFormat="1" hidden="1">
      <c r="A300" t="s">
        <v>1021</v>
      </c>
      <c r="G300" t="s">
        <v>34</v>
      </c>
      <c r="H300" t="s">
        <v>1022</v>
      </c>
      <c r="I300">
        <f>VALUE(LEFT(H300,FIND(" ",H300)-1))</f>
        <v>482</v>
      </c>
      <c r="J300" t="str">
        <f>TRIM(RIGHT(H300,LEN(H300)-FIND(" ",H300)))</f>
        <v>sqft</v>
      </c>
      <c r="L300" t="s">
        <v>44</v>
      </c>
      <c r="N300" t="s">
        <v>43</v>
      </c>
      <c r="T300" t="s">
        <v>1023</v>
      </c>
      <c r="U300" s="1">
        <f t="shared" si="146"/>
        <v>7261</v>
      </c>
      <c r="V300">
        <v>35</v>
      </c>
      <c r="W300">
        <f>VALUE(V300)*100000</f>
        <v>3500000</v>
      </c>
    </row>
    <row r="301" spans="1:23" customFormat="1" hidden="1">
      <c r="A301" t="s">
        <v>1024</v>
      </c>
      <c r="G301" t="s">
        <v>34</v>
      </c>
      <c r="H301" t="s">
        <v>155</v>
      </c>
      <c r="I301">
        <f>VALUE(LEFT(H301,FIND(" ",H301)-1))</f>
        <v>650</v>
      </c>
      <c r="J301" t="str">
        <f>TRIM(RIGHT(H301,LEN(H301)-FIND(" ",H301)))</f>
        <v>sqft</v>
      </c>
      <c r="K301" t="s">
        <v>43</v>
      </c>
      <c r="L301" t="s">
        <v>44</v>
      </c>
      <c r="N301" t="s">
        <v>469</v>
      </c>
      <c r="Q301" t="s">
        <v>29</v>
      </c>
      <c r="R301">
        <v>2</v>
      </c>
      <c r="T301" t="s">
        <v>1025</v>
      </c>
      <c r="U301" s="1">
        <f t="shared" si="146"/>
        <v>5385</v>
      </c>
      <c r="V301">
        <v>35</v>
      </c>
      <c r="W301">
        <f>VALUE(V301)*100000</f>
        <v>3500000</v>
      </c>
    </row>
    <row r="302" spans="1:23" ht="15.75">
      <c r="A302" s="25" t="s">
        <v>1026</v>
      </c>
      <c r="B302" s="25" t="str">
        <f>PROPER(TRIM(A302))</f>
        <v>1 Penthouse For Sale In Echo Point, Althan Surat</v>
      </c>
      <c r="C302" s="25" t="str">
        <f>LEFT(B302,FIND(" ",B302)-1)</f>
        <v>1</v>
      </c>
      <c r="D302" s="30" t="str">
        <f>MID(B302, FIND(" ", B302)+1, FIND("For", B302)-FIND(" ", B302)-1)</f>
        <v xml:space="preserve">Penthouse </v>
      </c>
      <c r="E302" s="25" t="str">
        <f>TRIM(MID(B302, FIND("In", B302)+3, FIND("Surat", B302)-FIND("In", B302)-3))</f>
        <v>Echo Point, Althan</v>
      </c>
      <c r="F302" s="25" t="str">
        <f>"surat"</f>
        <v>surat</v>
      </c>
      <c r="G302" s="25" t="s">
        <v>34</v>
      </c>
      <c r="H302" s="25" t="s">
        <v>1027</v>
      </c>
      <c r="I302" s="35">
        <f>VALUE(LEFT(H302,FIND(" ",H302)-1))</f>
        <v>1190</v>
      </c>
      <c r="J302" s="28" t="str">
        <f>TRIM(RIGHT(H302,LEN(H302)-FIND(" ",H302)))</f>
        <v>sqft</v>
      </c>
      <c r="K302" s="25" t="s">
        <v>43</v>
      </c>
      <c r="L302" s="25" t="s">
        <v>44</v>
      </c>
      <c r="M302" s="25" t="str">
        <f>IF(LEFT(L302,5)="poss.","expected","ready")</f>
        <v>ready</v>
      </c>
      <c r="N302" s="25" t="s">
        <v>1028</v>
      </c>
      <c r="O302" s="25" t="str">
        <f>IFERROR(LEFT(N302,FIND("out of",N302)-1),N302)</f>
        <v xml:space="preserve">11 </v>
      </c>
      <c r="P302" s="30" t="str">
        <f>IFERROR(RIGHT(N302,LEN(N302)-FIND("out of",N302)-6),"")</f>
        <v>11</v>
      </c>
      <c r="Q302" s="25" t="s">
        <v>96</v>
      </c>
      <c r="R302" s="25" t="s">
        <v>47</v>
      </c>
      <c r="S302" s="25" t="s">
        <v>1029</v>
      </c>
      <c r="T302" s="3" t="s">
        <v>1030</v>
      </c>
      <c r="U302" s="30">
        <f t="shared" si="146"/>
        <v>3613</v>
      </c>
      <c r="V302" s="28">
        <v>43</v>
      </c>
      <c r="W302" s="25">
        <f>VALUE(V302)*100000</f>
        <v>4300000</v>
      </c>
    </row>
    <row r="303" spans="1:23" customFormat="1" hidden="1">
      <c r="A303" t="s">
        <v>1031</v>
      </c>
      <c r="G303" t="s">
        <v>24</v>
      </c>
      <c r="H303" t="s">
        <v>106</v>
      </c>
      <c r="I303">
        <f>VALUE(LEFT(H303,FIND(" ",H303)-1))</f>
        <v>180</v>
      </c>
      <c r="J303" t="str">
        <f>TRIM(RIGHT(H303,LEN(H303)-FIND(" ",H303)))</f>
        <v>sqft</v>
      </c>
      <c r="K303" t="s">
        <v>43</v>
      </c>
      <c r="L303" t="s">
        <v>44</v>
      </c>
      <c r="N303" t="s">
        <v>142</v>
      </c>
      <c r="Q303">
        <v>2</v>
      </c>
      <c r="S303" t="s">
        <v>1032</v>
      </c>
      <c r="T303" t="s">
        <v>595</v>
      </c>
      <c r="U303" s="1">
        <f t="shared" si="146"/>
        <v>3947</v>
      </c>
      <c r="V303">
        <v>14.2</v>
      </c>
      <c r="W303">
        <f>VALUE(V303)*100000</f>
        <v>1420000</v>
      </c>
    </row>
    <row r="304" spans="1:23" customFormat="1" hidden="1">
      <c r="A304" t="s">
        <v>1033</v>
      </c>
      <c r="G304" t="s">
        <v>34</v>
      </c>
      <c r="H304" t="s">
        <v>1034</v>
      </c>
      <c r="I304">
        <f>VALUE(LEFT(H304,FIND(" ",H304)-1))</f>
        <v>824</v>
      </c>
      <c r="J304" t="str">
        <f>TRIM(RIGHT(H304,LEN(H304)-FIND(" ",H304)))</f>
        <v>sqft</v>
      </c>
      <c r="K304" t="s">
        <v>1035</v>
      </c>
      <c r="L304" t="s">
        <v>44</v>
      </c>
      <c r="N304" t="s">
        <v>43</v>
      </c>
      <c r="T304" t="s">
        <v>1036</v>
      </c>
      <c r="U304" s="1">
        <f t="shared" si="146"/>
        <v>3641</v>
      </c>
      <c r="V304">
        <v>30</v>
      </c>
      <c r="W304">
        <f>VALUE(V304)*100000</f>
        <v>3000000</v>
      </c>
    </row>
    <row r="305" spans="1:23" customFormat="1" hidden="1">
      <c r="A305" t="s">
        <v>1037</v>
      </c>
      <c r="B305" t="str">
        <f>PROPER(TRIM(A305))</f>
        <v>2 Apartment For Sale In Shyam Enclave, Jahangirabad Surat</v>
      </c>
      <c r="C305" t="str">
        <f>LEFT(B305,FIND(" ",B305)-1)</f>
        <v>2</v>
      </c>
      <c r="D305" s="1" t="str">
        <f>MID(B305, FIND(" ", B305)+1, FIND("For", B305)-FIND(" ", B305)-1)</f>
        <v xml:space="preserve">Apartment </v>
      </c>
      <c r="E305" t="str">
        <f>TRIM(MID(B305, FIND("In", B305)+3, FIND("Surat", B305)-FIND("In", B305)-3))</f>
        <v>Shyam Enclave, Jahangirabad</v>
      </c>
      <c r="F305" t="str">
        <f>"surat"</f>
        <v>surat</v>
      </c>
      <c r="G305" t="s">
        <v>24</v>
      </c>
      <c r="H305" t="s">
        <v>51</v>
      </c>
      <c r="I305">
        <f>VALUE(LEFT(H305,FIND(" ",H305)-1))</f>
        <v>700</v>
      </c>
      <c r="J305" t="str">
        <f>TRIM(RIGHT(H305,LEN(H305)-FIND(" ",H305)))</f>
        <v>sqft</v>
      </c>
      <c r="K305" t="s">
        <v>43</v>
      </c>
      <c r="L305" t="s">
        <v>44</v>
      </c>
      <c r="M305" t="str">
        <f>IF(LEFT(L305,5)="poss.","expected","ready")</f>
        <v>ready</v>
      </c>
      <c r="N305" t="s">
        <v>268</v>
      </c>
      <c r="O305" t="str">
        <f>IFERROR(LEFT(N305,FIND("out of",N305)-1),N305)</f>
        <v xml:space="preserve">13 </v>
      </c>
      <c r="P305" s="1" t="str">
        <f>IFERROR(RIGHT(N305,LEN(N305)-FIND("out of",N305)-6),"")</f>
        <v>14</v>
      </c>
      <c r="Q305" t="s">
        <v>46</v>
      </c>
      <c r="R305" t="s">
        <v>1038</v>
      </c>
      <c r="T305" t="s">
        <v>79</v>
      </c>
      <c r="U305" s="1">
        <f t="shared" si="146"/>
        <v>3200</v>
      </c>
      <c r="V305">
        <v>40</v>
      </c>
      <c r="W305">
        <f>VALUE(V305)*100000</f>
        <v>4000000</v>
      </c>
    </row>
    <row r="306" spans="1:23" customFormat="1" hidden="1">
      <c r="A306" t="s">
        <v>664</v>
      </c>
      <c r="G306" t="s">
        <v>24</v>
      </c>
      <c r="H306" t="s">
        <v>479</v>
      </c>
      <c r="I306">
        <f>VALUE(LEFT(H306,FIND(" ",H306)-1))</f>
        <v>110</v>
      </c>
      <c r="J306" t="str">
        <f>TRIM(RIGHT(H306,LEN(H306)-FIND(" ",H306)))</f>
        <v>sqft</v>
      </c>
      <c r="K306" t="s">
        <v>43</v>
      </c>
      <c r="L306" t="s">
        <v>44</v>
      </c>
      <c r="N306" t="s">
        <v>390</v>
      </c>
      <c r="T306" t="s">
        <v>1039</v>
      </c>
      <c r="U306" s="1">
        <f t="shared" si="146"/>
        <v>16832</v>
      </c>
      <c r="V306">
        <v>34</v>
      </c>
      <c r="W306">
        <f>VALUE(V306)*100000</f>
        <v>3400000</v>
      </c>
    </row>
    <row r="307" spans="1:23" customFormat="1" hidden="1">
      <c r="A307" t="s">
        <v>1040</v>
      </c>
      <c r="G307" t="s">
        <v>34</v>
      </c>
      <c r="H307" t="s">
        <v>146</v>
      </c>
      <c r="I307">
        <f>VALUE(LEFT(H307,FIND(" ",H307)-1))</f>
        <v>350</v>
      </c>
      <c r="J307" t="str">
        <f>TRIM(RIGHT(H307,LEN(H307)-FIND(" ",H307)))</f>
        <v>sqft</v>
      </c>
      <c r="K307" t="s">
        <v>43</v>
      </c>
      <c r="L307" t="s">
        <v>44</v>
      </c>
      <c r="N307" t="s">
        <v>469</v>
      </c>
      <c r="Q307" t="s">
        <v>29</v>
      </c>
      <c r="R307">
        <v>1</v>
      </c>
      <c r="T307" t="s">
        <v>1041</v>
      </c>
      <c r="U307" s="1">
        <f t="shared" si="146"/>
        <v>2571</v>
      </c>
      <c r="V307">
        <v>9</v>
      </c>
      <c r="W307">
        <f>VALUE(V307)*100000</f>
        <v>900000</v>
      </c>
    </row>
    <row r="308" spans="1:23" customFormat="1" hidden="1">
      <c r="A308" t="s">
        <v>1042</v>
      </c>
      <c r="G308" t="s">
        <v>24</v>
      </c>
      <c r="H308" t="s">
        <v>295</v>
      </c>
      <c r="I308">
        <f>VALUE(LEFT(H308,FIND(" ",H308)-1))</f>
        <v>750</v>
      </c>
      <c r="J308" t="str">
        <f>TRIM(RIGHT(H308,LEN(H308)-FIND(" ",H308)))</f>
        <v>sqft</v>
      </c>
      <c r="K308" t="s">
        <v>26</v>
      </c>
      <c r="L308" t="s">
        <v>44</v>
      </c>
      <c r="N308" t="s">
        <v>171</v>
      </c>
      <c r="Q308" t="s">
        <v>29</v>
      </c>
      <c r="R308">
        <v>2</v>
      </c>
      <c r="T308" t="s">
        <v>49</v>
      </c>
      <c r="U308" s="1">
        <f t="shared" si="146"/>
        <v>3800</v>
      </c>
      <c r="V308">
        <v>47.5</v>
      </c>
      <c r="W308">
        <f>VALUE(V308)*100000</f>
        <v>4750000</v>
      </c>
    </row>
    <row r="309" spans="1:23" customFormat="1" hidden="1">
      <c r="A309" t="s">
        <v>1043</v>
      </c>
      <c r="G309" t="s">
        <v>24</v>
      </c>
      <c r="H309" t="s">
        <v>705</v>
      </c>
      <c r="I309">
        <f>VALUE(LEFT(H309,FIND(" ",H309)-1))</f>
        <v>900</v>
      </c>
      <c r="J309" t="str">
        <f>TRIM(RIGHT(H309,LEN(H309)-FIND(" ",H309)))</f>
        <v>sqft</v>
      </c>
      <c r="K309" t="s">
        <v>43</v>
      </c>
      <c r="L309" t="s">
        <v>44</v>
      </c>
      <c r="N309" t="s">
        <v>86</v>
      </c>
      <c r="Q309" t="s">
        <v>46</v>
      </c>
      <c r="R309" t="s">
        <v>47</v>
      </c>
      <c r="U309" s="1" t="e">
        <f t="shared" si="146"/>
        <v>#VALUE!</v>
      </c>
      <c r="V309">
        <v>40</v>
      </c>
      <c r="W309">
        <f>VALUE(V309)*100000</f>
        <v>4000000</v>
      </c>
    </row>
    <row r="310" spans="1:23" customFormat="1" hidden="1">
      <c r="A310" t="s">
        <v>1044</v>
      </c>
      <c r="G310" t="s">
        <v>34</v>
      </c>
      <c r="H310" t="s">
        <v>305</v>
      </c>
      <c r="I310">
        <f>VALUE(LEFT(H310,FIND(" ",H310)-1))</f>
        <v>550</v>
      </c>
      <c r="J310" t="str">
        <f>TRIM(RIGHT(H310,LEN(H310)-FIND(" ",H310)))</f>
        <v>sqft</v>
      </c>
      <c r="K310" t="s">
        <v>43</v>
      </c>
      <c r="L310" t="s">
        <v>44</v>
      </c>
      <c r="N310" t="s">
        <v>320</v>
      </c>
      <c r="Q310" t="s">
        <v>29</v>
      </c>
      <c r="R310">
        <v>1</v>
      </c>
      <c r="T310" t="s">
        <v>1045</v>
      </c>
      <c r="U310" s="1">
        <f t="shared" si="146"/>
        <v>1682</v>
      </c>
      <c r="V310">
        <v>9.3000000000000007</v>
      </c>
      <c r="W310">
        <f>VALUE(V310)*100000</f>
        <v>930000.00000000012</v>
      </c>
    </row>
    <row r="311" spans="1:23" customFormat="1" hidden="1">
      <c r="A311" t="s">
        <v>1046</v>
      </c>
      <c r="G311" t="s">
        <v>34</v>
      </c>
      <c r="H311" t="s">
        <v>116</v>
      </c>
      <c r="I311">
        <f>VALUE(LEFT(H311,FIND(" ",H311)-1))</f>
        <v>1000</v>
      </c>
      <c r="J311" t="str">
        <f>TRIM(RIGHT(H311,LEN(H311)-FIND(" ",H311)))</f>
        <v>sqft</v>
      </c>
      <c r="K311" t="s">
        <v>43</v>
      </c>
      <c r="L311" t="s">
        <v>44</v>
      </c>
      <c r="N311" t="s">
        <v>152</v>
      </c>
      <c r="Q311">
        <v>1</v>
      </c>
      <c r="T311" t="s">
        <v>194</v>
      </c>
      <c r="U311" s="1">
        <f t="shared" si="146"/>
        <v>3500</v>
      </c>
      <c r="V311">
        <v>35</v>
      </c>
      <c r="W311">
        <f>VALUE(V311)*100000</f>
        <v>3500000</v>
      </c>
    </row>
    <row r="312" spans="1:23" customFormat="1" hidden="1">
      <c r="A312" t="s">
        <v>754</v>
      </c>
      <c r="B312" t="str">
        <f>PROPER(TRIM(A312))</f>
        <v>2 Apartment For Sale In Rajhans Platinum, Palanpur Surat</v>
      </c>
      <c r="C312" t="str">
        <f>LEFT(B312,FIND(" ",B312)-1)</f>
        <v>2</v>
      </c>
      <c r="D312" s="1" t="str">
        <f>MID(B312, FIND(" ", B312)+1, FIND("For", B312)-FIND(" ", B312)-1)</f>
        <v xml:space="preserve">Apartment </v>
      </c>
      <c r="E312" t="str">
        <f>TRIM(MID(B312, FIND("In", B312)+3, FIND("Surat", B312)-FIND("In", B312)-3))</f>
        <v>Rajhans Platinum, Palanpur</v>
      </c>
      <c r="F312" t="str">
        <f>"surat"</f>
        <v>surat</v>
      </c>
      <c r="G312" t="s">
        <v>34</v>
      </c>
      <c r="H312" t="s">
        <v>577</v>
      </c>
      <c r="I312">
        <f>VALUE(LEFT(H312,FIND(" ",H312)-1))</f>
        <v>1170</v>
      </c>
      <c r="J312" t="str">
        <f>TRIM(RIGHT(H312,LEN(H312)-FIND(" ",H312)))</f>
        <v>sqft</v>
      </c>
      <c r="K312" t="s">
        <v>43</v>
      </c>
      <c r="L312" t="s">
        <v>44</v>
      </c>
      <c r="M312" t="str">
        <f>IF(LEFT(L312,5)="poss.","expected","ready")</f>
        <v>ready</v>
      </c>
      <c r="N312" t="s">
        <v>1047</v>
      </c>
      <c r="O312" t="str">
        <f>IFERROR(LEFT(N312,FIND("out of",N312)-1),N312)</f>
        <v xml:space="preserve">4 </v>
      </c>
      <c r="P312" s="1" t="str">
        <f>IFERROR(RIGHT(N312,LEN(N312)-FIND("out of",N312)-6),"")</f>
        <v>6</v>
      </c>
      <c r="Q312" t="s">
        <v>46</v>
      </c>
      <c r="R312" t="s">
        <v>1048</v>
      </c>
      <c r="T312" t="s">
        <v>1049</v>
      </c>
      <c r="U312" s="1">
        <f t="shared" si="146"/>
        <v>3675</v>
      </c>
      <c r="V312">
        <v>43</v>
      </c>
      <c r="W312">
        <f>VALUE(V312)*100000</f>
        <v>4300000</v>
      </c>
    </row>
    <row r="313" spans="1:23" customFormat="1" hidden="1">
      <c r="A313" t="s">
        <v>1050</v>
      </c>
      <c r="G313" t="s">
        <v>34</v>
      </c>
      <c r="H313" t="s">
        <v>281</v>
      </c>
      <c r="I313">
        <f>VALUE(LEFT(H313,FIND(" ",H313)-1))</f>
        <v>500</v>
      </c>
      <c r="J313" t="str">
        <f>TRIM(RIGHT(H313,LEN(H313)-FIND(" ",H313)))</f>
        <v>sqft</v>
      </c>
      <c r="K313" t="s">
        <v>43</v>
      </c>
      <c r="L313" t="s">
        <v>44</v>
      </c>
      <c r="N313" t="s">
        <v>473</v>
      </c>
      <c r="Q313" t="s">
        <v>29</v>
      </c>
      <c r="R313">
        <v>1</v>
      </c>
      <c r="T313" t="s">
        <v>1051</v>
      </c>
      <c r="U313" s="1">
        <f t="shared" si="146"/>
        <v>4400</v>
      </c>
      <c r="V313">
        <v>22</v>
      </c>
      <c r="W313">
        <f>VALUE(V313)*100000</f>
        <v>2200000</v>
      </c>
    </row>
    <row r="314" spans="1:23" customFormat="1" hidden="1">
      <c r="A314" t="s">
        <v>1052</v>
      </c>
      <c r="B314" t="str">
        <f>PROPER(TRIM(A314))</f>
        <v>2 Builder Floor For Sale In Vitthal Bunglows, Bardoli Surat</v>
      </c>
      <c r="C314" t="str">
        <f>LEFT(B314,FIND(" ",B314)-1)</f>
        <v>2</v>
      </c>
      <c r="D314" s="1" t="str">
        <f>MID(B314, FIND(" ", B314)+1, FIND("For", B314)-FIND(" ", B314)-1)</f>
        <v xml:space="preserve">Builder Floor </v>
      </c>
      <c r="E314" t="str">
        <f>TRIM(MID(B314, FIND("In", B314)+3, FIND("Surat", B314)-FIND("In", B314)-3))</f>
        <v>Vitthal Bunglows, Bardoli</v>
      </c>
      <c r="F314" t="str">
        <f>"surat"</f>
        <v>surat</v>
      </c>
      <c r="G314" t="s">
        <v>34</v>
      </c>
      <c r="H314" t="s">
        <v>372</v>
      </c>
      <c r="I314">
        <f>VALUE(LEFT(H314,FIND(" ",H314)-1))</f>
        <v>1300</v>
      </c>
      <c r="J314" t="str">
        <f>TRIM(RIGHT(H314,LEN(H314)-FIND(" ",H314)))</f>
        <v>sqft</v>
      </c>
      <c r="K314" t="s">
        <v>43</v>
      </c>
      <c r="L314" t="s">
        <v>44</v>
      </c>
      <c r="M314" t="str">
        <f>IF(LEFT(L314,5)="poss.","expected","ready")</f>
        <v>ready</v>
      </c>
      <c r="N314" t="s">
        <v>836</v>
      </c>
      <c r="O314" t="str">
        <f>IFERROR(LEFT(N314,FIND("out of",N314)-1),N314)</f>
        <v xml:space="preserve">3 </v>
      </c>
      <c r="P314" s="1" t="str">
        <f>IFERROR(RIGHT(N314,LEN(N314)-FIND("out of",N314)-6),"")</f>
        <v>6</v>
      </c>
      <c r="Q314" t="s">
        <v>29</v>
      </c>
      <c r="R314" t="s">
        <v>1053</v>
      </c>
      <c r="T314" t="s">
        <v>1054</v>
      </c>
      <c r="U314" s="1">
        <f t="shared" si="146"/>
        <v>1615</v>
      </c>
      <c r="V314">
        <v>21</v>
      </c>
      <c r="W314">
        <f>VALUE(V314)*100000</f>
        <v>2100000</v>
      </c>
    </row>
    <row r="315" spans="1:23" customFormat="1" hidden="1">
      <c r="A315" t="s">
        <v>1055</v>
      </c>
      <c r="G315" t="s">
        <v>24</v>
      </c>
      <c r="H315" t="s">
        <v>146</v>
      </c>
      <c r="I315">
        <f>VALUE(LEFT(H315,FIND(" ",H315)-1))</f>
        <v>350</v>
      </c>
      <c r="J315" t="str">
        <f>TRIM(RIGHT(H315,LEN(H315)-FIND(" ",H315)))</f>
        <v>sqft</v>
      </c>
      <c r="K315" t="s">
        <v>43</v>
      </c>
      <c r="L315" t="s">
        <v>44</v>
      </c>
      <c r="N315" t="s">
        <v>364</v>
      </c>
      <c r="Q315" t="s">
        <v>29</v>
      </c>
      <c r="R315">
        <v>1</v>
      </c>
      <c r="U315" s="1" t="e">
        <f t="shared" si="146"/>
        <v>#VALUE!</v>
      </c>
      <c r="V315">
        <v>12</v>
      </c>
      <c r="W315">
        <f>VALUE(V315)*100000</f>
        <v>1200000</v>
      </c>
    </row>
    <row r="316" spans="1:23" ht="15.75">
      <c r="A316" s="25" t="s">
        <v>1056</v>
      </c>
      <c r="B316" s="25" t="str">
        <f t="shared" ref="B316:B317" si="171">PROPER(TRIM(A316))</f>
        <v>2 Apartment For Sale In Samruddhi Apartment, Gopi Pura Surat</v>
      </c>
      <c r="C316" s="25" t="str">
        <f t="shared" ref="C316:C317" si="172">LEFT(B316,FIND(" ",B316)-1)</f>
        <v>2</v>
      </c>
      <c r="D316" s="30" t="str">
        <f t="shared" ref="D316:D317" si="173">MID(B316, FIND(" ", B316)+1, FIND("For", B316)-FIND(" ", B316)-1)</f>
        <v xml:space="preserve">Apartment </v>
      </c>
      <c r="E316" s="25" t="str">
        <f t="shared" ref="E316:E317" si="174">TRIM(MID(B316, FIND("In", B316)+3, FIND("Surat", B316)-FIND("In", B316)-3))</f>
        <v>Samruddhi Apartment, Gopi Pura</v>
      </c>
      <c r="F316" s="25" t="str">
        <f t="shared" ref="F316:F317" si="175">"surat"</f>
        <v>surat</v>
      </c>
      <c r="G316" s="25" t="s">
        <v>24</v>
      </c>
      <c r="H316" s="25" t="s">
        <v>1057</v>
      </c>
      <c r="I316" s="35">
        <f>VALUE(LEFT(H316,FIND(" ",H316)-1))</f>
        <v>855</v>
      </c>
      <c r="J316" s="28" t="str">
        <f>TRIM(RIGHT(H316,LEN(H316)-FIND(" ",H316)))</f>
        <v>sqft</v>
      </c>
      <c r="K316" s="25" t="s">
        <v>43</v>
      </c>
      <c r="L316" s="25" t="s">
        <v>44</v>
      </c>
      <c r="M316" s="25" t="str">
        <f t="shared" ref="M316:M317" si="176">IF(LEFT(L316,5)="poss.","expected","ready")</f>
        <v>ready</v>
      </c>
      <c r="N316" s="25" t="s">
        <v>320</v>
      </c>
      <c r="O316" s="25" t="str">
        <f t="shared" ref="O316:O317" si="177">IFERROR(LEFT(N316,FIND("out of",N316)-1),N316)</f>
        <v xml:space="preserve">3 </v>
      </c>
      <c r="P316" s="30" t="str">
        <f t="shared" ref="P316:P317" si="178">IFERROR(RIGHT(N316,LEN(N316)-FIND("out of",N316)-6),"")</f>
        <v>4</v>
      </c>
      <c r="Q316" s="25" t="s">
        <v>46</v>
      </c>
      <c r="R316" s="25" t="s">
        <v>30</v>
      </c>
      <c r="S316" s="25" t="s">
        <v>1058</v>
      </c>
      <c r="T316" s="3" t="s">
        <v>1059</v>
      </c>
      <c r="U316" s="30">
        <f t="shared" si="146"/>
        <v>2527</v>
      </c>
      <c r="V316" s="28">
        <v>30</v>
      </c>
      <c r="W316" s="25">
        <f>VALUE(V316)*100000</f>
        <v>3000000</v>
      </c>
    </row>
    <row r="317" spans="1:23" ht="15.75">
      <c r="A317" s="25" t="s">
        <v>1060</v>
      </c>
      <c r="B317" s="25" t="str">
        <f t="shared" si="171"/>
        <v>2 Apartment For Sale In Siddhi Vinayak Residency, Sachin Surat</v>
      </c>
      <c r="C317" s="25" t="str">
        <f t="shared" si="172"/>
        <v>2</v>
      </c>
      <c r="D317" s="30" t="str">
        <f t="shared" si="173"/>
        <v xml:space="preserve">Apartment </v>
      </c>
      <c r="E317" s="25" t="str">
        <f t="shared" si="174"/>
        <v>Siddhi Vinayak Residency, Sachin</v>
      </c>
      <c r="F317" s="25" t="str">
        <f t="shared" si="175"/>
        <v>surat</v>
      </c>
      <c r="G317" s="25" t="s">
        <v>34</v>
      </c>
      <c r="H317" s="25" t="s">
        <v>581</v>
      </c>
      <c r="I317" s="35">
        <f>VALUE(LEFT(H317,FIND(" ",H317)-1))</f>
        <v>1075</v>
      </c>
      <c r="J317" s="28" t="str">
        <f>TRIM(RIGHT(H317,LEN(H317)-FIND(" ",H317)))</f>
        <v>sqft</v>
      </c>
      <c r="K317" s="25" t="s">
        <v>43</v>
      </c>
      <c r="L317" s="25" t="s">
        <v>44</v>
      </c>
      <c r="M317" s="25" t="str">
        <f t="shared" si="176"/>
        <v>ready</v>
      </c>
      <c r="N317" s="25" t="s">
        <v>289</v>
      </c>
      <c r="O317" s="25" t="str">
        <f t="shared" si="177"/>
        <v xml:space="preserve">6 </v>
      </c>
      <c r="P317" s="30" t="str">
        <f t="shared" si="178"/>
        <v>10</v>
      </c>
      <c r="Q317" s="25" t="s">
        <v>46</v>
      </c>
      <c r="R317" s="25" t="s">
        <v>47</v>
      </c>
      <c r="S317" s="25" t="s">
        <v>1061</v>
      </c>
      <c r="T317" s="3" t="s">
        <v>1062</v>
      </c>
      <c r="U317" s="30">
        <f t="shared" ref="U317:U380" si="179">VALUE(SUBSTITUTE(SUBSTITUTE(T317,"â‚¹",""),"per sqft",""))</f>
        <v>2512</v>
      </c>
      <c r="V317" s="28">
        <v>27</v>
      </c>
      <c r="W317" s="25">
        <f>VALUE(V317)*100000</f>
        <v>2700000</v>
      </c>
    </row>
    <row r="318" spans="1:23" customFormat="1" hidden="1">
      <c r="A318" t="s">
        <v>1063</v>
      </c>
      <c r="G318" t="s">
        <v>24</v>
      </c>
      <c r="H318" t="s">
        <v>1064</v>
      </c>
      <c r="I318">
        <f>VALUE(LEFT(H318,FIND(" ",H318)-1))</f>
        <v>187</v>
      </c>
      <c r="J318" t="str">
        <f>TRIM(RIGHT(H318,LEN(H318)-FIND(" ",H318)))</f>
        <v>sqft</v>
      </c>
      <c r="K318" t="s">
        <v>43</v>
      </c>
      <c r="L318" t="s">
        <v>44</v>
      </c>
      <c r="N318" t="s">
        <v>251</v>
      </c>
      <c r="Q318">
        <v>1</v>
      </c>
      <c r="T318" t="s">
        <v>1065</v>
      </c>
      <c r="U318" s="1">
        <f t="shared" si="179"/>
        <v>8021</v>
      </c>
      <c r="V318">
        <v>15</v>
      </c>
      <c r="W318">
        <f>VALUE(V318)*100000</f>
        <v>1500000</v>
      </c>
    </row>
    <row r="319" spans="1:23" customFormat="1" hidden="1">
      <c r="A319" t="s">
        <v>1066</v>
      </c>
      <c r="G319" t="s">
        <v>34</v>
      </c>
      <c r="H319" t="s">
        <v>564</v>
      </c>
      <c r="I319">
        <f>VALUE(LEFT(H319,FIND(" ",H319)-1))</f>
        <v>925</v>
      </c>
      <c r="J319" t="str">
        <f>TRIM(RIGHT(H319,LEN(H319)-FIND(" ",H319)))</f>
        <v>sqft</v>
      </c>
      <c r="K319" t="s">
        <v>43</v>
      </c>
      <c r="L319" t="s">
        <v>44</v>
      </c>
      <c r="N319" t="s">
        <v>320</v>
      </c>
      <c r="Q319" t="s">
        <v>46</v>
      </c>
      <c r="R319">
        <v>1</v>
      </c>
      <c r="T319" t="s">
        <v>1067</v>
      </c>
      <c r="U319" s="1">
        <f t="shared" si="179"/>
        <v>2486</v>
      </c>
      <c r="V319">
        <v>23</v>
      </c>
      <c r="W319">
        <f>VALUE(V319)*100000</f>
        <v>2300000</v>
      </c>
    </row>
    <row r="320" spans="1:23" customFormat="1" hidden="1">
      <c r="A320" t="s">
        <v>1068</v>
      </c>
      <c r="G320" t="s">
        <v>24</v>
      </c>
      <c r="H320" t="s">
        <v>1069</v>
      </c>
      <c r="I320">
        <f>VALUE(LEFT(H320,FIND(" ",H320)-1))</f>
        <v>12</v>
      </c>
      <c r="J320" t="str">
        <f>TRIM(RIGHT(H320,LEN(H320)-FIND(" ",H320)))</f>
        <v>sqft</v>
      </c>
      <c r="K320" t="s">
        <v>29</v>
      </c>
      <c r="L320" t="s">
        <v>107</v>
      </c>
      <c r="N320" t="s">
        <v>43</v>
      </c>
      <c r="Q320">
        <v>2</v>
      </c>
      <c r="R320">
        <v>2</v>
      </c>
      <c r="T320" t="s">
        <v>1070</v>
      </c>
      <c r="U320" s="1">
        <f t="shared" si="179"/>
        <v>33333</v>
      </c>
      <c r="V320">
        <v>5</v>
      </c>
      <c r="W320">
        <f>VALUE(V320)*100000</f>
        <v>500000</v>
      </c>
    </row>
    <row r="321" spans="1:23" ht="15.75">
      <c r="A321" s="25" t="s">
        <v>1071</v>
      </c>
      <c r="B321" s="25" t="str">
        <f>PROPER(TRIM(A321))</f>
        <v>2 Apartment For Sale In Sumeru Sky Residency, Mota Varachha Surat</v>
      </c>
      <c r="C321" s="25" t="str">
        <f>LEFT(B321,FIND(" ",B321)-1)</f>
        <v>2</v>
      </c>
      <c r="D321" s="30" t="str">
        <f>MID(B321, FIND(" ", B321)+1, FIND("For", B321)-FIND(" ", B321)-1)</f>
        <v xml:space="preserve">Apartment </v>
      </c>
      <c r="E321" s="25" t="str">
        <f>TRIM(MID(B321, FIND("In", B321)+3, FIND("Surat", B321)-FIND("In", B321)-3))</f>
        <v>Sumeru Sky Residency, Mota Varachha</v>
      </c>
      <c r="F321" s="25" t="str">
        <f>"surat"</f>
        <v>surat</v>
      </c>
      <c r="G321" s="25" t="s">
        <v>24</v>
      </c>
      <c r="H321" s="25" t="s">
        <v>111</v>
      </c>
      <c r="I321" s="35">
        <f>VALUE(LEFT(H321,FIND(" ",H321)-1))</f>
        <v>800</v>
      </c>
      <c r="J321" s="28" t="str">
        <f>TRIM(RIGHT(H321,LEN(H321)-FIND(" ",H321)))</f>
        <v>sqft</v>
      </c>
      <c r="K321" s="25" t="s">
        <v>43</v>
      </c>
      <c r="L321" s="25" t="s">
        <v>44</v>
      </c>
      <c r="M321" s="25" t="str">
        <f>IF(LEFT(L321,5)="poss.","expected","ready")</f>
        <v>ready</v>
      </c>
      <c r="N321" s="25" t="s">
        <v>1008</v>
      </c>
      <c r="O321" s="25" t="str">
        <f>IFERROR(LEFT(N321,FIND("out of",N321)-1),N321)</f>
        <v xml:space="preserve">8 </v>
      </c>
      <c r="P321" s="30" t="str">
        <f>IFERROR(RIGHT(N321,LEN(N321)-FIND("out of",N321)-6),"")</f>
        <v>13</v>
      </c>
      <c r="Q321" s="25" t="s">
        <v>96</v>
      </c>
      <c r="R321" s="25" t="s">
        <v>739</v>
      </c>
      <c r="S321" s="25" t="s">
        <v>1072</v>
      </c>
      <c r="T321" s="3" t="s">
        <v>1073</v>
      </c>
      <c r="U321" s="30">
        <f t="shared" si="179"/>
        <v>4091</v>
      </c>
      <c r="V321" s="28">
        <v>45</v>
      </c>
      <c r="W321" s="25">
        <f>VALUE(V321)*100000</f>
        <v>4500000</v>
      </c>
    </row>
    <row r="322" spans="1:23" customFormat="1" hidden="1">
      <c r="A322" t="s">
        <v>1074</v>
      </c>
      <c r="G322" t="s">
        <v>34</v>
      </c>
      <c r="H322" t="s">
        <v>1075</v>
      </c>
      <c r="I322">
        <f>VALUE(LEFT(H322,FIND(" ",H322)-1))</f>
        <v>1275</v>
      </c>
      <c r="J322" t="str">
        <f>TRIM(RIGHT(H322,LEN(H322)-FIND(" ",H322)))</f>
        <v>sqft</v>
      </c>
      <c r="K322" t="s">
        <v>43</v>
      </c>
      <c r="L322" t="s">
        <v>44</v>
      </c>
      <c r="N322" t="s">
        <v>911</v>
      </c>
      <c r="Q322" t="s">
        <v>96</v>
      </c>
      <c r="R322" t="s">
        <v>897</v>
      </c>
      <c r="T322" t="s">
        <v>1076</v>
      </c>
      <c r="U322" s="1">
        <f t="shared" si="179"/>
        <v>3608</v>
      </c>
      <c r="V322">
        <v>46</v>
      </c>
      <c r="W322">
        <f>VALUE(V322)*100000</f>
        <v>4600000</v>
      </c>
    </row>
    <row r="323" spans="1:23" customFormat="1" hidden="1">
      <c r="A323" t="s">
        <v>1077</v>
      </c>
      <c r="G323" t="s">
        <v>204</v>
      </c>
      <c r="H323" t="s">
        <v>1078</v>
      </c>
      <c r="I323">
        <f>VALUE(LEFT(H323,FIND(" ",H323)-1))</f>
        <v>1685</v>
      </c>
      <c r="J323" t="str">
        <f>TRIM(RIGHT(H323,LEN(H323)-FIND(" ",H323)))</f>
        <v>sqft</v>
      </c>
      <c r="K323" t="s">
        <v>43</v>
      </c>
      <c r="L323" t="s">
        <v>1079</v>
      </c>
      <c r="N323" t="s">
        <v>166</v>
      </c>
      <c r="Q323">
        <v>1</v>
      </c>
      <c r="R323" t="s">
        <v>207</v>
      </c>
      <c r="S323" t="s">
        <v>1080</v>
      </c>
      <c r="T323" t="s">
        <v>1081</v>
      </c>
      <c r="U323" s="1">
        <f t="shared" si="179"/>
        <v>2077</v>
      </c>
      <c r="V323">
        <v>35</v>
      </c>
      <c r="W323">
        <f>VALUE(V323)*100000</f>
        <v>3500000</v>
      </c>
    </row>
    <row r="324" spans="1:23" customFormat="1" hidden="1">
      <c r="A324" t="s">
        <v>1082</v>
      </c>
      <c r="B324" t="str">
        <f>PROPER(TRIM(A324))</f>
        <v>1 Apartment For Sale In 214 Surat</v>
      </c>
      <c r="C324" t="str">
        <f>LEFT(B324,FIND(" ",B324)-1)</f>
        <v>1</v>
      </c>
      <c r="D324" s="1" t="str">
        <f>MID(B324, FIND(" ", B324)+1, FIND("For", B324)-FIND(" ", B324)-1)</f>
        <v xml:space="preserve">Apartment </v>
      </c>
      <c r="E324" t="str">
        <f>TRIM(MID(B324, FIND("In", B324)+3, FIND("Surat", B324)-FIND("In", B324)-3))</f>
        <v>214</v>
      </c>
      <c r="G324" t="s">
        <v>24</v>
      </c>
      <c r="H324" t="s">
        <v>1083</v>
      </c>
      <c r="I324">
        <f>VALUE(LEFT(H324,FIND(" ",H324)-1))</f>
        <v>36</v>
      </c>
      <c r="J324" t="str">
        <f>TRIM(RIGHT(H324,LEN(H324)-FIND(" ",H324)))</f>
        <v>sqm</v>
      </c>
      <c r="K324" t="s">
        <v>43</v>
      </c>
      <c r="L324" t="s">
        <v>44</v>
      </c>
      <c r="M324" t="str">
        <f>IF(LEFT(L324,5)="poss.","expected","ready")</f>
        <v>ready</v>
      </c>
      <c r="N324" t="s">
        <v>1084</v>
      </c>
      <c r="O324" t="str">
        <f>IFERROR(LEFT(N324,FIND("out of",N324)-1),N324)</f>
        <v xml:space="preserve">2 </v>
      </c>
      <c r="P324" s="1" t="str">
        <f>IFERROR(RIGHT(N324,LEN(N324)-FIND("out of",N324)-6),"")</f>
        <v>13</v>
      </c>
      <c r="Q324" t="s">
        <v>29</v>
      </c>
      <c r="R324" t="s">
        <v>102</v>
      </c>
      <c r="T324" t="s">
        <v>1085</v>
      </c>
      <c r="U324" s="1">
        <f t="shared" si="179"/>
        <v>3889</v>
      </c>
      <c r="V324">
        <v>18</v>
      </c>
      <c r="W324">
        <f>VALUE(V324)*100000</f>
        <v>1800000</v>
      </c>
    </row>
    <row r="325" spans="1:23" customFormat="1" hidden="1">
      <c r="A325" t="s">
        <v>1086</v>
      </c>
      <c r="G325" t="s">
        <v>24</v>
      </c>
      <c r="H325" t="s">
        <v>314</v>
      </c>
      <c r="I325">
        <f>VALUE(LEFT(H325,FIND(" ",H325)-1))</f>
        <v>450</v>
      </c>
      <c r="J325" t="str">
        <f>TRIM(RIGHT(H325,LEN(H325)-FIND(" ",H325)))</f>
        <v>sqft</v>
      </c>
      <c r="K325" t="s">
        <v>26</v>
      </c>
      <c r="L325" t="s">
        <v>44</v>
      </c>
      <c r="N325" t="s">
        <v>320</v>
      </c>
      <c r="Q325">
        <v>1</v>
      </c>
      <c r="S325" t="s">
        <v>1087</v>
      </c>
      <c r="T325" t="s">
        <v>1088</v>
      </c>
      <c r="U325" s="1">
        <f t="shared" si="179"/>
        <v>4556</v>
      </c>
      <c r="V325">
        <v>41</v>
      </c>
      <c r="W325">
        <f>VALUE(V325)*100000</f>
        <v>4100000</v>
      </c>
    </row>
    <row r="326" spans="1:23" customFormat="1" hidden="1">
      <c r="A326" t="s">
        <v>698</v>
      </c>
      <c r="G326" t="s">
        <v>34</v>
      </c>
      <c r="H326" t="s">
        <v>281</v>
      </c>
      <c r="I326">
        <f>VALUE(LEFT(H326,FIND(" ",H326)-1))</f>
        <v>500</v>
      </c>
      <c r="J326" t="str">
        <f>TRIM(RIGHT(H326,LEN(H326)-FIND(" ",H326)))</f>
        <v>sqft</v>
      </c>
      <c r="K326" t="s">
        <v>43</v>
      </c>
      <c r="L326" t="s">
        <v>44</v>
      </c>
      <c r="N326" t="s">
        <v>469</v>
      </c>
      <c r="Q326" t="s">
        <v>29</v>
      </c>
      <c r="R326">
        <v>1</v>
      </c>
      <c r="T326" t="s">
        <v>58</v>
      </c>
      <c r="U326" s="1">
        <f t="shared" si="179"/>
        <v>3600</v>
      </c>
      <c r="V326">
        <v>18</v>
      </c>
      <c r="W326">
        <f>VALUE(V326)*100000</f>
        <v>1800000</v>
      </c>
    </row>
    <row r="327" spans="1:23" customFormat="1" hidden="1">
      <c r="A327" t="s">
        <v>804</v>
      </c>
      <c r="G327" t="s">
        <v>34</v>
      </c>
      <c r="H327" t="s">
        <v>314</v>
      </c>
      <c r="I327">
        <f>VALUE(LEFT(H327,FIND(" ",H327)-1))</f>
        <v>450</v>
      </c>
      <c r="J327" t="str">
        <f>TRIM(RIGHT(H327,LEN(H327)-FIND(" ",H327)))</f>
        <v>sqft</v>
      </c>
      <c r="K327" t="s">
        <v>43</v>
      </c>
      <c r="L327" t="s">
        <v>44</v>
      </c>
      <c r="N327" t="s">
        <v>142</v>
      </c>
      <c r="Q327" t="s">
        <v>29</v>
      </c>
      <c r="R327">
        <v>1</v>
      </c>
      <c r="T327" t="s">
        <v>331</v>
      </c>
      <c r="U327" s="1">
        <f t="shared" si="179"/>
        <v>3333</v>
      </c>
      <c r="V327">
        <v>15</v>
      </c>
      <c r="W327">
        <f>VALUE(V327)*100000</f>
        <v>1500000</v>
      </c>
    </row>
    <row r="328" spans="1:23" ht="15.75">
      <c r="A328" s="25" t="s">
        <v>1089</v>
      </c>
      <c r="B328" s="25" t="str">
        <f>PROPER(TRIM(A328))</f>
        <v>2 House For Sale In Olpad Surat</v>
      </c>
      <c r="C328" s="25" t="str">
        <f>LEFT(B328,FIND(" ",B328)-1)</f>
        <v>2</v>
      </c>
      <c r="D328" s="30" t="str">
        <f>MID(B328, FIND(" ", B328)+1, FIND("For", B328)-FIND(" ", B328)-1)</f>
        <v xml:space="preserve">House </v>
      </c>
      <c r="E328" s="25" t="str">
        <f>TRIM(MID(B328, FIND("In", B328)+3, FIND("Surat", B328)-FIND("In", B328)-3))</f>
        <v>Olpad</v>
      </c>
      <c r="F328" s="25" t="str">
        <f>"surat"</f>
        <v>surat</v>
      </c>
      <c r="G328" s="25" t="s">
        <v>34</v>
      </c>
      <c r="H328" s="25" t="s">
        <v>705</v>
      </c>
      <c r="I328" s="35">
        <f>VALUE(LEFT(H328,FIND(" ",H328)-1))</f>
        <v>900</v>
      </c>
      <c r="J328" s="28" t="str">
        <f>TRIM(RIGHT(H328,LEN(H328)-FIND(" ",H328)))</f>
        <v>sqft</v>
      </c>
      <c r="K328" s="25" t="s">
        <v>43</v>
      </c>
      <c r="L328" s="25" t="s">
        <v>44</v>
      </c>
      <c r="M328" s="25" t="str">
        <f>IF(LEFT(L328,5)="poss.","expected","ready")</f>
        <v>ready</v>
      </c>
      <c r="N328" s="25" t="s">
        <v>86</v>
      </c>
      <c r="O328" s="25" t="str">
        <f>IFERROR(LEFT(N328,FIND("out of",N328)-1),N328)</f>
        <v xml:space="preserve">1 </v>
      </c>
      <c r="P328" s="30" t="str">
        <f>IFERROR(RIGHT(N328,LEN(N328)-FIND("out of",N328)-6),"")</f>
        <v>1</v>
      </c>
      <c r="Q328" s="25" t="s">
        <v>29</v>
      </c>
      <c r="R328" s="25" t="s">
        <v>102</v>
      </c>
      <c r="S328" s="25" t="s">
        <v>1090</v>
      </c>
      <c r="T328" s="3" t="s">
        <v>1091</v>
      </c>
      <c r="U328" s="30">
        <f t="shared" si="179"/>
        <v>3222</v>
      </c>
      <c r="V328" s="28">
        <v>29</v>
      </c>
      <c r="W328" s="25">
        <f>VALUE(V328)*100000</f>
        <v>2900000</v>
      </c>
    </row>
    <row r="329" spans="1:23" customFormat="1" hidden="1">
      <c r="A329" t="s">
        <v>1092</v>
      </c>
      <c r="G329" t="s">
        <v>34</v>
      </c>
      <c r="H329" t="s">
        <v>1093</v>
      </c>
      <c r="I329">
        <f>VALUE(LEFT(H329,FIND(" ",H329)-1))</f>
        <v>762</v>
      </c>
      <c r="J329" t="str">
        <f>TRIM(RIGHT(H329,LEN(H329)-FIND(" ",H329)))</f>
        <v>sqft</v>
      </c>
      <c r="K329" t="s">
        <v>43</v>
      </c>
      <c r="L329" t="s">
        <v>44</v>
      </c>
      <c r="N329" t="s">
        <v>1094</v>
      </c>
      <c r="Q329" t="s">
        <v>29</v>
      </c>
      <c r="R329">
        <v>2</v>
      </c>
      <c r="T329" t="s">
        <v>1095</v>
      </c>
      <c r="U329" s="1">
        <f t="shared" si="179"/>
        <v>2428</v>
      </c>
      <c r="V329">
        <v>18.5</v>
      </c>
      <c r="W329">
        <f>VALUE(V329)*100000</f>
        <v>1850000</v>
      </c>
    </row>
    <row r="330" spans="1:23" customFormat="1" hidden="1">
      <c r="A330" t="s">
        <v>1096</v>
      </c>
      <c r="G330" t="s">
        <v>34</v>
      </c>
      <c r="H330" t="s">
        <v>272</v>
      </c>
      <c r="I330">
        <f>VALUE(LEFT(H330,FIND(" ",H330)-1))</f>
        <v>813</v>
      </c>
      <c r="J330" t="str">
        <f>TRIM(RIGHT(H330,LEN(H330)-FIND(" ",H330)))</f>
        <v>sqft</v>
      </c>
      <c r="L330" t="s">
        <v>44</v>
      </c>
      <c r="N330" t="s">
        <v>43</v>
      </c>
      <c r="T330" t="s">
        <v>1097</v>
      </c>
      <c r="U330" s="1">
        <f t="shared" si="179"/>
        <v>3198</v>
      </c>
      <c r="V330">
        <v>26</v>
      </c>
      <c r="W330">
        <f>VALUE(V330)*100000</f>
        <v>2600000</v>
      </c>
    </row>
    <row r="331" spans="1:23" customFormat="1" hidden="1">
      <c r="A331" t="s">
        <v>397</v>
      </c>
      <c r="G331" t="s">
        <v>204</v>
      </c>
      <c r="H331" t="s">
        <v>432</v>
      </c>
      <c r="I331">
        <f>VALUE(LEFT(H331,FIND(" ",H331)-1))</f>
        <v>756</v>
      </c>
      <c r="J331" t="str">
        <f>TRIM(RIGHT(H331,LEN(H331)-FIND(" ",H331)))</f>
        <v>sqft</v>
      </c>
      <c r="L331" t="s">
        <v>43</v>
      </c>
      <c r="T331" t="s">
        <v>806</v>
      </c>
      <c r="U331" s="1">
        <f t="shared" si="179"/>
        <v>3968</v>
      </c>
      <c r="V331">
        <v>30</v>
      </c>
      <c r="W331">
        <f>VALUE(V331)*100000</f>
        <v>3000000</v>
      </c>
    </row>
    <row r="332" spans="1:23" customFormat="1" hidden="1">
      <c r="A332" t="s">
        <v>1098</v>
      </c>
      <c r="G332" t="s">
        <v>34</v>
      </c>
      <c r="H332" t="s">
        <v>261</v>
      </c>
      <c r="I332">
        <f>VALUE(LEFT(H332,FIND(" ",H332)-1))</f>
        <v>400</v>
      </c>
      <c r="J332" t="str">
        <f>TRIM(RIGHT(H332,LEN(H332)-FIND(" ",H332)))</f>
        <v>sqft</v>
      </c>
      <c r="K332" t="s">
        <v>43</v>
      </c>
      <c r="L332" t="s">
        <v>44</v>
      </c>
      <c r="N332" t="s">
        <v>251</v>
      </c>
      <c r="Q332" t="s">
        <v>29</v>
      </c>
      <c r="R332">
        <v>1</v>
      </c>
      <c r="S332" t="s">
        <v>1099</v>
      </c>
      <c r="T332" t="s">
        <v>1100</v>
      </c>
      <c r="U332" s="1">
        <f t="shared" si="179"/>
        <v>2750</v>
      </c>
      <c r="V332">
        <v>11</v>
      </c>
      <c r="W332">
        <f>VALUE(V332)*100000</f>
        <v>1100000</v>
      </c>
    </row>
    <row r="333" spans="1:23" customFormat="1" hidden="1">
      <c r="A333" t="s">
        <v>1101</v>
      </c>
      <c r="G333" t="s">
        <v>34</v>
      </c>
      <c r="H333" t="s">
        <v>1102</v>
      </c>
      <c r="I333">
        <f>VALUE(LEFT(H333,FIND(" ",H333)-1))</f>
        <v>300</v>
      </c>
      <c r="J333" t="str">
        <f>TRIM(RIGHT(H333,LEN(H333)-FIND(" ",H333)))</f>
        <v>sqft</v>
      </c>
      <c r="K333" t="s">
        <v>43</v>
      </c>
      <c r="L333" t="s">
        <v>44</v>
      </c>
      <c r="N333" t="s">
        <v>1103</v>
      </c>
      <c r="Q333">
        <v>1</v>
      </c>
      <c r="T333" t="s">
        <v>1104</v>
      </c>
      <c r="U333" s="1">
        <f t="shared" si="179"/>
        <v>11667</v>
      </c>
      <c r="V333">
        <v>35</v>
      </c>
      <c r="W333">
        <f>VALUE(V333)*100000</f>
        <v>3500000</v>
      </c>
    </row>
    <row r="334" spans="1:23" customFormat="1" hidden="1">
      <c r="A334" t="s">
        <v>1105</v>
      </c>
      <c r="G334" t="s">
        <v>34</v>
      </c>
      <c r="H334" t="s">
        <v>1106</v>
      </c>
      <c r="I334">
        <f>VALUE(LEFT(H334,FIND(" ",H334)-1))</f>
        <v>851</v>
      </c>
      <c r="J334" t="str">
        <f>TRIM(RIGHT(H334,LEN(H334)-FIND(" ",H334)))</f>
        <v>sqft</v>
      </c>
      <c r="K334" t="s">
        <v>43</v>
      </c>
      <c r="L334" t="s">
        <v>44</v>
      </c>
      <c r="N334" t="s">
        <v>373</v>
      </c>
      <c r="Q334" t="s">
        <v>29</v>
      </c>
      <c r="R334">
        <v>1</v>
      </c>
      <c r="T334" t="s">
        <v>1107</v>
      </c>
      <c r="U334" s="1">
        <f t="shared" si="179"/>
        <v>2761</v>
      </c>
      <c r="V334">
        <v>23.5</v>
      </c>
      <c r="W334">
        <f>VALUE(V334)*100000</f>
        <v>2350000</v>
      </c>
    </row>
    <row r="335" spans="1:23" customFormat="1" hidden="1">
      <c r="A335" t="s">
        <v>1108</v>
      </c>
      <c r="G335" t="s">
        <v>24</v>
      </c>
      <c r="H335" t="s">
        <v>261</v>
      </c>
      <c r="I335">
        <f>VALUE(LEFT(H335,FIND(" ",H335)-1))</f>
        <v>400</v>
      </c>
      <c r="J335" t="str">
        <f>TRIM(RIGHT(H335,LEN(H335)-FIND(" ",H335)))</f>
        <v>sqft</v>
      </c>
      <c r="K335" t="s">
        <v>43</v>
      </c>
      <c r="L335" t="s">
        <v>44</v>
      </c>
      <c r="N335" t="s">
        <v>355</v>
      </c>
      <c r="T335" t="s">
        <v>944</v>
      </c>
      <c r="U335" s="1">
        <f t="shared" si="179"/>
        <v>6250</v>
      </c>
      <c r="V335">
        <v>25</v>
      </c>
      <c r="W335">
        <f>VALUE(V335)*100000</f>
        <v>2500000</v>
      </c>
    </row>
    <row r="336" spans="1:23" customFormat="1" hidden="1">
      <c r="A336" t="s">
        <v>1109</v>
      </c>
      <c r="B336" t="str">
        <f>PROPER(TRIM(A336))</f>
        <v>1 Apartment For Sale In Adajan Gam Surat</v>
      </c>
      <c r="C336" t="str">
        <f>LEFT(B336,FIND(" ",B336)-1)</f>
        <v>1</v>
      </c>
      <c r="D336" s="1" t="str">
        <f>MID(B336, FIND(" ", B336)+1, FIND("For", B336)-FIND(" ", B336)-1)</f>
        <v xml:space="preserve">Apartment </v>
      </c>
      <c r="E336" t="str">
        <f>TRIM(MID(B336, FIND("In", B336)+3, FIND("Surat", B336)-FIND("In", B336)-3))</f>
        <v>Adajan Gam</v>
      </c>
      <c r="F336" t="str">
        <f>"surat"</f>
        <v>surat</v>
      </c>
      <c r="G336" t="s">
        <v>24</v>
      </c>
      <c r="H336" t="s">
        <v>808</v>
      </c>
      <c r="I336">
        <f>VALUE(LEFT(H336,FIND(" ",H336)-1))</f>
        <v>625</v>
      </c>
      <c r="J336" t="str">
        <f>TRIM(RIGHT(H336,LEN(H336)-FIND(" ",H336)))</f>
        <v>sqft</v>
      </c>
      <c r="K336" t="s">
        <v>43</v>
      </c>
      <c r="L336" t="s">
        <v>44</v>
      </c>
      <c r="M336" t="str">
        <f>IF(LEFT(L336,5)="poss.","expected","ready")</f>
        <v>ready</v>
      </c>
      <c r="N336" t="s">
        <v>297</v>
      </c>
      <c r="O336" t="str">
        <f>IFERROR(LEFT(N336,FIND("out of",N336)-1),N336)</f>
        <v xml:space="preserve">2 </v>
      </c>
      <c r="P336" s="1" t="str">
        <f>IFERROR(RIGHT(N336,LEN(N336)-FIND("out of",N336)-6),"")</f>
        <v>4</v>
      </c>
      <c r="Q336" t="s">
        <v>46</v>
      </c>
      <c r="R336" t="s">
        <v>156</v>
      </c>
      <c r="T336" t="s">
        <v>1110</v>
      </c>
      <c r="U336" s="1">
        <f t="shared" si="179"/>
        <v>3213</v>
      </c>
      <c r="V336">
        <v>26.5</v>
      </c>
      <c r="W336">
        <f>VALUE(V336)*100000</f>
        <v>2650000</v>
      </c>
    </row>
    <row r="337" spans="1:23" customFormat="1" hidden="1">
      <c r="A337" t="s">
        <v>1111</v>
      </c>
      <c r="G337" t="s">
        <v>34</v>
      </c>
      <c r="H337" t="s">
        <v>1112</v>
      </c>
      <c r="I337">
        <f>VALUE(LEFT(H337,FIND(" ",H337)-1))</f>
        <v>973</v>
      </c>
      <c r="J337" t="str">
        <f>TRIM(RIGHT(H337,LEN(H337)-FIND(" ",H337)))</f>
        <v>sqft</v>
      </c>
      <c r="K337" t="s">
        <v>43</v>
      </c>
      <c r="L337" t="s">
        <v>44</v>
      </c>
      <c r="N337" t="s">
        <v>1113</v>
      </c>
      <c r="Q337" t="s">
        <v>29</v>
      </c>
      <c r="R337">
        <v>2</v>
      </c>
      <c r="T337" t="s">
        <v>1114</v>
      </c>
      <c r="U337" s="1">
        <f t="shared" si="179"/>
        <v>3444</v>
      </c>
      <c r="V337">
        <v>33.5</v>
      </c>
      <c r="W337">
        <f>VALUE(V337)*100000</f>
        <v>3350000</v>
      </c>
    </row>
    <row r="338" spans="1:23" customFormat="1" hidden="1">
      <c r="A338" t="s">
        <v>1115</v>
      </c>
      <c r="B338" t="str">
        <f t="shared" ref="B338:B339" si="180">PROPER(TRIM(A338))</f>
        <v>2 Apartment For Sale In Royal Nest, Adajan Surat</v>
      </c>
      <c r="C338" t="str">
        <f t="shared" ref="C338:C339" si="181">LEFT(B338,FIND(" ",B338)-1)</f>
        <v>2</v>
      </c>
      <c r="D338" s="1" t="str">
        <f t="shared" ref="D338:D339" si="182">MID(B338, FIND(" ", B338)+1, FIND("For", B338)-FIND(" ", B338)-1)</f>
        <v xml:space="preserve">Apartment </v>
      </c>
      <c r="E338" t="str">
        <f t="shared" ref="E338:E339" si="183">TRIM(MID(B338, FIND("In", B338)+3, FIND("Surat", B338)-FIND("In", B338)-3))</f>
        <v>Royal Nest, Adajan</v>
      </c>
      <c r="F338" t="str">
        <f t="shared" ref="F338:F339" si="184">"surat"</f>
        <v>surat</v>
      </c>
      <c r="G338" t="s">
        <v>24</v>
      </c>
      <c r="H338" t="s">
        <v>1116</v>
      </c>
      <c r="I338">
        <f>VALUE(LEFT(H338,FIND(" ",H338)-1))</f>
        <v>55</v>
      </c>
      <c r="J338" t="str">
        <f>TRIM(RIGHT(H338,LEN(H338)-FIND(" ",H338)))</f>
        <v>sqft</v>
      </c>
      <c r="K338" t="s">
        <v>43</v>
      </c>
      <c r="L338" t="s">
        <v>44</v>
      </c>
      <c r="M338" t="str">
        <f t="shared" ref="M338:M339" si="185">IF(LEFT(L338,5)="poss.","expected","ready")</f>
        <v>ready</v>
      </c>
      <c r="N338" t="s">
        <v>320</v>
      </c>
      <c r="O338" t="str">
        <f t="shared" ref="O338:O339" si="186">IFERROR(LEFT(N338,FIND("out of",N338)-1),N338)</f>
        <v xml:space="preserve">3 </v>
      </c>
      <c r="P338" s="1" t="str">
        <f t="shared" ref="P338:P339" si="187">IFERROR(RIGHT(N338,LEN(N338)-FIND("out of",N338)-6),"")</f>
        <v>4</v>
      </c>
      <c r="Q338" t="s">
        <v>29</v>
      </c>
      <c r="R338" t="s">
        <v>1117</v>
      </c>
      <c r="T338" t="s">
        <v>1118</v>
      </c>
      <c r="U338" s="1">
        <f t="shared" si="179"/>
        <v>10101</v>
      </c>
      <c r="V338">
        <v>8.9</v>
      </c>
      <c r="W338">
        <f>VALUE(V338)*100000</f>
        <v>890000</v>
      </c>
    </row>
    <row r="339" spans="1:23" customFormat="1" hidden="1">
      <c r="A339" t="s">
        <v>1119</v>
      </c>
      <c r="B339" t="str">
        <f t="shared" si="180"/>
        <v>2 Apartment For Sale In Rajhans Wings, Palanpur Surat</v>
      </c>
      <c r="C339" t="str">
        <f t="shared" si="181"/>
        <v>2</v>
      </c>
      <c r="D339" s="1" t="str">
        <f t="shared" si="182"/>
        <v xml:space="preserve">Apartment </v>
      </c>
      <c r="E339" t="str">
        <f t="shared" si="183"/>
        <v>Rajhans Wings, Palanpur</v>
      </c>
      <c r="F339" t="str">
        <f t="shared" si="184"/>
        <v>surat</v>
      </c>
      <c r="G339" t="s">
        <v>24</v>
      </c>
      <c r="H339" t="s">
        <v>350</v>
      </c>
      <c r="I339">
        <f>VALUE(LEFT(H339,FIND(" ",H339)-1))</f>
        <v>850</v>
      </c>
      <c r="J339" t="str">
        <f>TRIM(RIGHT(H339,LEN(H339)-FIND(" ",H339)))</f>
        <v>sqft</v>
      </c>
      <c r="K339" t="s">
        <v>43</v>
      </c>
      <c r="L339" t="s">
        <v>44</v>
      </c>
      <c r="M339" t="str">
        <f t="shared" si="185"/>
        <v>ready</v>
      </c>
      <c r="N339" t="s">
        <v>650</v>
      </c>
      <c r="O339" t="str">
        <f t="shared" si="186"/>
        <v xml:space="preserve">7 </v>
      </c>
      <c r="P339" s="1" t="str">
        <f t="shared" si="187"/>
        <v>11</v>
      </c>
      <c r="Q339" t="s">
        <v>96</v>
      </c>
      <c r="R339" t="s">
        <v>1120</v>
      </c>
      <c r="T339" t="s">
        <v>1121</v>
      </c>
      <c r="U339" s="1">
        <f t="shared" si="179"/>
        <v>3913</v>
      </c>
      <c r="V339">
        <v>45</v>
      </c>
      <c r="W339">
        <f>VALUE(V339)*100000</f>
        <v>4500000</v>
      </c>
    </row>
    <row r="340" spans="1:23" customFormat="1" hidden="1">
      <c r="A340" t="s">
        <v>1122</v>
      </c>
      <c r="G340" t="s">
        <v>204</v>
      </c>
      <c r="H340" t="s">
        <v>1123</v>
      </c>
      <c r="I340">
        <f>VALUE(LEFT(H340,FIND(" ",H340)-1))</f>
        <v>963</v>
      </c>
      <c r="J340" t="str">
        <f>TRIM(RIGHT(H340,LEN(H340)-FIND(" ",H340)))</f>
        <v>sqft</v>
      </c>
      <c r="K340" t="s">
        <v>671</v>
      </c>
      <c r="L340" t="s">
        <v>43</v>
      </c>
      <c r="N340">
        <v>2</v>
      </c>
      <c r="T340" t="s">
        <v>1124</v>
      </c>
      <c r="U340" s="1">
        <f t="shared" si="179"/>
        <v>987</v>
      </c>
      <c r="V340">
        <v>9.5</v>
      </c>
      <c r="W340">
        <f>VALUE(V340)*100000</f>
        <v>950000</v>
      </c>
    </row>
    <row r="341" spans="1:23" customFormat="1" hidden="1">
      <c r="A341" t="s">
        <v>1125</v>
      </c>
      <c r="G341" t="s">
        <v>34</v>
      </c>
      <c r="H341" t="s">
        <v>155</v>
      </c>
      <c r="I341">
        <f>VALUE(LEFT(H341,FIND(" ",H341)-1))</f>
        <v>650</v>
      </c>
      <c r="J341" t="str">
        <f>TRIM(RIGHT(H341,LEN(H341)-FIND(" ",H341)))</f>
        <v>sqft</v>
      </c>
      <c r="K341" t="s">
        <v>43</v>
      </c>
      <c r="L341" t="s">
        <v>44</v>
      </c>
      <c r="N341" t="s">
        <v>152</v>
      </c>
      <c r="Q341" t="s">
        <v>96</v>
      </c>
      <c r="R341" t="s">
        <v>1126</v>
      </c>
      <c r="T341" t="s">
        <v>1127</v>
      </c>
      <c r="U341" s="1">
        <f t="shared" si="179"/>
        <v>2769</v>
      </c>
      <c r="V341">
        <v>18</v>
      </c>
      <c r="W341">
        <f>VALUE(V341)*100000</f>
        <v>1800000</v>
      </c>
    </row>
    <row r="342" spans="1:23" ht="15.75">
      <c r="A342" s="25" t="s">
        <v>1128</v>
      </c>
      <c r="B342" s="25" t="str">
        <f t="shared" ref="B342:B343" si="188">PROPER(TRIM(A342))</f>
        <v>2 Apartment For Sale In Gordhan Green Valley Mangalam Park Bldg S, Dindoli Surat</v>
      </c>
      <c r="C342" s="25" t="str">
        <f t="shared" ref="C342:C343" si="189">LEFT(B342,FIND(" ",B342)-1)</f>
        <v>2</v>
      </c>
      <c r="D342" s="30" t="str">
        <f t="shared" ref="D342:D343" si="190">MID(B342, FIND(" ", B342)+1, FIND("For", B342)-FIND(" ", B342)-1)</f>
        <v xml:space="preserve">Apartment </v>
      </c>
      <c r="E342" s="25" t="str">
        <f t="shared" ref="E342:E343" si="191">TRIM(MID(B342, FIND("In", B342)+3, FIND("Surat", B342)-FIND("In", B342)-3))</f>
        <v>Gordhan Green Valley Mangalam Park Bldg S, Dindoli</v>
      </c>
      <c r="F342" s="25" t="str">
        <f t="shared" ref="F342:F343" si="192">"surat"</f>
        <v>surat</v>
      </c>
      <c r="G342" s="25" t="s">
        <v>24</v>
      </c>
      <c r="H342" s="25" t="s">
        <v>1129</v>
      </c>
      <c r="I342" s="35">
        <f>VALUE(LEFT(H342,FIND(" ",H342)-1))</f>
        <v>710</v>
      </c>
      <c r="J342" s="28" t="str">
        <f>TRIM(RIGHT(H342,LEN(H342)-FIND(" ",H342)))</f>
        <v>sqft</v>
      </c>
      <c r="K342" s="25" t="s">
        <v>43</v>
      </c>
      <c r="L342" s="25" t="s">
        <v>44</v>
      </c>
      <c r="M342" s="25" t="str">
        <f t="shared" ref="M342:M343" si="193">IF(LEFT(L342,5)="poss.","expected","ready")</f>
        <v>ready</v>
      </c>
      <c r="N342" s="25" t="s">
        <v>132</v>
      </c>
      <c r="O342" s="25" t="str">
        <f t="shared" ref="O342:O343" si="194">IFERROR(LEFT(N342,FIND("out of",N342)-1),N342)</f>
        <v xml:space="preserve">5 </v>
      </c>
      <c r="P342" s="30" t="str">
        <f t="shared" ref="P342:P343" si="195">IFERROR(RIGHT(N342,LEN(N342)-FIND("out of",N342)-6),"")</f>
        <v>5</v>
      </c>
      <c r="Q342" s="25" t="s">
        <v>29</v>
      </c>
      <c r="R342" s="25" t="s">
        <v>1130</v>
      </c>
      <c r="S342" s="25" t="s">
        <v>1131</v>
      </c>
      <c r="T342" s="3" t="s">
        <v>512</v>
      </c>
      <c r="U342" s="30">
        <f t="shared" si="179"/>
        <v>2667</v>
      </c>
      <c r="V342" s="28">
        <v>30</v>
      </c>
      <c r="W342" s="25">
        <f>VALUE(V342)*100000</f>
        <v>3000000</v>
      </c>
    </row>
    <row r="343" spans="1:23" customFormat="1" hidden="1">
      <c r="A343" t="s">
        <v>984</v>
      </c>
      <c r="B343" t="str">
        <f t="shared" si="188"/>
        <v>2 Apartment For Sale In Kailash Nagar Surat</v>
      </c>
      <c r="C343" t="str">
        <f t="shared" si="189"/>
        <v>2</v>
      </c>
      <c r="D343" s="1" t="str">
        <f t="shared" si="190"/>
        <v xml:space="preserve">Apartment </v>
      </c>
      <c r="E343" t="str">
        <f t="shared" si="191"/>
        <v>Kailash Nagar</v>
      </c>
      <c r="F343" t="str">
        <f t="shared" si="192"/>
        <v>surat</v>
      </c>
      <c r="G343" t="s">
        <v>34</v>
      </c>
      <c r="H343" t="s">
        <v>71</v>
      </c>
      <c r="I343">
        <f>VALUE(LEFT(H343,FIND(" ",H343)-1))</f>
        <v>1180</v>
      </c>
      <c r="J343" t="str">
        <f>TRIM(RIGHT(H343,LEN(H343)-FIND(" ",H343)))</f>
        <v>sqft</v>
      </c>
      <c r="K343" t="s">
        <v>43</v>
      </c>
      <c r="L343" t="s">
        <v>44</v>
      </c>
      <c r="M343" t="str">
        <f t="shared" si="193"/>
        <v>ready</v>
      </c>
      <c r="N343" t="s">
        <v>1132</v>
      </c>
      <c r="O343" t="str">
        <f t="shared" si="194"/>
        <v xml:space="preserve">5 </v>
      </c>
      <c r="P343" s="1" t="str">
        <f t="shared" si="195"/>
        <v>8</v>
      </c>
      <c r="Q343" t="s">
        <v>96</v>
      </c>
      <c r="R343" t="s">
        <v>185</v>
      </c>
      <c r="T343" t="s">
        <v>1133</v>
      </c>
      <c r="U343" s="1">
        <f t="shared" si="179"/>
        <v>4237</v>
      </c>
      <c r="V343">
        <v>50</v>
      </c>
      <c r="W343">
        <f>VALUE(V343)*100000</f>
        <v>5000000</v>
      </c>
    </row>
    <row r="344" spans="1:23" customFormat="1" hidden="1">
      <c r="A344" t="s">
        <v>1134</v>
      </c>
      <c r="G344" t="s">
        <v>24</v>
      </c>
      <c r="H344" t="s">
        <v>111</v>
      </c>
      <c r="I344">
        <f>VALUE(LEFT(H344,FIND(" ",H344)-1))</f>
        <v>800</v>
      </c>
      <c r="J344" t="str">
        <f>TRIM(RIGHT(H344,LEN(H344)-FIND(" ",H344)))</f>
        <v>sqft</v>
      </c>
      <c r="K344" t="s">
        <v>29</v>
      </c>
      <c r="L344" t="s">
        <v>44</v>
      </c>
      <c r="N344" t="s">
        <v>43</v>
      </c>
      <c r="Q344" t="s">
        <v>47</v>
      </c>
      <c r="R344" t="s">
        <v>490</v>
      </c>
      <c r="S344" t="s">
        <v>334</v>
      </c>
      <c r="U344" s="1" t="e">
        <f t="shared" si="179"/>
        <v>#VALUE!</v>
      </c>
      <c r="V344">
        <v>29</v>
      </c>
      <c r="W344">
        <f>VALUE(V344)*100000</f>
        <v>2900000</v>
      </c>
    </row>
    <row r="345" spans="1:23" customFormat="1" hidden="1">
      <c r="A345" t="s">
        <v>1101</v>
      </c>
      <c r="G345" t="s">
        <v>24</v>
      </c>
      <c r="H345" t="s">
        <v>106</v>
      </c>
      <c r="I345">
        <f>VALUE(LEFT(H345,FIND(" ",H345)-1))</f>
        <v>180</v>
      </c>
      <c r="J345" t="str">
        <f>TRIM(RIGHT(H345,LEN(H345)-FIND(" ",H345)))</f>
        <v>sqft</v>
      </c>
      <c r="K345" t="s">
        <v>43</v>
      </c>
      <c r="L345" t="s">
        <v>44</v>
      </c>
      <c r="N345" t="s">
        <v>1047</v>
      </c>
      <c r="Q345">
        <v>1</v>
      </c>
      <c r="T345" t="s">
        <v>1135</v>
      </c>
      <c r="U345" s="1">
        <f t="shared" si="179"/>
        <v>6333</v>
      </c>
      <c r="V345">
        <v>19</v>
      </c>
      <c r="W345">
        <f>VALUE(V345)*100000</f>
        <v>1900000</v>
      </c>
    </row>
    <row r="346" spans="1:23" customFormat="1" hidden="1">
      <c r="A346" t="s">
        <v>1136</v>
      </c>
      <c r="G346" t="s">
        <v>34</v>
      </c>
      <c r="H346" t="s">
        <v>1137</v>
      </c>
      <c r="I346">
        <f>VALUE(LEFT(H346,FIND(" ",H346)-1))</f>
        <v>1071</v>
      </c>
      <c r="J346" t="str">
        <f>TRIM(RIGHT(H346,LEN(H346)-FIND(" ",H346)))</f>
        <v>sqft</v>
      </c>
      <c r="K346" t="s">
        <v>43</v>
      </c>
      <c r="L346" t="s">
        <v>44</v>
      </c>
      <c r="N346" t="s">
        <v>1138</v>
      </c>
      <c r="Q346" t="s">
        <v>29</v>
      </c>
      <c r="R346">
        <v>2</v>
      </c>
      <c r="T346" t="s">
        <v>1139</v>
      </c>
      <c r="U346" s="1">
        <f t="shared" si="179"/>
        <v>3922</v>
      </c>
      <c r="V346">
        <v>42</v>
      </c>
      <c r="W346">
        <f>VALUE(V346)*100000</f>
        <v>4200000</v>
      </c>
    </row>
    <row r="347" spans="1:23" customFormat="1" hidden="1">
      <c r="A347" t="s">
        <v>1140</v>
      </c>
      <c r="G347" t="s">
        <v>34</v>
      </c>
      <c r="H347" t="s">
        <v>557</v>
      </c>
      <c r="I347">
        <f>VALUE(LEFT(H347,FIND(" ",H347)-1))</f>
        <v>775</v>
      </c>
      <c r="J347" t="str">
        <f>TRIM(RIGHT(H347,LEN(H347)-FIND(" ",H347)))</f>
        <v>sqft</v>
      </c>
      <c r="K347" t="s">
        <v>43</v>
      </c>
      <c r="L347" t="s">
        <v>44</v>
      </c>
      <c r="N347" t="s">
        <v>251</v>
      </c>
      <c r="Q347" t="s">
        <v>29</v>
      </c>
      <c r="R347">
        <v>1</v>
      </c>
      <c r="T347" t="s">
        <v>1141</v>
      </c>
      <c r="U347" s="1">
        <f t="shared" si="179"/>
        <v>1161</v>
      </c>
      <c r="V347">
        <v>9</v>
      </c>
      <c r="W347">
        <f>VALUE(V347)*100000</f>
        <v>900000</v>
      </c>
    </row>
    <row r="348" spans="1:23" ht="15.75">
      <c r="A348" s="25" t="s">
        <v>1142</v>
      </c>
      <c r="B348" s="25" t="str">
        <f>PROPER(TRIM(A348))</f>
        <v>2 Apartment For Sale In Apt Swaminagar Society, Bhatar Surat</v>
      </c>
      <c r="C348" s="25" t="str">
        <f>LEFT(B348,FIND(" ",B348)-1)</f>
        <v>2</v>
      </c>
      <c r="D348" s="30" t="str">
        <f>MID(B348, FIND(" ", B348)+1, FIND("For", B348)-FIND(" ", B348)-1)</f>
        <v xml:space="preserve">Apartment </v>
      </c>
      <c r="E348" s="25" t="str">
        <f>TRIM(MID(B348, FIND("In", B348)+3, FIND("Surat", B348)-FIND("In", B348)-3))</f>
        <v>Apt Swaminagar Society, Bhatar</v>
      </c>
      <c r="F348" s="25" t="str">
        <f>"surat"</f>
        <v>surat</v>
      </c>
      <c r="G348" s="25" t="s">
        <v>34</v>
      </c>
      <c r="H348" s="25" t="s">
        <v>1143</v>
      </c>
      <c r="I348" s="35">
        <f>VALUE(LEFT(H348,FIND(" ",H348)-1))</f>
        <v>591</v>
      </c>
      <c r="J348" s="28" t="str">
        <f>TRIM(RIGHT(H348,LEN(H348)-FIND(" ",H348)))</f>
        <v>sqft</v>
      </c>
      <c r="K348" s="25" t="s">
        <v>43</v>
      </c>
      <c r="L348" s="25" t="s">
        <v>44</v>
      </c>
      <c r="M348" s="25" t="str">
        <f>IF(LEFT(L348,5)="poss.","expected","ready")</f>
        <v>ready</v>
      </c>
      <c r="N348" s="25" t="s">
        <v>107</v>
      </c>
      <c r="O348" s="25" t="str">
        <f>IFERROR(LEFT(N348,FIND("out of",N348)-1),N348)</f>
        <v xml:space="preserve">3 </v>
      </c>
      <c r="P348" s="30" t="str">
        <f>IFERROR(RIGHT(N348,LEN(N348)-FIND("out of",N348)-6),"")</f>
        <v>3</v>
      </c>
      <c r="Q348" s="25" t="s">
        <v>46</v>
      </c>
      <c r="R348" s="25" t="s">
        <v>1144</v>
      </c>
      <c r="S348" s="25" t="s">
        <v>1145</v>
      </c>
      <c r="T348" s="3" t="s">
        <v>1146</v>
      </c>
      <c r="U348" s="30">
        <f t="shared" si="179"/>
        <v>3384</v>
      </c>
      <c r="V348" s="28">
        <v>20</v>
      </c>
      <c r="W348" s="25">
        <f>VALUE(V348)*100000</f>
        <v>2000000</v>
      </c>
    </row>
    <row r="349" spans="1:23" customFormat="1" hidden="1">
      <c r="A349" t="s">
        <v>1147</v>
      </c>
      <c r="G349" t="s">
        <v>34</v>
      </c>
      <c r="H349" t="s">
        <v>1148</v>
      </c>
      <c r="I349">
        <f>VALUE(LEFT(H349,FIND(" ",H349)-1))</f>
        <v>865</v>
      </c>
      <c r="J349" t="str">
        <f>TRIM(RIGHT(H349,LEN(H349)-FIND(" ",H349)))</f>
        <v>sqft</v>
      </c>
      <c r="K349" t="s">
        <v>43</v>
      </c>
      <c r="L349" t="s">
        <v>44</v>
      </c>
      <c r="N349" t="s">
        <v>1138</v>
      </c>
      <c r="Q349" t="s">
        <v>46</v>
      </c>
      <c r="R349">
        <v>2</v>
      </c>
      <c r="T349" t="s">
        <v>1149</v>
      </c>
      <c r="U349" s="1">
        <f t="shared" si="179"/>
        <v>4740</v>
      </c>
      <c r="V349">
        <v>41</v>
      </c>
      <c r="W349">
        <f>VALUE(V349)*100000</f>
        <v>4100000</v>
      </c>
    </row>
    <row r="350" spans="1:23" ht="15.75">
      <c r="A350" s="25" t="s">
        <v>1150</v>
      </c>
      <c r="B350" s="25" t="str">
        <f>PROPER(TRIM(A350))</f>
        <v>2 Apartment For Sale In Nilkanth Seven Homes, Dindoli Surat</v>
      </c>
      <c r="C350" s="25" t="str">
        <f>LEFT(B350,FIND(" ",B350)-1)</f>
        <v>2</v>
      </c>
      <c r="D350" s="30" t="str">
        <f>MID(B350, FIND(" ", B350)+1, FIND("For", B350)-FIND(" ", B350)-1)</f>
        <v xml:space="preserve">Apartment </v>
      </c>
      <c r="E350" s="25" t="str">
        <f>TRIM(MID(B350, FIND("In", B350)+3, FIND("Surat", B350)-FIND("In", B350)-3))</f>
        <v>Nilkanth Seven Homes, Dindoli</v>
      </c>
      <c r="F350" s="25" t="str">
        <f>"surat"</f>
        <v>surat</v>
      </c>
      <c r="G350" s="25" t="s">
        <v>34</v>
      </c>
      <c r="H350" s="25" t="s">
        <v>605</v>
      </c>
      <c r="I350" s="35">
        <f>VALUE(LEFT(H350,FIND(" ",H350)-1))</f>
        <v>1120</v>
      </c>
      <c r="J350" s="28" t="str">
        <f>TRIM(RIGHT(H350,LEN(H350)-FIND(" ",H350)))</f>
        <v>sqft</v>
      </c>
      <c r="K350" s="25" t="s">
        <v>43</v>
      </c>
      <c r="L350" s="25" t="s">
        <v>44</v>
      </c>
      <c r="M350" s="25" t="str">
        <f>IF(LEFT(L350,5)="poss.","expected","ready")</f>
        <v>ready</v>
      </c>
      <c r="N350" s="25" t="s">
        <v>736</v>
      </c>
      <c r="O350" s="25" t="str">
        <f>IFERROR(LEFT(N350,FIND("out of",N350)-1),N350)</f>
        <v xml:space="preserve">3 </v>
      </c>
      <c r="P350" s="30" t="str">
        <f>IFERROR(RIGHT(N350,LEN(N350)-FIND("out of",N350)-6),"")</f>
        <v>7</v>
      </c>
      <c r="Q350" s="25" t="s">
        <v>96</v>
      </c>
      <c r="R350" s="25" t="s">
        <v>47</v>
      </c>
      <c r="S350" s="25" t="s">
        <v>1151</v>
      </c>
      <c r="T350" s="3" t="s">
        <v>1152</v>
      </c>
      <c r="U350" s="30">
        <f t="shared" si="179"/>
        <v>3260</v>
      </c>
      <c r="V350" s="28">
        <v>36.5</v>
      </c>
      <c r="W350" s="25">
        <f>VALUE(V350)*100000</f>
        <v>3650000</v>
      </c>
    </row>
    <row r="351" spans="1:23" customFormat="1" hidden="1">
      <c r="A351" t="s">
        <v>1153</v>
      </c>
      <c r="G351" t="s">
        <v>24</v>
      </c>
      <c r="H351" t="s">
        <v>55</v>
      </c>
      <c r="I351">
        <f>VALUE(LEFT(H351,FIND(" ",H351)-1))</f>
        <v>1250</v>
      </c>
      <c r="J351" t="str">
        <f>TRIM(RIGHT(H351,LEN(H351)-FIND(" ",H351)))</f>
        <v>sqft</v>
      </c>
      <c r="K351" t="s">
        <v>43</v>
      </c>
      <c r="L351" t="s">
        <v>44</v>
      </c>
      <c r="N351" t="s">
        <v>297</v>
      </c>
      <c r="Q351" t="s">
        <v>96</v>
      </c>
      <c r="R351">
        <v>2</v>
      </c>
      <c r="U351" s="1" t="e">
        <f t="shared" si="179"/>
        <v>#VALUE!</v>
      </c>
      <c r="V351">
        <v>35</v>
      </c>
      <c r="W351">
        <f>VALUE(V351)*100000</f>
        <v>3500000</v>
      </c>
    </row>
    <row r="352" spans="1:23" customFormat="1" hidden="1">
      <c r="A352" t="s">
        <v>1154</v>
      </c>
      <c r="G352" t="s">
        <v>34</v>
      </c>
      <c r="H352" t="s">
        <v>602</v>
      </c>
      <c r="I352">
        <f>VALUE(LEFT(H352,FIND(" ",H352)-1))</f>
        <v>2000</v>
      </c>
      <c r="J352" t="str">
        <f>TRIM(RIGHT(H352,LEN(H352)-FIND(" ",H352)))</f>
        <v>sqft</v>
      </c>
      <c r="K352" t="s">
        <v>43</v>
      </c>
      <c r="L352" t="s">
        <v>44</v>
      </c>
      <c r="N352" t="s">
        <v>377</v>
      </c>
      <c r="Q352" t="s">
        <v>29</v>
      </c>
      <c r="R352">
        <v>2</v>
      </c>
      <c r="T352" t="s">
        <v>1155</v>
      </c>
      <c r="U352" s="1">
        <f t="shared" si="179"/>
        <v>2100</v>
      </c>
      <c r="V352">
        <v>42</v>
      </c>
      <c r="W352">
        <f>VALUE(V352)*100000</f>
        <v>4200000</v>
      </c>
    </row>
    <row r="353" spans="1:23" customFormat="1" hidden="1">
      <c r="A353" t="s">
        <v>1156</v>
      </c>
      <c r="G353" t="s">
        <v>34</v>
      </c>
      <c r="H353" t="s">
        <v>721</v>
      </c>
      <c r="I353">
        <f>VALUE(LEFT(H353,FIND(" ",H353)-1))</f>
        <v>250</v>
      </c>
      <c r="J353" t="str">
        <f>TRIM(RIGHT(H353,LEN(H353)-FIND(" ",H353)))</f>
        <v>sqft</v>
      </c>
      <c r="K353" t="s">
        <v>43</v>
      </c>
      <c r="L353" t="s">
        <v>44</v>
      </c>
      <c r="N353" t="s">
        <v>122</v>
      </c>
      <c r="Q353" t="s">
        <v>46</v>
      </c>
      <c r="R353">
        <v>1</v>
      </c>
      <c r="T353" t="s">
        <v>1157</v>
      </c>
      <c r="U353" s="1">
        <f t="shared" si="179"/>
        <v>4000</v>
      </c>
      <c r="V353">
        <v>10</v>
      </c>
      <c r="W353">
        <f>VALUE(V353)*100000</f>
        <v>1000000</v>
      </c>
    </row>
    <row r="354" spans="1:23" customFormat="1" hidden="1">
      <c r="A354" t="s">
        <v>1158</v>
      </c>
      <c r="G354" t="s">
        <v>34</v>
      </c>
      <c r="H354" t="s">
        <v>1159</v>
      </c>
      <c r="I354">
        <f>VALUE(LEFT(H354,FIND(" ",H354)-1))</f>
        <v>1420</v>
      </c>
      <c r="J354" t="str">
        <f>TRIM(RIGHT(H354,LEN(H354)-FIND(" ",H354)))</f>
        <v>sqft</v>
      </c>
      <c r="K354" t="s">
        <v>46</v>
      </c>
      <c r="L354" t="s">
        <v>137</v>
      </c>
      <c r="N354" t="s">
        <v>43</v>
      </c>
      <c r="Q354" t="s">
        <v>739</v>
      </c>
      <c r="R354" t="s">
        <v>156</v>
      </c>
      <c r="S354" t="s">
        <v>1160</v>
      </c>
      <c r="T354" t="s">
        <v>1161</v>
      </c>
      <c r="U354" s="1">
        <f t="shared" si="179"/>
        <v>3169</v>
      </c>
      <c r="V354">
        <v>45</v>
      </c>
      <c r="W354">
        <f>VALUE(V354)*100000</f>
        <v>4500000</v>
      </c>
    </row>
    <row r="355" spans="1:23" customFormat="1" hidden="1">
      <c r="A355" t="s">
        <v>848</v>
      </c>
      <c r="G355" t="s">
        <v>204</v>
      </c>
      <c r="H355" t="s">
        <v>670</v>
      </c>
      <c r="I355">
        <f>VALUE(LEFT(H355,FIND(" ",H355)-1))</f>
        <v>420</v>
      </c>
      <c r="J355" t="str">
        <f>TRIM(RIGHT(H355,LEN(H355)-FIND(" ",H355)))</f>
        <v>sqft</v>
      </c>
      <c r="K355" t="s">
        <v>671</v>
      </c>
      <c r="L355" t="s">
        <v>43</v>
      </c>
      <c r="N355">
        <v>1</v>
      </c>
      <c r="S355" t="s">
        <v>1162</v>
      </c>
      <c r="T355" t="s">
        <v>331</v>
      </c>
      <c r="U355" s="1">
        <f t="shared" si="179"/>
        <v>3333</v>
      </c>
      <c r="V355">
        <v>14</v>
      </c>
      <c r="W355">
        <f>VALUE(V355)*100000</f>
        <v>1400000</v>
      </c>
    </row>
    <row r="356" spans="1:23" customFormat="1" hidden="1">
      <c r="A356" t="s">
        <v>1163</v>
      </c>
      <c r="G356" t="s">
        <v>34</v>
      </c>
      <c r="H356" t="s">
        <v>51</v>
      </c>
      <c r="I356">
        <f>VALUE(LEFT(H356,FIND(" ",H356)-1))</f>
        <v>700</v>
      </c>
      <c r="J356" t="str">
        <f>TRIM(RIGHT(H356,LEN(H356)-FIND(" ",H356)))</f>
        <v>sqft</v>
      </c>
      <c r="K356" t="s">
        <v>43</v>
      </c>
      <c r="L356" t="s">
        <v>44</v>
      </c>
      <c r="N356" t="s">
        <v>329</v>
      </c>
      <c r="Q356" t="s">
        <v>29</v>
      </c>
      <c r="R356">
        <v>1</v>
      </c>
      <c r="S356" t="s">
        <v>1164</v>
      </c>
      <c r="T356" t="s">
        <v>675</v>
      </c>
      <c r="U356" s="1">
        <f t="shared" si="179"/>
        <v>3571</v>
      </c>
      <c r="V356">
        <v>25</v>
      </c>
      <c r="W356">
        <f>VALUE(V356)*100000</f>
        <v>2500000</v>
      </c>
    </row>
    <row r="357" spans="1:23" customFormat="1" hidden="1">
      <c r="A357" t="s">
        <v>1018</v>
      </c>
      <c r="B357" t="str">
        <f>PROPER(TRIM(A357))</f>
        <v>1 Apartment For Sale In Ambika Township, Dindoli Surat</v>
      </c>
      <c r="C357" t="str">
        <f>LEFT(B357,FIND(" ",B357)-1)</f>
        <v>1</v>
      </c>
      <c r="D357" s="1" t="str">
        <f>MID(B357, FIND(" ", B357)+1, FIND("For", B357)-FIND(" ", B357)-1)</f>
        <v xml:space="preserve">Apartment </v>
      </c>
      <c r="E357" t="str">
        <f>TRIM(MID(B357, FIND("In", B357)+3, FIND("Surat", B357)-FIND("In", B357)-3))</f>
        <v>Ambika Township, Dindoli</v>
      </c>
      <c r="F357" t="str">
        <f>"surat"</f>
        <v>surat</v>
      </c>
      <c r="G357" t="s">
        <v>24</v>
      </c>
      <c r="H357" t="s">
        <v>305</v>
      </c>
      <c r="I357">
        <f>VALUE(LEFT(H357,FIND(" ",H357)-1))</f>
        <v>550</v>
      </c>
      <c r="J357" t="str">
        <f>TRIM(RIGHT(H357,LEN(H357)-FIND(" ",H357)))</f>
        <v>sqft</v>
      </c>
      <c r="K357" t="s">
        <v>43</v>
      </c>
      <c r="L357" t="s">
        <v>44</v>
      </c>
      <c r="M357" t="str">
        <f>IF(LEFT(L357,5)="poss.","expected","ready")</f>
        <v>ready</v>
      </c>
      <c r="N357" t="s">
        <v>469</v>
      </c>
      <c r="O357" t="str">
        <f>IFERROR(LEFT(N357,FIND("out of",N357)-1),N357)</f>
        <v xml:space="preserve">4 </v>
      </c>
      <c r="P357" s="1" t="str">
        <f>IFERROR(RIGHT(N357,LEN(N357)-FIND("out of",N357)-6),"")</f>
        <v>5</v>
      </c>
      <c r="Q357" t="s">
        <v>29</v>
      </c>
      <c r="R357" t="s">
        <v>47</v>
      </c>
      <c r="T357" t="s">
        <v>1165</v>
      </c>
      <c r="U357" s="1">
        <f t="shared" si="179"/>
        <v>2638</v>
      </c>
      <c r="V357">
        <v>14.5</v>
      </c>
      <c r="W357">
        <f>VALUE(V357)*100000</f>
        <v>1450000</v>
      </c>
    </row>
    <row r="358" spans="1:23" customFormat="1" hidden="1">
      <c r="A358" t="s">
        <v>426</v>
      </c>
      <c r="G358" t="s">
        <v>34</v>
      </c>
      <c r="H358" t="s">
        <v>1166</v>
      </c>
      <c r="I358">
        <f>VALUE(LEFT(H358,FIND(" ",H358)-1))</f>
        <v>160</v>
      </c>
      <c r="J358" t="str">
        <f>TRIM(RIGHT(H358,LEN(H358)-FIND(" ",H358)))</f>
        <v>sqft</v>
      </c>
      <c r="K358" t="s">
        <v>43</v>
      </c>
      <c r="L358" t="s">
        <v>44</v>
      </c>
      <c r="N358" t="s">
        <v>1167</v>
      </c>
      <c r="T358" t="s">
        <v>446</v>
      </c>
      <c r="U358" s="1">
        <f t="shared" si="179"/>
        <v>12500</v>
      </c>
      <c r="V358">
        <v>20</v>
      </c>
      <c r="W358">
        <f>VALUE(V358)*100000</f>
        <v>2000000</v>
      </c>
    </row>
    <row r="359" spans="1:23" customFormat="1" hidden="1">
      <c r="A359" t="s">
        <v>1168</v>
      </c>
      <c r="G359" t="s">
        <v>34</v>
      </c>
      <c r="H359" t="s">
        <v>1169</v>
      </c>
      <c r="I359">
        <f>VALUE(LEFT(H359,FIND(" ",H359)-1))</f>
        <v>25000</v>
      </c>
      <c r="J359" t="str">
        <f>TRIM(RIGHT(H359,LEN(H359)-FIND(" ",H359)))</f>
        <v>sqft</v>
      </c>
      <c r="K359" t="s">
        <v>43</v>
      </c>
      <c r="L359" t="s">
        <v>44</v>
      </c>
      <c r="N359" t="s">
        <v>828</v>
      </c>
      <c r="Q359" t="s">
        <v>96</v>
      </c>
      <c r="R359">
        <v>2</v>
      </c>
      <c r="T359" t="s">
        <v>1170</v>
      </c>
      <c r="U359" s="1">
        <f t="shared" si="179"/>
        <v>20</v>
      </c>
      <c r="V359">
        <v>5</v>
      </c>
      <c r="W359">
        <f>VALUE(V359)*100000</f>
        <v>500000</v>
      </c>
    </row>
    <row r="360" spans="1:23" customFormat="1" hidden="1">
      <c r="A360" t="s">
        <v>1171</v>
      </c>
      <c r="G360" t="s">
        <v>34</v>
      </c>
      <c r="H360" t="s">
        <v>1172</v>
      </c>
      <c r="I360">
        <f>VALUE(LEFT(H360,FIND(" ",H360)-1))</f>
        <v>646</v>
      </c>
      <c r="J360" t="str">
        <f>TRIM(RIGHT(H360,LEN(H360)-FIND(" ",H360)))</f>
        <v>sqft</v>
      </c>
      <c r="K360" t="s">
        <v>43</v>
      </c>
      <c r="L360" t="s">
        <v>44</v>
      </c>
      <c r="N360" t="s">
        <v>152</v>
      </c>
      <c r="Q360" t="s">
        <v>29</v>
      </c>
      <c r="R360">
        <v>1</v>
      </c>
      <c r="T360" t="s">
        <v>1173</v>
      </c>
      <c r="U360" s="1">
        <f t="shared" si="179"/>
        <v>1858</v>
      </c>
      <c r="V360">
        <v>12</v>
      </c>
      <c r="W360">
        <f>VALUE(V360)*100000</f>
        <v>1200000</v>
      </c>
    </row>
    <row r="361" spans="1:23" customFormat="1" hidden="1">
      <c r="A361" t="s">
        <v>1174</v>
      </c>
      <c r="G361" t="s">
        <v>34</v>
      </c>
      <c r="H361" t="s">
        <v>849</v>
      </c>
      <c r="I361">
        <f>VALUE(LEFT(H361,FIND(" ",H361)-1))</f>
        <v>540</v>
      </c>
      <c r="J361" t="str">
        <f>TRIM(RIGHT(H361,LEN(H361)-FIND(" ",H361)))</f>
        <v>sqft</v>
      </c>
      <c r="K361" t="s">
        <v>43</v>
      </c>
      <c r="L361" t="s">
        <v>44</v>
      </c>
      <c r="N361" t="s">
        <v>320</v>
      </c>
      <c r="T361" t="s">
        <v>1175</v>
      </c>
      <c r="U361" s="1">
        <f t="shared" si="179"/>
        <v>5185</v>
      </c>
      <c r="V361">
        <v>28</v>
      </c>
      <c r="W361">
        <f>VALUE(V361)*100000</f>
        <v>2800000</v>
      </c>
    </row>
    <row r="362" spans="1:23" customFormat="1" hidden="1">
      <c r="A362" t="s">
        <v>422</v>
      </c>
      <c r="G362" t="s">
        <v>34</v>
      </c>
      <c r="H362" t="s">
        <v>116</v>
      </c>
      <c r="I362">
        <f>VALUE(LEFT(H362,FIND(" ",H362)-1))</f>
        <v>1000</v>
      </c>
      <c r="J362" t="str">
        <f>TRIM(RIGHT(H362,LEN(H362)-FIND(" ",H362)))</f>
        <v>sqft</v>
      </c>
      <c r="K362" t="s">
        <v>43</v>
      </c>
      <c r="L362" t="s">
        <v>44</v>
      </c>
      <c r="N362" t="s">
        <v>142</v>
      </c>
      <c r="Q362" t="s">
        <v>29</v>
      </c>
      <c r="R362">
        <v>1</v>
      </c>
      <c r="T362" t="s">
        <v>484</v>
      </c>
      <c r="U362" s="1">
        <f t="shared" si="179"/>
        <v>2500</v>
      </c>
      <c r="V362">
        <v>25</v>
      </c>
      <c r="W362">
        <f>VALUE(V362)*100000</f>
        <v>2500000</v>
      </c>
    </row>
    <row r="363" spans="1:23" customFormat="1" hidden="1">
      <c r="A363" t="s">
        <v>968</v>
      </c>
      <c r="B363" t="str">
        <f>PROPER(TRIM(A363))</f>
        <v>2 Apartment For Sale In Parishram Park, Jahangirabad Surat</v>
      </c>
      <c r="C363" t="str">
        <f>LEFT(B363,FIND(" ",B363)-1)</f>
        <v>2</v>
      </c>
      <c r="D363" s="1" t="str">
        <f>MID(B363, FIND(" ", B363)+1, FIND("For", B363)-FIND(" ", B363)-1)</f>
        <v xml:space="preserve">Apartment </v>
      </c>
      <c r="E363" t="str">
        <f>TRIM(MID(B363, FIND("In", B363)+3, FIND("Surat", B363)-FIND("In", B363)-3))</f>
        <v>Parishram Park, Jahangirabad</v>
      </c>
      <c r="F363" t="str">
        <f>"surat"</f>
        <v>surat</v>
      </c>
      <c r="G363" t="s">
        <v>24</v>
      </c>
      <c r="H363" t="s">
        <v>111</v>
      </c>
      <c r="I363">
        <f>VALUE(LEFT(H363,FIND(" ",H363)-1))</f>
        <v>800</v>
      </c>
      <c r="J363" t="str">
        <f>TRIM(RIGHT(H363,LEN(H363)-FIND(" ",H363)))</f>
        <v>sqft</v>
      </c>
      <c r="K363" t="s">
        <v>43</v>
      </c>
      <c r="L363" t="s">
        <v>44</v>
      </c>
      <c r="M363" t="str">
        <f>IF(LEFT(L363,5)="poss.","expected","ready")</f>
        <v>ready</v>
      </c>
      <c r="N363" t="s">
        <v>469</v>
      </c>
      <c r="O363" t="str">
        <f>IFERROR(LEFT(N363,FIND("out of",N363)-1),N363)</f>
        <v xml:space="preserve">4 </v>
      </c>
      <c r="P363" s="1" t="str">
        <f>IFERROR(RIGHT(N363,LEN(N363)-FIND("out of",N363)-6),"")</f>
        <v>5</v>
      </c>
      <c r="Q363" t="s">
        <v>29</v>
      </c>
      <c r="R363" t="s">
        <v>47</v>
      </c>
      <c r="T363" t="s">
        <v>331</v>
      </c>
      <c r="U363" s="1">
        <f t="shared" si="179"/>
        <v>3333</v>
      </c>
      <c r="V363">
        <v>40</v>
      </c>
      <c r="W363">
        <f>VALUE(V363)*100000</f>
        <v>4000000</v>
      </c>
    </row>
    <row r="364" spans="1:23" customFormat="1" hidden="1">
      <c r="A364" t="s">
        <v>1176</v>
      </c>
      <c r="G364" t="s">
        <v>34</v>
      </c>
      <c r="H364" t="s">
        <v>272</v>
      </c>
      <c r="I364">
        <f>VALUE(LEFT(H364,FIND(" ",H364)-1))</f>
        <v>813</v>
      </c>
      <c r="J364" t="str">
        <f>TRIM(RIGHT(H364,LEN(H364)-FIND(" ",H364)))</f>
        <v>sqft</v>
      </c>
      <c r="K364" t="s">
        <v>43</v>
      </c>
      <c r="L364" t="s">
        <v>44</v>
      </c>
      <c r="N364" t="s">
        <v>1047</v>
      </c>
      <c r="Q364" t="s">
        <v>29</v>
      </c>
      <c r="R364">
        <v>1</v>
      </c>
      <c r="T364" t="s">
        <v>194</v>
      </c>
      <c r="U364" s="1">
        <f t="shared" si="179"/>
        <v>3500</v>
      </c>
      <c r="V364">
        <v>28.5</v>
      </c>
      <c r="W364">
        <f>VALUE(V364)*100000</f>
        <v>2850000</v>
      </c>
    </row>
    <row r="365" spans="1:23" ht="15.75">
      <c r="A365" s="25" t="s">
        <v>1177</v>
      </c>
      <c r="B365" s="25" t="str">
        <f t="shared" ref="B365:B366" si="196">PROPER(TRIM(A365))</f>
        <v>1 Apartment For Sale In Star Pavitra Nagri Kholvad Surat</v>
      </c>
      <c r="C365" s="25" t="str">
        <f t="shared" ref="C365:C366" si="197">LEFT(B365,FIND(" ",B365)-1)</f>
        <v>1</v>
      </c>
      <c r="D365" s="30" t="str">
        <f t="shared" ref="D365:D366" si="198">MID(B365, FIND(" ", B365)+1, FIND("For", B365)-FIND(" ", B365)-1)</f>
        <v xml:space="preserve">Apartment </v>
      </c>
      <c r="E365" s="25" t="str">
        <f t="shared" ref="E365:E366" si="199">TRIM(MID(B365, FIND("In", B365)+3, FIND("Surat", B365)-FIND("In", B365)-3))</f>
        <v>Star Pavitra Nagri Kholvad</v>
      </c>
      <c r="F365" s="25" t="str">
        <f t="shared" ref="F365:F366" si="200">"surat"</f>
        <v>surat</v>
      </c>
      <c r="G365" s="25" t="s">
        <v>24</v>
      </c>
      <c r="H365" s="25" t="s">
        <v>261</v>
      </c>
      <c r="I365" s="35">
        <f>VALUE(LEFT(H365,FIND(" ",H365)-1))</f>
        <v>400</v>
      </c>
      <c r="J365" s="28" t="str">
        <f>TRIM(RIGHT(H365,LEN(H365)-FIND(" ",H365)))</f>
        <v>sqft</v>
      </c>
      <c r="K365" s="25" t="s">
        <v>43</v>
      </c>
      <c r="L365" s="25" t="s">
        <v>44</v>
      </c>
      <c r="M365" s="25" t="str">
        <f t="shared" ref="M365:M366" si="201">IF(LEFT(L365,5)="poss.","expected","ready")</f>
        <v>ready</v>
      </c>
      <c r="N365" s="25" t="s">
        <v>486</v>
      </c>
      <c r="O365" s="25" t="str">
        <f t="shared" ref="O365:O366" si="202">IFERROR(LEFT(N365,FIND("out of",N365)-1),N365)</f>
        <v xml:space="preserve">7 </v>
      </c>
      <c r="P365" s="30" t="str">
        <f t="shared" ref="P365:P366" si="203">IFERROR(RIGHT(N365,LEN(N365)-FIND("out of",N365)-6),"")</f>
        <v>7</v>
      </c>
      <c r="Q365" s="25" t="s">
        <v>29</v>
      </c>
      <c r="R365" s="25" t="s">
        <v>47</v>
      </c>
      <c r="S365" s="25" t="s">
        <v>1178</v>
      </c>
      <c r="T365" s="3" t="s">
        <v>1100</v>
      </c>
      <c r="U365" s="30">
        <f t="shared" si="179"/>
        <v>2750</v>
      </c>
      <c r="V365" s="28">
        <v>22</v>
      </c>
      <c r="W365" s="25">
        <f>VALUE(V365)*100000</f>
        <v>2200000</v>
      </c>
    </row>
    <row r="366" spans="1:23" ht="15.75">
      <c r="A366" s="25" t="s">
        <v>1179</v>
      </c>
      <c r="B366" s="25" t="str">
        <f t="shared" si="196"/>
        <v>2 Apartment For Sale In Jt Jt Stuti Icon, Adajan Surat</v>
      </c>
      <c r="C366" s="25" t="str">
        <f t="shared" si="197"/>
        <v>2</v>
      </c>
      <c r="D366" s="30" t="str">
        <f t="shared" si="198"/>
        <v xml:space="preserve">Apartment </v>
      </c>
      <c r="E366" s="25" t="str">
        <f t="shared" si="199"/>
        <v>Jt Jt Stuti Icon, Adajan</v>
      </c>
      <c r="F366" s="25" t="str">
        <f t="shared" si="200"/>
        <v>surat</v>
      </c>
      <c r="G366" s="25" t="s">
        <v>34</v>
      </c>
      <c r="H366" s="25" t="s">
        <v>1180</v>
      </c>
      <c r="I366" s="35">
        <f>VALUE(LEFT(H366,FIND(" ",H366)-1))</f>
        <v>1256</v>
      </c>
      <c r="J366" s="28" t="str">
        <f>TRIM(RIGHT(H366,LEN(H366)-FIND(" ",H366)))</f>
        <v>sqft</v>
      </c>
      <c r="K366" s="25" t="s">
        <v>43</v>
      </c>
      <c r="L366" s="25" t="s">
        <v>44</v>
      </c>
      <c r="M366" s="25" t="str">
        <f t="shared" si="201"/>
        <v>ready</v>
      </c>
      <c r="N366" s="25" t="s">
        <v>1181</v>
      </c>
      <c r="O366" s="25" t="str">
        <f t="shared" si="202"/>
        <v xml:space="preserve">4 </v>
      </c>
      <c r="P366" s="30" t="str">
        <f t="shared" si="203"/>
        <v>13</v>
      </c>
      <c r="Q366" s="25" t="s">
        <v>29</v>
      </c>
      <c r="R366" s="25" t="s">
        <v>207</v>
      </c>
      <c r="S366" s="25" t="s">
        <v>1182</v>
      </c>
      <c r="T366" s="3" t="s">
        <v>1183</v>
      </c>
      <c r="U366" s="30">
        <f t="shared" si="179"/>
        <v>2994</v>
      </c>
      <c r="V366" s="28">
        <v>37.6</v>
      </c>
      <c r="W366" s="25">
        <f>VALUE(V366)*100000</f>
        <v>3760000</v>
      </c>
    </row>
    <row r="367" spans="1:23" customFormat="1" hidden="1">
      <c r="A367" t="s">
        <v>1184</v>
      </c>
      <c r="G367" t="s">
        <v>24</v>
      </c>
      <c r="H367" t="s">
        <v>468</v>
      </c>
      <c r="I367">
        <f>VALUE(LEFT(H367,FIND(" ",H367)-1))</f>
        <v>440</v>
      </c>
      <c r="J367" t="str">
        <f>TRIM(RIGHT(H367,LEN(H367)-FIND(" ",H367)))</f>
        <v>sqft</v>
      </c>
      <c r="K367" t="s">
        <v>43</v>
      </c>
      <c r="L367" t="s">
        <v>44</v>
      </c>
      <c r="N367" t="s">
        <v>297</v>
      </c>
      <c r="T367" t="s">
        <v>1185</v>
      </c>
      <c r="U367" s="1">
        <f t="shared" si="179"/>
        <v>8889</v>
      </c>
      <c r="V367">
        <v>40</v>
      </c>
      <c r="W367">
        <f>VALUE(V367)*100000</f>
        <v>4000000</v>
      </c>
    </row>
    <row r="368" spans="1:23" customFormat="1" hidden="1">
      <c r="A368" t="s">
        <v>1186</v>
      </c>
      <c r="G368" t="s">
        <v>34</v>
      </c>
      <c r="H368" t="s">
        <v>705</v>
      </c>
      <c r="I368">
        <f>VALUE(LEFT(H368,FIND(" ",H368)-1))</f>
        <v>900</v>
      </c>
      <c r="J368" t="str">
        <f>TRIM(RIGHT(H368,LEN(H368)-FIND(" ",H368)))</f>
        <v>sqft</v>
      </c>
      <c r="K368" t="s">
        <v>29</v>
      </c>
      <c r="L368" t="s">
        <v>44</v>
      </c>
      <c r="N368" t="s">
        <v>43</v>
      </c>
      <c r="Q368">
        <v>3</v>
      </c>
      <c r="T368" t="s">
        <v>1187</v>
      </c>
      <c r="U368" s="1">
        <f t="shared" si="179"/>
        <v>2834</v>
      </c>
      <c r="V368">
        <v>25.5</v>
      </c>
      <c r="W368">
        <f>VALUE(V368)*100000</f>
        <v>2550000</v>
      </c>
    </row>
    <row r="369" spans="1:23" ht="15.75">
      <c r="A369" s="25" t="s">
        <v>1188</v>
      </c>
      <c r="B369" s="25" t="str">
        <f>PROPER(TRIM(A369))</f>
        <v>2 Apartment For Sale In Jahangir Pura Surat</v>
      </c>
      <c r="C369" s="25" t="str">
        <f>LEFT(B369,FIND(" ",B369)-1)</f>
        <v>2</v>
      </c>
      <c r="D369" s="30" t="str">
        <f>MID(B369, FIND(" ", B369)+1, FIND("For", B369)-FIND(" ", B369)-1)</f>
        <v xml:space="preserve">Apartment </v>
      </c>
      <c r="E369" s="25" t="str">
        <f>TRIM(MID(B369, FIND("In", B369)+3, FIND("Surat", B369)-FIND("In", B369)-3))</f>
        <v>Jahangir Pura</v>
      </c>
      <c r="F369" s="25" t="str">
        <f>"surat"</f>
        <v>surat</v>
      </c>
      <c r="G369" s="25" t="s">
        <v>34</v>
      </c>
      <c r="H369" s="25" t="s">
        <v>1189</v>
      </c>
      <c r="I369" s="35">
        <f>VALUE(LEFT(H369,FIND(" ",H369)-1))</f>
        <v>1187</v>
      </c>
      <c r="J369" s="28" t="str">
        <f>TRIM(RIGHT(H369,LEN(H369)-FIND(" ",H369)))</f>
        <v>sqft</v>
      </c>
      <c r="K369" s="25" t="s">
        <v>26</v>
      </c>
      <c r="L369" s="25" t="s">
        <v>44</v>
      </c>
      <c r="M369" s="25" t="str">
        <f>IF(LEFT(L369,5)="poss.","expected","ready")</f>
        <v>ready</v>
      </c>
      <c r="N369" s="25" t="s">
        <v>469</v>
      </c>
      <c r="O369" s="25" t="str">
        <f>IFERROR(LEFT(N369,FIND("out of",N369)-1),N369)</f>
        <v xml:space="preserve">4 </v>
      </c>
      <c r="P369" s="30" t="str">
        <f>IFERROR(RIGHT(N369,LEN(N369)-FIND("out of",N369)-6),"")</f>
        <v>5</v>
      </c>
      <c r="Q369" s="25" t="s">
        <v>46</v>
      </c>
      <c r="R369" s="25" t="s">
        <v>325</v>
      </c>
      <c r="S369" s="25" t="s">
        <v>1190</v>
      </c>
      <c r="T369" s="3" t="s">
        <v>1191</v>
      </c>
      <c r="U369" s="30">
        <f t="shared" si="179"/>
        <v>2485</v>
      </c>
      <c r="V369" s="28">
        <v>29.5</v>
      </c>
      <c r="W369" s="25">
        <f>VALUE(V369)*100000</f>
        <v>2950000</v>
      </c>
    </row>
    <row r="370" spans="1:23" customFormat="1" hidden="1">
      <c r="A370" t="s">
        <v>1192</v>
      </c>
      <c r="G370" t="s">
        <v>24</v>
      </c>
      <c r="H370" t="s">
        <v>385</v>
      </c>
      <c r="I370">
        <f>VALUE(LEFT(H370,FIND(" ",H370)-1))</f>
        <v>150</v>
      </c>
      <c r="J370" t="str">
        <f>TRIM(RIGHT(H370,LEN(H370)-FIND(" ",H370)))</f>
        <v>sqft</v>
      </c>
      <c r="K370" t="s">
        <v>43</v>
      </c>
      <c r="L370" t="s">
        <v>44</v>
      </c>
      <c r="N370" t="s">
        <v>390</v>
      </c>
      <c r="S370" t="s">
        <v>1193</v>
      </c>
      <c r="T370" t="s">
        <v>1194</v>
      </c>
      <c r="U370" s="1">
        <f t="shared" si="179"/>
        <v>16667</v>
      </c>
      <c r="V370">
        <v>25</v>
      </c>
      <c r="W370">
        <f>VALUE(V370)*100000</f>
        <v>2500000</v>
      </c>
    </row>
    <row r="371" spans="1:23" customFormat="1" hidden="1">
      <c r="A371" t="s">
        <v>1195</v>
      </c>
      <c r="G371" t="s">
        <v>34</v>
      </c>
      <c r="H371" t="s">
        <v>1196</v>
      </c>
      <c r="I371">
        <f>VALUE(LEFT(H371,FIND(" ",H371)-1))</f>
        <v>200</v>
      </c>
      <c r="J371" t="str">
        <f>TRIM(RIGHT(H371,LEN(H371)-FIND(" ",H371)))</f>
        <v>sqyrd</v>
      </c>
      <c r="K371" t="s">
        <v>43</v>
      </c>
      <c r="L371" t="s">
        <v>44</v>
      </c>
      <c r="N371" t="s">
        <v>377</v>
      </c>
      <c r="Q371" t="s">
        <v>46</v>
      </c>
      <c r="R371">
        <v>3</v>
      </c>
      <c r="T371" t="s">
        <v>1197</v>
      </c>
      <c r="U371" s="1">
        <f t="shared" si="179"/>
        <v>2222</v>
      </c>
      <c r="V371">
        <v>40</v>
      </c>
      <c r="W371">
        <f>VALUE(V371)*100000</f>
        <v>4000000</v>
      </c>
    </row>
    <row r="372" spans="1:23" customFormat="1" hidden="1">
      <c r="A372" t="s">
        <v>791</v>
      </c>
      <c r="B372" t="str">
        <f>PROPER(TRIM(A372))</f>
        <v>2 Apartment For Sale In Swagat Clifton, Bhimrad Surat</v>
      </c>
      <c r="C372" t="str">
        <f>LEFT(B372,FIND(" ",B372)-1)</f>
        <v>2</v>
      </c>
      <c r="D372" s="1" t="str">
        <f>MID(B372, FIND(" ", B372)+1, FIND("For", B372)-FIND(" ", B372)-1)</f>
        <v xml:space="preserve">Apartment </v>
      </c>
      <c r="E372" t="str">
        <f>TRIM(MID(B372, FIND("In", B372)+3, FIND("Surat", B372)-FIND("In", B372)-3))</f>
        <v>Swagat Clifton, Bhimrad</v>
      </c>
      <c r="F372" t="str">
        <f>"surat"</f>
        <v>surat</v>
      </c>
      <c r="G372" t="s">
        <v>34</v>
      </c>
      <c r="H372" t="s">
        <v>792</v>
      </c>
      <c r="I372">
        <f>VALUE(LEFT(H372,FIND(" ",H372)-1))</f>
        <v>1252</v>
      </c>
      <c r="J372" t="str">
        <f>TRIM(RIGHT(H372,LEN(H372)-FIND(" ",H372)))</f>
        <v>sqft</v>
      </c>
      <c r="K372" t="s">
        <v>43</v>
      </c>
      <c r="L372" t="s">
        <v>44</v>
      </c>
      <c r="M372" t="str">
        <f>IF(LEFT(L372,5)="poss.","expected","ready")</f>
        <v>ready</v>
      </c>
      <c r="N372" t="s">
        <v>1198</v>
      </c>
      <c r="O372" t="str">
        <f>IFERROR(LEFT(N372,FIND("out of",N372)-1),N372)</f>
        <v xml:space="preserve">11 </v>
      </c>
      <c r="P372" s="1" t="str">
        <f>IFERROR(RIGHT(N372,LEN(N372)-FIND("out of",N372)-6),"")</f>
        <v>15</v>
      </c>
      <c r="Q372" t="s">
        <v>29</v>
      </c>
      <c r="R372" t="s">
        <v>1199</v>
      </c>
      <c r="T372" t="s">
        <v>1200</v>
      </c>
      <c r="U372" s="1">
        <f t="shared" si="179"/>
        <v>3674</v>
      </c>
      <c r="V372">
        <v>46</v>
      </c>
      <c r="W372">
        <f>VALUE(V372)*100000</f>
        <v>4600000</v>
      </c>
    </row>
    <row r="373" spans="1:23" customFormat="1" hidden="1">
      <c r="A373" t="s">
        <v>397</v>
      </c>
      <c r="G373" t="s">
        <v>204</v>
      </c>
      <c r="H373" t="s">
        <v>1201</v>
      </c>
      <c r="I373">
        <f>VALUE(LEFT(H373,FIND(" ",H373)-1))</f>
        <v>702</v>
      </c>
      <c r="J373" t="str">
        <f>TRIM(RIGHT(H373,LEN(H373)-FIND(" ",H373)))</f>
        <v>sqft</v>
      </c>
      <c r="L373" t="s">
        <v>43</v>
      </c>
      <c r="N373" t="s">
        <v>671</v>
      </c>
      <c r="T373" t="s">
        <v>1202</v>
      </c>
      <c r="U373" s="1">
        <f t="shared" si="179"/>
        <v>3704</v>
      </c>
      <c r="V373">
        <v>26</v>
      </c>
      <c r="W373">
        <f>VALUE(V373)*100000</f>
        <v>2600000</v>
      </c>
    </row>
    <row r="374" spans="1:23" ht="15.75">
      <c r="A374" s="25" t="s">
        <v>1203</v>
      </c>
      <c r="B374" s="25" t="str">
        <f>PROPER(TRIM(A374))</f>
        <v>2 Apartment For Sale In Katargam Surat</v>
      </c>
      <c r="C374" s="25" t="str">
        <f>LEFT(B374,FIND(" ",B374)-1)</f>
        <v>2</v>
      </c>
      <c r="D374" s="30" t="str">
        <f>MID(B374, FIND(" ", B374)+1, FIND("For", B374)-FIND(" ", B374)-1)</f>
        <v xml:space="preserve">Apartment </v>
      </c>
      <c r="E374" s="25" t="str">
        <f>TRIM(MID(B374, FIND("In", B374)+3, FIND("Surat", B374)-FIND("In", B374)-3))</f>
        <v>Katargam</v>
      </c>
      <c r="F374" s="25" t="str">
        <f>"surat"</f>
        <v>surat</v>
      </c>
      <c r="G374" s="25" t="s">
        <v>24</v>
      </c>
      <c r="H374" s="25" t="s">
        <v>881</v>
      </c>
      <c r="I374" s="35">
        <f>VALUE(LEFT(H374,FIND(" ",H374)-1))</f>
        <v>630</v>
      </c>
      <c r="J374" s="28" t="str">
        <f>TRIM(RIGHT(H374,LEN(H374)-FIND(" ",H374)))</f>
        <v>sqft</v>
      </c>
      <c r="K374" s="25" t="s">
        <v>43</v>
      </c>
      <c r="L374" s="25" t="s">
        <v>44</v>
      </c>
      <c r="M374" s="25" t="str">
        <f>IF(LEFT(L374,5)="poss.","expected","ready")</f>
        <v>ready</v>
      </c>
      <c r="N374" s="25" t="s">
        <v>297</v>
      </c>
      <c r="O374" s="25" t="str">
        <f>IFERROR(LEFT(N374,FIND("out of",N374)-1),N374)</f>
        <v xml:space="preserve">2 </v>
      </c>
      <c r="P374" s="30" t="str">
        <f>IFERROR(RIGHT(N374,LEN(N374)-FIND("out of",N374)-6),"")</f>
        <v>4</v>
      </c>
      <c r="Q374" s="25" t="s">
        <v>46</v>
      </c>
      <c r="R374" s="25" t="s">
        <v>156</v>
      </c>
      <c r="S374" s="25" t="s">
        <v>1204</v>
      </c>
      <c r="T374" s="3" t="s">
        <v>1127</v>
      </c>
      <c r="U374" s="30">
        <f t="shared" si="179"/>
        <v>2769</v>
      </c>
      <c r="V374" s="28">
        <v>27</v>
      </c>
      <c r="W374" s="25">
        <f>VALUE(V374)*100000</f>
        <v>2700000</v>
      </c>
    </row>
    <row r="375" spans="1:23" customFormat="1" hidden="1">
      <c r="A375" t="s">
        <v>1205</v>
      </c>
      <c r="G375" t="s">
        <v>24</v>
      </c>
      <c r="H375" t="s">
        <v>662</v>
      </c>
      <c r="I375">
        <f>VALUE(LEFT(H375,FIND(" ",H375)-1))</f>
        <v>195</v>
      </c>
      <c r="J375" t="str">
        <f>TRIM(RIGHT(H375,LEN(H375)-FIND(" ",H375)))</f>
        <v>sqft</v>
      </c>
      <c r="K375" t="s">
        <v>43</v>
      </c>
      <c r="L375" t="s">
        <v>44</v>
      </c>
      <c r="N375" t="s">
        <v>122</v>
      </c>
      <c r="T375" t="s">
        <v>1206</v>
      </c>
      <c r="U375" s="1">
        <f t="shared" si="179"/>
        <v>6494</v>
      </c>
      <c r="V375">
        <v>25</v>
      </c>
      <c r="W375">
        <f>VALUE(V375)*100000</f>
        <v>2500000</v>
      </c>
    </row>
    <row r="376" spans="1:23" customFormat="1" hidden="1">
      <c r="A376" t="s">
        <v>1207</v>
      </c>
      <c r="G376" t="s">
        <v>24</v>
      </c>
      <c r="H376" t="s">
        <v>51</v>
      </c>
      <c r="I376">
        <f>VALUE(LEFT(H376,FIND(" ",H376)-1))</f>
        <v>700</v>
      </c>
      <c r="J376" t="str">
        <f>TRIM(RIGHT(H376,LEN(H376)-FIND(" ",H376)))</f>
        <v>sqft</v>
      </c>
      <c r="K376" t="s">
        <v>46</v>
      </c>
      <c r="L376" t="s">
        <v>44</v>
      </c>
      <c r="N376" t="s">
        <v>43</v>
      </c>
      <c r="Q376" t="s">
        <v>416</v>
      </c>
      <c r="R376" t="s">
        <v>1208</v>
      </c>
      <c r="S376" t="s">
        <v>1209</v>
      </c>
      <c r="T376" t="s">
        <v>1210</v>
      </c>
      <c r="U376" s="1">
        <f t="shared" si="179"/>
        <v>6648</v>
      </c>
      <c r="V376">
        <v>48</v>
      </c>
      <c r="W376">
        <f>VALUE(V376)*100000</f>
        <v>4800000</v>
      </c>
    </row>
    <row r="377" spans="1:23" customFormat="1" hidden="1">
      <c r="A377" t="s">
        <v>1211</v>
      </c>
      <c r="B377" t="str">
        <f>PROPER(TRIM(A377))</f>
        <v>2 Apartment For Sale In Green Arcade Phase 1 And 2, Adajan Surat</v>
      </c>
      <c r="C377" t="str">
        <f>LEFT(B377,FIND(" ",B377)-1)</f>
        <v>2</v>
      </c>
      <c r="D377" s="1" t="str">
        <f>MID(B377, FIND(" ", B377)+1, FIND("For", B377)-FIND(" ", B377)-1)</f>
        <v xml:space="preserve">Apartment </v>
      </c>
      <c r="E377" t="str">
        <f>TRIM(MID(B377, FIND("In", B377)+3, FIND("Surat", B377)-FIND("In", B377)-3))</f>
        <v>Green Arcade Phase 1 And 2, Adajan</v>
      </c>
      <c r="F377" t="str">
        <f>"surat"</f>
        <v>surat</v>
      </c>
      <c r="G377" t="s">
        <v>24</v>
      </c>
      <c r="H377" t="s">
        <v>111</v>
      </c>
      <c r="I377">
        <f>VALUE(LEFT(H377,FIND(" ",H377)-1))</f>
        <v>800</v>
      </c>
      <c r="J377" t="str">
        <f>TRIM(RIGHT(H377,LEN(H377)-FIND(" ",H377)))</f>
        <v>sqft</v>
      </c>
      <c r="K377" t="s">
        <v>43</v>
      </c>
      <c r="L377" t="s">
        <v>44</v>
      </c>
      <c r="M377" t="str">
        <f>IF(LEFT(L377,5)="poss.","expected","ready")</f>
        <v>ready</v>
      </c>
      <c r="N377" t="s">
        <v>866</v>
      </c>
      <c r="O377" t="str">
        <f>IFERROR(LEFT(N377,FIND("out of",N377)-1),N377)</f>
        <v xml:space="preserve">1 </v>
      </c>
      <c r="P377" s="1" t="str">
        <f>IFERROR(RIGHT(N377,LEN(N377)-FIND("out of",N377)-6),"")</f>
        <v>12</v>
      </c>
      <c r="Q377" t="s">
        <v>96</v>
      </c>
      <c r="R377" t="s">
        <v>1212</v>
      </c>
      <c r="T377" t="s">
        <v>522</v>
      </c>
      <c r="U377" s="1">
        <f t="shared" si="179"/>
        <v>2917</v>
      </c>
      <c r="V377">
        <v>35</v>
      </c>
      <c r="W377">
        <f>VALUE(V377)*100000</f>
        <v>3500000</v>
      </c>
    </row>
    <row r="378" spans="1:23" customFormat="1" hidden="1">
      <c r="A378" t="s">
        <v>1213</v>
      </c>
      <c r="G378" t="s">
        <v>34</v>
      </c>
      <c r="H378" t="s">
        <v>333</v>
      </c>
      <c r="I378">
        <f>VALUE(LEFT(H378,FIND(" ",H378)-1))</f>
        <v>600</v>
      </c>
      <c r="J378" t="str">
        <f>TRIM(RIGHT(H378,LEN(H378)-FIND(" ",H378)))</f>
        <v>sqft</v>
      </c>
      <c r="K378" t="s">
        <v>43</v>
      </c>
      <c r="L378" t="s">
        <v>44</v>
      </c>
      <c r="N378" t="s">
        <v>956</v>
      </c>
      <c r="Q378" t="s">
        <v>96</v>
      </c>
      <c r="R378">
        <v>1</v>
      </c>
      <c r="S378" t="s">
        <v>1214</v>
      </c>
      <c r="T378" t="s">
        <v>1215</v>
      </c>
      <c r="U378" s="1">
        <f t="shared" si="179"/>
        <v>2333</v>
      </c>
      <c r="V378">
        <v>14</v>
      </c>
      <c r="W378">
        <f>VALUE(V378)*100000</f>
        <v>1400000</v>
      </c>
    </row>
    <row r="379" spans="1:23" customFormat="1" hidden="1">
      <c r="A379" t="s">
        <v>1216</v>
      </c>
      <c r="G379" t="s">
        <v>24</v>
      </c>
      <c r="H379" t="s">
        <v>1217</v>
      </c>
      <c r="I379">
        <f>VALUE(LEFT(H379,FIND(" ",H379)-1))</f>
        <v>185</v>
      </c>
      <c r="J379" t="str">
        <f>TRIM(RIGHT(H379,LEN(H379)-FIND(" ",H379)))</f>
        <v>sqft</v>
      </c>
      <c r="K379" t="s">
        <v>43</v>
      </c>
      <c r="L379" t="s">
        <v>44</v>
      </c>
      <c r="N379" t="s">
        <v>152</v>
      </c>
      <c r="S379" t="s">
        <v>1218</v>
      </c>
      <c r="T379" t="s">
        <v>1219</v>
      </c>
      <c r="U379" s="1">
        <f t="shared" si="179"/>
        <v>10811</v>
      </c>
      <c r="V379">
        <v>40</v>
      </c>
      <c r="W379">
        <f>VALUE(V379)*100000</f>
        <v>4000000</v>
      </c>
    </row>
    <row r="380" spans="1:23" customFormat="1" hidden="1">
      <c r="A380" t="s">
        <v>1220</v>
      </c>
      <c r="B380" t="str">
        <f t="shared" ref="B380:B381" si="204">PROPER(TRIM(A380))</f>
        <v>2 Apartment For Sale In Samarth Park, Adajan Surat</v>
      </c>
      <c r="C380" t="str">
        <f t="shared" ref="C380:C381" si="205">LEFT(B380,FIND(" ",B380)-1)</f>
        <v>2</v>
      </c>
      <c r="D380" s="1" t="str">
        <f t="shared" ref="D380:D381" si="206">MID(B380, FIND(" ", B380)+1, FIND("For", B380)-FIND(" ", B380)-1)</f>
        <v xml:space="preserve">Apartment </v>
      </c>
      <c r="E380" t="str">
        <f t="shared" ref="E380:E381" si="207">TRIM(MID(B380, FIND("In", B380)+3, FIND("Surat", B380)-FIND("In", B380)-3))</f>
        <v>Samarth Park, Adajan</v>
      </c>
      <c r="F380" t="str">
        <f t="shared" ref="F380:F381" si="208">"surat"</f>
        <v>surat</v>
      </c>
      <c r="G380" t="s">
        <v>24</v>
      </c>
      <c r="H380" t="s">
        <v>1221</v>
      </c>
      <c r="I380">
        <f>VALUE(LEFT(H380,FIND(" ",H380)-1))</f>
        <v>670</v>
      </c>
      <c r="J380" t="str">
        <f>TRIM(RIGHT(H380,LEN(H380)-FIND(" ",H380)))</f>
        <v>sqft</v>
      </c>
      <c r="K380" t="s">
        <v>43</v>
      </c>
      <c r="L380" t="s">
        <v>44</v>
      </c>
      <c r="M380" t="str">
        <f t="shared" ref="M380:M381" si="209">IF(LEFT(L380,5)="poss.","expected","ready")</f>
        <v>ready</v>
      </c>
      <c r="N380" t="s">
        <v>1222</v>
      </c>
      <c r="O380" t="str">
        <f t="shared" ref="O380:O381" si="210">IFERROR(LEFT(N380,FIND("out of",N380)-1),N380)</f>
        <v xml:space="preserve">10 </v>
      </c>
      <c r="P380" s="1" t="str">
        <f t="shared" ref="P380:P381" si="211">IFERROR(RIGHT(N380,LEN(N380)-FIND("out of",N380)-6),"")</f>
        <v>10</v>
      </c>
      <c r="Q380" t="s">
        <v>29</v>
      </c>
      <c r="R380" t="s">
        <v>47</v>
      </c>
      <c r="T380" t="s">
        <v>1223</v>
      </c>
      <c r="U380" s="1">
        <f t="shared" si="179"/>
        <v>3667</v>
      </c>
      <c r="V380">
        <v>33</v>
      </c>
      <c r="W380">
        <f>VALUE(V380)*100000</f>
        <v>3300000</v>
      </c>
    </row>
    <row r="381" spans="1:23" ht="15.75">
      <c r="A381" s="25" t="s">
        <v>1224</v>
      </c>
      <c r="B381" s="25" t="str">
        <f t="shared" si="204"/>
        <v>1 Apartment For Sale In Kadodar Surat</v>
      </c>
      <c r="C381" s="25" t="str">
        <f t="shared" si="205"/>
        <v>1</v>
      </c>
      <c r="D381" s="30" t="str">
        <f t="shared" si="206"/>
        <v xml:space="preserve">Apartment </v>
      </c>
      <c r="E381" s="25" t="str">
        <f t="shared" si="207"/>
        <v>Kadodar</v>
      </c>
      <c r="F381" s="25" t="str">
        <f t="shared" si="208"/>
        <v>surat</v>
      </c>
      <c r="G381" s="25" t="s">
        <v>24</v>
      </c>
      <c r="H381" s="25" t="s">
        <v>255</v>
      </c>
      <c r="I381" s="35">
        <f>VALUE(LEFT(H381,FIND(" ",H381)-1))</f>
        <v>680</v>
      </c>
      <c r="J381" s="28" t="str">
        <f>TRIM(RIGHT(H381,LEN(H381)-FIND(" ",H381)))</f>
        <v>sqft</v>
      </c>
      <c r="K381" s="25" t="s">
        <v>43</v>
      </c>
      <c r="L381" s="25" t="s">
        <v>44</v>
      </c>
      <c r="M381" s="25" t="str">
        <f t="shared" si="209"/>
        <v>ready</v>
      </c>
      <c r="N381" s="25" t="s">
        <v>725</v>
      </c>
      <c r="O381" s="25" t="str">
        <f t="shared" si="210"/>
        <v xml:space="preserve">2 </v>
      </c>
      <c r="P381" s="30" t="str">
        <f t="shared" si="211"/>
        <v>3</v>
      </c>
      <c r="Q381" s="25" t="s">
        <v>29</v>
      </c>
      <c r="R381" s="25" t="s">
        <v>47</v>
      </c>
      <c r="S381" s="25" t="s">
        <v>1225</v>
      </c>
      <c r="T381" s="3" t="s">
        <v>1226</v>
      </c>
      <c r="U381" s="30">
        <f t="shared" ref="U381:U444" si="212">VALUE(SUBSTITUTE(SUBSTITUTE(T381,"â‚¹",""),"per sqft",""))</f>
        <v>2400</v>
      </c>
      <c r="V381" s="28">
        <v>18</v>
      </c>
      <c r="W381" s="25">
        <f>VALUE(V381)*100000</f>
        <v>1800000</v>
      </c>
    </row>
    <row r="382" spans="1:23" customFormat="1" hidden="1">
      <c r="A382" t="s">
        <v>1227</v>
      </c>
      <c r="G382" t="s">
        <v>24</v>
      </c>
      <c r="H382" t="s">
        <v>1228</v>
      </c>
      <c r="I382">
        <f>VALUE(LEFT(H382,FIND(" ",H382)-1))</f>
        <v>34</v>
      </c>
      <c r="J382" t="str">
        <f>TRIM(RIGHT(H382,LEN(H382)-FIND(" ",H382)))</f>
        <v>sqft</v>
      </c>
      <c r="K382" t="s">
        <v>43</v>
      </c>
      <c r="L382" t="s">
        <v>44</v>
      </c>
      <c r="N382" t="s">
        <v>1229</v>
      </c>
      <c r="Q382" t="s">
        <v>29</v>
      </c>
      <c r="R382" t="s">
        <v>1230</v>
      </c>
      <c r="S382" t="s">
        <v>1231</v>
      </c>
      <c r="T382" t="s">
        <v>750</v>
      </c>
      <c r="U382" s="1">
        <f t="shared" si="212"/>
        <v>25000</v>
      </c>
      <c r="V382">
        <v>8.5</v>
      </c>
      <c r="W382">
        <f>VALUE(V382)*100000</f>
        <v>850000</v>
      </c>
    </row>
    <row r="383" spans="1:23" customFormat="1" hidden="1">
      <c r="A383" t="s">
        <v>1232</v>
      </c>
      <c r="G383" t="s">
        <v>24</v>
      </c>
      <c r="H383" t="s">
        <v>1233</v>
      </c>
      <c r="I383">
        <f>VALUE(LEFT(H383,FIND(" ",H383)-1))</f>
        <v>183</v>
      </c>
      <c r="J383" t="str">
        <f>TRIM(RIGHT(H383,LEN(H383)-FIND(" ",H383)))</f>
        <v>sqft</v>
      </c>
      <c r="K383" t="s">
        <v>43</v>
      </c>
      <c r="L383" t="s">
        <v>44</v>
      </c>
      <c r="N383" t="s">
        <v>428</v>
      </c>
      <c r="S383" t="s">
        <v>1234</v>
      </c>
      <c r="T383" t="s">
        <v>1235</v>
      </c>
      <c r="U383" s="1">
        <f t="shared" si="212"/>
        <v>9589</v>
      </c>
      <c r="V383">
        <v>35</v>
      </c>
      <c r="W383">
        <f>VALUE(V383)*100000</f>
        <v>3500000</v>
      </c>
    </row>
    <row r="384" spans="1:23" customFormat="1" hidden="1">
      <c r="A384" t="s">
        <v>622</v>
      </c>
      <c r="G384" t="s">
        <v>34</v>
      </c>
      <c r="H384" t="s">
        <v>111</v>
      </c>
      <c r="I384">
        <f>VALUE(LEFT(H384,FIND(" ",H384)-1))</f>
        <v>800</v>
      </c>
      <c r="J384" t="str">
        <f>TRIM(RIGHT(H384,LEN(H384)-FIND(" ",H384)))</f>
        <v>sqft</v>
      </c>
      <c r="K384" t="s">
        <v>43</v>
      </c>
      <c r="L384" t="s">
        <v>44</v>
      </c>
      <c r="N384" t="s">
        <v>377</v>
      </c>
      <c r="Q384" t="s">
        <v>29</v>
      </c>
      <c r="R384">
        <v>2</v>
      </c>
      <c r="T384" t="s">
        <v>459</v>
      </c>
      <c r="U384" s="1">
        <f t="shared" si="212"/>
        <v>5000</v>
      </c>
      <c r="V384">
        <v>40</v>
      </c>
      <c r="W384">
        <f>VALUE(V384)*100000</f>
        <v>4000000</v>
      </c>
    </row>
    <row r="385" spans="1:23" customFormat="1" hidden="1">
      <c r="A385" t="s">
        <v>1236</v>
      </c>
      <c r="G385" t="s">
        <v>34</v>
      </c>
      <c r="H385" t="s">
        <v>111</v>
      </c>
      <c r="I385">
        <f>VALUE(LEFT(H385,FIND(" ",H385)-1))</f>
        <v>800</v>
      </c>
      <c r="J385" t="str">
        <f>TRIM(RIGHT(H385,LEN(H385)-FIND(" ",H385)))</f>
        <v>sqft</v>
      </c>
      <c r="K385" t="s">
        <v>43</v>
      </c>
      <c r="L385" t="s">
        <v>44</v>
      </c>
      <c r="N385" t="s">
        <v>117</v>
      </c>
      <c r="Q385" t="s">
        <v>96</v>
      </c>
      <c r="R385">
        <v>2</v>
      </c>
      <c r="T385" t="s">
        <v>699</v>
      </c>
      <c r="U385" s="1">
        <f t="shared" si="212"/>
        <v>2000</v>
      </c>
      <c r="V385">
        <v>16</v>
      </c>
      <c r="W385">
        <f>VALUE(V385)*100000</f>
        <v>1600000</v>
      </c>
    </row>
    <row r="386" spans="1:23" customFormat="1" hidden="1">
      <c r="A386" t="s">
        <v>1237</v>
      </c>
      <c r="G386" t="s">
        <v>204</v>
      </c>
      <c r="H386" t="s">
        <v>1201</v>
      </c>
      <c r="I386">
        <f>VALUE(LEFT(H386,FIND(" ",H386)-1))</f>
        <v>702</v>
      </c>
      <c r="J386" t="str">
        <f>TRIM(RIGHT(H386,LEN(H386)-FIND(" ",H386)))</f>
        <v>sqft</v>
      </c>
      <c r="L386" t="s">
        <v>43</v>
      </c>
      <c r="T386" t="s">
        <v>1238</v>
      </c>
      <c r="U386" s="1">
        <f t="shared" si="212"/>
        <v>1709</v>
      </c>
      <c r="V386">
        <v>12</v>
      </c>
      <c r="W386">
        <f>VALUE(V386)*100000</f>
        <v>1200000</v>
      </c>
    </row>
    <row r="387" spans="1:23" customFormat="1" hidden="1">
      <c r="A387" t="s">
        <v>1239</v>
      </c>
      <c r="G387" t="s">
        <v>204</v>
      </c>
      <c r="H387" t="s">
        <v>1240</v>
      </c>
      <c r="I387">
        <f>VALUE(LEFT(H387,FIND(" ",H387)-1))</f>
        <v>2700</v>
      </c>
      <c r="J387" t="str">
        <f>TRIM(RIGHT(H387,LEN(H387)-FIND(" ",H387)))</f>
        <v>sqft</v>
      </c>
      <c r="K387">
        <v>2</v>
      </c>
      <c r="L387" t="s">
        <v>166</v>
      </c>
      <c r="N387" t="s">
        <v>43</v>
      </c>
      <c r="Q387" t="s">
        <v>671</v>
      </c>
      <c r="S387" t="s">
        <v>1241</v>
      </c>
      <c r="T387" t="s">
        <v>1242</v>
      </c>
      <c r="U387" s="1">
        <f t="shared" si="212"/>
        <v>56</v>
      </c>
      <c r="V387">
        <v>1.5</v>
      </c>
      <c r="W387">
        <f>VALUE(V387)*100000</f>
        <v>150000</v>
      </c>
    </row>
    <row r="388" spans="1:23" customFormat="1" hidden="1">
      <c r="A388" t="s">
        <v>1243</v>
      </c>
      <c r="G388" t="s">
        <v>34</v>
      </c>
      <c r="H388" t="s">
        <v>76</v>
      </c>
      <c r="I388">
        <f>VALUE(LEFT(H388,FIND(" ",H388)-1))</f>
        <v>720</v>
      </c>
      <c r="J388" t="str">
        <f>TRIM(RIGHT(H388,LEN(H388)-FIND(" ",H388)))</f>
        <v>sqft</v>
      </c>
      <c r="K388" t="s">
        <v>46</v>
      </c>
      <c r="L388" t="s">
        <v>44</v>
      </c>
      <c r="N388" t="s">
        <v>43</v>
      </c>
      <c r="Q388">
        <v>1</v>
      </c>
      <c r="S388" t="s">
        <v>1244</v>
      </c>
      <c r="T388" t="s">
        <v>1245</v>
      </c>
      <c r="U388" s="1">
        <f t="shared" si="212"/>
        <v>3715</v>
      </c>
      <c r="V388">
        <v>26.8</v>
      </c>
      <c r="W388">
        <f>VALUE(V388)*100000</f>
        <v>2680000</v>
      </c>
    </row>
    <row r="389" spans="1:23" customFormat="1" hidden="1">
      <c r="A389" t="s">
        <v>1246</v>
      </c>
      <c r="G389" t="s">
        <v>24</v>
      </c>
      <c r="H389" t="s">
        <v>1247</v>
      </c>
      <c r="I389">
        <f>VALUE(LEFT(H389,FIND(" ",H389)-1))</f>
        <v>578</v>
      </c>
      <c r="J389" t="str">
        <f>TRIM(RIGHT(H389,LEN(H389)-FIND(" ",H389)))</f>
        <v>sqft</v>
      </c>
      <c r="K389" t="s">
        <v>43</v>
      </c>
      <c r="L389" t="s">
        <v>44</v>
      </c>
      <c r="N389" t="s">
        <v>377</v>
      </c>
      <c r="Q389" t="s">
        <v>46</v>
      </c>
      <c r="R389" t="s">
        <v>102</v>
      </c>
      <c r="T389" t="s">
        <v>1248</v>
      </c>
      <c r="U389" s="1">
        <f t="shared" si="212"/>
        <v>8636</v>
      </c>
      <c r="V389">
        <v>50</v>
      </c>
      <c r="W389">
        <f>VALUE(V389)*100000</f>
        <v>5000000</v>
      </c>
    </row>
    <row r="390" spans="1:23" customFormat="1" hidden="1">
      <c r="A390" t="s">
        <v>1249</v>
      </c>
      <c r="G390" t="s">
        <v>34</v>
      </c>
      <c r="H390" t="s">
        <v>350</v>
      </c>
      <c r="I390">
        <f>VALUE(LEFT(H390,FIND(" ",H390)-1))</f>
        <v>850</v>
      </c>
      <c r="J390" t="str">
        <f>TRIM(RIGHT(H390,LEN(H390)-FIND(" ",H390)))</f>
        <v>sqft</v>
      </c>
      <c r="K390" t="s">
        <v>43</v>
      </c>
      <c r="L390" t="s">
        <v>44</v>
      </c>
      <c r="N390" t="s">
        <v>373</v>
      </c>
      <c r="Q390" t="s">
        <v>46</v>
      </c>
      <c r="R390">
        <v>4</v>
      </c>
      <c r="S390" t="s">
        <v>1250</v>
      </c>
      <c r="T390" t="s">
        <v>1251</v>
      </c>
      <c r="U390" s="1">
        <f t="shared" si="212"/>
        <v>5882</v>
      </c>
      <c r="V390">
        <v>50</v>
      </c>
      <c r="W390">
        <f>VALUE(V390)*100000</f>
        <v>5000000</v>
      </c>
    </row>
    <row r="391" spans="1:23" customFormat="1" hidden="1">
      <c r="A391" t="s">
        <v>110</v>
      </c>
      <c r="G391" t="s">
        <v>24</v>
      </c>
      <c r="H391" t="s">
        <v>314</v>
      </c>
      <c r="I391">
        <f>VALUE(LEFT(H391,FIND(" ",H391)-1))</f>
        <v>450</v>
      </c>
      <c r="J391" t="str">
        <f>TRIM(RIGHT(H391,LEN(H391)-FIND(" ",H391)))</f>
        <v>sqft</v>
      </c>
      <c r="K391" t="s">
        <v>43</v>
      </c>
      <c r="L391" t="s">
        <v>44</v>
      </c>
      <c r="N391" t="s">
        <v>486</v>
      </c>
      <c r="Q391">
        <v>1</v>
      </c>
      <c r="S391" t="s">
        <v>1252</v>
      </c>
      <c r="T391" t="s">
        <v>1253</v>
      </c>
      <c r="U391" s="1">
        <f t="shared" si="212"/>
        <v>6818</v>
      </c>
      <c r="V391">
        <v>45</v>
      </c>
      <c r="W391">
        <f>VALUE(V391)*100000</f>
        <v>4500000</v>
      </c>
    </row>
    <row r="392" spans="1:23" customFormat="1" hidden="1">
      <c r="A392" t="s">
        <v>1254</v>
      </c>
      <c r="G392" t="s">
        <v>34</v>
      </c>
      <c r="H392" t="s">
        <v>1255</v>
      </c>
      <c r="I392">
        <f>VALUE(LEFT(H392,FIND(" ",H392)-1))</f>
        <v>70</v>
      </c>
      <c r="J392" t="str">
        <f>TRIM(RIGHT(H392,LEN(H392)-FIND(" ",H392)))</f>
        <v>sqyrd</v>
      </c>
      <c r="K392" t="s">
        <v>29</v>
      </c>
      <c r="L392" t="s">
        <v>44</v>
      </c>
      <c r="N392" t="s">
        <v>43</v>
      </c>
      <c r="Q392">
        <v>1</v>
      </c>
      <c r="T392" t="s">
        <v>1256</v>
      </c>
      <c r="U392" s="1">
        <f t="shared" si="212"/>
        <v>7143</v>
      </c>
      <c r="V392">
        <v>45</v>
      </c>
      <c r="W392">
        <f>VALUE(V392)*100000</f>
        <v>4500000</v>
      </c>
    </row>
    <row r="393" spans="1:23" customFormat="1" hidden="1">
      <c r="A393" t="s">
        <v>1257</v>
      </c>
      <c r="G393" t="s">
        <v>24</v>
      </c>
      <c r="H393" t="s">
        <v>423</v>
      </c>
      <c r="I393">
        <f>VALUE(LEFT(H393,FIND(" ",H393)-1))</f>
        <v>1100</v>
      </c>
      <c r="J393" t="str">
        <f>TRIM(RIGHT(H393,LEN(H393)-FIND(" ",H393)))</f>
        <v>sqft</v>
      </c>
      <c r="K393" t="s">
        <v>43</v>
      </c>
      <c r="L393" t="s">
        <v>44</v>
      </c>
      <c r="N393" t="s">
        <v>297</v>
      </c>
      <c r="Q393" t="s">
        <v>46</v>
      </c>
      <c r="R393" t="s">
        <v>47</v>
      </c>
      <c r="U393" s="1" t="e">
        <f t="shared" si="212"/>
        <v>#VALUE!</v>
      </c>
      <c r="V393">
        <v>35</v>
      </c>
      <c r="W393">
        <f>VALUE(V393)*100000</f>
        <v>3500000</v>
      </c>
    </row>
    <row r="394" spans="1:23" customFormat="1" hidden="1">
      <c r="A394" t="s">
        <v>1258</v>
      </c>
      <c r="G394" t="s">
        <v>34</v>
      </c>
      <c r="H394" t="s">
        <v>1259</v>
      </c>
      <c r="I394">
        <f>VALUE(LEFT(H394,FIND(" ",H394)-1))</f>
        <v>1175</v>
      </c>
      <c r="J394" t="str">
        <f>TRIM(RIGHT(H394,LEN(H394)-FIND(" ",H394)))</f>
        <v>sqft</v>
      </c>
      <c r="K394" t="s">
        <v>43</v>
      </c>
      <c r="L394" t="s">
        <v>44</v>
      </c>
      <c r="N394" t="s">
        <v>1181</v>
      </c>
      <c r="Q394" t="s">
        <v>46</v>
      </c>
      <c r="R394">
        <v>2</v>
      </c>
      <c r="T394" t="s">
        <v>1260</v>
      </c>
      <c r="U394" s="1">
        <f t="shared" si="212"/>
        <v>2979</v>
      </c>
      <c r="V394">
        <v>35</v>
      </c>
      <c r="W394">
        <f>VALUE(V394)*100000</f>
        <v>3500000</v>
      </c>
    </row>
    <row r="395" spans="1:23" customFormat="1" hidden="1">
      <c r="A395" t="s">
        <v>1261</v>
      </c>
      <c r="G395" t="s">
        <v>34</v>
      </c>
      <c r="H395" t="s">
        <v>333</v>
      </c>
      <c r="I395">
        <f>VALUE(LEFT(H395,FIND(" ",H395)-1))</f>
        <v>600</v>
      </c>
      <c r="J395" t="str">
        <f>TRIM(RIGHT(H395,LEN(H395)-FIND(" ",H395)))</f>
        <v>sqft</v>
      </c>
      <c r="K395" t="s">
        <v>43</v>
      </c>
      <c r="L395" t="s">
        <v>44</v>
      </c>
      <c r="N395" t="s">
        <v>217</v>
      </c>
      <c r="Q395" t="s">
        <v>46</v>
      </c>
      <c r="R395">
        <v>1</v>
      </c>
      <c r="S395" t="s">
        <v>1262</v>
      </c>
      <c r="T395" t="s">
        <v>459</v>
      </c>
      <c r="U395" s="1">
        <f t="shared" si="212"/>
        <v>5000</v>
      </c>
      <c r="V395">
        <v>30</v>
      </c>
      <c r="W395">
        <f>VALUE(V395)*100000</f>
        <v>3000000</v>
      </c>
    </row>
    <row r="396" spans="1:23" ht="15.75">
      <c r="A396" s="25" t="s">
        <v>1263</v>
      </c>
      <c r="B396" s="25" t="str">
        <f t="shared" ref="B396:B397" si="213">PROPER(TRIM(A396))</f>
        <v>2 House For Sale In Kamrej Char Rasta Surat</v>
      </c>
      <c r="C396" s="25" t="str">
        <f t="shared" ref="C396:C397" si="214">LEFT(B396,FIND(" ",B396)-1)</f>
        <v>2</v>
      </c>
      <c r="D396" s="30" t="str">
        <f t="shared" ref="D396:D397" si="215">MID(B396, FIND(" ", B396)+1, FIND("For", B396)-FIND(" ", B396)-1)</f>
        <v xml:space="preserve">House </v>
      </c>
      <c r="E396" s="25" t="str">
        <f t="shared" ref="E396:E397" si="216">TRIM(MID(B396, FIND("In", B396)+3, FIND("Surat", B396)-FIND("In", B396)-3))</f>
        <v>Kamrej Char Rasta</v>
      </c>
      <c r="F396" s="25" t="str">
        <f t="shared" ref="F396:F397" si="217">"surat"</f>
        <v>surat</v>
      </c>
      <c r="G396" s="25" t="s">
        <v>24</v>
      </c>
      <c r="H396" s="25" t="s">
        <v>51</v>
      </c>
      <c r="I396" s="35">
        <f>VALUE(LEFT(H396,FIND(" ",H396)-1))</f>
        <v>700</v>
      </c>
      <c r="J396" s="28" t="str">
        <f>TRIM(RIGHT(H396,LEN(H396)-FIND(" ",H396)))</f>
        <v>sqft</v>
      </c>
      <c r="K396" s="25" t="s">
        <v>43</v>
      </c>
      <c r="L396" s="25" t="s">
        <v>44</v>
      </c>
      <c r="M396" s="25" t="str">
        <f t="shared" ref="M396:M397" si="218">IF(LEFT(L396,5)="poss.","expected","ready")</f>
        <v>ready</v>
      </c>
      <c r="N396" s="25" t="s">
        <v>212</v>
      </c>
      <c r="O396" s="25" t="str">
        <f t="shared" ref="O396:O397" si="219">IFERROR(LEFT(N396,FIND("out of",N396)-1),N396)</f>
        <v xml:space="preserve">1 </v>
      </c>
      <c r="P396" s="30" t="str">
        <f t="shared" ref="P396:P397" si="220">IFERROR(RIGHT(N396,LEN(N396)-FIND("out of",N396)-6),"")</f>
        <v>2</v>
      </c>
      <c r="Q396" s="25" t="s">
        <v>29</v>
      </c>
      <c r="R396" s="25" t="s">
        <v>490</v>
      </c>
      <c r="S396" s="25" t="s">
        <v>1264</v>
      </c>
      <c r="T396" s="3" t="s">
        <v>459</v>
      </c>
      <c r="U396" s="30">
        <f t="shared" si="212"/>
        <v>5000</v>
      </c>
      <c r="V396" s="28">
        <v>35</v>
      </c>
      <c r="W396" s="25">
        <f>VALUE(V396)*100000</f>
        <v>3500000</v>
      </c>
    </row>
    <row r="397" spans="1:23" customFormat="1" hidden="1">
      <c r="A397" t="s">
        <v>1265</v>
      </c>
      <c r="B397" t="str">
        <f t="shared" si="213"/>
        <v>2 Apartment For Sale In Suryanjali Residency, Amroli Surat</v>
      </c>
      <c r="C397" t="str">
        <f t="shared" si="214"/>
        <v>2</v>
      </c>
      <c r="D397" s="1" t="str">
        <f t="shared" si="215"/>
        <v xml:space="preserve">Apartment </v>
      </c>
      <c r="E397" t="str">
        <f t="shared" si="216"/>
        <v>Suryanjali Residency, Amroli</v>
      </c>
      <c r="F397" t="str">
        <f t="shared" si="217"/>
        <v>surat</v>
      </c>
      <c r="G397" t="s">
        <v>24</v>
      </c>
      <c r="H397" t="s">
        <v>998</v>
      </c>
      <c r="I397">
        <f>VALUE(LEFT(H397,FIND(" ",H397)-1))</f>
        <v>575</v>
      </c>
      <c r="J397" t="str">
        <f>TRIM(RIGHT(H397,LEN(H397)-FIND(" ",H397)))</f>
        <v>sqft</v>
      </c>
      <c r="K397" t="s">
        <v>43</v>
      </c>
      <c r="L397" t="s">
        <v>44</v>
      </c>
      <c r="M397" t="str">
        <f t="shared" si="218"/>
        <v>ready</v>
      </c>
      <c r="N397" t="s">
        <v>152</v>
      </c>
      <c r="O397" t="str">
        <f t="shared" si="219"/>
        <v xml:space="preserve">1 </v>
      </c>
      <c r="P397" s="1" t="str">
        <f t="shared" si="220"/>
        <v>5</v>
      </c>
      <c r="Q397" t="s">
        <v>46</v>
      </c>
      <c r="R397" t="s">
        <v>1266</v>
      </c>
      <c r="T397" t="s">
        <v>1267</v>
      </c>
      <c r="U397" s="1">
        <f t="shared" si="212"/>
        <v>2789</v>
      </c>
      <c r="V397">
        <v>26.5</v>
      </c>
      <c r="W397">
        <f>VALUE(V397)*100000</f>
        <v>2650000</v>
      </c>
    </row>
    <row r="398" spans="1:23" customFormat="1" hidden="1">
      <c r="A398" t="s">
        <v>1268</v>
      </c>
      <c r="G398" t="s">
        <v>34</v>
      </c>
      <c r="H398" t="s">
        <v>1269</v>
      </c>
      <c r="I398">
        <f>VALUE(LEFT(H398,FIND(" ",H398)-1))</f>
        <v>555</v>
      </c>
      <c r="J398" t="str">
        <f>TRIM(RIGHT(H398,LEN(H398)-FIND(" ",H398)))</f>
        <v>sqft</v>
      </c>
      <c r="K398" t="s">
        <v>26</v>
      </c>
      <c r="L398" t="s">
        <v>44</v>
      </c>
      <c r="N398" t="s">
        <v>1270</v>
      </c>
      <c r="Q398">
        <v>1</v>
      </c>
      <c r="T398" t="s">
        <v>1271</v>
      </c>
      <c r="U398" s="1">
        <f t="shared" si="212"/>
        <v>9009</v>
      </c>
      <c r="V398">
        <v>50</v>
      </c>
      <c r="W398">
        <f>VALUE(V398)*100000</f>
        <v>5000000</v>
      </c>
    </row>
    <row r="399" spans="1:23" customFormat="1" hidden="1">
      <c r="A399" t="s">
        <v>648</v>
      </c>
      <c r="G399" t="s">
        <v>34</v>
      </c>
      <c r="H399" t="s">
        <v>1272</v>
      </c>
      <c r="I399">
        <f>VALUE(LEFT(H399,FIND(" ",H399)-1))</f>
        <v>245</v>
      </c>
      <c r="J399" t="str">
        <f>TRIM(RIGHT(H399,LEN(H399)-FIND(" ",H399)))</f>
        <v>sqft</v>
      </c>
      <c r="K399" t="s">
        <v>43</v>
      </c>
      <c r="L399" t="s">
        <v>44</v>
      </c>
      <c r="N399" t="s">
        <v>364</v>
      </c>
      <c r="Q399">
        <v>1</v>
      </c>
      <c r="T399" t="s">
        <v>1273</v>
      </c>
      <c r="U399" s="1">
        <f t="shared" si="212"/>
        <v>8163</v>
      </c>
      <c r="V399">
        <v>20</v>
      </c>
      <c r="W399">
        <f>VALUE(V399)*100000</f>
        <v>2000000</v>
      </c>
    </row>
    <row r="400" spans="1:23" customFormat="1" hidden="1">
      <c r="A400" t="s">
        <v>1274</v>
      </c>
      <c r="G400" t="s">
        <v>34</v>
      </c>
      <c r="H400" t="s">
        <v>533</v>
      </c>
      <c r="I400">
        <f>VALUE(LEFT(H400,FIND(" ",H400)-1))</f>
        <v>580</v>
      </c>
      <c r="J400" t="str">
        <f>TRIM(RIGHT(H400,LEN(H400)-FIND(" ",H400)))</f>
        <v>sqft</v>
      </c>
      <c r="K400" t="s">
        <v>43</v>
      </c>
      <c r="L400" t="s">
        <v>44</v>
      </c>
      <c r="N400" t="s">
        <v>469</v>
      </c>
      <c r="Q400" t="s">
        <v>46</v>
      </c>
      <c r="R400">
        <v>2</v>
      </c>
      <c r="T400" t="s">
        <v>1275</v>
      </c>
      <c r="U400" s="1">
        <f t="shared" si="212"/>
        <v>5172</v>
      </c>
      <c r="V400">
        <v>30</v>
      </c>
      <c r="W400">
        <f>VALUE(V400)*100000</f>
        <v>3000000</v>
      </c>
    </row>
    <row r="401" spans="1:23" ht="15.75">
      <c r="A401" s="25" t="s">
        <v>1276</v>
      </c>
      <c r="B401" s="25" t="str">
        <f>PROPER(TRIM(A401))</f>
        <v>2 Apartment For Sale In Amber Palace, Nan Pura Surat</v>
      </c>
      <c r="C401" s="25" t="str">
        <f>LEFT(B401,FIND(" ",B401)-1)</f>
        <v>2</v>
      </c>
      <c r="D401" s="30" t="str">
        <f>MID(B401, FIND(" ", B401)+1, FIND("For", B401)-FIND(" ", B401)-1)</f>
        <v xml:space="preserve">Apartment </v>
      </c>
      <c r="E401" s="25" t="str">
        <f>TRIM(MID(B401, FIND("In", B401)+3, FIND("Surat", B401)-FIND("In", B401)-3))</f>
        <v>Amber Palace, Nan Pura</v>
      </c>
      <c r="F401" s="25" t="str">
        <f>"surat"</f>
        <v>surat</v>
      </c>
      <c r="G401" s="25" t="s">
        <v>34</v>
      </c>
      <c r="H401" s="25" t="s">
        <v>55</v>
      </c>
      <c r="I401" s="35">
        <f>VALUE(LEFT(H401,FIND(" ",H401)-1))</f>
        <v>1250</v>
      </c>
      <c r="J401" s="28" t="str">
        <f>TRIM(RIGHT(H401,LEN(H401)-FIND(" ",H401)))</f>
        <v>sqft</v>
      </c>
      <c r="K401" s="25" t="s">
        <v>43</v>
      </c>
      <c r="L401" s="25" t="s">
        <v>44</v>
      </c>
      <c r="M401" s="25" t="str">
        <f>IF(LEFT(L401,5)="poss.","expected","ready")</f>
        <v>ready</v>
      </c>
      <c r="N401" s="25" t="s">
        <v>117</v>
      </c>
      <c r="O401" s="25" t="str">
        <f>IFERROR(LEFT(N401,FIND("out of",N401)-1),N401)</f>
        <v xml:space="preserve">3 </v>
      </c>
      <c r="P401" s="30" t="str">
        <f>IFERROR(RIGHT(N401,LEN(N401)-FIND("out of",N401)-6),"")</f>
        <v>5</v>
      </c>
      <c r="Q401" s="25" t="s">
        <v>29</v>
      </c>
      <c r="R401" s="25" t="s">
        <v>207</v>
      </c>
      <c r="S401" s="25" t="s">
        <v>1277</v>
      </c>
      <c r="T401" s="3" t="s">
        <v>1278</v>
      </c>
      <c r="U401" s="30">
        <f t="shared" si="212"/>
        <v>2480</v>
      </c>
      <c r="V401" s="28">
        <v>31</v>
      </c>
      <c r="W401" s="25">
        <f>VALUE(V401)*100000</f>
        <v>3100000</v>
      </c>
    </row>
    <row r="402" spans="1:23" customFormat="1" hidden="1">
      <c r="A402" t="s">
        <v>1279</v>
      </c>
      <c r="G402" t="s">
        <v>24</v>
      </c>
      <c r="H402" t="s">
        <v>1069</v>
      </c>
      <c r="I402">
        <f>VALUE(LEFT(H402,FIND(" ",H402)-1))</f>
        <v>12</v>
      </c>
      <c r="J402" t="str">
        <f>TRIM(RIGHT(H402,LEN(H402)-FIND(" ",H402)))</f>
        <v>sqft</v>
      </c>
      <c r="K402" t="s">
        <v>43</v>
      </c>
      <c r="L402" t="s">
        <v>44</v>
      </c>
      <c r="N402" t="s">
        <v>377</v>
      </c>
      <c r="Q402" t="s">
        <v>96</v>
      </c>
      <c r="R402" t="s">
        <v>346</v>
      </c>
      <c r="S402" t="s">
        <v>1280</v>
      </c>
      <c r="T402" t="s">
        <v>1281</v>
      </c>
      <c r="U402" s="1">
        <f t="shared" si="212"/>
        <v>76389</v>
      </c>
      <c r="V402">
        <v>27.5</v>
      </c>
      <c r="W402">
        <f>VALUE(V402)*100000</f>
        <v>2750000</v>
      </c>
    </row>
    <row r="403" spans="1:23" customFormat="1" hidden="1">
      <c r="A403" t="s">
        <v>1282</v>
      </c>
      <c r="G403" t="s">
        <v>34</v>
      </c>
      <c r="H403" t="s">
        <v>111</v>
      </c>
      <c r="I403">
        <f>VALUE(LEFT(H403,FIND(" ",H403)-1))</f>
        <v>800</v>
      </c>
      <c r="J403" t="str">
        <f>TRIM(RIGHT(H403,LEN(H403)-FIND(" ",H403)))</f>
        <v>sqft</v>
      </c>
      <c r="K403" t="s">
        <v>29</v>
      </c>
      <c r="L403" t="s">
        <v>44</v>
      </c>
      <c r="N403" t="s">
        <v>43</v>
      </c>
      <c r="Q403">
        <v>2</v>
      </c>
      <c r="T403" t="s">
        <v>1100</v>
      </c>
      <c r="U403" s="1">
        <f t="shared" si="212"/>
        <v>2750</v>
      </c>
      <c r="V403">
        <v>22</v>
      </c>
      <c r="W403">
        <f>VALUE(V403)*100000</f>
        <v>2200000</v>
      </c>
    </row>
    <row r="404" spans="1:23" customFormat="1" hidden="1">
      <c r="A404" t="s">
        <v>1283</v>
      </c>
      <c r="G404" t="s">
        <v>204</v>
      </c>
      <c r="H404" t="s">
        <v>1284</v>
      </c>
      <c r="I404">
        <f>VALUE(LEFT(H404,FIND(" ",H404)-1))</f>
        <v>972</v>
      </c>
      <c r="J404" t="str">
        <f>TRIM(RIGHT(H404,LEN(H404)-FIND(" ",H404)))</f>
        <v>sqft</v>
      </c>
      <c r="L404" t="s">
        <v>43</v>
      </c>
      <c r="T404" t="s">
        <v>1285</v>
      </c>
      <c r="U404" s="1">
        <f t="shared" si="212"/>
        <v>4115</v>
      </c>
      <c r="V404">
        <v>40</v>
      </c>
      <c r="W404">
        <f>VALUE(V404)*100000</f>
        <v>4000000</v>
      </c>
    </row>
    <row r="405" spans="1:23" customFormat="1" hidden="1">
      <c r="A405" t="s">
        <v>698</v>
      </c>
      <c r="G405" t="s">
        <v>34</v>
      </c>
      <c r="H405" t="s">
        <v>333</v>
      </c>
      <c r="I405">
        <f>VALUE(LEFT(H405,FIND(" ",H405)-1))</f>
        <v>600</v>
      </c>
      <c r="J405" t="str">
        <f>TRIM(RIGHT(H405,LEN(H405)-FIND(" ",H405)))</f>
        <v>sqft</v>
      </c>
      <c r="K405" t="s">
        <v>43</v>
      </c>
      <c r="L405" t="s">
        <v>44</v>
      </c>
      <c r="N405" t="s">
        <v>152</v>
      </c>
      <c r="Q405" t="s">
        <v>29</v>
      </c>
      <c r="R405">
        <v>1</v>
      </c>
      <c r="T405" t="s">
        <v>194</v>
      </c>
      <c r="U405" s="1">
        <f t="shared" si="212"/>
        <v>3500</v>
      </c>
      <c r="V405">
        <v>21</v>
      </c>
      <c r="W405">
        <f>VALUE(V405)*100000</f>
        <v>2100000</v>
      </c>
    </row>
    <row r="406" spans="1:23" customFormat="1" hidden="1">
      <c r="A406" t="s">
        <v>720</v>
      </c>
      <c r="G406" t="s">
        <v>34</v>
      </c>
      <c r="H406" t="s">
        <v>85</v>
      </c>
      <c r="I406">
        <f>VALUE(LEFT(H406,FIND(" ",H406)-1))</f>
        <v>480</v>
      </c>
      <c r="J406" t="str">
        <f>TRIM(RIGHT(H406,LEN(H406)-FIND(" ",H406)))</f>
        <v>sqft</v>
      </c>
      <c r="K406" t="s">
        <v>43</v>
      </c>
      <c r="L406" t="s">
        <v>44</v>
      </c>
      <c r="N406" t="s">
        <v>517</v>
      </c>
      <c r="T406" t="s">
        <v>719</v>
      </c>
      <c r="U406" s="1">
        <f t="shared" si="212"/>
        <v>4167</v>
      </c>
      <c r="V406">
        <v>20</v>
      </c>
      <c r="W406">
        <f>VALUE(V406)*100000</f>
        <v>2000000</v>
      </c>
    </row>
    <row r="407" spans="1:23" customFormat="1" hidden="1">
      <c r="A407" t="s">
        <v>1286</v>
      </c>
      <c r="G407" t="s">
        <v>24</v>
      </c>
      <c r="H407" t="s">
        <v>1287</v>
      </c>
      <c r="I407">
        <f>VALUE(LEFT(H407,FIND(" ",H407)-1))</f>
        <v>270</v>
      </c>
      <c r="J407" t="str">
        <f>TRIM(RIGHT(H407,LEN(H407)-FIND(" ",H407)))</f>
        <v>sqft</v>
      </c>
      <c r="K407" t="s">
        <v>43</v>
      </c>
      <c r="L407" t="s">
        <v>44</v>
      </c>
      <c r="N407" t="s">
        <v>377</v>
      </c>
      <c r="Q407" t="s">
        <v>46</v>
      </c>
      <c r="R407" t="s">
        <v>156</v>
      </c>
      <c r="T407" t="s">
        <v>1288</v>
      </c>
      <c r="U407" s="1">
        <f t="shared" si="212"/>
        <v>10648</v>
      </c>
      <c r="V407">
        <v>23</v>
      </c>
      <c r="W407">
        <f>VALUE(V407)*100000</f>
        <v>2300000</v>
      </c>
    </row>
    <row r="408" spans="1:23" customFormat="1" hidden="1">
      <c r="A408" t="s">
        <v>1289</v>
      </c>
      <c r="G408" t="s">
        <v>34</v>
      </c>
      <c r="H408" t="s">
        <v>705</v>
      </c>
      <c r="I408">
        <f>VALUE(LEFT(H408,FIND(" ",H408)-1))</f>
        <v>900</v>
      </c>
      <c r="J408" t="str">
        <f>TRIM(RIGHT(H408,LEN(H408)-FIND(" ",H408)))</f>
        <v>sqft</v>
      </c>
      <c r="K408" t="s">
        <v>43</v>
      </c>
      <c r="L408" t="s">
        <v>44</v>
      </c>
      <c r="N408" t="s">
        <v>377</v>
      </c>
      <c r="Q408" t="s">
        <v>29</v>
      </c>
      <c r="R408">
        <v>2</v>
      </c>
      <c r="T408" t="s">
        <v>1290</v>
      </c>
      <c r="U408" s="1">
        <f t="shared" si="212"/>
        <v>1667</v>
      </c>
      <c r="V408">
        <v>15</v>
      </c>
      <c r="W408">
        <f>VALUE(V408)*100000</f>
        <v>1500000</v>
      </c>
    </row>
    <row r="409" spans="1:23" ht="15.75">
      <c r="A409" s="25" t="s">
        <v>1291</v>
      </c>
      <c r="B409" s="25" t="str">
        <f>PROPER(TRIM(A409))</f>
        <v>2 Apartment For Sale In Amber Palace, Kamrej Char Rasta Surat</v>
      </c>
      <c r="C409" s="25" t="str">
        <f>LEFT(B409,FIND(" ",B409)-1)</f>
        <v>2</v>
      </c>
      <c r="D409" s="30" t="str">
        <f>MID(B409, FIND(" ", B409)+1, FIND("For", B409)-FIND(" ", B409)-1)</f>
        <v xml:space="preserve">Apartment </v>
      </c>
      <c r="E409" s="25" t="str">
        <f>TRIM(MID(B409, FIND("In", B409)+3, FIND("Surat", B409)-FIND("In", B409)-3))</f>
        <v>Amber Palace, Kamrej Char Rasta</v>
      </c>
      <c r="F409" s="25" t="str">
        <f>"surat"</f>
        <v>surat</v>
      </c>
      <c r="G409" s="25" t="s">
        <v>24</v>
      </c>
      <c r="H409" s="25" t="s">
        <v>131</v>
      </c>
      <c r="I409" s="35">
        <f>VALUE(LEFT(H409,FIND(" ",H409)-1))</f>
        <v>950</v>
      </c>
      <c r="J409" s="28" t="str">
        <f>TRIM(RIGHT(H409,LEN(H409)-FIND(" ",H409)))</f>
        <v>sqft</v>
      </c>
      <c r="K409" s="25" t="s">
        <v>43</v>
      </c>
      <c r="L409" s="25" t="s">
        <v>44</v>
      </c>
      <c r="M409" s="25" t="str">
        <f>IF(LEFT(L409,5)="poss.","expected","ready")</f>
        <v>ready</v>
      </c>
      <c r="N409" s="25" t="s">
        <v>122</v>
      </c>
      <c r="O409" s="25" t="str">
        <f>IFERROR(LEFT(N409,FIND("out of",N409)-1),N409)</f>
        <v xml:space="preserve">2 </v>
      </c>
      <c r="P409" s="30" t="str">
        <f>IFERROR(RIGHT(N409,LEN(N409)-FIND("out of",N409)-6),"")</f>
        <v>5</v>
      </c>
      <c r="Q409" s="25" t="s">
        <v>96</v>
      </c>
      <c r="R409" s="25" t="s">
        <v>490</v>
      </c>
      <c r="S409" s="25" t="s">
        <v>1292</v>
      </c>
      <c r="T409" s="3" t="s">
        <v>1293</v>
      </c>
      <c r="U409" s="30">
        <f t="shared" si="212"/>
        <v>2422</v>
      </c>
      <c r="V409" s="28">
        <v>31</v>
      </c>
      <c r="W409" s="25">
        <f>VALUE(V409)*100000</f>
        <v>3100000</v>
      </c>
    </row>
    <row r="410" spans="1:23" customFormat="1" hidden="1">
      <c r="A410" t="s">
        <v>317</v>
      </c>
      <c r="G410" t="s">
        <v>34</v>
      </c>
      <c r="H410" t="s">
        <v>131</v>
      </c>
      <c r="I410">
        <f>VALUE(LEFT(H410,FIND(" ",H410)-1))</f>
        <v>950</v>
      </c>
      <c r="J410" t="str">
        <f>TRIM(RIGHT(H410,LEN(H410)-FIND(" ",H410)))</f>
        <v>sqft</v>
      </c>
      <c r="K410" t="s">
        <v>46</v>
      </c>
      <c r="L410" t="s">
        <v>132</v>
      </c>
      <c r="N410" t="s">
        <v>43</v>
      </c>
      <c r="Q410" t="s">
        <v>47</v>
      </c>
      <c r="R410">
        <v>2</v>
      </c>
      <c r="S410" t="s">
        <v>1294</v>
      </c>
      <c r="T410" t="s">
        <v>1295</v>
      </c>
      <c r="U410" s="1">
        <f t="shared" si="212"/>
        <v>3158</v>
      </c>
      <c r="V410">
        <v>30</v>
      </c>
      <c r="W410">
        <f>VALUE(V410)*100000</f>
        <v>3000000</v>
      </c>
    </row>
    <row r="411" spans="1:23" customFormat="1" hidden="1">
      <c r="A411" t="s">
        <v>1296</v>
      </c>
      <c r="G411" t="s">
        <v>34</v>
      </c>
      <c r="H411" t="s">
        <v>735</v>
      </c>
      <c r="I411">
        <f>VALUE(LEFT(H411,FIND(" ",H411)-1))</f>
        <v>960</v>
      </c>
      <c r="J411" t="str">
        <f>TRIM(RIGHT(H411,LEN(H411)-FIND(" ",H411)))</f>
        <v>sqft</v>
      </c>
      <c r="K411" t="s">
        <v>43</v>
      </c>
      <c r="L411" t="s">
        <v>44</v>
      </c>
      <c r="N411" t="s">
        <v>1047</v>
      </c>
      <c r="Q411" t="s">
        <v>46</v>
      </c>
      <c r="R411" t="s">
        <v>262</v>
      </c>
      <c r="S411" t="s">
        <v>1297</v>
      </c>
      <c r="T411" t="s">
        <v>1298</v>
      </c>
      <c r="U411" s="1">
        <f t="shared" si="212"/>
        <v>2344</v>
      </c>
      <c r="V411">
        <v>22.5</v>
      </c>
      <c r="W411">
        <f>VALUE(V411)*100000</f>
        <v>2250000</v>
      </c>
    </row>
    <row r="412" spans="1:23" ht="15.75">
      <c r="A412" s="25" t="s">
        <v>1299</v>
      </c>
      <c r="B412" s="25" t="str">
        <f>PROPER(TRIM(A412))</f>
        <v>2 Apartment For Sale In Bhumi Complex Surat</v>
      </c>
      <c r="C412" s="25" t="str">
        <f>LEFT(B412,FIND(" ",B412)-1)</f>
        <v>2</v>
      </c>
      <c r="D412" s="30" t="str">
        <f>MID(B412, FIND(" ", B412)+1, FIND("For", B412)-FIND(" ", B412)-1)</f>
        <v xml:space="preserve">Apartment </v>
      </c>
      <c r="E412" s="25" t="str">
        <f>TRIM(MID(B412, FIND("In", B412)+3, FIND("Surat", B412)-FIND("In", B412)-3))</f>
        <v>Bhumi Complex</v>
      </c>
      <c r="F412" s="25" t="str">
        <f>"surat"</f>
        <v>surat</v>
      </c>
      <c r="G412" s="25" t="s">
        <v>34</v>
      </c>
      <c r="H412" s="25" t="s">
        <v>131</v>
      </c>
      <c r="I412" s="35">
        <f>VALUE(LEFT(H412,FIND(" ",H412)-1))</f>
        <v>950</v>
      </c>
      <c r="J412" s="28" t="str">
        <f>TRIM(RIGHT(H412,LEN(H412)-FIND(" ",H412)))</f>
        <v>sqft</v>
      </c>
      <c r="K412" s="25" t="s">
        <v>43</v>
      </c>
      <c r="L412" s="25" t="s">
        <v>44</v>
      </c>
      <c r="M412" s="25" t="str">
        <f>IF(LEFT(L412,5)="poss.","expected","ready")</f>
        <v>ready</v>
      </c>
      <c r="N412" s="25" t="s">
        <v>836</v>
      </c>
      <c r="O412" s="25" t="str">
        <f>IFERROR(LEFT(N412,FIND("out of",N412)-1),N412)</f>
        <v xml:space="preserve">3 </v>
      </c>
      <c r="P412" s="30" t="str">
        <f>IFERROR(RIGHT(N412,LEN(N412)-FIND("out of",N412)-6),"")</f>
        <v>6</v>
      </c>
      <c r="Q412" s="25" t="s">
        <v>46</v>
      </c>
      <c r="R412" s="25" t="s">
        <v>739</v>
      </c>
      <c r="S412" s="25" t="s">
        <v>1300</v>
      </c>
      <c r="T412" s="3" t="s">
        <v>1295</v>
      </c>
      <c r="U412" s="30">
        <f t="shared" si="212"/>
        <v>3158</v>
      </c>
      <c r="V412" s="28">
        <v>30</v>
      </c>
      <c r="W412" s="25">
        <f>VALUE(V412)*100000</f>
        <v>3000000</v>
      </c>
    </row>
    <row r="413" spans="1:23" customFormat="1" hidden="1">
      <c r="A413" t="s">
        <v>1301</v>
      </c>
      <c r="G413" t="s">
        <v>24</v>
      </c>
      <c r="H413" t="s">
        <v>1302</v>
      </c>
      <c r="I413">
        <f>VALUE(LEFT(H413,FIND(" ",H413)-1))</f>
        <v>215</v>
      </c>
      <c r="J413" t="str">
        <f>TRIM(RIGHT(H413,LEN(H413)-FIND(" ",H413)))</f>
        <v>sqft</v>
      </c>
      <c r="K413" t="s">
        <v>43</v>
      </c>
      <c r="L413" t="s">
        <v>44</v>
      </c>
      <c r="N413" t="s">
        <v>297</v>
      </c>
      <c r="Q413">
        <v>4</v>
      </c>
      <c r="T413" t="s">
        <v>1303</v>
      </c>
      <c r="U413" s="1">
        <f t="shared" si="212"/>
        <v>5581</v>
      </c>
      <c r="V413">
        <v>24</v>
      </c>
      <c r="W413">
        <f>VALUE(V413)*100000</f>
        <v>2400000</v>
      </c>
    </row>
    <row r="414" spans="1:23" customFormat="1" hidden="1">
      <c r="A414" t="s">
        <v>1304</v>
      </c>
      <c r="G414" t="s">
        <v>24</v>
      </c>
      <c r="H414" t="s">
        <v>1305</v>
      </c>
      <c r="I414">
        <f>VALUE(LEFT(H414,FIND(" ",H414)-1))</f>
        <v>935</v>
      </c>
      <c r="J414" t="str">
        <f>TRIM(RIGHT(H414,LEN(H414)-FIND(" ",H414)))</f>
        <v>sqft</v>
      </c>
      <c r="K414" t="s">
        <v>43</v>
      </c>
      <c r="L414" t="s">
        <v>44</v>
      </c>
      <c r="N414" t="s">
        <v>297</v>
      </c>
      <c r="Q414" t="s">
        <v>46</v>
      </c>
      <c r="R414">
        <v>1</v>
      </c>
      <c r="U414" s="1" t="e">
        <f t="shared" si="212"/>
        <v>#VALUE!</v>
      </c>
      <c r="V414">
        <v>28.5</v>
      </c>
      <c r="W414">
        <f>VALUE(V414)*100000</f>
        <v>2850000</v>
      </c>
    </row>
    <row r="415" spans="1:23" customFormat="1" hidden="1">
      <c r="A415" t="s">
        <v>741</v>
      </c>
      <c r="G415" t="s">
        <v>204</v>
      </c>
      <c r="H415" t="s">
        <v>1007</v>
      </c>
      <c r="I415">
        <f>VALUE(LEFT(H415,FIND(" ",H415)-1))</f>
        <v>1251</v>
      </c>
      <c r="J415" t="str">
        <f>TRIM(RIGHT(H415,LEN(H415)-FIND(" ",H415)))</f>
        <v>sqft</v>
      </c>
      <c r="K415" t="s">
        <v>671</v>
      </c>
      <c r="L415" t="s">
        <v>43</v>
      </c>
      <c r="N415">
        <v>3</v>
      </c>
      <c r="T415" t="s">
        <v>1306</v>
      </c>
      <c r="U415" s="1">
        <f t="shared" si="212"/>
        <v>2798</v>
      </c>
      <c r="V415">
        <v>35</v>
      </c>
      <c r="W415">
        <f>VALUE(V415)*100000</f>
        <v>3500000</v>
      </c>
    </row>
    <row r="416" spans="1:23" customFormat="1" hidden="1">
      <c r="A416" t="s">
        <v>1307</v>
      </c>
      <c r="B416" t="str">
        <f t="shared" ref="B416:B417" si="221">PROPER(TRIM(A416))</f>
        <v>2 Apartment For Sale In Samruddhi Apartment, Chauta Bazar Surat</v>
      </c>
      <c r="C416" t="str">
        <f t="shared" ref="C416:C417" si="222">LEFT(B416,FIND(" ",B416)-1)</f>
        <v>2</v>
      </c>
      <c r="D416" s="1" t="str">
        <f t="shared" ref="D416:D417" si="223">MID(B416, FIND(" ", B416)+1, FIND("For", B416)-FIND(" ", B416)-1)</f>
        <v xml:space="preserve">Apartment </v>
      </c>
      <c r="E416" t="str">
        <f t="shared" ref="E416:E417" si="224">TRIM(MID(B416, FIND("In", B416)+3, FIND("Surat", B416)-FIND("In", B416)-3))</f>
        <v>Samruddhi Apartment, Chauta Bazar</v>
      </c>
      <c r="F416" t="str">
        <f t="shared" ref="F416:F417" si="225">"surat"</f>
        <v>surat</v>
      </c>
      <c r="G416" t="s">
        <v>24</v>
      </c>
      <c r="H416" t="s">
        <v>295</v>
      </c>
      <c r="I416">
        <f>VALUE(LEFT(H416,FIND(" ",H416)-1))</f>
        <v>750</v>
      </c>
      <c r="J416" t="str">
        <f>TRIM(RIGHT(H416,LEN(H416)-FIND(" ",H416)))</f>
        <v>sqft</v>
      </c>
      <c r="K416" t="s">
        <v>26</v>
      </c>
      <c r="L416" t="s">
        <v>44</v>
      </c>
      <c r="M416" t="str">
        <f t="shared" ref="M416:M417" si="226">IF(LEFT(L416,5)="poss.","expected","ready")</f>
        <v>ready</v>
      </c>
      <c r="N416" t="s">
        <v>122</v>
      </c>
      <c r="O416" t="str">
        <f t="shared" ref="O416:O417" si="227">IFERROR(LEFT(N416,FIND("out of",N416)-1),N416)</f>
        <v xml:space="preserve">2 </v>
      </c>
      <c r="P416" s="1" t="str">
        <f t="shared" ref="P416:P417" si="228">IFERROR(RIGHT(N416,LEN(N416)-FIND("out of",N416)-6),"")</f>
        <v>5</v>
      </c>
      <c r="Q416" t="s">
        <v>46</v>
      </c>
      <c r="R416" t="s">
        <v>47</v>
      </c>
      <c r="T416" t="s">
        <v>1308</v>
      </c>
      <c r="U416" s="1">
        <f t="shared" si="212"/>
        <v>2435</v>
      </c>
      <c r="V416">
        <v>28</v>
      </c>
      <c r="W416">
        <f>VALUE(V416)*100000</f>
        <v>2800000</v>
      </c>
    </row>
    <row r="417" spans="1:23" ht="15.75">
      <c r="A417" s="25" t="s">
        <v>1309</v>
      </c>
      <c r="B417" s="25" t="str">
        <f t="shared" si="221"/>
        <v>2 Apartment For Sale In Ghb Mukhya Mantri Gruh Yojana, Jahangirabad Surat</v>
      </c>
      <c r="C417" s="25" t="str">
        <f t="shared" si="222"/>
        <v>2</v>
      </c>
      <c r="D417" s="30" t="str">
        <f t="shared" si="223"/>
        <v xml:space="preserve">Apartment </v>
      </c>
      <c r="E417" s="25" t="str">
        <f t="shared" si="224"/>
        <v>Ghb Mukhya Mantri Gruh Yojana, Jahangirabad</v>
      </c>
      <c r="F417" s="25" t="str">
        <f t="shared" si="225"/>
        <v>surat</v>
      </c>
      <c r="G417" s="25" t="s">
        <v>34</v>
      </c>
      <c r="H417" s="25" t="s">
        <v>1310</v>
      </c>
      <c r="I417" s="35">
        <f>VALUE(LEFT(H417,FIND(" ",H417)-1))</f>
        <v>484</v>
      </c>
      <c r="J417" s="28" t="str">
        <f>TRIM(RIGHT(H417,LEN(H417)-FIND(" ",H417)))</f>
        <v>sqft</v>
      </c>
      <c r="K417" s="25" t="s">
        <v>43</v>
      </c>
      <c r="L417" s="25" t="s">
        <v>44</v>
      </c>
      <c r="M417" s="25" t="str">
        <f t="shared" si="226"/>
        <v>ready</v>
      </c>
      <c r="N417" s="25" t="s">
        <v>1008</v>
      </c>
      <c r="O417" s="25" t="str">
        <f t="shared" si="227"/>
        <v xml:space="preserve">8 </v>
      </c>
      <c r="P417" s="30" t="str">
        <f t="shared" si="228"/>
        <v>13</v>
      </c>
      <c r="Q417" s="25" t="s">
        <v>46</v>
      </c>
      <c r="R417" s="25" t="s">
        <v>1311</v>
      </c>
      <c r="S417" s="25" t="s">
        <v>275</v>
      </c>
      <c r="T417" s="3" t="s">
        <v>1312</v>
      </c>
      <c r="U417" s="30">
        <f t="shared" si="212"/>
        <v>3719</v>
      </c>
      <c r="V417" s="28">
        <v>18</v>
      </c>
      <c r="W417" s="25">
        <f>VALUE(V417)*100000</f>
        <v>1800000</v>
      </c>
    </row>
    <row r="418" spans="1:23" customFormat="1" hidden="1">
      <c r="A418" t="s">
        <v>1313</v>
      </c>
      <c r="G418" t="s">
        <v>204</v>
      </c>
      <c r="H418" t="s">
        <v>1314</v>
      </c>
      <c r="I418">
        <f>VALUE(LEFT(H418,FIND(" ",H418)-1))</f>
        <v>1287</v>
      </c>
      <c r="J418" t="str">
        <f>TRIM(RIGHT(H418,LEN(H418)-FIND(" ",H418)))</f>
        <v>sqft</v>
      </c>
      <c r="K418" t="s">
        <v>671</v>
      </c>
      <c r="L418" t="s">
        <v>43</v>
      </c>
      <c r="N418">
        <v>1</v>
      </c>
      <c r="T418" t="s">
        <v>1315</v>
      </c>
      <c r="U418" s="1">
        <f t="shared" si="212"/>
        <v>3885</v>
      </c>
      <c r="V418">
        <v>50</v>
      </c>
      <c r="W418">
        <f>VALUE(V418)*100000</f>
        <v>5000000</v>
      </c>
    </row>
    <row r="419" spans="1:23" customFormat="1" hidden="1">
      <c r="A419" t="s">
        <v>698</v>
      </c>
      <c r="G419" t="s">
        <v>34</v>
      </c>
      <c r="H419" t="s">
        <v>155</v>
      </c>
      <c r="I419">
        <f>VALUE(LEFT(H419,FIND(" ",H419)-1))</f>
        <v>650</v>
      </c>
      <c r="J419" t="str">
        <f>TRIM(RIGHT(H419,LEN(H419)-FIND(" ",H419)))</f>
        <v>sqft</v>
      </c>
      <c r="K419" t="s">
        <v>43</v>
      </c>
      <c r="L419" t="s">
        <v>44</v>
      </c>
      <c r="N419" t="s">
        <v>297</v>
      </c>
      <c r="Q419" t="s">
        <v>29</v>
      </c>
      <c r="R419">
        <v>1</v>
      </c>
      <c r="S419" t="s">
        <v>1316</v>
      </c>
      <c r="T419" t="s">
        <v>1317</v>
      </c>
      <c r="U419" s="1">
        <f t="shared" si="212"/>
        <v>3231</v>
      </c>
      <c r="V419">
        <v>21</v>
      </c>
      <c r="W419">
        <f>VALUE(V419)*100000</f>
        <v>2100000</v>
      </c>
    </row>
    <row r="420" spans="1:23" ht="15.75">
      <c r="A420" s="25" t="s">
        <v>1318</v>
      </c>
      <c r="B420" s="25" t="str">
        <f>PROPER(TRIM(A420))</f>
        <v>3 Apartment For Sale In Adajan Surat</v>
      </c>
      <c r="C420" s="25" t="str">
        <f>LEFT(B420,FIND(" ",B420)-1)</f>
        <v>3</v>
      </c>
      <c r="D420" s="30" t="str">
        <f>MID(B420, FIND(" ", B420)+1, FIND("For", B420)-FIND(" ", B420)-1)</f>
        <v xml:space="preserve">Apartment </v>
      </c>
      <c r="E420" s="25" t="str">
        <f>TRIM(MID(B420, FIND("In", B420)+3, FIND("Surat", B420)-FIND("In", B420)-3))</f>
        <v>Adajan</v>
      </c>
      <c r="F420" s="25" t="str">
        <f>"surat"</f>
        <v>surat</v>
      </c>
      <c r="G420" s="25" t="s">
        <v>34</v>
      </c>
      <c r="H420" s="25" t="s">
        <v>1319</v>
      </c>
      <c r="I420" s="35">
        <f>VALUE(LEFT(H420,FIND(" ",H420)-1))</f>
        <v>1141</v>
      </c>
      <c r="J420" s="28" t="str">
        <f>TRIM(RIGHT(H420,LEN(H420)-FIND(" ",H420)))</f>
        <v>sqft</v>
      </c>
      <c r="K420" s="25" t="s">
        <v>43</v>
      </c>
      <c r="L420" s="25" t="s">
        <v>44</v>
      </c>
      <c r="M420" s="25" t="str">
        <f>IF(LEFT(L420,5)="poss.","expected","ready")</f>
        <v>ready</v>
      </c>
      <c r="N420" s="25" t="s">
        <v>725</v>
      </c>
      <c r="O420" s="25" t="str">
        <f>IFERROR(LEFT(N420,FIND("out of",N420)-1),N420)</f>
        <v xml:space="preserve">2 </v>
      </c>
      <c r="P420" s="30" t="str">
        <f>IFERROR(RIGHT(N420,LEN(N420)-FIND("out of",N420)-6),"")</f>
        <v>3</v>
      </c>
      <c r="Q420" s="25" t="s">
        <v>29</v>
      </c>
      <c r="R420" s="25" t="s">
        <v>47</v>
      </c>
      <c r="S420" s="25" t="s">
        <v>1320</v>
      </c>
      <c r="T420" s="3" t="s">
        <v>1321</v>
      </c>
      <c r="U420" s="30">
        <f t="shared" si="212"/>
        <v>3418</v>
      </c>
      <c r="V420" s="28">
        <v>39</v>
      </c>
      <c r="W420" s="25">
        <f>VALUE(V420)*100000</f>
        <v>3900000</v>
      </c>
    </row>
    <row r="421" spans="1:23" customFormat="1" hidden="1">
      <c r="A421" t="s">
        <v>1322</v>
      </c>
      <c r="G421" t="s">
        <v>24</v>
      </c>
      <c r="H421" t="s">
        <v>796</v>
      </c>
      <c r="I421">
        <f>VALUE(LEFT(H421,FIND(" ",H421)-1))</f>
        <v>504</v>
      </c>
      <c r="J421" t="str">
        <f>TRIM(RIGHT(H421,LEN(H421)-FIND(" ",H421)))</f>
        <v>sqft</v>
      </c>
      <c r="K421" t="s">
        <v>29</v>
      </c>
      <c r="L421" t="s">
        <v>44</v>
      </c>
      <c r="N421" t="s">
        <v>43</v>
      </c>
      <c r="Q421" t="s">
        <v>47</v>
      </c>
      <c r="R421" t="s">
        <v>1323</v>
      </c>
      <c r="S421" t="s">
        <v>1324</v>
      </c>
      <c r="T421" t="s">
        <v>1197</v>
      </c>
      <c r="U421" s="1">
        <f t="shared" si="212"/>
        <v>2222</v>
      </c>
      <c r="V421">
        <v>16</v>
      </c>
      <c r="W421">
        <f>VALUE(V421)*100000</f>
        <v>1600000</v>
      </c>
    </row>
    <row r="422" spans="1:23" customFormat="1" hidden="1">
      <c r="A422" t="s">
        <v>1325</v>
      </c>
      <c r="G422" t="s">
        <v>34</v>
      </c>
      <c r="H422" t="s">
        <v>116</v>
      </c>
      <c r="I422">
        <f>VALUE(LEFT(H422,FIND(" ",H422)-1))</f>
        <v>1000</v>
      </c>
      <c r="J422" t="str">
        <f>TRIM(RIGHT(H422,LEN(H422)-FIND(" ",H422)))</f>
        <v>sqft</v>
      </c>
      <c r="K422" t="s">
        <v>43</v>
      </c>
      <c r="L422" t="s">
        <v>44</v>
      </c>
      <c r="N422" t="s">
        <v>836</v>
      </c>
      <c r="Q422" t="s">
        <v>29</v>
      </c>
      <c r="R422">
        <v>2</v>
      </c>
      <c r="T422" t="s">
        <v>1326</v>
      </c>
      <c r="U422" s="1">
        <f t="shared" si="212"/>
        <v>1800</v>
      </c>
      <c r="V422">
        <v>18</v>
      </c>
      <c r="W422">
        <f>VALUE(V422)*100000</f>
        <v>1800000</v>
      </c>
    </row>
    <row r="423" spans="1:23" customFormat="1" hidden="1">
      <c r="A423" t="s">
        <v>1327</v>
      </c>
      <c r="G423" t="s">
        <v>34</v>
      </c>
      <c r="H423" t="s">
        <v>305</v>
      </c>
      <c r="I423">
        <f>VALUE(LEFT(H423,FIND(" ",H423)-1))</f>
        <v>550</v>
      </c>
      <c r="J423" t="str">
        <f>TRIM(RIGHT(H423,LEN(H423)-FIND(" ",H423)))</f>
        <v>sqft</v>
      </c>
      <c r="K423" t="s">
        <v>43</v>
      </c>
      <c r="L423" t="s">
        <v>44</v>
      </c>
      <c r="N423" t="s">
        <v>469</v>
      </c>
      <c r="Q423" t="s">
        <v>29</v>
      </c>
      <c r="R423">
        <v>2</v>
      </c>
      <c r="T423" t="s">
        <v>1328</v>
      </c>
      <c r="U423" s="1">
        <f t="shared" si="212"/>
        <v>1818</v>
      </c>
      <c r="V423">
        <v>10</v>
      </c>
      <c r="W423">
        <f>VALUE(V423)*100000</f>
        <v>1000000</v>
      </c>
    </row>
    <row r="424" spans="1:23" customFormat="1" hidden="1">
      <c r="A424" t="s">
        <v>1329</v>
      </c>
      <c r="B424" t="str">
        <f>PROPER(TRIM(A424))</f>
        <v>2 Apartment For Sale In Punagam Surat</v>
      </c>
      <c r="C424" t="str">
        <f>LEFT(B424,FIND(" ",B424)-1)</f>
        <v>2</v>
      </c>
      <c r="D424" s="1" t="str">
        <f>MID(B424, FIND(" ", B424)+1, FIND("For", B424)-FIND(" ", B424)-1)</f>
        <v xml:space="preserve">Apartment </v>
      </c>
      <c r="E424" t="str">
        <f>TRIM(MID(B424, FIND("In", B424)+3, FIND("Surat", B424)-FIND("In", B424)-3))</f>
        <v>Punagam</v>
      </c>
      <c r="F424" t="str">
        <f>"surat"</f>
        <v>surat</v>
      </c>
      <c r="G424" t="s">
        <v>24</v>
      </c>
      <c r="H424" t="s">
        <v>155</v>
      </c>
      <c r="I424">
        <f>VALUE(LEFT(H424,FIND(" ",H424)-1))</f>
        <v>650</v>
      </c>
      <c r="J424" t="str">
        <f>TRIM(RIGHT(H424,LEN(H424)-FIND(" ",H424)))</f>
        <v>sqft</v>
      </c>
      <c r="K424" t="s">
        <v>43</v>
      </c>
      <c r="L424" t="s">
        <v>44</v>
      </c>
      <c r="M424" t="str">
        <f>IF(LEFT(L424,5)="poss.","expected","ready")</f>
        <v>ready</v>
      </c>
      <c r="N424" t="s">
        <v>486</v>
      </c>
      <c r="O424" t="str">
        <f>IFERROR(LEFT(N424,FIND("out of",N424)-1),N424)</f>
        <v xml:space="preserve">7 </v>
      </c>
      <c r="P424" s="1" t="str">
        <f>IFERROR(RIGHT(N424,LEN(N424)-FIND("out of",N424)-6),"")</f>
        <v>7</v>
      </c>
      <c r="Q424" t="s">
        <v>29</v>
      </c>
      <c r="R424" t="s">
        <v>739</v>
      </c>
      <c r="T424" t="s">
        <v>1330</v>
      </c>
      <c r="U424" s="1">
        <f t="shared" si="212"/>
        <v>3364</v>
      </c>
      <c r="V424">
        <v>37</v>
      </c>
      <c r="W424">
        <f>VALUE(V424)*100000</f>
        <v>3700000</v>
      </c>
    </row>
    <row r="425" spans="1:23" customFormat="1" hidden="1">
      <c r="A425" t="s">
        <v>1331</v>
      </c>
      <c r="G425" t="s">
        <v>24</v>
      </c>
      <c r="H425" t="s">
        <v>328</v>
      </c>
      <c r="I425">
        <f>VALUE(LEFT(H425,FIND(" ",H425)-1))</f>
        <v>1200</v>
      </c>
      <c r="J425" t="str">
        <f>TRIM(RIGHT(H425,LEN(H425)-FIND(" ",H425)))</f>
        <v>sqft</v>
      </c>
      <c r="K425" t="s">
        <v>46</v>
      </c>
      <c r="L425" t="s">
        <v>44</v>
      </c>
      <c r="N425" t="s">
        <v>43</v>
      </c>
      <c r="Q425">
        <v>2</v>
      </c>
      <c r="R425">
        <v>2</v>
      </c>
      <c r="U425" s="1" t="e">
        <f t="shared" si="212"/>
        <v>#VALUE!</v>
      </c>
      <c r="V425">
        <v>26</v>
      </c>
      <c r="W425">
        <f>VALUE(V425)*100000</f>
        <v>2600000</v>
      </c>
    </row>
    <row r="426" spans="1:23" customFormat="1" hidden="1">
      <c r="A426" t="s">
        <v>1332</v>
      </c>
      <c r="B426" t="str">
        <f>PROPER(TRIM(A426))</f>
        <v>2 House For Sale In Rajhans Belliza, Dumas Road Surat</v>
      </c>
      <c r="C426" t="str">
        <f>LEFT(B426,FIND(" ",B426)-1)</f>
        <v>2</v>
      </c>
      <c r="D426" s="1" t="str">
        <f>MID(B426, FIND(" ", B426)+1, FIND("For", B426)-FIND(" ", B426)-1)</f>
        <v xml:space="preserve">House </v>
      </c>
      <c r="E426" t="str">
        <f>TRIM(MID(B426, FIND("In", B426)+3, FIND("Surat", B426)-FIND("In", B426)-3))</f>
        <v>Rajhans Belliza, Dumas Road</v>
      </c>
      <c r="F426" t="str">
        <f>"surat"</f>
        <v>surat</v>
      </c>
      <c r="G426" t="s">
        <v>24</v>
      </c>
      <c r="H426" t="s">
        <v>255</v>
      </c>
      <c r="I426">
        <f>VALUE(LEFT(H426,FIND(" ",H426)-1))</f>
        <v>680</v>
      </c>
      <c r="J426" t="str">
        <f>TRIM(RIGHT(H426,LEN(H426)-FIND(" ",H426)))</f>
        <v>sqft</v>
      </c>
      <c r="K426" t="s">
        <v>43</v>
      </c>
      <c r="L426" t="s">
        <v>44</v>
      </c>
      <c r="M426" t="str">
        <f>IF(LEFT(L426,5)="poss.","expected","ready")</f>
        <v>ready</v>
      </c>
      <c r="N426" t="s">
        <v>37</v>
      </c>
      <c r="O426" t="str">
        <f>IFERROR(LEFT(N426,FIND("out of",N426)-1),N426)</f>
        <v xml:space="preserve">6 </v>
      </c>
      <c r="P426" s="1" t="str">
        <f>IFERROR(RIGHT(N426,LEN(N426)-FIND("out of",N426)-6),"")</f>
        <v>14</v>
      </c>
      <c r="Q426" t="s">
        <v>96</v>
      </c>
      <c r="R426" t="s">
        <v>47</v>
      </c>
      <c r="T426" t="s">
        <v>555</v>
      </c>
      <c r="U426" s="1">
        <f t="shared" si="212"/>
        <v>4500</v>
      </c>
      <c r="V426">
        <v>45</v>
      </c>
      <c r="W426">
        <f>VALUE(V426)*100000</f>
        <v>4500000</v>
      </c>
    </row>
    <row r="427" spans="1:23" customFormat="1" hidden="1">
      <c r="A427" t="s">
        <v>1333</v>
      </c>
      <c r="G427" t="s">
        <v>24</v>
      </c>
      <c r="H427" t="s">
        <v>305</v>
      </c>
      <c r="I427">
        <f>VALUE(LEFT(H427,FIND(" ",H427)-1))</f>
        <v>550</v>
      </c>
      <c r="J427" t="str">
        <f>TRIM(RIGHT(H427,LEN(H427)-FIND(" ",H427)))</f>
        <v>sqft</v>
      </c>
      <c r="K427" t="s">
        <v>43</v>
      </c>
      <c r="L427" t="s">
        <v>44</v>
      </c>
      <c r="N427" t="s">
        <v>373</v>
      </c>
      <c r="Q427" t="s">
        <v>46</v>
      </c>
      <c r="R427">
        <v>1</v>
      </c>
      <c r="T427" t="s">
        <v>675</v>
      </c>
      <c r="U427" s="1">
        <f t="shared" si="212"/>
        <v>3571</v>
      </c>
      <c r="V427">
        <v>25</v>
      </c>
      <c r="W427">
        <f>VALUE(V427)*100000</f>
        <v>2500000</v>
      </c>
    </row>
    <row r="428" spans="1:23" customFormat="1" hidden="1">
      <c r="A428" t="s">
        <v>1334</v>
      </c>
      <c r="G428" t="s">
        <v>204</v>
      </c>
      <c r="H428" t="s">
        <v>881</v>
      </c>
      <c r="I428">
        <f>VALUE(LEFT(H428,FIND(" ",H428)-1))</f>
        <v>630</v>
      </c>
      <c r="J428" t="str">
        <f>TRIM(RIGHT(H428,LEN(H428)-FIND(" ",H428)))</f>
        <v>sqft</v>
      </c>
      <c r="L428" t="s">
        <v>43</v>
      </c>
      <c r="T428" t="s">
        <v>331</v>
      </c>
      <c r="U428" s="1">
        <f t="shared" si="212"/>
        <v>3333</v>
      </c>
      <c r="V428">
        <v>21</v>
      </c>
      <c r="W428">
        <f>VALUE(V428)*100000</f>
        <v>2100000</v>
      </c>
    </row>
    <row r="429" spans="1:23" customFormat="1" hidden="1">
      <c r="A429" t="s">
        <v>1335</v>
      </c>
      <c r="G429" t="s">
        <v>24</v>
      </c>
      <c r="H429" t="s">
        <v>1336</v>
      </c>
      <c r="I429">
        <f>VALUE(LEFT(H429,FIND(" ",H429)-1))</f>
        <v>874</v>
      </c>
      <c r="J429" t="str">
        <f>TRIM(RIGHT(H429,LEN(H429)-FIND(" ",H429)))</f>
        <v>sqft</v>
      </c>
      <c r="K429" t="s">
        <v>43</v>
      </c>
      <c r="L429" t="s">
        <v>44</v>
      </c>
      <c r="N429" t="s">
        <v>86</v>
      </c>
      <c r="Q429" t="s">
        <v>29</v>
      </c>
      <c r="R429">
        <v>2</v>
      </c>
      <c r="S429" t="s">
        <v>1337</v>
      </c>
      <c r="U429" s="1" t="e">
        <f t="shared" si="212"/>
        <v>#VALUE!</v>
      </c>
      <c r="V429">
        <v>30</v>
      </c>
      <c r="W429">
        <f>VALUE(V429)*100000</f>
        <v>3000000</v>
      </c>
    </row>
    <row r="430" spans="1:23" customFormat="1" hidden="1">
      <c r="A430" t="s">
        <v>1338</v>
      </c>
      <c r="G430" t="s">
        <v>24</v>
      </c>
      <c r="H430" t="s">
        <v>333</v>
      </c>
      <c r="I430">
        <f>VALUE(LEFT(H430,FIND(" ",H430)-1))</f>
        <v>600</v>
      </c>
      <c r="J430" t="str">
        <f>TRIM(RIGHT(H430,LEN(H430)-FIND(" ",H430)))</f>
        <v>sqft</v>
      </c>
      <c r="K430" t="s">
        <v>43</v>
      </c>
      <c r="L430" t="s">
        <v>44</v>
      </c>
      <c r="N430" t="s">
        <v>320</v>
      </c>
      <c r="Q430" t="s">
        <v>46</v>
      </c>
      <c r="R430" t="s">
        <v>156</v>
      </c>
      <c r="U430" s="1" t="e">
        <f t="shared" si="212"/>
        <v>#VALUE!</v>
      </c>
      <c r="V430">
        <v>14</v>
      </c>
      <c r="W430">
        <f>VALUE(V430)*100000</f>
        <v>1400000</v>
      </c>
    </row>
    <row r="431" spans="1:23" customFormat="1" hidden="1">
      <c r="A431" t="s">
        <v>1339</v>
      </c>
      <c r="B431" t="str">
        <f>PROPER(TRIM(A431))</f>
        <v>2 Apartment For Sale In Madhav Residency, Adajan Surat</v>
      </c>
      <c r="C431" t="str">
        <f>LEFT(B431,FIND(" ",B431)-1)</f>
        <v>2</v>
      </c>
      <c r="D431" s="1" t="str">
        <f>MID(B431, FIND(" ", B431)+1, FIND("For", B431)-FIND(" ", B431)-1)</f>
        <v xml:space="preserve">Apartment </v>
      </c>
      <c r="E431" t="str">
        <f>TRIM(MID(B431, FIND("In", B431)+3, FIND("Surat", B431)-FIND("In", B431)-3))</f>
        <v>Madhav Residency, Adajan</v>
      </c>
      <c r="F431" t="str">
        <f>"surat"</f>
        <v>surat</v>
      </c>
      <c r="G431" t="s">
        <v>24</v>
      </c>
      <c r="H431" t="s">
        <v>116</v>
      </c>
      <c r="I431">
        <f>VALUE(LEFT(H431,FIND(" ",H431)-1))</f>
        <v>1000</v>
      </c>
      <c r="J431" t="str">
        <f>TRIM(RIGHT(H431,LEN(H431)-FIND(" ",H431)))</f>
        <v>sqft</v>
      </c>
      <c r="K431" t="s">
        <v>43</v>
      </c>
      <c r="L431" t="s">
        <v>44</v>
      </c>
      <c r="M431" t="str">
        <f>IF(LEFT(L431,5)="poss.","expected","ready")</f>
        <v>ready</v>
      </c>
      <c r="N431" t="s">
        <v>117</v>
      </c>
      <c r="O431" t="str">
        <f>IFERROR(LEFT(N431,FIND("out of",N431)-1),N431)</f>
        <v xml:space="preserve">3 </v>
      </c>
      <c r="P431" s="1" t="str">
        <f>IFERROR(RIGHT(N431,LEN(N431)-FIND("out of",N431)-6),"")</f>
        <v>5</v>
      </c>
      <c r="Q431" t="s">
        <v>29</v>
      </c>
      <c r="R431" t="s">
        <v>1340</v>
      </c>
      <c r="T431" t="s">
        <v>1341</v>
      </c>
      <c r="U431" s="1">
        <f t="shared" si="212"/>
        <v>2796</v>
      </c>
      <c r="V431">
        <v>35</v>
      </c>
      <c r="W431">
        <f>VALUE(V431)*100000</f>
        <v>3500000</v>
      </c>
    </row>
    <row r="432" spans="1:23" customFormat="1" hidden="1">
      <c r="A432" t="s">
        <v>731</v>
      </c>
      <c r="G432" t="s">
        <v>34</v>
      </c>
      <c r="H432" t="s">
        <v>1342</v>
      </c>
      <c r="I432">
        <f>VALUE(LEFT(H432,FIND(" ",H432)-1))</f>
        <v>494</v>
      </c>
      <c r="J432" t="str">
        <f>TRIM(RIGHT(H432,LEN(H432)-FIND(" ",H432)))</f>
        <v>sqft</v>
      </c>
      <c r="K432" t="s">
        <v>43</v>
      </c>
      <c r="L432" t="s">
        <v>44</v>
      </c>
      <c r="N432" t="s">
        <v>117</v>
      </c>
      <c r="Q432" t="s">
        <v>29</v>
      </c>
      <c r="R432">
        <v>1</v>
      </c>
      <c r="T432" t="s">
        <v>1343</v>
      </c>
      <c r="U432" s="1">
        <f t="shared" si="212"/>
        <v>1923</v>
      </c>
      <c r="V432">
        <v>9.5</v>
      </c>
      <c r="W432">
        <f>VALUE(V432)*100000</f>
        <v>950000</v>
      </c>
    </row>
    <row r="433" spans="1:23" customFormat="1" hidden="1">
      <c r="A433" t="s">
        <v>1344</v>
      </c>
      <c r="G433" t="s">
        <v>24</v>
      </c>
      <c r="H433" t="s">
        <v>642</v>
      </c>
      <c r="I433">
        <f>VALUE(LEFT(H433,FIND(" ",H433)-1))</f>
        <v>648</v>
      </c>
      <c r="J433" t="str">
        <f>TRIM(RIGHT(H433,LEN(H433)-FIND(" ",H433)))</f>
        <v>sqft</v>
      </c>
      <c r="K433">
        <v>1</v>
      </c>
      <c r="L433" t="s">
        <v>44</v>
      </c>
      <c r="N433" t="s">
        <v>29</v>
      </c>
      <c r="U433" s="1" t="e">
        <f t="shared" si="212"/>
        <v>#VALUE!</v>
      </c>
      <c r="V433">
        <v>24</v>
      </c>
      <c r="W433">
        <f>VALUE(V433)*100000</f>
        <v>2400000</v>
      </c>
    </row>
    <row r="434" spans="1:23" ht="15.75">
      <c r="A434" s="25" t="s">
        <v>1345</v>
      </c>
      <c r="B434" s="25" t="str">
        <f>PROPER(TRIM(A434))</f>
        <v>2 Apartment For Sale In Rajhans Gold Residency, Jahangir Pura Surat</v>
      </c>
      <c r="C434" s="25" t="str">
        <f>LEFT(B434,FIND(" ",B434)-1)</f>
        <v>2</v>
      </c>
      <c r="D434" s="30" t="str">
        <f>MID(B434, FIND(" ", B434)+1, FIND("For", B434)-FIND(" ", B434)-1)</f>
        <v xml:space="preserve">Apartment </v>
      </c>
      <c r="E434" s="25" t="str">
        <f>TRIM(MID(B434, FIND("In", B434)+3, FIND("Surat", B434)-FIND("In", B434)-3))</f>
        <v>Rajhans Gold Residency, Jahangir Pura</v>
      </c>
      <c r="F434" s="25" t="str">
        <f>"surat"</f>
        <v>surat</v>
      </c>
      <c r="G434" s="25" t="s">
        <v>34</v>
      </c>
      <c r="H434" s="25" t="s">
        <v>1259</v>
      </c>
      <c r="I434" s="35">
        <f>VALUE(LEFT(H434,FIND(" ",H434)-1))</f>
        <v>1175</v>
      </c>
      <c r="J434" s="28" t="str">
        <f>TRIM(RIGHT(H434,LEN(H434)-FIND(" ",H434)))</f>
        <v>sqft</v>
      </c>
      <c r="K434" s="25" t="s">
        <v>43</v>
      </c>
      <c r="L434" s="25" t="s">
        <v>44</v>
      </c>
      <c r="M434" s="25" t="str">
        <f>IF(LEFT(L434,5)="poss.","expected","ready")</f>
        <v>ready</v>
      </c>
      <c r="N434" s="25" t="s">
        <v>117</v>
      </c>
      <c r="O434" s="25" t="str">
        <f>IFERROR(LEFT(N434,FIND("out of",N434)-1),N434)</f>
        <v xml:space="preserve">3 </v>
      </c>
      <c r="P434" s="30" t="str">
        <f>IFERROR(RIGHT(N434,LEN(N434)-FIND("out of",N434)-6),"")</f>
        <v>5</v>
      </c>
      <c r="Q434" s="25" t="s">
        <v>29</v>
      </c>
      <c r="R434" s="25" t="s">
        <v>325</v>
      </c>
      <c r="S434" s="25" t="s">
        <v>1346</v>
      </c>
      <c r="T434" s="3" t="s">
        <v>1347</v>
      </c>
      <c r="U434" s="30">
        <f t="shared" si="212"/>
        <v>3234</v>
      </c>
      <c r="V434" s="28">
        <v>38</v>
      </c>
      <c r="W434" s="25">
        <f>VALUE(V434)*100000</f>
        <v>3800000</v>
      </c>
    </row>
    <row r="435" spans="1:23" customFormat="1" hidden="1">
      <c r="A435" t="s">
        <v>496</v>
      </c>
      <c r="G435" t="s">
        <v>34</v>
      </c>
      <c r="H435" t="s">
        <v>1348</v>
      </c>
      <c r="I435">
        <f>VALUE(LEFT(H435,FIND(" ",H435)-1))</f>
        <v>726</v>
      </c>
      <c r="J435" t="str">
        <f>TRIM(RIGHT(H435,LEN(H435)-FIND(" ",H435)))</f>
        <v>sqft</v>
      </c>
      <c r="K435" t="s">
        <v>43</v>
      </c>
      <c r="L435" t="s">
        <v>44</v>
      </c>
      <c r="N435" t="s">
        <v>142</v>
      </c>
      <c r="Q435" t="s">
        <v>29</v>
      </c>
      <c r="R435">
        <v>1</v>
      </c>
      <c r="T435" t="s">
        <v>1349</v>
      </c>
      <c r="U435" s="1">
        <f t="shared" si="212"/>
        <v>5510</v>
      </c>
      <c r="V435">
        <v>40</v>
      </c>
      <c r="W435">
        <f>VALUE(V435)*100000</f>
        <v>4000000</v>
      </c>
    </row>
    <row r="436" spans="1:23" customFormat="1" hidden="1">
      <c r="A436" t="s">
        <v>1350</v>
      </c>
      <c r="G436" t="s">
        <v>24</v>
      </c>
      <c r="H436" t="s">
        <v>1351</v>
      </c>
      <c r="I436">
        <f>VALUE(LEFT(H436,FIND(" ",H436)-1))</f>
        <v>126</v>
      </c>
      <c r="J436" t="str">
        <f>TRIM(RIGHT(H436,LEN(H436)-FIND(" ",H436)))</f>
        <v>sqft</v>
      </c>
      <c r="K436" t="s">
        <v>43</v>
      </c>
      <c r="L436" t="s">
        <v>44</v>
      </c>
      <c r="N436" t="s">
        <v>377</v>
      </c>
      <c r="S436" t="s">
        <v>1352</v>
      </c>
      <c r="T436" t="s">
        <v>1353</v>
      </c>
      <c r="U436" s="1">
        <f t="shared" si="212"/>
        <v>14602</v>
      </c>
      <c r="V436">
        <v>33</v>
      </c>
      <c r="W436">
        <f>VALUE(V436)*100000</f>
        <v>3300000</v>
      </c>
    </row>
    <row r="437" spans="1:23" customFormat="1" hidden="1">
      <c r="A437" t="s">
        <v>1354</v>
      </c>
      <c r="G437" t="s">
        <v>24</v>
      </c>
      <c r="H437" t="s">
        <v>1355</v>
      </c>
      <c r="I437">
        <f>VALUE(LEFT(H437,FIND(" ",H437)-1))</f>
        <v>302</v>
      </c>
      <c r="J437" t="str">
        <f>TRIM(RIGHT(H437,LEN(H437)-FIND(" ",H437)))</f>
        <v>sqft</v>
      </c>
      <c r="K437" t="s">
        <v>43</v>
      </c>
      <c r="L437" t="s">
        <v>44</v>
      </c>
      <c r="N437" t="s">
        <v>132</v>
      </c>
      <c r="Q437" t="s">
        <v>29</v>
      </c>
      <c r="R437" t="s">
        <v>1356</v>
      </c>
      <c r="U437" s="1" t="e">
        <f t="shared" si="212"/>
        <v>#VALUE!</v>
      </c>
      <c r="V437">
        <v>13</v>
      </c>
      <c r="W437">
        <f>VALUE(V437)*100000</f>
        <v>1300000</v>
      </c>
    </row>
    <row r="438" spans="1:23" customFormat="1" hidden="1">
      <c r="A438" t="s">
        <v>1357</v>
      </c>
      <c r="G438" t="s">
        <v>34</v>
      </c>
      <c r="H438" t="s">
        <v>328</v>
      </c>
      <c r="I438">
        <f>VALUE(LEFT(H438,FIND(" ",H438)-1))</f>
        <v>1200</v>
      </c>
      <c r="J438" t="str">
        <f>TRIM(RIGHT(H438,LEN(H438)-FIND(" ",H438)))</f>
        <v>sqft</v>
      </c>
      <c r="K438" t="s">
        <v>43</v>
      </c>
      <c r="L438" t="s">
        <v>44</v>
      </c>
      <c r="N438" t="s">
        <v>725</v>
      </c>
      <c r="Q438" t="s">
        <v>46</v>
      </c>
      <c r="R438">
        <v>2</v>
      </c>
      <c r="S438" t="s">
        <v>275</v>
      </c>
      <c r="T438" t="s">
        <v>484</v>
      </c>
      <c r="U438" s="1">
        <f t="shared" si="212"/>
        <v>2500</v>
      </c>
      <c r="V438">
        <v>30</v>
      </c>
      <c r="W438">
        <f>VALUE(V438)*100000</f>
        <v>3000000</v>
      </c>
    </row>
    <row r="439" spans="1:23" customFormat="1" hidden="1">
      <c r="A439" t="s">
        <v>1358</v>
      </c>
      <c r="G439" t="s">
        <v>34</v>
      </c>
      <c r="H439" t="s">
        <v>1359</v>
      </c>
      <c r="I439">
        <f>VALUE(LEFT(H439,FIND(" ",H439)-1))</f>
        <v>106</v>
      </c>
      <c r="J439" t="str">
        <f>TRIM(RIGHT(H439,LEN(H439)-FIND(" ",H439)))</f>
        <v>sqyrd</v>
      </c>
      <c r="K439" t="s">
        <v>43</v>
      </c>
      <c r="L439" t="s">
        <v>44</v>
      </c>
      <c r="N439" t="s">
        <v>377</v>
      </c>
      <c r="Q439" t="s">
        <v>46</v>
      </c>
      <c r="R439" t="s">
        <v>1360</v>
      </c>
      <c r="S439" t="s">
        <v>1361</v>
      </c>
      <c r="T439" t="s">
        <v>1362</v>
      </c>
      <c r="U439" s="1">
        <f t="shared" si="212"/>
        <v>3774</v>
      </c>
      <c r="V439">
        <v>36</v>
      </c>
      <c r="W439">
        <f>VALUE(V439)*100000</f>
        <v>3600000</v>
      </c>
    </row>
    <row r="440" spans="1:23" customFormat="1" hidden="1">
      <c r="A440" t="s">
        <v>1363</v>
      </c>
      <c r="B440" t="str">
        <f>PROPER(TRIM(A440))</f>
        <v>2 Apartment For Sale In Shankheshwer Complax, Kailash Nagar Surat</v>
      </c>
      <c r="C440" t="str">
        <f>LEFT(B440,FIND(" ",B440)-1)</f>
        <v>2</v>
      </c>
      <c r="D440" s="1" t="str">
        <f>MID(B440, FIND(" ", B440)+1, FIND("For", B440)-FIND(" ", B440)-1)</f>
        <v xml:space="preserve">Apartment </v>
      </c>
      <c r="E440" t="str">
        <f>TRIM(MID(B440, FIND("In", B440)+3, FIND("Surat", B440)-FIND("In", B440)-3))</f>
        <v>Shankheshwer Complax, Kailash Nagar</v>
      </c>
      <c r="F440" t="str">
        <f>"surat"</f>
        <v>surat</v>
      </c>
      <c r="G440" t="s">
        <v>34</v>
      </c>
      <c r="H440" t="s">
        <v>183</v>
      </c>
      <c r="I440">
        <f>VALUE(LEFT(H440,FIND(" ",H440)-1))</f>
        <v>975</v>
      </c>
      <c r="J440" t="str">
        <f>TRIM(RIGHT(H440,LEN(H440)-FIND(" ",H440)))</f>
        <v>sqft</v>
      </c>
      <c r="K440" t="s">
        <v>43</v>
      </c>
      <c r="L440" t="s">
        <v>44</v>
      </c>
      <c r="M440" t="str">
        <f>IF(LEFT(L440,5)="poss.","expected","ready")</f>
        <v>ready</v>
      </c>
      <c r="N440" t="s">
        <v>86</v>
      </c>
      <c r="O440" t="str">
        <f>IFERROR(LEFT(N440,FIND("out of",N440)-1),N440)</f>
        <v xml:space="preserve">1 </v>
      </c>
      <c r="P440" s="1" t="str">
        <f>IFERROR(RIGHT(N440,LEN(N440)-FIND("out of",N440)-6),"")</f>
        <v>1</v>
      </c>
      <c r="Q440" t="s">
        <v>29</v>
      </c>
      <c r="R440" t="s">
        <v>1364</v>
      </c>
      <c r="T440" t="s">
        <v>1365</v>
      </c>
      <c r="U440" s="1">
        <f t="shared" si="212"/>
        <v>2554</v>
      </c>
      <c r="V440">
        <v>24.9</v>
      </c>
      <c r="W440">
        <f>VALUE(V440)*100000</f>
        <v>2490000</v>
      </c>
    </row>
    <row r="441" spans="1:23" customFormat="1" hidden="1">
      <c r="A441" t="s">
        <v>1366</v>
      </c>
      <c r="G441" t="s">
        <v>204</v>
      </c>
      <c r="H441" t="s">
        <v>1367</v>
      </c>
      <c r="I441">
        <f>VALUE(LEFT(H441,FIND(" ",H441)-1))</f>
        <v>1378</v>
      </c>
      <c r="J441" t="str">
        <f>TRIM(RIGHT(H441,LEN(H441)-FIND(" ",H441)))</f>
        <v>sqft</v>
      </c>
      <c r="L441" t="s">
        <v>43</v>
      </c>
      <c r="N441" t="s">
        <v>717</v>
      </c>
      <c r="T441" t="s">
        <v>1368</v>
      </c>
      <c r="U441" s="1">
        <f t="shared" si="212"/>
        <v>798</v>
      </c>
      <c r="V441">
        <v>11</v>
      </c>
      <c r="W441">
        <f>VALUE(V441)*100000</f>
        <v>1100000</v>
      </c>
    </row>
    <row r="442" spans="1:23" customFormat="1" hidden="1">
      <c r="A442" t="s">
        <v>1369</v>
      </c>
      <c r="G442" t="s">
        <v>24</v>
      </c>
      <c r="H442" t="s">
        <v>111</v>
      </c>
      <c r="I442">
        <f>VALUE(LEFT(H442,FIND(" ",H442)-1))</f>
        <v>800</v>
      </c>
      <c r="J442" t="str">
        <f>TRIM(RIGHT(H442,LEN(H442)-FIND(" ",H442)))</f>
        <v>sqft</v>
      </c>
      <c r="K442" t="s">
        <v>29</v>
      </c>
      <c r="L442" t="s">
        <v>44</v>
      </c>
      <c r="N442" t="s">
        <v>43</v>
      </c>
      <c r="Q442" t="s">
        <v>47</v>
      </c>
      <c r="R442" t="s">
        <v>490</v>
      </c>
      <c r="S442" t="s">
        <v>1370</v>
      </c>
      <c r="U442" s="1" t="e">
        <f t="shared" si="212"/>
        <v>#VALUE!</v>
      </c>
      <c r="V442">
        <v>29</v>
      </c>
      <c r="W442">
        <f>VALUE(V442)*100000</f>
        <v>2900000</v>
      </c>
    </row>
    <row r="443" spans="1:23" customFormat="1" hidden="1">
      <c r="A443" t="s">
        <v>1371</v>
      </c>
      <c r="B443" t="str">
        <f>PROPER(TRIM(A443))</f>
        <v>2 Apartment For Sale In Shagun Avenue, Parvat Patiya Surat</v>
      </c>
      <c r="C443" t="str">
        <f>LEFT(B443,FIND(" ",B443)-1)</f>
        <v>2</v>
      </c>
      <c r="D443" s="1" t="str">
        <f>MID(B443, FIND(" ", B443)+1, FIND("For", B443)-FIND(" ", B443)-1)</f>
        <v xml:space="preserve">Apartment </v>
      </c>
      <c r="E443" t="str">
        <f>TRIM(MID(B443, FIND("In", B443)+3, FIND("Surat", B443)-FIND("In", B443)-3))</f>
        <v>Shagun Avenue, Parvat Patiya</v>
      </c>
      <c r="F443" t="str">
        <f>"surat"</f>
        <v>surat</v>
      </c>
      <c r="G443" t="s">
        <v>34</v>
      </c>
      <c r="H443" t="s">
        <v>1372</v>
      </c>
      <c r="I443">
        <f>VALUE(LEFT(H443,FIND(" ",H443)-1))</f>
        <v>1155</v>
      </c>
      <c r="J443" t="str">
        <f>TRIM(RIGHT(H443,LEN(H443)-FIND(" ",H443)))</f>
        <v>sqft</v>
      </c>
      <c r="K443" t="s">
        <v>43</v>
      </c>
      <c r="L443" t="s">
        <v>44</v>
      </c>
      <c r="M443" t="str">
        <f>IF(LEFT(L443,5)="poss.","expected","ready")</f>
        <v>ready</v>
      </c>
      <c r="N443" t="s">
        <v>81</v>
      </c>
      <c r="O443" t="str">
        <f>IFERROR(LEFT(N443,FIND("out of",N443)-1),N443)</f>
        <v xml:space="preserve">6 </v>
      </c>
      <c r="P443" s="1" t="str">
        <f>IFERROR(RIGHT(N443,LEN(N443)-FIND("out of",N443)-6),"")</f>
        <v>13</v>
      </c>
      <c r="Q443" t="s">
        <v>29</v>
      </c>
      <c r="R443" t="s">
        <v>30</v>
      </c>
      <c r="T443" t="s">
        <v>194</v>
      </c>
      <c r="U443" s="1">
        <f t="shared" si="212"/>
        <v>3500</v>
      </c>
      <c r="V443">
        <v>40.4</v>
      </c>
      <c r="W443">
        <f>VALUE(V443)*100000</f>
        <v>4040000</v>
      </c>
    </row>
    <row r="444" spans="1:23" customFormat="1" hidden="1">
      <c r="A444" t="s">
        <v>1373</v>
      </c>
      <c r="G444" t="s">
        <v>34</v>
      </c>
      <c r="H444" t="s">
        <v>479</v>
      </c>
      <c r="I444">
        <f>VALUE(LEFT(H444,FIND(" ",H444)-1))</f>
        <v>110</v>
      </c>
      <c r="J444" t="str">
        <f>TRIM(RIGHT(H444,LEN(H444)-FIND(" ",H444)))</f>
        <v>sqft</v>
      </c>
      <c r="K444" t="s">
        <v>43</v>
      </c>
      <c r="L444" t="s">
        <v>44</v>
      </c>
      <c r="N444" t="s">
        <v>364</v>
      </c>
      <c r="T444" t="s">
        <v>1374</v>
      </c>
      <c r="U444" s="1">
        <f t="shared" si="212"/>
        <v>13864</v>
      </c>
      <c r="V444">
        <v>15.3</v>
      </c>
      <c r="W444">
        <f>VALUE(V444)*100000</f>
        <v>1530000</v>
      </c>
    </row>
    <row r="445" spans="1:23" customFormat="1" hidden="1">
      <c r="A445" t="s">
        <v>1375</v>
      </c>
      <c r="G445" t="s">
        <v>34</v>
      </c>
      <c r="H445" t="s">
        <v>561</v>
      </c>
      <c r="I445">
        <f>VALUE(LEFT(H445,FIND(" ",H445)-1))</f>
        <v>1050</v>
      </c>
      <c r="J445" t="str">
        <f>TRIM(RIGHT(H445,LEN(H445)-FIND(" ",H445)))</f>
        <v>sqft</v>
      </c>
      <c r="K445" t="s">
        <v>43</v>
      </c>
      <c r="L445" t="s">
        <v>44</v>
      </c>
      <c r="N445" t="s">
        <v>122</v>
      </c>
      <c r="Q445" t="s">
        <v>96</v>
      </c>
      <c r="R445">
        <v>2</v>
      </c>
      <c r="T445" t="s">
        <v>818</v>
      </c>
      <c r="U445" s="1">
        <f t="shared" ref="U445:U508" si="229">VALUE(SUBSTITUTE(SUBSTITUTE(T445,"â‚¹",""),"per sqft",""))</f>
        <v>3714</v>
      </c>
      <c r="V445">
        <v>39</v>
      </c>
      <c r="W445">
        <f>VALUE(V445)*100000</f>
        <v>3900000</v>
      </c>
    </row>
    <row r="446" spans="1:23" customFormat="1" hidden="1">
      <c r="A446" t="s">
        <v>917</v>
      </c>
      <c r="G446" t="s">
        <v>34</v>
      </c>
      <c r="H446" t="s">
        <v>155</v>
      </c>
      <c r="I446">
        <f>VALUE(LEFT(H446,FIND(" ",H446)-1))</f>
        <v>650</v>
      </c>
      <c r="J446" t="str">
        <f>TRIM(RIGHT(H446,LEN(H446)-FIND(" ",H446)))</f>
        <v>sqft</v>
      </c>
      <c r="K446" t="s">
        <v>43</v>
      </c>
      <c r="L446" t="s">
        <v>44</v>
      </c>
      <c r="N446" t="s">
        <v>142</v>
      </c>
      <c r="Q446" t="s">
        <v>29</v>
      </c>
      <c r="R446">
        <v>1</v>
      </c>
      <c r="T446" t="s">
        <v>874</v>
      </c>
      <c r="U446" s="1">
        <f t="shared" si="229"/>
        <v>3385</v>
      </c>
      <c r="V446">
        <v>22</v>
      </c>
      <c r="W446">
        <f>VALUE(V446)*100000</f>
        <v>2200000</v>
      </c>
    </row>
    <row r="447" spans="1:23" ht="15.75">
      <c r="A447" s="25" t="s">
        <v>1376</v>
      </c>
      <c r="B447" s="25" t="str">
        <f>PROPER(TRIM(A447))</f>
        <v>2 Apartment For Sale In Ambica Arihant Heights, Palan Pur Patiya Surat</v>
      </c>
      <c r="C447" s="25" t="str">
        <f>LEFT(B447,FIND(" ",B447)-1)</f>
        <v>2</v>
      </c>
      <c r="D447" s="30" t="str">
        <f>MID(B447, FIND(" ", B447)+1, FIND("For", B447)-FIND(" ", B447)-1)</f>
        <v xml:space="preserve">Apartment </v>
      </c>
      <c r="E447" s="25" t="str">
        <f>TRIM(MID(B447, FIND("In", B447)+3, FIND("Surat", B447)-FIND("In", B447)-3))</f>
        <v>Ambica Arihant Heights, Palan Pur Patiya</v>
      </c>
      <c r="F447" s="25" t="str">
        <f>"surat"</f>
        <v>surat</v>
      </c>
      <c r="G447" s="25" t="s">
        <v>24</v>
      </c>
      <c r="H447" s="25" t="s">
        <v>333</v>
      </c>
      <c r="I447" s="35">
        <f>VALUE(LEFT(H447,FIND(" ",H447)-1))</f>
        <v>600</v>
      </c>
      <c r="J447" s="28" t="str">
        <f>TRIM(RIGHT(H447,LEN(H447)-FIND(" ",H447)))</f>
        <v>sqft</v>
      </c>
      <c r="K447" s="25" t="s">
        <v>43</v>
      </c>
      <c r="L447" s="25" t="s">
        <v>44</v>
      </c>
      <c r="M447" s="25" t="str">
        <f>IF(LEFT(L447,5)="poss.","expected","ready")</f>
        <v>ready</v>
      </c>
      <c r="N447" s="25" t="s">
        <v>816</v>
      </c>
      <c r="O447" s="25" t="str">
        <f>IFERROR(LEFT(N447,FIND("out of",N447)-1),N447)</f>
        <v xml:space="preserve">8 </v>
      </c>
      <c r="P447" s="30" t="str">
        <f>IFERROR(RIGHT(N447,LEN(N447)-FIND("out of",N447)-6),"")</f>
        <v>12</v>
      </c>
      <c r="Q447" s="25" t="s">
        <v>46</v>
      </c>
      <c r="R447" s="25" t="s">
        <v>185</v>
      </c>
      <c r="S447" s="25" t="s">
        <v>1377</v>
      </c>
      <c r="T447" s="3" t="s">
        <v>1378</v>
      </c>
      <c r="U447" s="30">
        <f t="shared" si="229"/>
        <v>3611</v>
      </c>
      <c r="V447" s="28">
        <v>42</v>
      </c>
      <c r="W447" s="25">
        <f>VALUE(V447)*100000</f>
        <v>4200000</v>
      </c>
    </row>
    <row r="448" spans="1:23" customFormat="1" hidden="1">
      <c r="A448" t="s">
        <v>1379</v>
      </c>
      <c r="G448" t="s">
        <v>24</v>
      </c>
      <c r="H448" t="s">
        <v>1380</v>
      </c>
      <c r="I448">
        <f>VALUE(LEFT(H448,FIND(" ",H448)-1))</f>
        <v>864</v>
      </c>
      <c r="J448" t="str">
        <f>TRIM(RIGHT(H448,LEN(H448)-FIND(" ",H448)))</f>
        <v>sqft</v>
      </c>
      <c r="K448" t="s">
        <v>29</v>
      </c>
      <c r="L448" t="s">
        <v>44</v>
      </c>
      <c r="N448" t="s">
        <v>43</v>
      </c>
      <c r="Q448">
        <v>2</v>
      </c>
      <c r="R448">
        <v>1</v>
      </c>
      <c r="U448" s="1" t="e">
        <f t="shared" si="229"/>
        <v>#VALUE!</v>
      </c>
      <c r="V448">
        <v>26</v>
      </c>
      <c r="W448">
        <f>VALUE(V448)*100000</f>
        <v>2600000</v>
      </c>
    </row>
    <row r="449" spans="1:23" customFormat="1" hidden="1">
      <c r="A449" t="s">
        <v>1381</v>
      </c>
      <c r="G449" t="s">
        <v>24</v>
      </c>
      <c r="H449" t="s">
        <v>1382</v>
      </c>
      <c r="I449">
        <f>VALUE(LEFT(H449,FIND(" ",H449)-1))</f>
        <v>330</v>
      </c>
      <c r="J449" t="str">
        <f>TRIM(RIGHT(H449,LEN(H449)-FIND(" ",H449)))</f>
        <v>sqft</v>
      </c>
      <c r="K449" t="s">
        <v>43</v>
      </c>
      <c r="L449" t="s">
        <v>44</v>
      </c>
      <c r="N449" t="s">
        <v>390</v>
      </c>
      <c r="T449" t="s">
        <v>1383</v>
      </c>
      <c r="U449" s="1">
        <f t="shared" si="229"/>
        <v>5833</v>
      </c>
      <c r="V449">
        <v>35</v>
      </c>
      <c r="W449">
        <f>VALUE(V449)*100000</f>
        <v>3500000</v>
      </c>
    </row>
    <row r="450" spans="1:23" customFormat="1" hidden="1">
      <c r="A450" t="s">
        <v>1384</v>
      </c>
      <c r="G450" t="s">
        <v>34</v>
      </c>
      <c r="H450" t="s">
        <v>1385</v>
      </c>
      <c r="I450">
        <f>VALUE(LEFT(H450,FIND(" ",H450)-1))</f>
        <v>256</v>
      </c>
      <c r="J450" t="str">
        <f>TRIM(RIGHT(H450,LEN(H450)-FIND(" ",H450)))</f>
        <v>sqft</v>
      </c>
      <c r="K450" t="s">
        <v>43</v>
      </c>
      <c r="L450" t="s">
        <v>44</v>
      </c>
      <c r="N450" t="s">
        <v>152</v>
      </c>
      <c r="Q450">
        <v>1</v>
      </c>
      <c r="S450" t="s">
        <v>1386</v>
      </c>
      <c r="T450" t="s">
        <v>1387</v>
      </c>
      <c r="U450" s="1">
        <f t="shared" si="229"/>
        <v>7813</v>
      </c>
      <c r="V450">
        <v>20</v>
      </c>
      <c r="W450">
        <f>VALUE(V450)*100000</f>
        <v>2000000</v>
      </c>
    </row>
    <row r="451" spans="1:23" customFormat="1" hidden="1">
      <c r="A451" t="s">
        <v>65</v>
      </c>
      <c r="G451" t="s">
        <v>24</v>
      </c>
      <c r="H451" t="s">
        <v>1388</v>
      </c>
      <c r="I451">
        <f>VALUE(LEFT(H451,FIND(" ",H451)-1))</f>
        <v>342</v>
      </c>
      <c r="J451" t="str">
        <f>TRIM(RIGHT(H451,LEN(H451)-FIND(" ",H451)))</f>
        <v>sqft</v>
      </c>
      <c r="K451" t="s">
        <v>26</v>
      </c>
      <c r="L451" t="s">
        <v>44</v>
      </c>
      <c r="N451" t="s">
        <v>289</v>
      </c>
      <c r="Q451">
        <v>1</v>
      </c>
      <c r="T451" t="s">
        <v>1389</v>
      </c>
      <c r="U451" s="1">
        <f t="shared" si="229"/>
        <v>7692</v>
      </c>
      <c r="V451">
        <v>50</v>
      </c>
      <c r="W451">
        <f>VALUE(V451)*100000</f>
        <v>5000000</v>
      </c>
    </row>
    <row r="452" spans="1:23" customFormat="1" hidden="1">
      <c r="A452" t="s">
        <v>317</v>
      </c>
      <c r="G452" t="s">
        <v>24</v>
      </c>
      <c r="H452" t="s">
        <v>131</v>
      </c>
      <c r="I452">
        <f>VALUE(LEFT(H452,FIND(" ",H452)-1))</f>
        <v>950</v>
      </c>
      <c r="J452" t="str">
        <f>TRIM(RIGHT(H452,LEN(H452)-FIND(" ",H452)))</f>
        <v>sqft</v>
      </c>
      <c r="K452" t="s">
        <v>43</v>
      </c>
      <c r="L452" t="s">
        <v>44</v>
      </c>
      <c r="N452" t="s">
        <v>122</v>
      </c>
      <c r="Q452" t="s">
        <v>46</v>
      </c>
      <c r="R452">
        <v>2</v>
      </c>
      <c r="T452" t="s">
        <v>189</v>
      </c>
      <c r="U452" s="1">
        <f t="shared" si="229"/>
        <v>2800</v>
      </c>
      <c r="V452">
        <v>28</v>
      </c>
      <c r="W452">
        <f>VALUE(V452)*100000</f>
        <v>2800000</v>
      </c>
    </row>
    <row r="453" spans="1:23" customFormat="1" hidden="1">
      <c r="A453" t="s">
        <v>910</v>
      </c>
      <c r="B453" t="str">
        <f>PROPER(TRIM(A453))</f>
        <v>2 Apartment For Sale In Jt Stuti Highland, Palanpur Surat</v>
      </c>
      <c r="C453" t="str">
        <f>LEFT(B453,FIND(" ",B453)-1)</f>
        <v>2</v>
      </c>
      <c r="D453" s="1" t="str">
        <f>MID(B453, FIND(" ", B453)+1, FIND("For", B453)-FIND(" ", B453)-1)</f>
        <v xml:space="preserve">Apartment </v>
      </c>
      <c r="E453" t="str">
        <f>TRIM(MID(B453, FIND("In", B453)+3, FIND("Surat", B453)-FIND("In", B453)-3))</f>
        <v>Jt Stuti Highland, Palanpur</v>
      </c>
      <c r="F453" t="str">
        <f>"surat"</f>
        <v>surat</v>
      </c>
      <c r="G453" t="s">
        <v>34</v>
      </c>
      <c r="H453" t="s">
        <v>1390</v>
      </c>
      <c r="I453">
        <f>VALUE(LEFT(H453,FIND(" ",H453)-1))</f>
        <v>1176</v>
      </c>
      <c r="J453" t="str">
        <f>TRIM(RIGHT(H453,LEN(H453)-FIND(" ",H453)))</f>
        <v>sqft</v>
      </c>
      <c r="K453" t="s">
        <v>43</v>
      </c>
      <c r="L453" t="s">
        <v>44</v>
      </c>
      <c r="M453" t="str">
        <f>IF(LEFT(L453,5)="poss.","expected","ready")</f>
        <v>ready</v>
      </c>
      <c r="N453" t="s">
        <v>1008</v>
      </c>
      <c r="O453" t="str">
        <f>IFERROR(LEFT(N453,FIND("out of",N453)-1),N453)</f>
        <v xml:space="preserve">8 </v>
      </c>
      <c r="P453" s="1" t="str">
        <f>IFERROR(RIGHT(N453,LEN(N453)-FIND("out of",N453)-6),"")</f>
        <v>13</v>
      </c>
      <c r="Q453" t="s">
        <v>29</v>
      </c>
      <c r="R453" t="s">
        <v>1391</v>
      </c>
      <c r="T453" t="s">
        <v>675</v>
      </c>
      <c r="U453" s="1">
        <f t="shared" si="229"/>
        <v>3571</v>
      </c>
      <c r="V453">
        <v>42</v>
      </c>
      <c r="W453">
        <f>VALUE(V453)*100000</f>
        <v>4200000</v>
      </c>
    </row>
    <row r="454" spans="1:23" customFormat="1" hidden="1">
      <c r="A454" t="s">
        <v>1392</v>
      </c>
      <c r="G454" t="s">
        <v>34</v>
      </c>
      <c r="H454" t="s">
        <v>1393</v>
      </c>
      <c r="I454">
        <f>VALUE(LEFT(H454,FIND(" ",H454)-1))</f>
        <v>160</v>
      </c>
      <c r="J454" t="str">
        <f>TRIM(RIGHT(H454,LEN(H454)-FIND(" ",H454)))</f>
        <v>sqyrd</v>
      </c>
      <c r="K454" t="s">
        <v>46</v>
      </c>
      <c r="L454" t="s">
        <v>44</v>
      </c>
      <c r="N454" t="s">
        <v>43</v>
      </c>
      <c r="Q454">
        <v>3</v>
      </c>
      <c r="T454" t="s">
        <v>1394</v>
      </c>
      <c r="U454" s="1">
        <f t="shared" si="229"/>
        <v>3472</v>
      </c>
      <c r="V454">
        <v>50</v>
      </c>
      <c r="W454">
        <f>VALUE(V454)*100000</f>
        <v>5000000</v>
      </c>
    </row>
    <row r="455" spans="1:23" customFormat="1" hidden="1">
      <c r="A455" t="s">
        <v>1395</v>
      </c>
      <c r="B455" t="str">
        <f>PROPER(TRIM(A455))</f>
        <v>2 Apartment For Sale In Times Galaxy, Dahin Nagar Surat</v>
      </c>
      <c r="C455" t="str">
        <f>LEFT(B455,FIND(" ",B455)-1)</f>
        <v>2</v>
      </c>
      <c r="D455" s="1" t="str">
        <f>MID(B455, FIND(" ", B455)+1, FIND("For", B455)-FIND(" ", B455)-1)</f>
        <v xml:space="preserve">Apartment </v>
      </c>
      <c r="E455" t="str">
        <f>TRIM(MID(B455, FIND("In", B455)+3, FIND("Surat", B455)-FIND("In", B455)-3))</f>
        <v>Times Galaxy, Dahin Nagar</v>
      </c>
      <c r="F455" t="str">
        <f>"surat"</f>
        <v>surat</v>
      </c>
      <c r="G455" t="s">
        <v>34</v>
      </c>
      <c r="H455" t="s">
        <v>1372</v>
      </c>
      <c r="I455">
        <f>VALUE(LEFT(H455,FIND(" ",H455)-1))</f>
        <v>1155</v>
      </c>
      <c r="J455" t="str">
        <f>TRIM(RIGHT(H455,LEN(H455)-FIND(" ",H455)))</f>
        <v>sqft</v>
      </c>
      <c r="K455" t="s">
        <v>43</v>
      </c>
      <c r="L455" t="s">
        <v>44</v>
      </c>
      <c r="M455" t="str">
        <f>IF(LEFT(L455,5)="poss.","expected","ready")</f>
        <v>ready</v>
      </c>
      <c r="N455" t="s">
        <v>342</v>
      </c>
      <c r="O455" t="str">
        <f>IFERROR(LEFT(N455,FIND("out of",N455)-1),N455)</f>
        <v xml:space="preserve">9 </v>
      </c>
      <c r="P455" s="1" t="str">
        <f>IFERROR(RIGHT(N455,LEN(N455)-FIND("out of",N455)-6),"")</f>
        <v>13</v>
      </c>
      <c r="Q455" t="s">
        <v>46</v>
      </c>
      <c r="R455" t="s">
        <v>1396</v>
      </c>
      <c r="T455" t="s">
        <v>753</v>
      </c>
      <c r="U455" s="1">
        <f t="shared" si="229"/>
        <v>3896</v>
      </c>
      <c r="V455">
        <v>45</v>
      </c>
      <c r="W455">
        <f>VALUE(V455)*100000</f>
        <v>4500000</v>
      </c>
    </row>
    <row r="456" spans="1:23" customFormat="1" hidden="1">
      <c r="A456" t="s">
        <v>110</v>
      </c>
      <c r="G456" t="s">
        <v>34</v>
      </c>
      <c r="H456" t="s">
        <v>1397</v>
      </c>
      <c r="I456">
        <f>VALUE(LEFT(H456,FIND(" ",H456)-1))</f>
        <v>780</v>
      </c>
      <c r="J456" t="str">
        <f>TRIM(RIGHT(H456,LEN(H456)-FIND(" ",H456)))</f>
        <v>sqft</v>
      </c>
      <c r="K456" t="s">
        <v>43</v>
      </c>
      <c r="L456" t="s">
        <v>44</v>
      </c>
      <c r="N456" t="s">
        <v>469</v>
      </c>
      <c r="Q456">
        <v>1</v>
      </c>
      <c r="T456" t="s">
        <v>1398</v>
      </c>
      <c r="U456" s="1">
        <f t="shared" si="229"/>
        <v>6026</v>
      </c>
      <c r="V456">
        <v>47</v>
      </c>
      <c r="W456">
        <f>VALUE(V456)*100000</f>
        <v>4700000</v>
      </c>
    </row>
    <row r="457" spans="1:23" customFormat="1" hidden="1">
      <c r="A457" t="s">
        <v>1399</v>
      </c>
      <c r="G457" t="s">
        <v>204</v>
      </c>
      <c r="H457" t="s">
        <v>1400</v>
      </c>
      <c r="I457">
        <f>VALUE(LEFT(H457,FIND(" ",H457)-1))</f>
        <v>431</v>
      </c>
      <c r="J457" t="str">
        <f>TRIM(RIGHT(H457,LEN(H457)-FIND(" ",H457)))</f>
        <v>sqft</v>
      </c>
      <c r="K457" t="s">
        <v>43</v>
      </c>
      <c r="L457" t="s">
        <v>1401</v>
      </c>
      <c r="N457" t="s">
        <v>166</v>
      </c>
      <c r="Q457">
        <v>1</v>
      </c>
      <c r="R457" t="s">
        <v>1402</v>
      </c>
      <c r="S457" t="s">
        <v>1403</v>
      </c>
      <c r="T457" t="s">
        <v>1404</v>
      </c>
      <c r="U457" s="1">
        <f t="shared" si="229"/>
        <v>6961</v>
      </c>
      <c r="V457">
        <v>30</v>
      </c>
      <c r="W457">
        <f>VALUE(V457)*100000</f>
        <v>3000000</v>
      </c>
    </row>
    <row r="458" spans="1:23" customFormat="1" hidden="1">
      <c r="A458" t="s">
        <v>1405</v>
      </c>
      <c r="G458" t="s">
        <v>34</v>
      </c>
      <c r="H458" t="s">
        <v>333</v>
      </c>
      <c r="I458">
        <f>VALUE(LEFT(H458,FIND(" ",H458)-1))</f>
        <v>600</v>
      </c>
      <c r="J458" t="str">
        <f>TRIM(RIGHT(H458,LEN(H458)-FIND(" ",H458)))</f>
        <v>sqft</v>
      </c>
      <c r="K458" t="s">
        <v>43</v>
      </c>
      <c r="L458" t="s">
        <v>44</v>
      </c>
      <c r="N458" t="s">
        <v>448</v>
      </c>
      <c r="Q458" t="s">
        <v>29</v>
      </c>
      <c r="R458">
        <v>2</v>
      </c>
      <c r="T458" t="s">
        <v>1406</v>
      </c>
      <c r="U458" s="1">
        <f t="shared" si="229"/>
        <v>3833</v>
      </c>
      <c r="V458">
        <v>23</v>
      </c>
      <c r="W458">
        <f>VALUE(V458)*100000</f>
        <v>2300000</v>
      </c>
    </row>
    <row r="459" spans="1:23" customFormat="1" hidden="1">
      <c r="A459" t="s">
        <v>1407</v>
      </c>
      <c r="G459" t="s">
        <v>34</v>
      </c>
      <c r="H459" t="s">
        <v>1408</v>
      </c>
      <c r="I459">
        <f>VALUE(LEFT(H459,FIND(" ",H459)-1))</f>
        <v>1284</v>
      </c>
      <c r="J459" t="str">
        <f>TRIM(RIGHT(H459,LEN(H459)-FIND(" ",H459)))</f>
        <v>sqft</v>
      </c>
      <c r="K459" t="s">
        <v>43</v>
      </c>
      <c r="L459" t="s">
        <v>44</v>
      </c>
      <c r="N459" t="s">
        <v>1084</v>
      </c>
      <c r="Q459" t="s">
        <v>46</v>
      </c>
      <c r="R459">
        <v>2</v>
      </c>
      <c r="T459" t="s">
        <v>1409</v>
      </c>
      <c r="U459" s="1">
        <f t="shared" si="229"/>
        <v>2336</v>
      </c>
      <c r="V459">
        <v>30</v>
      </c>
      <c r="W459">
        <f>VALUE(V459)*100000</f>
        <v>3000000</v>
      </c>
    </row>
    <row r="460" spans="1:23" customFormat="1" hidden="1">
      <c r="A460" t="s">
        <v>1410</v>
      </c>
      <c r="G460" t="s">
        <v>34</v>
      </c>
      <c r="H460" t="s">
        <v>1411</v>
      </c>
      <c r="I460">
        <f>VALUE(LEFT(H460,FIND(" ",H460)-1))</f>
        <v>1083</v>
      </c>
      <c r="J460" t="str">
        <f>TRIM(RIGHT(H460,LEN(H460)-FIND(" ",H460)))</f>
        <v>sqft</v>
      </c>
      <c r="K460" t="s">
        <v>96</v>
      </c>
      <c r="L460" t="s">
        <v>132</v>
      </c>
      <c r="N460" t="s">
        <v>43</v>
      </c>
      <c r="Q460">
        <v>2</v>
      </c>
      <c r="T460" t="s">
        <v>348</v>
      </c>
      <c r="U460" s="1">
        <f t="shared" si="229"/>
        <v>3509</v>
      </c>
      <c r="V460">
        <v>38</v>
      </c>
      <c r="W460">
        <f>VALUE(V460)*100000</f>
        <v>3800000</v>
      </c>
    </row>
    <row r="461" spans="1:23" customFormat="1" hidden="1">
      <c r="A461" t="s">
        <v>460</v>
      </c>
      <c r="G461" t="s">
        <v>34</v>
      </c>
      <c r="H461" t="s">
        <v>328</v>
      </c>
      <c r="I461">
        <f>VALUE(LEFT(H461,FIND(" ",H461)-1))</f>
        <v>1200</v>
      </c>
      <c r="J461" t="str">
        <f>TRIM(RIGHT(H461,LEN(H461)-FIND(" ",H461)))</f>
        <v>sqft</v>
      </c>
      <c r="K461" t="s">
        <v>43</v>
      </c>
      <c r="L461" t="s">
        <v>44</v>
      </c>
      <c r="N461" t="s">
        <v>412</v>
      </c>
      <c r="Q461" t="s">
        <v>96</v>
      </c>
      <c r="R461">
        <v>2</v>
      </c>
      <c r="T461" t="s">
        <v>194</v>
      </c>
      <c r="U461" s="1">
        <f t="shared" si="229"/>
        <v>3500</v>
      </c>
      <c r="V461">
        <v>42</v>
      </c>
      <c r="W461">
        <f>VALUE(V461)*100000</f>
        <v>4200000</v>
      </c>
    </row>
    <row r="462" spans="1:23" customFormat="1" hidden="1">
      <c r="A462" t="s">
        <v>1412</v>
      </c>
      <c r="G462" t="s">
        <v>24</v>
      </c>
      <c r="H462" t="s">
        <v>116</v>
      </c>
      <c r="I462">
        <f>VALUE(LEFT(H462,FIND(" ",H462)-1))</f>
        <v>1000</v>
      </c>
      <c r="J462" t="str">
        <f>TRIM(RIGHT(H462,LEN(H462)-FIND(" ",H462)))</f>
        <v>sqft</v>
      </c>
      <c r="K462" t="s">
        <v>43</v>
      </c>
      <c r="L462" t="s">
        <v>44</v>
      </c>
      <c r="N462" t="s">
        <v>132</v>
      </c>
      <c r="Q462" t="s">
        <v>29</v>
      </c>
      <c r="R462">
        <v>2</v>
      </c>
      <c r="T462" t="s">
        <v>1413</v>
      </c>
      <c r="U462" s="1">
        <f t="shared" si="229"/>
        <v>3525</v>
      </c>
      <c r="V462">
        <v>43</v>
      </c>
      <c r="W462">
        <f>VALUE(V462)*100000</f>
        <v>4300000</v>
      </c>
    </row>
    <row r="463" spans="1:23" customFormat="1" hidden="1">
      <c r="A463" t="s">
        <v>1414</v>
      </c>
      <c r="G463" t="s">
        <v>24</v>
      </c>
      <c r="H463" t="s">
        <v>328</v>
      </c>
      <c r="I463">
        <f>VALUE(LEFT(H463,FIND(" ",H463)-1))</f>
        <v>1200</v>
      </c>
      <c r="J463" t="str">
        <f>TRIM(RIGHT(H463,LEN(H463)-FIND(" ",H463)))</f>
        <v>sqft</v>
      </c>
      <c r="K463" t="s">
        <v>29</v>
      </c>
      <c r="L463" t="s">
        <v>44</v>
      </c>
      <c r="N463" t="s">
        <v>43</v>
      </c>
      <c r="Q463">
        <v>2</v>
      </c>
      <c r="R463">
        <v>1</v>
      </c>
      <c r="U463" s="1" t="e">
        <f t="shared" si="229"/>
        <v>#VALUE!</v>
      </c>
      <c r="V463">
        <v>38</v>
      </c>
      <c r="W463">
        <f>VALUE(V463)*100000</f>
        <v>3800000</v>
      </c>
    </row>
    <row r="464" spans="1:23" ht="15.75">
      <c r="A464" s="25" t="s">
        <v>1415</v>
      </c>
      <c r="B464" s="25" t="str">
        <f t="shared" ref="B464:B465" si="230">PROPER(TRIM(A464))</f>
        <v>2 Apartment For Sale In 3K Prime Shyam Enclave, Jahangir Pura Surat</v>
      </c>
      <c r="C464" s="25" t="str">
        <f t="shared" ref="C464:C465" si="231">LEFT(B464,FIND(" ",B464)-1)</f>
        <v>2</v>
      </c>
      <c r="D464" s="30" t="str">
        <f t="shared" ref="D464:D465" si="232">MID(B464, FIND(" ", B464)+1, FIND("For", B464)-FIND(" ", B464)-1)</f>
        <v xml:space="preserve">Apartment </v>
      </c>
      <c r="E464" s="25" t="str">
        <f t="shared" ref="E464:E465" si="233">TRIM(MID(B464, FIND("In", B464)+3, FIND("Surat", B464)-FIND("In", B464)-3))</f>
        <v>3K Prime Shyam Enclave, Jahangir Pura</v>
      </c>
      <c r="F464" s="25" t="str">
        <f t="shared" ref="F464:F465" si="234">"surat"</f>
        <v>surat</v>
      </c>
      <c r="G464" s="25" t="s">
        <v>24</v>
      </c>
      <c r="H464" s="25" t="s">
        <v>1416</v>
      </c>
      <c r="I464" s="35">
        <f>VALUE(LEFT(H464,FIND(" ",H464)-1))</f>
        <v>958</v>
      </c>
      <c r="J464" s="28" t="str">
        <f>TRIM(RIGHT(H464,LEN(H464)-FIND(" ",H464)))</f>
        <v>sqft</v>
      </c>
      <c r="K464" s="25" t="s">
        <v>43</v>
      </c>
      <c r="L464" s="25" t="s">
        <v>44</v>
      </c>
      <c r="M464" s="25" t="str">
        <f t="shared" ref="M464:M465" si="235">IF(LEFT(L464,5)="poss.","expected","ready")</f>
        <v>ready</v>
      </c>
      <c r="N464" s="25" t="s">
        <v>37</v>
      </c>
      <c r="O464" s="25" t="str">
        <f t="shared" ref="O464:O465" si="236">IFERROR(LEFT(N464,FIND("out of",N464)-1),N464)</f>
        <v xml:space="preserve">6 </v>
      </c>
      <c r="P464" s="30" t="str">
        <f t="shared" ref="P464:P465" si="237">IFERROR(RIGHT(N464,LEN(N464)-FIND("out of",N464)-6),"")</f>
        <v>14</v>
      </c>
      <c r="Q464" s="25" t="s">
        <v>96</v>
      </c>
      <c r="R464" s="25" t="s">
        <v>490</v>
      </c>
      <c r="S464" s="25" t="s">
        <v>1417</v>
      </c>
      <c r="T464" s="3" t="s">
        <v>1418</v>
      </c>
      <c r="U464" s="30">
        <f t="shared" si="229"/>
        <v>3736</v>
      </c>
      <c r="V464" s="28">
        <v>47</v>
      </c>
      <c r="W464" s="25">
        <f>VALUE(V464)*100000</f>
        <v>4700000</v>
      </c>
    </row>
    <row r="465" spans="1:23" ht="15.75">
      <c r="A465" s="25" t="s">
        <v>1419</v>
      </c>
      <c r="B465" s="25" t="str">
        <f t="shared" si="230"/>
        <v>2 Apartment For Sale In Jay Mahakali Krupa Apartment Surat</v>
      </c>
      <c r="C465" s="25" t="str">
        <f t="shared" si="231"/>
        <v>2</v>
      </c>
      <c r="D465" s="30" t="str">
        <f t="shared" si="232"/>
        <v xml:space="preserve">Apartment </v>
      </c>
      <c r="E465" s="25" t="str">
        <f t="shared" si="233"/>
        <v>Jay Mahakali Krupa Apartment</v>
      </c>
      <c r="F465" s="25" t="str">
        <f t="shared" si="234"/>
        <v>surat</v>
      </c>
      <c r="G465" s="25" t="s">
        <v>24</v>
      </c>
      <c r="H465" s="25" t="s">
        <v>51</v>
      </c>
      <c r="I465" s="35">
        <f>VALUE(LEFT(H465,FIND(" ",H465)-1))</f>
        <v>700</v>
      </c>
      <c r="J465" s="28" t="str">
        <f>TRIM(RIGHT(H465,LEN(H465)-FIND(" ",H465)))</f>
        <v>sqft</v>
      </c>
      <c r="K465" s="25" t="s">
        <v>43</v>
      </c>
      <c r="L465" s="25" t="s">
        <v>44</v>
      </c>
      <c r="M465" s="25" t="str">
        <f t="shared" si="235"/>
        <v>ready</v>
      </c>
      <c r="N465" s="25" t="s">
        <v>469</v>
      </c>
      <c r="O465" s="25" t="str">
        <f t="shared" si="236"/>
        <v xml:space="preserve">4 </v>
      </c>
      <c r="P465" s="30" t="str">
        <f t="shared" si="237"/>
        <v>5</v>
      </c>
      <c r="Q465" s="25" t="s">
        <v>29</v>
      </c>
      <c r="R465" s="25" t="s">
        <v>47</v>
      </c>
      <c r="S465" s="25" t="s">
        <v>1420</v>
      </c>
      <c r="T465" s="3" t="s">
        <v>1421</v>
      </c>
      <c r="U465" s="30">
        <f t="shared" si="229"/>
        <v>3684</v>
      </c>
      <c r="V465" s="28">
        <v>35</v>
      </c>
      <c r="W465" s="25">
        <f>VALUE(V465)*100000</f>
        <v>3500000</v>
      </c>
    </row>
    <row r="466" spans="1:23" customFormat="1" hidden="1">
      <c r="A466" t="s">
        <v>922</v>
      </c>
      <c r="G466" t="s">
        <v>24</v>
      </c>
      <c r="H466" t="s">
        <v>1422</v>
      </c>
      <c r="I466">
        <f>VALUE(LEFT(H466,FIND(" ",H466)-1))</f>
        <v>1085</v>
      </c>
      <c r="J466" t="str">
        <f>TRIM(RIGHT(H466,LEN(H466)-FIND(" ",H466)))</f>
        <v>sqft</v>
      </c>
      <c r="K466" t="s">
        <v>43</v>
      </c>
      <c r="L466" t="s">
        <v>44</v>
      </c>
      <c r="N466" t="s">
        <v>1423</v>
      </c>
      <c r="Q466" t="s">
        <v>29</v>
      </c>
      <c r="R466">
        <v>2</v>
      </c>
      <c r="U466" s="1" t="e">
        <f t="shared" si="229"/>
        <v>#VALUE!</v>
      </c>
      <c r="V466">
        <v>29</v>
      </c>
      <c r="W466">
        <f>VALUE(V466)*100000</f>
        <v>2900000</v>
      </c>
    </row>
    <row r="467" spans="1:23" customFormat="1" hidden="1">
      <c r="A467" t="s">
        <v>1424</v>
      </c>
      <c r="G467" t="s">
        <v>24</v>
      </c>
      <c r="H467" t="s">
        <v>865</v>
      </c>
      <c r="I467">
        <f>VALUE(LEFT(H467,FIND(" ",H467)-1))</f>
        <v>980</v>
      </c>
      <c r="J467" t="str">
        <f>TRIM(RIGHT(H467,LEN(H467)-FIND(" ",H467)))</f>
        <v>sqft</v>
      </c>
      <c r="K467" t="s">
        <v>43</v>
      </c>
      <c r="L467" t="s">
        <v>44</v>
      </c>
      <c r="N467" t="s">
        <v>473</v>
      </c>
      <c r="Q467" t="s">
        <v>29</v>
      </c>
      <c r="R467" t="s">
        <v>1425</v>
      </c>
      <c r="S467" t="s">
        <v>275</v>
      </c>
      <c r="U467" s="1" t="e">
        <f t="shared" si="229"/>
        <v>#VALUE!</v>
      </c>
      <c r="V467">
        <v>28</v>
      </c>
      <c r="W467">
        <f>VALUE(V467)*100000</f>
        <v>2800000</v>
      </c>
    </row>
    <row r="468" spans="1:23" customFormat="1" hidden="1">
      <c r="A468" t="s">
        <v>1426</v>
      </c>
      <c r="G468" t="s">
        <v>34</v>
      </c>
      <c r="H468" t="s">
        <v>1427</v>
      </c>
      <c r="I468">
        <f>VALUE(LEFT(H468,FIND(" ",H468)-1))</f>
        <v>622</v>
      </c>
      <c r="J468" t="str">
        <f>TRIM(RIGHT(H468,LEN(H468)-FIND(" ",H468)))</f>
        <v>sqft</v>
      </c>
      <c r="K468" t="s">
        <v>43</v>
      </c>
      <c r="L468" t="s">
        <v>44</v>
      </c>
      <c r="N468" t="s">
        <v>122</v>
      </c>
      <c r="Q468" t="s">
        <v>29</v>
      </c>
      <c r="R468">
        <v>1</v>
      </c>
      <c r="T468" t="s">
        <v>1428</v>
      </c>
      <c r="U468" s="1">
        <f t="shared" si="229"/>
        <v>2251</v>
      </c>
      <c r="V468">
        <v>14</v>
      </c>
      <c r="W468">
        <f>VALUE(V468)*100000</f>
        <v>1400000</v>
      </c>
    </row>
    <row r="469" spans="1:23" customFormat="1" hidden="1">
      <c r="A469" t="s">
        <v>1429</v>
      </c>
      <c r="G469" t="s">
        <v>204</v>
      </c>
      <c r="H469" t="s">
        <v>670</v>
      </c>
      <c r="I469">
        <f>VALUE(LEFT(H469,FIND(" ",H469)-1))</f>
        <v>420</v>
      </c>
      <c r="J469" t="str">
        <f>TRIM(RIGHT(H469,LEN(H469)-FIND(" ",H469)))</f>
        <v>sqft</v>
      </c>
      <c r="K469" t="s">
        <v>671</v>
      </c>
      <c r="L469" t="s">
        <v>43</v>
      </c>
      <c r="N469">
        <v>1</v>
      </c>
      <c r="T469" t="s">
        <v>1290</v>
      </c>
      <c r="U469" s="1">
        <f t="shared" si="229"/>
        <v>1667</v>
      </c>
      <c r="V469">
        <v>7</v>
      </c>
      <c r="W469">
        <f>VALUE(V469)*100000</f>
        <v>700000</v>
      </c>
    </row>
    <row r="470" spans="1:23" customFormat="1" hidden="1">
      <c r="A470" t="s">
        <v>1050</v>
      </c>
      <c r="G470" t="s">
        <v>34</v>
      </c>
      <c r="H470" t="s">
        <v>1430</v>
      </c>
      <c r="I470">
        <f>VALUE(LEFT(H470,FIND(" ",H470)-1))</f>
        <v>485</v>
      </c>
      <c r="J470" t="str">
        <f>TRIM(RIGHT(H470,LEN(H470)-FIND(" ",H470)))</f>
        <v>sqft</v>
      </c>
      <c r="K470" t="s">
        <v>43</v>
      </c>
      <c r="L470" t="s">
        <v>44</v>
      </c>
      <c r="N470" t="s">
        <v>122</v>
      </c>
      <c r="Q470" t="s">
        <v>29</v>
      </c>
      <c r="R470">
        <v>1</v>
      </c>
      <c r="S470" t="s">
        <v>275</v>
      </c>
      <c r="T470" t="s">
        <v>1431</v>
      </c>
      <c r="U470" s="1">
        <f t="shared" si="229"/>
        <v>4124</v>
      </c>
      <c r="V470">
        <v>20</v>
      </c>
      <c r="W470">
        <f>VALUE(V470)*100000</f>
        <v>2000000</v>
      </c>
    </row>
    <row r="471" spans="1:23" customFormat="1" hidden="1">
      <c r="A471" t="s">
        <v>1432</v>
      </c>
      <c r="G471" t="s">
        <v>24</v>
      </c>
      <c r="H471" t="s">
        <v>1433</v>
      </c>
      <c r="I471">
        <f>VALUE(LEFT(H471,FIND(" ",H471)-1))</f>
        <v>468</v>
      </c>
      <c r="J471" t="str">
        <f>TRIM(RIGHT(H471,LEN(H471)-FIND(" ",H471)))</f>
        <v>sqft</v>
      </c>
      <c r="K471" t="s">
        <v>46</v>
      </c>
      <c r="L471" t="s">
        <v>44</v>
      </c>
      <c r="N471" t="s">
        <v>43</v>
      </c>
      <c r="Q471" t="s">
        <v>1434</v>
      </c>
      <c r="R471">
        <v>2</v>
      </c>
      <c r="T471" t="s">
        <v>1435</v>
      </c>
      <c r="U471" s="1">
        <f t="shared" si="229"/>
        <v>7130</v>
      </c>
      <c r="V471">
        <v>33.5</v>
      </c>
      <c r="W471">
        <f>VALUE(V471)*100000</f>
        <v>3350000</v>
      </c>
    </row>
    <row r="472" spans="1:23" customFormat="1" hidden="1">
      <c r="A472" t="s">
        <v>1436</v>
      </c>
      <c r="G472" t="s">
        <v>34</v>
      </c>
      <c r="H472" t="s">
        <v>55</v>
      </c>
      <c r="I472">
        <f>VALUE(LEFT(H472,FIND(" ",H472)-1))</f>
        <v>1250</v>
      </c>
      <c r="J472" t="str">
        <f>TRIM(RIGHT(H472,LEN(H472)-FIND(" ",H472)))</f>
        <v>sqft</v>
      </c>
      <c r="K472" t="s">
        <v>26</v>
      </c>
      <c r="L472" t="s">
        <v>44</v>
      </c>
      <c r="N472" t="s">
        <v>377</v>
      </c>
      <c r="Q472" t="s">
        <v>29</v>
      </c>
      <c r="R472" t="s">
        <v>102</v>
      </c>
      <c r="T472" t="s">
        <v>1437</v>
      </c>
      <c r="U472" s="1">
        <f t="shared" si="229"/>
        <v>2600</v>
      </c>
      <c r="V472">
        <v>32.5</v>
      </c>
      <c r="W472">
        <f>VALUE(V472)*100000</f>
        <v>3250000</v>
      </c>
    </row>
    <row r="473" spans="1:23" customFormat="1" hidden="1">
      <c r="A473" t="s">
        <v>1438</v>
      </c>
      <c r="G473" t="s">
        <v>524</v>
      </c>
      <c r="H473" t="s">
        <v>333</v>
      </c>
      <c r="I473">
        <f>VALUE(LEFT(H473,FIND(" ",H473)-1))</f>
        <v>600</v>
      </c>
      <c r="J473" t="str">
        <f>TRIM(RIGHT(H473,LEN(H473)-FIND(" ",H473)))</f>
        <v>sqft</v>
      </c>
      <c r="L473" t="s">
        <v>43</v>
      </c>
      <c r="T473" t="s">
        <v>600</v>
      </c>
      <c r="U473" s="1">
        <f t="shared" si="229"/>
        <v>6667</v>
      </c>
      <c r="V473">
        <v>40</v>
      </c>
      <c r="W473">
        <f>VALUE(V473)*100000</f>
        <v>4000000</v>
      </c>
    </row>
    <row r="474" spans="1:23" customFormat="1" hidden="1">
      <c r="A474" t="s">
        <v>1439</v>
      </c>
      <c r="G474" t="s">
        <v>24</v>
      </c>
      <c r="H474" t="s">
        <v>146</v>
      </c>
      <c r="I474">
        <f>VALUE(LEFT(H474,FIND(" ",H474)-1))</f>
        <v>350</v>
      </c>
      <c r="J474" t="str">
        <f>TRIM(RIGHT(H474,LEN(H474)-FIND(" ",H474)))</f>
        <v>sqft</v>
      </c>
      <c r="K474" t="s">
        <v>29</v>
      </c>
      <c r="L474" t="s">
        <v>44</v>
      </c>
      <c r="N474" t="s">
        <v>43</v>
      </c>
      <c r="Q474">
        <v>1</v>
      </c>
      <c r="R474">
        <v>1</v>
      </c>
      <c r="T474" t="s">
        <v>699</v>
      </c>
      <c r="U474" s="1">
        <f t="shared" si="229"/>
        <v>2000</v>
      </c>
      <c r="V474">
        <v>10</v>
      </c>
      <c r="W474">
        <f>VALUE(V474)*100000</f>
        <v>1000000</v>
      </c>
    </row>
    <row r="475" spans="1:23" customFormat="1" hidden="1">
      <c r="A475" t="s">
        <v>938</v>
      </c>
      <c r="G475" t="s">
        <v>34</v>
      </c>
      <c r="H475" t="s">
        <v>1440</v>
      </c>
      <c r="I475">
        <f>VALUE(LEFT(H475,FIND(" ",H475)-1))</f>
        <v>240</v>
      </c>
      <c r="J475" t="str">
        <f>TRIM(RIGHT(H475,LEN(H475)-FIND(" ",H475)))</f>
        <v>sqft</v>
      </c>
      <c r="K475" t="s">
        <v>43</v>
      </c>
      <c r="L475" t="s">
        <v>44</v>
      </c>
      <c r="N475" t="s">
        <v>403</v>
      </c>
      <c r="T475" t="s">
        <v>446</v>
      </c>
      <c r="U475" s="1">
        <f t="shared" si="229"/>
        <v>12500</v>
      </c>
      <c r="V475">
        <v>30</v>
      </c>
      <c r="W475">
        <f>VALUE(V475)*100000</f>
        <v>3000000</v>
      </c>
    </row>
    <row r="476" spans="1:23" customFormat="1" hidden="1">
      <c r="A476" t="s">
        <v>1441</v>
      </c>
      <c r="G476" t="s">
        <v>24</v>
      </c>
      <c r="H476" t="s">
        <v>1442</v>
      </c>
      <c r="I476">
        <f>VALUE(LEFT(H476,FIND(" ",H476)-1))</f>
        <v>506</v>
      </c>
      <c r="J476" t="str">
        <f>TRIM(RIGHT(H476,LEN(H476)-FIND(" ",H476)))</f>
        <v>sqft</v>
      </c>
      <c r="K476" t="s">
        <v>29</v>
      </c>
      <c r="L476" t="s">
        <v>44</v>
      </c>
      <c r="N476" t="s">
        <v>43</v>
      </c>
      <c r="Q476">
        <v>3</v>
      </c>
      <c r="R476">
        <v>1</v>
      </c>
      <c r="T476" t="s">
        <v>1443</v>
      </c>
      <c r="U476" s="1">
        <f t="shared" si="229"/>
        <v>1383</v>
      </c>
      <c r="V476">
        <v>14</v>
      </c>
      <c r="W476">
        <f>VALUE(V476)*100000</f>
        <v>1400000</v>
      </c>
    </row>
    <row r="477" spans="1:23" customFormat="1" hidden="1">
      <c r="A477" t="s">
        <v>1444</v>
      </c>
      <c r="B477" t="str">
        <f>PROPER(TRIM(A477))</f>
        <v>2 Apartment For Sale In Shayona Janki Residency, Jahangirabad Surat</v>
      </c>
      <c r="C477" t="str">
        <f>LEFT(B477,FIND(" ",B477)-1)</f>
        <v>2</v>
      </c>
      <c r="D477" s="1" t="str">
        <f>MID(B477, FIND(" ", B477)+1, FIND("For", B477)-FIND(" ", B477)-1)</f>
        <v xml:space="preserve">Apartment </v>
      </c>
      <c r="E477" t="str">
        <f>TRIM(MID(B477, FIND("In", B477)+3, FIND("Surat", B477)-FIND("In", B477)-3))</f>
        <v>Shayona Janki Residency, Jahangirabad</v>
      </c>
      <c r="F477" t="str">
        <f>"surat"</f>
        <v>surat</v>
      </c>
      <c r="G477" t="s">
        <v>24</v>
      </c>
      <c r="H477" t="s">
        <v>1445</v>
      </c>
      <c r="I477">
        <f>VALUE(LEFT(H477,FIND(" ",H477)-1))</f>
        <v>915</v>
      </c>
      <c r="J477" t="str">
        <f>TRIM(RIGHT(H477,LEN(H477)-FIND(" ",H477)))</f>
        <v>sqft</v>
      </c>
      <c r="K477" t="s">
        <v>43</v>
      </c>
      <c r="L477" t="s">
        <v>44</v>
      </c>
      <c r="M477" t="str">
        <f>IF(LEFT(L477,5)="poss.","expected","ready")</f>
        <v>ready</v>
      </c>
      <c r="N477" t="s">
        <v>122</v>
      </c>
      <c r="O477" t="str">
        <f>IFERROR(LEFT(N477,FIND("out of",N477)-1),N477)</f>
        <v xml:space="preserve">2 </v>
      </c>
      <c r="P477" s="1" t="str">
        <f>IFERROR(RIGHT(N477,LEN(N477)-FIND("out of",N477)-6),"")</f>
        <v>5</v>
      </c>
      <c r="Q477" t="s">
        <v>96</v>
      </c>
      <c r="R477" t="s">
        <v>1446</v>
      </c>
      <c r="T477" t="s">
        <v>1447</v>
      </c>
      <c r="U477" s="1">
        <f t="shared" si="229"/>
        <v>5355</v>
      </c>
      <c r="V477">
        <v>49</v>
      </c>
      <c r="W477">
        <f>VALUE(V477)*100000</f>
        <v>4900000</v>
      </c>
    </row>
    <row r="478" spans="1:23" customFormat="1" hidden="1">
      <c r="A478" t="s">
        <v>1448</v>
      </c>
      <c r="G478" t="s">
        <v>24</v>
      </c>
      <c r="H478" t="s">
        <v>1449</v>
      </c>
      <c r="I478">
        <f>VALUE(LEFT(H478,FIND(" ",H478)-1))</f>
        <v>115</v>
      </c>
      <c r="J478" t="str">
        <f>TRIM(RIGHT(H478,LEN(H478)-FIND(" ",H478)))</f>
        <v>sqft</v>
      </c>
      <c r="K478" t="s">
        <v>43</v>
      </c>
      <c r="L478" t="s">
        <v>44</v>
      </c>
      <c r="N478" t="s">
        <v>297</v>
      </c>
      <c r="T478" t="s">
        <v>1450</v>
      </c>
      <c r="U478" s="1">
        <f t="shared" si="229"/>
        <v>15652</v>
      </c>
      <c r="V478">
        <v>18</v>
      </c>
      <c r="W478">
        <f>VALUE(V478)*100000</f>
        <v>1800000</v>
      </c>
    </row>
    <row r="479" spans="1:23" customFormat="1" hidden="1">
      <c r="A479" t="s">
        <v>1451</v>
      </c>
      <c r="G479" t="s">
        <v>524</v>
      </c>
      <c r="H479" t="s">
        <v>1452</v>
      </c>
      <c r="I479">
        <f>VALUE(LEFT(H479,FIND(" ",H479)-1))</f>
        <v>95000</v>
      </c>
      <c r="J479" t="str">
        <f>TRIM(RIGHT(H479,LEN(H479)-FIND(" ",H479)))</f>
        <v>sqft</v>
      </c>
      <c r="L479" t="s">
        <v>43</v>
      </c>
      <c r="S479" t="s">
        <v>1453</v>
      </c>
      <c r="T479" t="s">
        <v>1454</v>
      </c>
      <c r="U479" s="1">
        <f t="shared" si="229"/>
        <v>1</v>
      </c>
      <c r="V479">
        <v>1</v>
      </c>
      <c r="W479">
        <f>VALUE(V479)*100000</f>
        <v>100000</v>
      </c>
    </row>
    <row r="480" spans="1:23" customFormat="1" hidden="1">
      <c r="A480" t="s">
        <v>1455</v>
      </c>
      <c r="G480" t="s">
        <v>34</v>
      </c>
      <c r="H480" t="s">
        <v>1456</v>
      </c>
      <c r="I480">
        <f>VALUE(LEFT(H480,FIND(" ",H480)-1))</f>
        <v>168</v>
      </c>
      <c r="J480" t="str">
        <f>TRIM(RIGHT(H480,LEN(H480)-FIND(" ",H480)))</f>
        <v>sqft</v>
      </c>
      <c r="K480" t="s">
        <v>43</v>
      </c>
      <c r="L480" t="s">
        <v>44</v>
      </c>
      <c r="N480" t="s">
        <v>443</v>
      </c>
      <c r="T480" t="s">
        <v>1457</v>
      </c>
      <c r="U480" s="1">
        <f t="shared" si="229"/>
        <v>11012</v>
      </c>
      <c r="V480">
        <v>18.5</v>
      </c>
      <c r="W480">
        <f>VALUE(V480)*100000</f>
        <v>1850000</v>
      </c>
    </row>
    <row r="481" spans="1:23" customFormat="1" hidden="1">
      <c r="A481" t="s">
        <v>1458</v>
      </c>
      <c r="G481" t="s">
        <v>34</v>
      </c>
      <c r="H481" t="s">
        <v>85</v>
      </c>
      <c r="I481">
        <f>VALUE(LEFT(H481,FIND(" ",H481)-1))</f>
        <v>480</v>
      </c>
      <c r="J481" t="str">
        <f>TRIM(RIGHT(H481,LEN(H481)-FIND(" ",H481)))</f>
        <v>sqft</v>
      </c>
      <c r="K481" t="s">
        <v>43</v>
      </c>
      <c r="L481" t="s">
        <v>44</v>
      </c>
      <c r="N481" t="s">
        <v>142</v>
      </c>
      <c r="Q481" t="s">
        <v>29</v>
      </c>
      <c r="R481">
        <v>2</v>
      </c>
      <c r="T481" t="s">
        <v>331</v>
      </c>
      <c r="U481" s="1">
        <f t="shared" si="229"/>
        <v>3333</v>
      </c>
      <c r="V481">
        <v>16</v>
      </c>
      <c r="W481">
        <f>VALUE(V481)*100000</f>
        <v>1600000</v>
      </c>
    </row>
    <row r="482" spans="1:23" ht="15.75">
      <c r="A482" s="25" t="s">
        <v>1459</v>
      </c>
      <c r="B482" s="25" t="str">
        <f t="shared" ref="B482:B483" si="238">PROPER(TRIM(A482))</f>
        <v>3 Penthouse For Sale In Lajpur Surat</v>
      </c>
      <c r="C482" s="25" t="str">
        <f t="shared" ref="C482:C483" si="239">LEFT(B482,FIND(" ",B482)-1)</f>
        <v>3</v>
      </c>
      <c r="D482" s="30" t="str">
        <f t="shared" ref="D482:D483" si="240">MID(B482, FIND(" ", B482)+1, FIND("For", B482)-FIND(" ", B482)-1)</f>
        <v xml:space="preserve">Penthouse </v>
      </c>
      <c r="E482" s="25" t="str">
        <f t="shared" ref="E482:E483" si="241">TRIM(MID(B482, FIND("In", B482)+3, FIND("Surat", B482)-FIND("In", B482)-3))</f>
        <v>Lajpur</v>
      </c>
      <c r="F482" s="25" t="str">
        <f t="shared" ref="F482:F483" si="242">"surat"</f>
        <v>surat</v>
      </c>
      <c r="G482" s="25" t="s">
        <v>34</v>
      </c>
      <c r="H482" s="25" t="s">
        <v>246</v>
      </c>
      <c r="I482" s="35">
        <f>VALUE(LEFT(H482,FIND(" ",H482)-1))</f>
        <v>1600</v>
      </c>
      <c r="J482" s="25" t="str">
        <f>TRIM(RIGHT(H482,LEN(H482)-FIND(" ",H482)))</f>
        <v>sqft</v>
      </c>
      <c r="K482" s="28" t="s">
        <v>43</v>
      </c>
      <c r="L482" s="25" t="s">
        <v>44</v>
      </c>
      <c r="M482" s="25" t="str">
        <f t="shared" ref="M482:M483" si="243">IF(LEFT(L482,5)="poss.","expected","ready")</f>
        <v>ready</v>
      </c>
      <c r="N482" s="25" t="s">
        <v>107</v>
      </c>
      <c r="O482" s="25" t="str">
        <f t="shared" ref="O482:O483" si="244">IFERROR(LEFT(N482,FIND("out of",N482)-1),N482)</f>
        <v xml:space="preserve">3 </v>
      </c>
      <c r="P482" s="30" t="str">
        <f t="shared" ref="P482:P483" si="245">IFERROR(RIGHT(N482,LEN(N482)-FIND("out of",N482)-6),"")</f>
        <v>3</v>
      </c>
      <c r="Q482" s="25" t="s">
        <v>96</v>
      </c>
      <c r="R482" s="25" t="s">
        <v>739</v>
      </c>
      <c r="S482" s="25" t="s">
        <v>1460</v>
      </c>
      <c r="T482" s="3" t="s">
        <v>645</v>
      </c>
      <c r="U482" s="30">
        <f t="shared" si="229"/>
        <v>2812</v>
      </c>
      <c r="V482" s="28">
        <v>45</v>
      </c>
      <c r="W482" s="25">
        <f>VALUE(V482)*100000</f>
        <v>4500000</v>
      </c>
    </row>
    <row r="483" spans="1:23" ht="15.75">
      <c r="A483" s="25" t="s">
        <v>1461</v>
      </c>
      <c r="B483" s="25" t="str">
        <f t="shared" si="238"/>
        <v>2 Builder Floor For Sale In Near Arya Club Tena Village Surat</v>
      </c>
      <c r="C483" s="25" t="str">
        <f t="shared" si="239"/>
        <v>2</v>
      </c>
      <c r="D483" s="30" t="str">
        <f t="shared" si="240"/>
        <v xml:space="preserve">Builder Floor </v>
      </c>
      <c r="E483" s="25" t="str">
        <f t="shared" si="241"/>
        <v>Near Arya Club Tena Village</v>
      </c>
      <c r="F483" s="25" t="str">
        <f t="shared" si="242"/>
        <v>surat</v>
      </c>
      <c r="G483" s="25" t="s">
        <v>24</v>
      </c>
      <c r="H483" s="25" t="s">
        <v>281</v>
      </c>
      <c r="I483" s="35">
        <f>VALUE(LEFT(H483,FIND(" ",H483)-1))</f>
        <v>500</v>
      </c>
      <c r="J483" s="25" t="str">
        <f>TRIM(RIGHT(H483,LEN(H483)-FIND(" ",H483)))</f>
        <v>sqft</v>
      </c>
      <c r="K483" s="28" t="s">
        <v>26</v>
      </c>
      <c r="L483" s="25" t="s">
        <v>44</v>
      </c>
      <c r="M483" s="25" t="str">
        <f t="shared" si="243"/>
        <v>ready</v>
      </c>
      <c r="N483" s="25" t="s">
        <v>132</v>
      </c>
      <c r="O483" s="25" t="str">
        <f t="shared" si="244"/>
        <v xml:space="preserve">5 </v>
      </c>
      <c r="P483" s="30" t="str">
        <f t="shared" si="245"/>
        <v>5</v>
      </c>
      <c r="Q483" s="25" t="s">
        <v>29</v>
      </c>
      <c r="R483" s="25" t="s">
        <v>739</v>
      </c>
      <c r="S483" s="25" t="s">
        <v>1462</v>
      </c>
      <c r="T483" s="3" t="s">
        <v>1463</v>
      </c>
      <c r="U483" s="30">
        <f t="shared" si="229"/>
        <v>2373</v>
      </c>
      <c r="V483" s="28">
        <v>18.5</v>
      </c>
      <c r="W483" s="25">
        <f>VALUE(V483)*100000</f>
        <v>1850000</v>
      </c>
    </row>
    <row r="484" spans="1:23" customFormat="1" hidden="1">
      <c r="A484" t="s">
        <v>406</v>
      </c>
      <c r="G484" t="s">
        <v>34</v>
      </c>
      <c r="H484" t="s">
        <v>1102</v>
      </c>
      <c r="I484">
        <f>VALUE(LEFT(H484,FIND(" ",H484)-1))</f>
        <v>300</v>
      </c>
      <c r="J484" t="str">
        <f>TRIM(RIGHT(H484,LEN(H484)-FIND(" ",H484)))</f>
        <v>sqft</v>
      </c>
      <c r="K484" t="s">
        <v>43</v>
      </c>
      <c r="L484" t="s">
        <v>44</v>
      </c>
      <c r="N484" t="s">
        <v>142</v>
      </c>
      <c r="Q484" t="s">
        <v>29</v>
      </c>
      <c r="R484">
        <v>1</v>
      </c>
      <c r="T484" t="s">
        <v>1464</v>
      </c>
      <c r="U484" s="1">
        <f t="shared" si="229"/>
        <v>9667</v>
      </c>
      <c r="V484">
        <v>29</v>
      </c>
      <c r="W484">
        <f>VALUE(V484)*100000</f>
        <v>2900000</v>
      </c>
    </row>
    <row r="485" spans="1:23" customFormat="1" hidden="1">
      <c r="A485" t="s">
        <v>1140</v>
      </c>
      <c r="G485" t="s">
        <v>34</v>
      </c>
      <c r="H485" t="s">
        <v>111</v>
      </c>
      <c r="I485">
        <f>VALUE(LEFT(H485,FIND(" ",H485)-1))</f>
        <v>800</v>
      </c>
      <c r="J485" t="str">
        <f>TRIM(RIGHT(H485,LEN(H485)-FIND(" ",H485)))</f>
        <v>sqft</v>
      </c>
      <c r="K485" t="s">
        <v>43</v>
      </c>
      <c r="L485" t="s">
        <v>44</v>
      </c>
      <c r="N485" t="s">
        <v>117</v>
      </c>
      <c r="Q485" t="s">
        <v>29</v>
      </c>
      <c r="R485">
        <v>1</v>
      </c>
      <c r="T485" t="s">
        <v>1465</v>
      </c>
      <c r="U485" s="1">
        <f t="shared" si="229"/>
        <v>1688</v>
      </c>
      <c r="V485">
        <v>13.5</v>
      </c>
      <c r="W485">
        <f>VALUE(V485)*100000</f>
        <v>1350000</v>
      </c>
    </row>
    <row r="486" spans="1:23" customFormat="1" hidden="1">
      <c r="A486" t="s">
        <v>1466</v>
      </c>
      <c r="G486" t="s">
        <v>24</v>
      </c>
      <c r="H486" t="s">
        <v>724</v>
      </c>
      <c r="I486">
        <f>VALUE(LEFT(H486,FIND(" ",H486)-1))</f>
        <v>200</v>
      </c>
      <c r="J486" t="str">
        <f>TRIM(RIGHT(H486,LEN(H486)-FIND(" ",H486)))</f>
        <v>sqft</v>
      </c>
      <c r="K486" t="s">
        <v>43</v>
      </c>
      <c r="L486" t="s">
        <v>44</v>
      </c>
      <c r="N486" t="s">
        <v>251</v>
      </c>
      <c r="T486" t="s">
        <v>383</v>
      </c>
      <c r="U486" s="1">
        <f t="shared" si="229"/>
        <v>20000</v>
      </c>
      <c r="V486">
        <v>40</v>
      </c>
      <c r="W486">
        <f>VALUE(V486)*100000</f>
        <v>4000000</v>
      </c>
    </row>
    <row r="487" spans="1:23" customFormat="1" hidden="1">
      <c r="A487" t="s">
        <v>406</v>
      </c>
      <c r="G487" t="s">
        <v>34</v>
      </c>
      <c r="H487" t="s">
        <v>281</v>
      </c>
      <c r="I487">
        <f>VALUE(LEFT(H487,FIND(" ",H487)-1))</f>
        <v>500</v>
      </c>
      <c r="J487" t="str">
        <f>TRIM(RIGHT(H487,LEN(H487)-FIND(" ",H487)))</f>
        <v>sqft</v>
      </c>
      <c r="K487" t="s">
        <v>43</v>
      </c>
      <c r="L487" t="s">
        <v>44</v>
      </c>
      <c r="N487" t="s">
        <v>142</v>
      </c>
      <c r="Q487" t="s">
        <v>29</v>
      </c>
      <c r="R487">
        <v>1</v>
      </c>
      <c r="T487" t="s">
        <v>79</v>
      </c>
      <c r="U487" s="1">
        <f t="shared" si="229"/>
        <v>3200</v>
      </c>
      <c r="V487">
        <v>16</v>
      </c>
      <c r="W487">
        <f>VALUE(V487)*100000</f>
        <v>1600000</v>
      </c>
    </row>
    <row r="488" spans="1:23" customFormat="1" hidden="1">
      <c r="A488" t="s">
        <v>75</v>
      </c>
      <c r="G488" t="s">
        <v>34</v>
      </c>
      <c r="H488" t="s">
        <v>423</v>
      </c>
      <c r="I488">
        <f>VALUE(LEFT(H488,FIND(" ",H488)-1))</f>
        <v>1100</v>
      </c>
      <c r="J488" t="str">
        <f>TRIM(RIGHT(H488,LEN(H488)-FIND(" ",H488)))</f>
        <v>sqft</v>
      </c>
      <c r="K488" t="s">
        <v>43</v>
      </c>
      <c r="L488" t="s">
        <v>44</v>
      </c>
      <c r="N488" t="s">
        <v>469</v>
      </c>
      <c r="Q488" t="s">
        <v>96</v>
      </c>
      <c r="R488">
        <v>2</v>
      </c>
      <c r="T488" t="s">
        <v>456</v>
      </c>
      <c r="U488" s="1">
        <f t="shared" si="229"/>
        <v>3455</v>
      </c>
      <c r="V488">
        <v>38</v>
      </c>
      <c r="W488">
        <f>VALUE(V488)*100000</f>
        <v>3800000</v>
      </c>
    </row>
    <row r="489" spans="1:23" customFormat="1" hidden="1">
      <c r="A489" t="s">
        <v>1467</v>
      </c>
      <c r="G489" t="s">
        <v>24</v>
      </c>
      <c r="H489" t="s">
        <v>1468</v>
      </c>
      <c r="I489">
        <f>VALUE(LEFT(H489,FIND(" ",H489)-1))</f>
        <v>1515</v>
      </c>
      <c r="J489" t="str">
        <f>TRIM(RIGHT(H489,LEN(H489)-FIND(" ",H489)))</f>
        <v>sqft</v>
      </c>
      <c r="K489" t="s">
        <v>43</v>
      </c>
      <c r="L489" t="s">
        <v>44</v>
      </c>
      <c r="N489" t="s">
        <v>122</v>
      </c>
      <c r="Q489" t="s">
        <v>46</v>
      </c>
      <c r="R489" t="s">
        <v>1469</v>
      </c>
      <c r="S489" t="s">
        <v>275</v>
      </c>
      <c r="U489" s="1" t="e">
        <f t="shared" si="229"/>
        <v>#VALUE!</v>
      </c>
      <c r="V489">
        <v>45</v>
      </c>
      <c r="W489">
        <f>VALUE(V489)*100000</f>
        <v>4500000</v>
      </c>
    </row>
    <row r="490" spans="1:23" customFormat="1" hidden="1">
      <c r="A490" t="s">
        <v>1470</v>
      </c>
      <c r="G490" t="s">
        <v>34</v>
      </c>
      <c r="H490" t="s">
        <v>1471</v>
      </c>
      <c r="I490">
        <f>VALUE(LEFT(H490,FIND(" ",H490)-1))</f>
        <v>340</v>
      </c>
      <c r="J490" t="str">
        <f>TRIM(RIGHT(H490,LEN(H490)-FIND(" ",H490)))</f>
        <v>sqft</v>
      </c>
      <c r="K490" t="s">
        <v>43</v>
      </c>
      <c r="L490" t="s">
        <v>44</v>
      </c>
      <c r="N490" t="s">
        <v>152</v>
      </c>
      <c r="Q490">
        <v>1</v>
      </c>
      <c r="S490" t="s">
        <v>1472</v>
      </c>
      <c r="T490" t="s">
        <v>1473</v>
      </c>
      <c r="U490" s="1">
        <f t="shared" si="229"/>
        <v>10294</v>
      </c>
      <c r="V490">
        <v>35</v>
      </c>
      <c r="W490">
        <f>VALUE(V490)*100000</f>
        <v>3500000</v>
      </c>
    </row>
    <row r="491" spans="1:23" customFormat="1" hidden="1">
      <c r="A491" t="s">
        <v>622</v>
      </c>
      <c r="G491" t="s">
        <v>34</v>
      </c>
      <c r="H491" t="s">
        <v>1474</v>
      </c>
      <c r="I491">
        <f>VALUE(LEFT(H491,FIND(" ",H491)-1))</f>
        <v>520</v>
      </c>
      <c r="J491" t="str">
        <f>TRIM(RIGHT(H491,LEN(H491)-FIND(" ",H491)))</f>
        <v>sqft</v>
      </c>
      <c r="K491" t="s">
        <v>43</v>
      </c>
      <c r="L491" t="s">
        <v>44</v>
      </c>
      <c r="N491" t="s">
        <v>377</v>
      </c>
      <c r="Q491" t="s">
        <v>46</v>
      </c>
      <c r="R491" t="s">
        <v>47</v>
      </c>
      <c r="T491" t="s">
        <v>1475</v>
      </c>
      <c r="U491" s="1">
        <f t="shared" si="229"/>
        <v>5962</v>
      </c>
      <c r="V491">
        <v>31</v>
      </c>
      <c r="W491">
        <f>VALUE(V491)*100000</f>
        <v>3100000</v>
      </c>
    </row>
    <row r="492" spans="1:23" customFormat="1" hidden="1">
      <c r="A492" t="s">
        <v>1476</v>
      </c>
      <c r="G492" t="s">
        <v>24</v>
      </c>
      <c r="H492" t="s">
        <v>1477</v>
      </c>
      <c r="I492">
        <f>VALUE(LEFT(H492,FIND(" ",H492)-1))</f>
        <v>190</v>
      </c>
      <c r="J492" t="str">
        <f>TRIM(RIGHT(H492,LEN(H492)-FIND(" ",H492)))</f>
        <v>sqft</v>
      </c>
      <c r="K492" t="s">
        <v>43</v>
      </c>
      <c r="L492" t="s">
        <v>44</v>
      </c>
      <c r="N492" t="s">
        <v>297</v>
      </c>
      <c r="Q492">
        <v>2</v>
      </c>
      <c r="T492" t="s">
        <v>621</v>
      </c>
      <c r="U492" s="1">
        <f t="shared" si="229"/>
        <v>6579</v>
      </c>
      <c r="V492">
        <v>25</v>
      </c>
      <c r="W492">
        <f>VALUE(V492)*100000</f>
        <v>2500000</v>
      </c>
    </row>
    <row r="493" spans="1:23" customFormat="1" hidden="1">
      <c r="A493" t="s">
        <v>1478</v>
      </c>
      <c r="G493" t="s">
        <v>24</v>
      </c>
      <c r="H493" t="s">
        <v>724</v>
      </c>
      <c r="I493">
        <f>VALUE(LEFT(H493,FIND(" ",H493)-1))</f>
        <v>200</v>
      </c>
      <c r="J493" t="str">
        <f>TRIM(RIGHT(H493,LEN(H493)-FIND(" ",H493)))</f>
        <v>sqft</v>
      </c>
      <c r="K493" t="s">
        <v>43</v>
      </c>
      <c r="L493" t="s">
        <v>44</v>
      </c>
      <c r="N493" t="s">
        <v>142</v>
      </c>
      <c r="S493" t="s">
        <v>404</v>
      </c>
      <c r="T493" t="s">
        <v>1479</v>
      </c>
      <c r="U493" s="1">
        <f t="shared" si="229"/>
        <v>15000</v>
      </c>
      <c r="V493">
        <v>30</v>
      </c>
      <c r="W493">
        <f>VALUE(V493)*100000</f>
        <v>3000000</v>
      </c>
    </row>
    <row r="494" spans="1:23" customFormat="1" hidden="1">
      <c r="A494" t="s">
        <v>1480</v>
      </c>
      <c r="G494" t="s">
        <v>24</v>
      </c>
      <c r="H494" t="s">
        <v>724</v>
      </c>
      <c r="I494">
        <f>VALUE(LEFT(H494,FIND(" ",H494)-1))</f>
        <v>200</v>
      </c>
      <c r="J494" t="str">
        <f>TRIM(RIGHT(H494,LEN(H494)-FIND(" ",H494)))</f>
        <v>sqft</v>
      </c>
      <c r="K494" t="s">
        <v>43</v>
      </c>
      <c r="L494" t="s">
        <v>44</v>
      </c>
      <c r="N494" t="s">
        <v>132</v>
      </c>
      <c r="T494" t="s">
        <v>689</v>
      </c>
      <c r="U494" s="1">
        <f t="shared" si="229"/>
        <v>3429</v>
      </c>
      <c r="V494">
        <v>12</v>
      </c>
      <c r="W494">
        <f>VALUE(V494)*100000</f>
        <v>1200000</v>
      </c>
    </row>
    <row r="495" spans="1:23" customFormat="1" hidden="1">
      <c r="A495" t="s">
        <v>532</v>
      </c>
      <c r="B495" t="str">
        <f>PROPER(TRIM(A495))</f>
        <v>2 Apartment For Sale In Amroli Surat</v>
      </c>
      <c r="C495" t="str">
        <f>LEFT(B495,FIND(" ",B495)-1)</f>
        <v>2</v>
      </c>
      <c r="D495" s="1" t="str">
        <f>MID(B495, FIND(" ", B495)+1, FIND("For", B495)-FIND(" ", B495)-1)</f>
        <v xml:space="preserve">Apartment </v>
      </c>
      <c r="E495" t="str">
        <f>TRIM(MID(B495, FIND("In", B495)+3, FIND("Surat", B495)-FIND("In", B495)-3))</f>
        <v>Amroli</v>
      </c>
      <c r="F495" t="str">
        <f>"surat"</f>
        <v>surat</v>
      </c>
      <c r="G495" t="s">
        <v>24</v>
      </c>
      <c r="H495" t="s">
        <v>51</v>
      </c>
      <c r="I495">
        <f>VALUE(LEFT(H495,FIND(" ",H495)-1))</f>
        <v>700</v>
      </c>
      <c r="J495" t="str">
        <f>TRIM(RIGHT(H495,LEN(H495)-FIND(" ",H495)))</f>
        <v>sqft</v>
      </c>
      <c r="K495" t="s">
        <v>26</v>
      </c>
      <c r="L495" t="s">
        <v>44</v>
      </c>
      <c r="M495" t="str">
        <f>IF(LEFT(L495,5)="poss.","expected","ready")</f>
        <v>ready</v>
      </c>
      <c r="N495" t="s">
        <v>469</v>
      </c>
      <c r="O495" t="str">
        <f>IFERROR(LEFT(N495,FIND("out of",N495)-1),N495)</f>
        <v xml:space="preserve">4 </v>
      </c>
      <c r="P495" s="1" t="str">
        <f>IFERROR(RIGHT(N495,LEN(N495)-FIND("out of",N495)-6),"")</f>
        <v>5</v>
      </c>
      <c r="Q495" t="s">
        <v>96</v>
      </c>
      <c r="R495" t="s">
        <v>47</v>
      </c>
      <c r="T495" t="s">
        <v>1481</v>
      </c>
      <c r="U495" s="1">
        <f t="shared" si="229"/>
        <v>3512</v>
      </c>
      <c r="V495">
        <v>36</v>
      </c>
      <c r="W495">
        <f>VALUE(V495)*100000</f>
        <v>3600000</v>
      </c>
    </row>
    <row r="496" spans="1:23" customFormat="1" hidden="1">
      <c r="A496" t="s">
        <v>726</v>
      </c>
      <c r="G496" t="s">
        <v>204</v>
      </c>
      <c r="H496" t="s">
        <v>1482</v>
      </c>
      <c r="I496">
        <f>VALUE(LEFT(H496,FIND(" ",H496)-1))</f>
        <v>2763</v>
      </c>
      <c r="J496" t="str">
        <f>TRIM(RIGHT(H496,LEN(H496)-FIND(" ",H496)))</f>
        <v>sqft</v>
      </c>
      <c r="K496" t="s">
        <v>206</v>
      </c>
      <c r="L496" t="s">
        <v>166</v>
      </c>
      <c r="N496" t="s">
        <v>43</v>
      </c>
      <c r="Q496">
        <v>2</v>
      </c>
      <c r="R496" t="s">
        <v>1483</v>
      </c>
      <c r="T496" t="s">
        <v>1484</v>
      </c>
      <c r="U496" s="1">
        <f t="shared" si="229"/>
        <v>1430</v>
      </c>
      <c r="V496">
        <v>39.5</v>
      </c>
      <c r="W496">
        <f>VALUE(V496)*100000</f>
        <v>3950000</v>
      </c>
    </row>
    <row r="497" spans="1:23" ht="15.75">
      <c r="A497" s="25" t="s">
        <v>1485</v>
      </c>
      <c r="B497" s="25" t="str">
        <f>PROPER(TRIM(A497))</f>
        <v>1 Apartment For Sale In Kailash Nagar Surat</v>
      </c>
      <c r="C497" s="25" t="str">
        <f>LEFT(B497,FIND(" ",B497)-1)</f>
        <v>1</v>
      </c>
      <c r="D497" s="30" t="str">
        <f>MID(B497, FIND(" ", B497)+1, FIND("For", B497)-FIND(" ", B497)-1)</f>
        <v xml:space="preserve">Apartment </v>
      </c>
      <c r="E497" s="25" t="str">
        <f>TRIM(MID(B497, FIND("In", B497)+3, FIND("Surat", B497)-FIND("In", B497)-3))</f>
        <v>Kailash Nagar</v>
      </c>
      <c r="F497" s="25" t="str">
        <f>"surat"</f>
        <v>surat</v>
      </c>
      <c r="G497" s="25" t="s">
        <v>24</v>
      </c>
      <c r="H497" s="25" t="s">
        <v>1486</v>
      </c>
      <c r="I497" s="35">
        <f>VALUE(LEFT(H497,FIND(" ",H497)-1))</f>
        <v>786</v>
      </c>
      <c r="J497" s="25" t="str">
        <f>TRIM(RIGHT(H497,LEN(H497)-FIND(" ",H497)))</f>
        <v>sqft</v>
      </c>
      <c r="K497" s="28" t="s">
        <v>43</v>
      </c>
      <c r="L497" s="25" t="s">
        <v>44</v>
      </c>
      <c r="M497" s="25" t="str">
        <f>IF(LEFT(L497,5)="poss.","expected","ready")</f>
        <v>ready</v>
      </c>
      <c r="N497" s="25" t="s">
        <v>1487</v>
      </c>
      <c r="O497" s="25" t="str">
        <f>IFERROR(LEFT(N497,FIND("out of",N497)-1),N497)</f>
        <v xml:space="preserve">6 </v>
      </c>
      <c r="P497" s="30" t="str">
        <f>IFERROR(RIGHT(N497,LEN(N497)-FIND("out of",N497)-6),"")</f>
        <v>11</v>
      </c>
      <c r="Q497" s="25" t="s">
        <v>96</v>
      </c>
      <c r="R497" s="25" t="s">
        <v>346</v>
      </c>
      <c r="S497" s="25" t="s">
        <v>1488</v>
      </c>
      <c r="T497" s="3" t="s">
        <v>1489</v>
      </c>
      <c r="U497" s="30">
        <f t="shared" si="229"/>
        <v>3562</v>
      </c>
      <c r="V497" s="28">
        <v>28</v>
      </c>
      <c r="W497" s="25">
        <f>VALUE(V497)*100000</f>
        <v>2800000</v>
      </c>
    </row>
    <row r="498" spans="1:23" customFormat="1" hidden="1">
      <c r="A498" t="s">
        <v>1490</v>
      </c>
      <c r="G498" t="s">
        <v>204</v>
      </c>
      <c r="H498" t="s">
        <v>1491</v>
      </c>
      <c r="I498">
        <f>VALUE(LEFT(H498,FIND(" ",H498)-1))</f>
        <v>2520</v>
      </c>
      <c r="J498" t="str">
        <f>TRIM(RIGHT(H498,LEN(H498)-FIND(" ",H498)))</f>
        <v>sqft</v>
      </c>
      <c r="K498">
        <v>2</v>
      </c>
      <c r="L498" t="s">
        <v>43</v>
      </c>
      <c r="N498">
        <v>1</v>
      </c>
      <c r="Q498" t="s">
        <v>671</v>
      </c>
      <c r="S498" t="s">
        <v>1492</v>
      </c>
      <c r="T498" t="s">
        <v>1493</v>
      </c>
      <c r="U498" s="1">
        <f t="shared" si="229"/>
        <v>714</v>
      </c>
      <c r="V498">
        <v>18</v>
      </c>
      <c r="W498">
        <f>VALUE(V498)*100000</f>
        <v>1800000</v>
      </c>
    </row>
    <row r="499" spans="1:23" ht="15.75">
      <c r="A499" s="25" t="s">
        <v>791</v>
      </c>
      <c r="B499" s="25" t="str">
        <f>PROPER(TRIM(A499))</f>
        <v>2 Apartment For Sale In Swagat Clifton, Bhimrad Surat</v>
      </c>
      <c r="C499" s="25" t="str">
        <f>LEFT(B499,FIND(" ",B499)-1)</f>
        <v>2</v>
      </c>
      <c r="D499" s="30" t="str">
        <f>MID(B499, FIND(" ", B499)+1, FIND("For", B499)-FIND(" ", B499)-1)</f>
        <v xml:space="preserve">Apartment </v>
      </c>
      <c r="E499" s="25" t="str">
        <f>TRIM(MID(B499, FIND("In", B499)+3, FIND("Surat", B499)-FIND("In", B499)-3))</f>
        <v>Swagat Clifton, Bhimrad</v>
      </c>
      <c r="F499" s="25" t="str">
        <f>"surat"</f>
        <v>surat</v>
      </c>
      <c r="G499" s="25" t="s">
        <v>24</v>
      </c>
      <c r="H499" s="25" t="s">
        <v>1494</v>
      </c>
      <c r="I499" s="35">
        <f>VALUE(LEFT(H499,FIND(" ",H499)-1))</f>
        <v>713</v>
      </c>
      <c r="J499" s="25" t="str">
        <f>TRIM(RIGHT(H499,LEN(H499)-FIND(" ",H499)))</f>
        <v>sqft</v>
      </c>
      <c r="K499" s="28" t="s">
        <v>43</v>
      </c>
      <c r="L499" s="25" t="s">
        <v>44</v>
      </c>
      <c r="M499" s="25" t="str">
        <f>IF(LEFT(L499,5)="poss.","expected","ready")</f>
        <v>ready</v>
      </c>
      <c r="N499" s="25" t="s">
        <v>1495</v>
      </c>
      <c r="O499" s="25" t="str">
        <f>IFERROR(LEFT(N499,FIND("out of",N499)-1),N499)</f>
        <v xml:space="preserve">4 </v>
      </c>
      <c r="P499" s="30" t="str">
        <f>IFERROR(RIGHT(N499,LEN(N499)-FIND("out of",N499)-6),"")</f>
        <v>15</v>
      </c>
      <c r="Q499" s="25" t="s">
        <v>29</v>
      </c>
      <c r="R499" s="25" t="s">
        <v>102</v>
      </c>
      <c r="S499" s="25" t="s">
        <v>1496</v>
      </c>
      <c r="T499" s="3" t="s">
        <v>1497</v>
      </c>
      <c r="U499" s="30">
        <f t="shared" si="229"/>
        <v>3498</v>
      </c>
      <c r="V499" s="28">
        <v>43.8</v>
      </c>
      <c r="W499" s="25">
        <f>VALUE(V499)*100000</f>
        <v>4380000</v>
      </c>
    </row>
    <row r="500" spans="1:23" customFormat="1" hidden="1">
      <c r="A500" t="s">
        <v>1498</v>
      </c>
      <c r="G500" t="s">
        <v>24</v>
      </c>
      <c r="H500" t="s">
        <v>1499</v>
      </c>
      <c r="I500">
        <f>VALUE(LEFT(H500,FIND(" ",H500)-1))</f>
        <v>833</v>
      </c>
      <c r="J500" t="str">
        <f>TRIM(RIGHT(H500,LEN(H500)-FIND(" ",H500)))</f>
        <v>sqft</v>
      </c>
      <c r="K500" t="s">
        <v>43</v>
      </c>
      <c r="L500" t="s">
        <v>44</v>
      </c>
      <c r="N500" t="s">
        <v>373</v>
      </c>
      <c r="Q500" t="s">
        <v>29</v>
      </c>
      <c r="R500">
        <v>2</v>
      </c>
      <c r="T500" t="s">
        <v>1500</v>
      </c>
      <c r="U500" s="1">
        <f t="shared" si="229"/>
        <v>2401</v>
      </c>
      <c r="V500">
        <v>20</v>
      </c>
      <c r="W500">
        <f>VALUE(V500)*100000</f>
        <v>2000000</v>
      </c>
    </row>
    <row r="501" spans="1:23" customFormat="1" hidden="1">
      <c r="A501" t="s">
        <v>1074</v>
      </c>
      <c r="G501" t="s">
        <v>34</v>
      </c>
      <c r="H501" t="s">
        <v>116</v>
      </c>
      <c r="I501">
        <f>VALUE(LEFT(H501,FIND(" ",H501)-1))</f>
        <v>1000</v>
      </c>
      <c r="J501" t="str">
        <f>TRIM(RIGHT(H501,LEN(H501)-FIND(" ",H501)))</f>
        <v>sqft</v>
      </c>
      <c r="K501" t="s">
        <v>43</v>
      </c>
      <c r="L501" t="s">
        <v>44</v>
      </c>
      <c r="N501" t="s">
        <v>1047</v>
      </c>
      <c r="Q501" t="s">
        <v>29</v>
      </c>
      <c r="R501">
        <v>2</v>
      </c>
      <c r="T501" t="s">
        <v>194</v>
      </c>
      <c r="U501" s="1">
        <f t="shared" si="229"/>
        <v>3500</v>
      </c>
      <c r="V501">
        <v>35</v>
      </c>
      <c r="W501">
        <f>VALUE(V501)*100000</f>
        <v>3500000</v>
      </c>
    </row>
    <row r="502" spans="1:23" customFormat="1" hidden="1">
      <c r="A502" t="s">
        <v>1501</v>
      </c>
      <c r="G502" t="s">
        <v>34</v>
      </c>
      <c r="H502" t="s">
        <v>1502</v>
      </c>
      <c r="I502">
        <f>VALUE(LEFT(H502,FIND(" ",H502)-1))</f>
        <v>737</v>
      </c>
      <c r="J502" t="str">
        <f>TRIM(RIGHT(H502,LEN(H502)-FIND(" ",H502)))</f>
        <v>sqft</v>
      </c>
      <c r="K502" t="s">
        <v>43</v>
      </c>
      <c r="L502" t="s">
        <v>44</v>
      </c>
      <c r="N502" t="s">
        <v>320</v>
      </c>
      <c r="Q502" t="s">
        <v>46</v>
      </c>
      <c r="R502">
        <v>1</v>
      </c>
      <c r="S502" t="s">
        <v>1503</v>
      </c>
      <c r="T502" t="s">
        <v>1504</v>
      </c>
      <c r="U502" s="1">
        <f t="shared" si="229"/>
        <v>2035</v>
      </c>
      <c r="V502">
        <v>15</v>
      </c>
      <c r="W502">
        <f>VALUE(V502)*100000</f>
        <v>1500000</v>
      </c>
    </row>
    <row r="503" spans="1:23" customFormat="1" hidden="1">
      <c r="A503" t="s">
        <v>1505</v>
      </c>
      <c r="G503" t="s">
        <v>34</v>
      </c>
      <c r="H503" t="s">
        <v>1506</v>
      </c>
      <c r="I503">
        <f>VALUE(LEFT(H503,FIND(" ",H503)-1))</f>
        <v>1700</v>
      </c>
      <c r="J503" t="str">
        <f>TRIM(RIGHT(H503,LEN(H503)-FIND(" ",H503)))</f>
        <v>sqft</v>
      </c>
      <c r="K503" t="s">
        <v>43</v>
      </c>
      <c r="L503" t="s">
        <v>44</v>
      </c>
      <c r="N503" t="s">
        <v>238</v>
      </c>
      <c r="Q503" t="s">
        <v>29</v>
      </c>
      <c r="R503">
        <v>3</v>
      </c>
      <c r="T503" t="s">
        <v>1507</v>
      </c>
      <c r="U503" s="1">
        <f t="shared" si="229"/>
        <v>441</v>
      </c>
      <c r="V503">
        <v>7.5</v>
      </c>
      <c r="W503">
        <f>VALUE(V503)*100000</f>
        <v>750000</v>
      </c>
    </row>
    <row r="504" spans="1:23" customFormat="1" hidden="1">
      <c r="A504" t="s">
        <v>1508</v>
      </c>
      <c r="G504" t="s">
        <v>24</v>
      </c>
      <c r="H504" t="s">
        <v>423</v>
      </c>
      <c r="I504">
        <f>VALUE(LEFT(H504,FIND(" ",H504)-1))</f>
        <v>1100</v>
      </c>
      <c r="J504" t="str">
        <f>TRIM(RIGHT(H504,LEN(H504)-FIND(" ",H504)))</f>
        <v>sqft</v>
      </c>
      <c r="K504">
        <v>2</v>
      </c>
      <c r="L504" t="s">
        <v>44</v>
      </c>
      <c r="N504" t="s">
        <v>46</v>
      </c>
      <c r="U504" s="1" t="e">
        <f t="shared" si="229"/>
        <v>#VALUE!</v>
      </c>
      <c r="V504">
        <v>25</v>
      </c>
      <c r="W504">
        <f>VALUE(V504)*100000</f>
        <v>2500000</v>
      </c>
    </row>
    <row r="505" spans="1:23" customFormat="1" hidden="1">
      <c r="A505" t="s">
        <v>819</v>
      </c>
      <c r="G505" t="s">
        <v>24</v>
      </c>
      <c r="H505" t="s">
        <v>1272</v>
      </c>
      <c r="I505">
        <f>VALUE(LEFT(H505,FIND(" ",H505)-1))</f>
        <v>245</v>
      </c>
      <c r="J505" t="str">
        <f>TRIM(RIGHT(H505,LEN(H505)-FIND(" ",H505)))</f>
        <v>sqft</v>
      </c>
      <c r="K505" t="s">
        <v>43</v>
      </c>
      <c r="L505" t="s">
        <v>44</v>
      </c>
      <c r="N505" t="s">
        <v>251</v>
      </c>
      <c r="T505" t="s">
        <v>1509</v>
      </c>
      <c r="U505" s="1">
        <f t="shared" si="229"/>
        <v>7042</v>
      </c>
      <c r="V505">
        <v>25</v>
      </c>
      <c r="W505">
        <f>VALUE(V505)*100000</f>
        <v>2500000</v>
      </c>
    </row>
    <row r="506" spans="1:23" customFormat="1" hidden="1">
      <c r="A506" t="s">
        <v>1510</v>
      </c>
      <c r="B506" t="str">
        <f>PROPER(TRIM(A506))</f>
        <v>1 Apartment For Sale In Madhuram Arcade 2, Dindoli Surat</v>
      </c>
      <c r="C506" t="str">
        <f>LEFT(B506,FIND(" ",B506)-1)</f>
        <v>1</v>
      </c>
      <c r="D506" s="1" t="str">
        <f>MID(B506, FIND(" ", B506)+1, FIND("For", B506)-FIND(" ", B506)-1)</f>
        <v xml:space="preserve">Apartment </v>
      </c>
      <c r="E506" t="str">
        <f>TRIM(MID(B506, FIND("In", B506)+3, FIND("Surat", B506)-FIND("In", B506)-3))</f>
        <v>Madhuram Arcade 2, Dindoli</v>
      </c>
      <c r="F506" t="str">
        <f>"surat"</f>
        <v>surat</v>
      </c>
      <c r="G506" t="s">
        <v>24</v>
      </c>
      <c r="H506" t="s">
        <v>146</v>
      </c>
      <c r="I506">
        <f>VALUE(LEFT(H506,FIND(" ",H506)-1))</f>
        <v>350</v>
      </c>
      <c r="J506" t="str">
        <f>TRIM(RIGHT(H506,LEN(H506)-FIND(" ",H506)))</f>
        <v>sqft</v>
      </c>
      <c r="K506" t="s">
        <v>43</v>
      </c>
      <c r="L506" t="s">
        <v>44</v>
      </c>
      <c r="M506" t="str">
        <f>IF(LEFT(L506,5)="poss.","expected","ready")</f>
        <v>ready</v>
      </c>
      <c r="N506" t="s">
        <v>152</v>
      </c>
      <c r="O506" t="str">
        <f>IFERROR(LEFT(N506,FIND("out of",N506)-1),N506)</f>
        <v xml:space="preserve">1 </v>
      </c>
      <c r="P506" s="1" t="str">
        <f>IFERROR(RIGHT(N506,LEN(N506)-FIND("out of",N506)-6),"")</f>
        <v>5</v>
      </c>
      <c r="Q506" t="s">
        <v>29</v>
      </c>
      <c r="R506" t="s">
        <v>156</v>
      </c>
      <c r="T506" t="s">
        <v>1511</v>
      </c>
      <c r="U506" s="1">
        <f t="shared" si="229"/>
        <v>2618</v>
      </c>
      <c r="V506">
        <v>14.4</v>
      </c>
      <c r="W506">
        <f>VALUE(V506)*100000</f>
        <v>1440000</v>
      </c>
    </row>
    <row r="507" spans="1:23" customFormat="1" hidden="1">
      <c r="A507" t="s">
        <v>1512</v>
      </c>
      <c r="G507" t="s">
        <v>24</v>
      </c>
      <c r="H507" t="s">
        <v>333</v>
      </c>
      <c r="I507">
        <f>VALUE(LEFT(H507,FIND(" ",H507)-1))</f>
        <v>600</v>
      </c>
      <c r="J507" t="str">
        <f>TRIM(RIGHT(H507,LEN(H507)-FIND(" ",H507)))</f>
        <v>sqft</v>
      </c>
      <c r="K507" t="s">
        <v>43</v>
      </c>
      <c r="L507" t="s">
        <v>44</v>
      </c>
      <c r="N507" t="s">
        <v>1513</v>
      </c>
      <c r="Q507" t="s">
        <v>96</v>
      </c>
      <c r="R507">
        <v>2</v>
      </c>
      <c r="T507" t="s">
        <v>1514</v>
      </c>
      <c r="U507" s="1">
        <f t="shared" si="229"/>
        <v>3796</v>
      </c>
      <c r="V507">
        <v>30</v>
      </c>
      <c r="W507">
        <f>VALUE(V507)*100000</f>
        <v>3000000</v>
      </c>
    </row>
    <row r="508" spans="1:23" ht="15.75">
      <c r="A508" s="25" t="s">
        <v>1515</v>
      </c>
      <c r="B508" s="25" t="str">
        <f>PROPER(TRIM(A508))</f>
        <v>2 House For Sale In Kawas Surat</v>
      </c>
      <c r="C508" s="25" t="str">
        <f>LEFT(B508,FIND(" ",B508)-1)</f>
        <v>2</v>
      </c>
      <c r="D508" s="30" t="str">
        <f>MID(B508, FIND(" ", B508)+1, FIND("For", B508)-FIND(" ", B508)-1)</f>
        <v xml:space="preserve">House </v>
      </c>
      <c r="E508" s="25" t="str">
        <f>TRIM(MID(B508, FIND("In", B508)+3, FIND("Surat", B508)-FIND("In", B508)-3))</f>
        <v>Kawas</v>
      </c>
      <c r="F508" s="25" t="str">
        <f>"surat"</f>
        <v>surat</v>
      </c>
      <c r="G508" s="25" t="s">
        <v>34</v>
      </c>
      <c r="H508" s="25" t="s">
        <v>1516</v>
      </c>
      <c r="I508" s="35">
        <f>VALUE(LEFT(H508,FIND(" ",H508)-1))</f>
        <v>1350</v>
      </c>
      <c r="J508" s="25" t="str">
        <f>TRIM(RIGHT(H508,LEN(H508)-FIND(" ",H508)))</f>
        <v>sqft</v>
      </c>
      <c r="K508" s="28" t="s">
        <v>43</v>
      </c>
      <c r="L508" s="25" t="s">
        <v>44</v>
      </c>
      <c r="M508" s="25" t="str">
        <f>IF(LEFT(L508,5)="poss.","expected","ready")</f>
        <v>ready</v>
      </c>
      <c r="N508" s="25" t="s">
        <v>212</v>
      </c>
      <c r="O508" s="25" t="str">
        <f>IFERROR(LEFT(N508,FIND("out of",N508)-1),N508)</f>
        <v xml:space="preserve">1 </v>
      </c>
      <c r="P508" s="30" t="str">
        <f>IFERROR(RIGHT(N508,LEN(N508)-FIND("out of",N508)-6),"")</f>
        <v>2</v>
      </c>
      <c r="Q508" s="25" t="s">
        <v>29</v>
      </c>
      <c r="R508" s="25" t="s">
        <v>739</v>
      </c>
      <c r="S508" s="25" t="s">
        <v>1517</v>
      </c>
      <c r="T508" s="3" t="s">
        <v>1518</v>
      </c>
      <c r="U508" s="30">
        <f t="shared" si="229"/>
        <v>2815</v>
      </c>
      <c r="V508" s="28">
        <v>38</v>
      </c>
      <c r="W508" s="25">
        <f>VALUE(V508)*100000</f>
        <v>3800000</v>
      </c>
    </row>
    <row r="509" spans="1:23" customFormat="1" hidden="1">
      <c r="A509" t="s">
        <v>741</v>
      </c>
      <c r="G509" t="s">
        <v>204</v>
      </c>
      <c r="H509" t="s">
        <v>1519</v>
      </c>
      <c r="I509">
        <f>VALUE(LEFT(H509,FIND(" ",H509)-1))</f>
        <v>102</v>
      </c>
      <c r="J509" t="str">
        <f>TRIM(RIGHT(H509,LEN(H509)-FIND(" ",H509)))</f>
        <v>sqft</v>
      </c>
      <c r="K509" t="s">
        <v>43</v>
      </c>
      <c r="L509" t="s">
        <v>1520</v>
      </c>
      <c r="N509" t="s">
        <v>166</v>
      </c>
      <c r="Q509">
        <v>2</v>
      </c>
      <c r="R509">
        <v>1</v>
      </c>
      <c r="T509" t="s">
        <v>1521</v>
      </c>
      <c r="U509" s="1">
        <f t="shared" ref="U509:U572" si="246">VALUE(SUBSTITUTE(SUBSTITUTE(T509,"â‚¹",""),"per sqft",""))</f>
        <v>19608</v>
      </c>
      <c r="V509">
        <v>20</v>
      </c>
      <c r="W509">
        <f>VALUE(V509)*100000</f>
        <v>2000000</v>
      </c>
    </row>
    <row r="510" spans="1:23" customFormat="1" hidden="1">
      <c r="A510" t="s">
        <v>1522</v>
      </c>
      <c r="G510" t="s">
        <v>24</v>
      </c>
      <c r="H510" t="s">
        <v>1523</v>
      </c>
      <c r="I510">
        <f>VALUE(LEFT(H510,FIND(" ",H510)-1))</f>
        <v>615</v>
      </c>
      <c r="J510" t="str">
        <f>TRIM(RIGHT(H510,LEN(H510)-FIND(" ",H510)))</f>
        <v>sqft</v>
      </c>
      <c r="K510" t="s">
        <v>43</v>
      </c>
      <c r="L510" t="s">
        <v>44</v>
      </c>
      <c r="N510" t="s">
        <v>1524</v>
      </c>
      <c r="T510" t="s">
        <v>1525</v>
      </c>
      <c r="U510" s="1">
        <f t="shared" si="246"/>
        <v>5691</v>
      </c>
      <c r="V510">
        <v>35</v>
      </c>
      <c r="W510">
        <f>VALUE(V510)*100000</f>
        <v>3500000</v>
      </c>
    </row>
    <row r="511" spans="1:23" customFormat="1" hidden="1">
      <c r="A511" t="s">
        <v>1526</v>
      </c>
      <c r="G511" t="s">
        <v>34</v>
      </c>
      <c r="H511" t="s">
        <v>1527</v>
      </c>
      <c r="I511">
        <f>VALUE(LEFT(H511,FIND(" ",H511)-1))</f>
        <v>392</v>
      </c>
      <c r="J511" t="str">
        <f>TRIM(RIGHT(H511,LEN(H511)-FIND(" ",H511)))</f>
        <v>sqft</v>
      </c>
      <c r="K511" t="s">
        <v>43</v>
      </c>
      <c r="L511" t="s">
        <v>44</v>
      </c>
      <c r="N511" t="s">
        <v>251</v>
      </c>
      <c r="T511" t="s">
        <v>1528</v>
      </c>
      <c r="U511" s="1">
        <f t="shared" si="246"/>
        <v>6633</v>
      </c>
      <c r="V511">
        <v>26</v>
      </c>
      <c r="W511">
        <f>VALUE(V511)*100000</f>
        <v>2600000</v>
      </c>
    </row>
    <row r="512" spans="1:23" customFormat="1" hidden="1">
      <c r="A512" t="s">
        <v>698</v>
      </c>
      <c r="G512" t="s">
        <v>34</v>
      </c>
      <c r="H512" t="s">
        <v>1529</v>
      </c>
      <c r="I512">
        <f>VALUE(LEFT(H512,FIND(" ",H512)-1))</f>
        <v>812</v>
      </c>
      <c r="J512" t="str">
        <f>TRIM(RIGHT(H512,LEN(H512)-FIND(" ",H512)))</f>
        <v>sqft</v>
      </c>
      <c r="K512" t="s">
        <v>43</v>
      </c>
      <c r="L512" t="s">
        <v>44</v>
      </c>
      <c r="N512" t="s">
        <v>297</v>
      </c>
      <c r="Q512" t="s">
        <v>96</v>
      </c>
      <c r="R512">
        <v>1</v>
      </c>
      <c r="T512" t="s">
        <v>1530</v>
      </c>
      <c r="U512" s="1">
        <f t="shared" si="246"/>
        <v>2217</v>
      </c>
      <c r="V512">
        <v>18</v>
      </c>
      <c r="W512">
        <f>VALUE(V512)*100000</f>
        <v>1800000</v>
      </c>
    </row>
    <row r="513" spans="1:23" customFormat="1" hidden="1">
      <c r="A513" t="s">
        <v>1531</v>
      </c>
      <c r="G513" t="s">
        <v>204</v>
      </c>
      <c r="H513" t="s">
        <v>1532</v>
      </c>
      <c r="I513">
        <f>VALUE(LEFT(H513,FIND(" ",H513)-1))</f>
        <v>576</v>
      </c>
      <c r="J513" t="str">
        <f>TRIM(RIGHT(H513,LEN(H513)-FIND(" ",H513)))</f>
        <v>sqft</v>
      </c>
      <c r="K513">
        <v>2</v>
      </c>
      <c r="L513" t="s">
        <v>416</v>
      </c>
      <c r="N513" t="s">
        <v>43</v>
      </c>
      <c r="Q513">
        <v>1</v>
      </c>
      <c r="R513" t="s">
        <v>671</v>
      </c>
      <c r="S513" t="s">
        <v>1533</v>
      </c>
      <c r="T513" t="s">
        <v>1534</v>
      </c>
      <c r="U513" s="1">
        <f t="shared" si="246"/>
        <v>7812</v>
      </c>
      <c r="V513">
        <v>45</v>
      </c>
      <c r="W513">
        <f>VALUE(V513)*100000</f>
        <v>4500000</v>
      </c>
    </row>
    <row r="514" spans="1:23" customFormat="1" hidden="1">
      <c r="A514" t="s">
        <v>1024</v>
      </c>
      <c r="G514" t="s">
        <v>24</v>
      </c>
      <c r="H514" t="s">
        <v>350</v>
      </c>
      <c r="I514">
        <f>VALUE(LEFT(H514,FIND(" ",H514)-1))</f>
        <v>850</v>
      </c>
      <c r="J514" t="str">
        <f>TRIM(RIGHT(H514,LEN(H514)-FIND(" ",H514)))</f>
        <v>sqft</v>
      </c>
      <c r="K514" t="s">
        <v>43</v>
      </c>
      <c r="L514" t="s">
        <v>44</v>
      </c>
      <c r="N514" t="s">
        <v>373</v>
      </c>
      <c r="Q514" t="s">
        <v>96</v>
      </c>
      <c r="R514">
        <v>2</v>
      </c>
      <c r="T514" t="s">
        <v>194</v>
      </c>
      <c r="U514" s="1">
        <f t="shared" si="246"/>
        <v>3500</v>
      </c>
      <c r="V514">
        <v>35</v>
      </c>
      <c r="W514">
        <f>VALUE(V514)*100000</f>
        <v>3500000</v>
      </c>
    </row>
    <row r="515" spans="1:23" ht="15.75">
      <c r="A515" s="25" t="s">
        <v>1188</v>
      </c>
      <c r="B515" s="25" t="str">
        <f>PROPER(TRIM(A515))</f>
        <v>2 Apartment For Sale In Jahangir Pura Surat</v>
      </c>
      <c r="C515" s="25" t="str">
        <f>LEFT(B515,FIND(" ",B515)-1)</f>
        <v>2</v>
      </c>
      <c r="D515" s="30" t="str">
        <f>MID(B515, FIND(" ", B515)+1, FIND("For", B515)-FIND(" ", B515)-1)</f>
        <v xml:space="preserve">Apartment </v>
      </c>
      <c r="E515" s="25" t="str">
        <f>TRIM(MID(B515, FIND("In", B515)+3, FIND("Surat", B515)-FIND("In", B515)-3))</f>
        <v>Jahangir Pura</v>
      </c>
      <c r="F515" s="25" t="str">
        <f>"surat"</f>
        <v>surat</v>
      </c>
      <c r="G515" s="25" t="s">
        <v>34</v>
      </c>
      <c r="H515" s="25" t="s">
        <v>71</v>
      </c>
      <c r="I515" s="35">
        <f>VALUE(LEFT(H515,FIND(" ",H515)-1))</f>
        <v>1180</v>
      </c>
      <c r="J515" s="25" t="str">
        <f>TRIM(RIGHT(H515,LEN(H515)-FIND(" ",H515)))</f>
        <v>sqft</v>
      </c>
      <c r="K515" s="28" t="s">
        <v>43</v>
      </c>
      <c r="L515" s="25" t="s">
        <v>44</v>
      </c>
      <c r="M515" s="25" t="str">
        <f>IF(LEFT(L515,5)="poss.","expected","ready")</f>
        <v>ready</v>
      </c>
      <c r="N515" s="25" t="s">
        <v>132</v>
      </c>
      <c r="O515" s="25" t="str">
        <f>IFERROR(LEFT(N515,FIND("out of",N515)-1),N515)</f>
        <v xml:space="preserve">5 </v>
      </c>
      <c r="P515" s="30" t="str">
        <f>IFERROR(RIGHT(N515,LEN(N515)-FIND("out of",N515)-6),"")</f>
        <v>5</v>
      </c>
      <c r="Q515" s="25" t="s">
        <v>29</v>
      </c>
      <c r="R515" s="25" t="s">
        <v>47</v>
      </c>
      <c r="S515" s="25" t="s">
        <v>1535</v>
      </c>
      <c r="T515" s="3" t="s">
        <v>1536</v>
      </c>
      <c r="U515" s="30">
        <f t="shared" si="246"/>
        <v>2415</v>
      </c>
      <c r="V515" s="28">
        <v>28.5</v>
      </c>
      <c r="W515" s="25">
        <f>VALUE(V515)*100000</f>
        <v>2850000</v>
      </c>
    </row>
    <row r="516" spans="1:23" customFormat="1" hidden="1">
      <c r="A516" t="s">
        <v>1282</v>
      </c>
      <c r="G516" t="s">
        <v>34</v>
      </c>
      <c r="H516" t="s">
        <v>705</v>
      </c>
      <c r="I516">
        <f>VALUE(LEFT(H516,FIND(" ",H516)-1))</f>
        <v>900</v>
      </c>
      <c r="J516" t="str">
        <f>TRIM(RIGHT(H516,LEN(H516)-FIND(" ",H516)))</f>
        <v>sqft</v>
      </c>
      <c r="K516" t="s">
        <v>43</v>
      </c>
      <c r="L516" t="s">
        <v>44</v>
      </c>
      <c r="N516" t="s">
        <v>142</v>
      </c>
      <c r="Q516" t="s">
        <v>29</v>
      </c>
      <c r="R516" t="s">
        <v>490</v>
      </c>
      <c r="S516" t="s">
        <v>1537</v>
      </c>
      <c r="T516" t="s">
        <v>1538</v>
      </c>
      <c r="U516" s="1">
        <f t="shared" si="246"/>
        <v>3001</v>
      </c>
      <c r="V516">
        <v>27</v>
      </c>
      <c r="W516">
        <f>VALUE(V516)*100000</f>
        <v>2700000</v>
      </c>
    </row>
    <row r="517" spans="1:23" customFormat="1" hidden="1">
      <c r="A517" t="s">
        <v>1539</v>
      </c>
      <c r="G517" t="s">
        <v>34</v>
      </c>
      <c r="H517" t="s">
        <v>564</v>
      </c>
      <c r="I517">
        <f>VALUE(LEFT(H517,FIND(" ",H517)-1))</f>
        <v>925</v>
      </c>
      <c r="J517" t="str">
        <f>TRIM(RIGHT(H517,LEN(H517)-FIND(" ",H517)))</f>
        <v>sqft</v>
      </c>
      <c r="K517" t="s">
        <v>43</v>
      </c>
      <c r="L517" t="s">
        <v>44</v>
      </c>
      <c r="N517" t="s">
        <v>831</v>
      </c>
      <c r="Q517" t="s">
        <v>96</v>
      </c>
      <c r="R517">
        <v>2</v>
      </c>
      <c r="T517" t="s">
        <v>1540</v>
      </c>
      <c r="U517" s="1">
        <f t="shared" si="246"/>
        <v>4324</v>
      </c>
      <c r="V517">
        <v>40</v>
      </c>
      <c r="W517">
        <f>VALUE(V517)*100000</f>
        <v>4000000</v>
      </c>
    </row>
    <row r="518" spans="1:23" customFormat="1" hidden="1">
      <c r="A518" t="s">
        <v>1541</v>
      </c>
      <c r="G518" t="s">
        <v>24</v>
      </c>
      <c r="H518" t="s">
        <v>350</v>
      </c>
      <c r="I518">
        <f>VALUE(LEFT(H518,FIND(" ",H518)-1))</f>
        <v>850</v>
      </c>
      <c r="J518" t="str">
        <f>TRIM(RIGHT(H518,LEN(H518)-FIND(" ",H518)))</f>
        <v>sqft</v>
      </c>
      <c r="K518" t="s">
        <v>43</v>
      </c>
      <c r="L518" t="s">
        <v>44</v>
      </c>
      <c r="N518" t="s">
        <v>1542</v>
      </c>
      <c r="Q518" t="s">
        <v>29</v>
      </c>
      <c r="R518">
        <v>2</v>
      </c>
      <c r="T518" t="s">
        <v>782</v>
      </c>
      <c r="U518" s="1">
        <f t="shared" si="246"/>
        <v>3529</v>
      </c>
      <c r="V518">
        <v>30</v>
      </c>
      <c r="W518">
        <f>VALUE(V518)*100000</f>
        <v>3000000</v>
      </c>
    </row>
    <row r="519" spans="1:23" customFormat="1" hidden="1">
      <c r="A519" t="s">
        <v>1543</v>
      </c>
      <c r="G519" t="s">
        <v>34</v>
      </c>
      <c r="H519" t="s">
        <v>966</v>
      </c>
      <c r="I519">
        <f>VALUE(LEFT(H519,FIND(" ",H519)-1))</f>
        <v>1235</v>
      </c>
      <c r="J519" t="str">
        <f>TRIM(RIGHT(H519,LEN(H519)-FIND(" ",H519)))</f>
        <v>sqft</v>
      </c>
      <c r="K519" t="s">
        <v>43</v>
      </c>
      <c r="L519" t="s">
        <v>44</v>
      </c>
      <c r="N519" t="s">
        <v>142</v>
      </c>
      <c r="Q519" t="s">
        <v>46</v>
      </c>
      <c r="R519" t="s">
        <v>47</v>
      </c>
      <c r="S519" t="s">
        <v>1544</v>
      </c>
      <c r="T519" t="s">
        <v>1545</v>
      </c>
      <c r="U519" s="1">
        <f t="shared" si="246"/>
        <v>4049</v>
      </c>
      <c r="V519">
        <v>50</v>
      </c>
      <c r="W519">
        <f>VALUE(V519)*100000</f>
        <v>5000000</v>
      </c>
    </row>
    <row r="520" spans="1:23" ht="15.75">
      <c r="A520" s="25" t="s">
        <v>1546</v>
      </c>
      <c r="B520" s="25" t="str">
        <f>PROPER(TRIM(A520))</f>
        <v>1 Apartment For Sale In Suman Vihar Surat</v>
      </c>
      <c r="C520" s="25" t="str">
        <f>LEFT(B520,FIND(" ",B520)-1)</f>
        <v>1</v>
      </c>
      <c r="D520" s="30" t="str">
        <f>MID(B520, FIND(" ", B520)+1, FIND("For", B520)-FIND(" ", B520)-1)</f>
        <v xml:space="preserve">Apartment </v>
      </c>
      <c r="E520" s="25" t="str">
        <f>TRIM(MID(B520, FIND("In", B520)+3, FIND("Surat", B520)-FIND("In", B520)-3))</f>
        <v>Suman Vihar</v>
      </c>
      <c r="F520" s="25" t="str">
        <f>"surat"</f>
        <v>surat</v>
      </c>
      <c r="G520" s="25" t="s">
        <v>24</v>
      </c>
      <c r="H520" s="25" t="s">
        <v>1547</v>
      </c>
      <c r="I520" s="35">
        <f>VALUE(LEFT(H520,FIND(" ",H520)-1))</f>
        <v>385</v>
      </c>
      <c r="J520" s="25" t="str">
        <f>TRIM(RIGHT(H520,LEN(H520)-FIND(" ",H520)))</f>
        <v>sqft</v>
      </c>
      <c r="K520" s="28" t="s">
        <v>43</v>
      </c>
      <c r="L520" s="25" t="s">
        <v>44</v>
      </c>
      <c r="M520" s="25" t="str">
        <f>IF(LEFT(L520,5)="poss.","expected","ready")</f>
        <v>ready</v>
      </c>
      <c r="N520" s="25" t="s">
        <v>956</v>
      </c>
      <c r="O520" s="25" t="str">
        <f>IFERROR(LEFT(N520,FIND("out of",N520)-1),N520)</f>
        <v xml:space="preserve">8 </v>
      </c>
      <c r="P520" s="30" t="str">
        <f>IFERROR(RIGHT(N520,LEN(N520)-FIND("out of",N520)-6),"")</f>
        <v>8</v>
      </c>
      <c r="Q520" s="25" t="s">
        <v>29</v>
      </c>
      <c r="R520" s="25" t="s">
        <v>47</v>
      </c>
      <c r="S520" s="25" t="s">
        <v>1548</v>
      </c>
      <c r="T520" s="3" t="s">
        <v>1549</v>
      </c>
      <c r="U520" s="30">
        <f t="shared" si="246"/>
        <v>3556</v>
      </c>
      <c r="V520" s="28">
        <v>16</v>
      </c>
      <c r="W520" s="25">
        <f>VALUE(V520)*100000</f>
        <v>1600000</v>
      </c>
    </row>
    <row r="521" spans="1:23" customFormat="1" hidden="1">
      <c r="A521" t="s">
        <v>110</v>
      </c>
      <c r="G521" t="s">
        <v>24</v>
      </c>
      <c r="H521" t="s">
        <v>385</v>
      </c>
      <c r="I521">
        <f>VALUE(LEFT(H521,FIND(" ",H521)-1))</f>
        <v>150</v>
      </c>
      <c r="J521" t="str">
        <f>TRIM(RIGHT(H521,LEN(H521)-FIND(" ",H521)))</f>
        <v>sqft</v>
      </c>
      <c r="K521" t="s">
        <v>43</v>
      </c>
      <c r="L521" t="s">
        <v>44</v>
      </c>
      <c r="N521" t="s">
        <v>107</v>
      </c>
      <c r="S521" t="s">
        <v>1550</v>
      </c>
      <c r="T521" t="s">
        <v>722</v>
      </c>
      <c r="U521" s="1">
        <f t="shared" si="246"/>
        <v>6000</v>
      </c>
      <c r="V521">
        <v>15</v>
      </c>
      <c r="W521">
        <f>VALUE(V521)*100000</f>
        <v>1500000</v>
      </c>
    </row>
    <row r="522" spans="1:23" customFormat="1" hidden="1">
      <c r="A522" t="s">
        <v>644</v>
      </c>
      <c r="G522" t="s">
        <v>34</v>
      </c>
      <c r="H522" t="s">
        <v>1551</v>
      </c>
      <c r="I522">
        <f>VALUE(LEFT(H522,FIND(" ",H522)-1))</f>
        <v>2600</v>
      </c>
      <c r="J522" t="str">
        <f>TRIM(RIGHT(H522,LEN(H522)-FIND(" ",H522)))</f>
        <v>sqft</v>
      </c>
      <c r="K522" t="s">
        <v>43</v>
      </c>
      <c r="L522" t="s">
        <v>44</v>
      </c>
      <c r="N522" t="s">
        <v>1552</v>
      </c>
      <c r="Q522" t="s">
        <v>96</v>
      </c>
      <c r="R522">
        <v>1</v>
      </c>
      <c r="T522" t="s">
        <v>1553</v>
      </c>
      <c r="U522" s="1">
        <f t="shared" si="246"/>
        <v>731</v>
      </c>
      <c r="V522">
        <v>19</v>
      </c>
      <c r="W522">
        <f>VALUE(V522)*100000</f>
        <v>1900000</v>
      </c>
    </row>
    <row r="523" spans="1:23" customFormat="1" hidden="1">
      <c r="A523" t="s">
        <v>1554</v>
      </c>
      <c r="G523" t="s">
        <v>24</v>
      </c>
      <c r="H523" t="s">
        <v>1555</v>
      </c>
      <c r="I523">
        <f>VALUE(LEFT(H523,FIND(" ",H523)-1))</f>
        <v>324</v>
      </c>
      <c r="J523" t="str">
        <f>TRIM(RIGHT(H523,LEN(H523)-FIND(" ",H523)))</f>
        <v>sqft</v>
      </c>
      <c r="K523" t="s">
        <v>29</v>
      </c>
      <c r="L523" t="s">
        <v>44</v>
      </c>
      <c r="N523" t="s">
        <v>43</v>
      </c>
      <c r="Q523" t="s">
        <v>47</v>
      </c>
      <c r="R523" t="s">
        <v>490</v>
      </c>
      <c r="S523" t="s">
        <v>1556</v>
      </c>
      <c r="T523" t="s">
        <v>615</v>
      </c>
      <c r="U523" s="1">
        <f t="shared" si="246"/>
        <v>2778</v>
      </c>
      <c r="V523">
        <v>18</v>
      </c>
      <c r="W523">
        <f>VALUE(V523)*100000</f>
        <v>1800000</v>
      </c>
    </row>
    <row r="524" spans="1:23" customFormat="1" hidden="1">
      <c r="A524" t="s">
        <v>1557</v>
      </c>
      <c r="G524" t="s">
        <v>34</v>
      </c>
      <c r="H524" t="s">
        <v>350</v>
      </c>
      <c r="I524">
        <f>VALUE(LEFT(H524,FIND(" ",H524)-1))</f>
        <v>850</v>
      </c>
      <c r="J524" t="str">
        <f>TRIM(RIGHT(H524,LEN(H524)-FIND(" ",H524)))</f>
        <v>sqft</v>
      </c>
      <c r="K524" t="s">
        <v>43</v>
      </c>
      <c r="L524" t="s">
        <v>44</v>
      </c>
      <c r="N524" t="s">
        <v>469</v>
      </c>
      <c r="Q524" t="s">
        <v>29</v>
      </c>
      <c r="R524">
        <v>1</v>
      </c>
      <c r="S524" t="s">
        <v>1558</v>
      </c>
      <c r="T524" t="s">
        <v>699</v>
      </c>
      <c r="U524" s="1">
        <f t="shared" si="246"/>
        <v>2000</v>
      </c>
      <c r="V524">
        <v>17</v>
      </c>
      <c r="W524">
        <f>VALUE(V524)*100000</f>
        <v>1700000</v>
      </c>
    </row>
    <row r="525" spans="1:23" customFormat="1" hidden="1">
      <c r="A525" t="s">
        <v>1559</v>
      </c>
      <c r="G525" t="s">
        <v>34</v>
      </c>
      <c r="H525" t="s">
        <v>1560</v>
      </c>
      <c r="I525">
        <f>VALUE(LEFT(H525,FIND(" ",H525)-1))</f>
        <v>17</v>
      </c>
      <c r="J525" t="str">
        <f>TRIM(RIGHT(H525,LEN(H525)-FIND(" ",H525)))</f>
        <v>sqm</v>
      </c>
      <c r="K525" t="s">
        <v>43</v>
      </c>
      <c r="L525" t="s">
        <v>44</v>
      </c>
      <c r="N525" t="s">
        <v>517</v>
      </c>
      <c r="S525" t="s">
        <v>1561</v>
      </c>
      <c r="T525" t="s">
        <v>1562</v>
      </c>
      <c r="U525" s="1">
        <f t="shared" si="246"/>
        <v>9836</v>
      </c>
      <c r="V525">
        <v>18</v>
      </c>
      <c r="W525">
        <f>VALUE(V525)*100000</f>
        <v>1800000</v>
      </c>
    </row>
    <row r="526" spans="1:23" customFormat="1" hidden="1">
      <c r="A526" t="s">
        <v>1563</v>
      </c>
      <c r="G526" t="s">
        <v>34</v>
      </c>
      <c r="H526" t="s">
        <v>111</v>
      </c>
      <c r="I526">
        <f>VALUE(LEFT(H526,FIND(" ",H526)-1))</f>
        <v>800</v>
      </c>
      <c r="J526" t="str">
        <f>TRIM(RIGHT(H526,LEN(H526)-FIND(" ",H526)))</f>
        <v>sqft</v>
      </c>
      <c r="K526" t="s">
        <v>43</v>
      </c>
      <c r="L526" t="s">
        <v>44</v>
      </c>
      <c r="N526" t="s">
        <v>122</v>
      </c>
      <c r="Q526" t="s">
        <v>29</v>
      </c>
      <c r="R526">
        <v>1</v>
      </c>
      <c r="T526" t="s">
        <v>484</v>
      </c>
      <c r="U526" s="1">
        <f t="shared" si="246"/>
        <v>2500</v>
      </c>
      <c r="V526">
        <v>20</v>
      </c>
      <c r="W526">
        <f>VALUE(V526)*100000</f>
        <v>2000000</v>
      </c>
    </row>
    <row r="527" spans="1:23" customFormat="1" hidden="1">
      <c r="A527" t="s">
        <v>339</v>
      </c>
      <c r="G527" t="s">
        <v>34</v>
      </c>
      <c r="H527" t="s">
        <v>1564</v>
      </c>
      <c r="I527">
        <f>VALUE(LEFT(H527,FIND(" ",H527)-1))</f>
        <v>48</v>
      </c>
      <c r="J527" t="str">
        <f>TRIM(RIGHT(H527,LEN(H527)-FIND(" ",H527)))</f>
        <v>sqyrd</v>
      </c>
      <c r="K527" t="s">
        <v>43</v>
      </c>
      <c r="L527" t="s">
        <v>44</v>
      </c>
      <c r="N527" t="s">
        <v>142</v>
      </c>
      <c r="Q527" t="s">
        <v>29</v>
      </c>
      <c r="R527" t="s">
        <v>490</v>
      </c>
      <c r="T527" t="s">
        <v>1394</v>
      </c>
      <c r="U527" s="1">
        <f t="shared" si="246"/>
        <v>3472</v>
      </c>
      <c r="V527">
        <v>15</v>
      </c>
      <c r="W527">
        <f>VALUE(V527)*100000</f>
        <v>1500000</v>
      </c>
    </row>
    <row r="528" spans="1:23" customFormat="1" hidden="1">
      <c r="A528" t="s">
        <v>1565</v>
      </c>
      <c r="B528" t="str">
        <f>PROPER(TRIM(A528))</f>
        <v>1 Apartment For Sale In Silicon Palm, Silicon Palm, Dindoli, Surat Surat</v>
      </c>
      <c r="C528" t="str">
        <f>LEFT(B528,FIND(" ",B528)-1)</f>
        <v>1</v>
      </c>
      <c r="D528" s="1" t="str">
        <f>MID(B528, FIND(" ", B528)+1, FIND("For", B528)-FIND(" ", B528)-1)</f>
        <v xml:space="preserve">Apartment </v>
      </c>
      <c r="E528" t="str">
        <f>TRIM(MID(B528, FIND("In", B528)+3, FIND("Surat", B528)-FIND("In", B528)-3))</f>
        <v>Silicon Palm, Silicon Palm, Dindoli,</v>
      </c>
      <c r="F528" t="str">
        <f>"surat"</f>
        <v>surat</v>
      </c>
      <c r="G528" t="s">
        <v>34</v>
      </c>
      <c r="H528" t="s">
        <v>775</v>
      </c>
      <c r="I528">
        <f>VALUE(LEFT(H528,FIND(" ",H528)-1))</f>
        <v>801</v>
      </c>
      <c r="J528" t="str">
        <f>TRIM(RIGHT(H528,LEN(H528)-FIND(" ",H528)))</f>
        <v>sqft</v>
      </c>
      <c r="K528" t="s">
        <v>43</v>
      </c>
      <c r="L528" t="s">
        <v>44</v>
      </c>
      <c r="M528" t="str">
        <f>IF(LEFT(L528,5)="poss.","expected","ready")</f>
        <v>ready</v>
      </c>
      <c r="N528" t="s">
        <v>1222</v>
      </c>
      <c r="O528" t="str">
        <f>IFERROR(LEFT(N528,FIND("out of",N528)-1),N528)</f>
        <v xml:space="preserve">10 </v>
      </c>
      <c r="P528" s="1" t="str">
        <f>IFERROR(RIGHT(N528,LEN(N528)-FIND("out of",N528)-6),"")</f>
        <v>10</v>
      </c>
      <c r="Q528" t="s">
        <v>46</v>
      </c>
      <c r="R528" t="s">
        <v>1566</v>
      </c>
      <c r="T528" t="s">
        <v>1567</v>
      </c>
      <c r="U528" s="1">
        <f t="shared" si="246"/>
        <v>2559</v>
      </c>
      <c r="V528">
        <v>20.5</v>
      </c>
      <c r="W528">
        <f>VALUE(V528)*100000</f>
        <v>2050000</v>
      </c>
    </row>
    <row r="529" spans="1:23" customFormat="1" hidden="1">
      <c r="A529" t="s">
        <v>1568</v>
      </c>
      <c r="G529" t="s">
        <v>34</v>
      </c>
      <c r="H529" t="s">
        <v>934</v>
      </c>
      <c r="I529">
        <f>VALUE(LEFT(H529,FIND(" ",H529)-1))</f>
        <v>570</v>
      </c>
      <c r="J529" t="str">
        <f>TRIM(RIGHT(H529,LEN(H529)-FIND(" ",H529)))</f>
        <v>sqft</v>
      </c>
      <c r="K529" t="s">
        <v>29</v>
      </c>
      <c r="L529" t="s">
        <v>469</v>
      </c>
      <c r="N529" t="s">
        <v>43</v>
      </c>
      <c r="Q529" t="s">
        <v>1569</v>
      </c>
      <c r="R529">
        <v>2</v>
      </c>
      <c r="T529" t="s">
        <v>348</v>
      </c>
      <c r="U529" s="1">
        <f t="shared" si="246"/>
        <v>3509</v>
      </c>
      <c r="V529">
        <v>20</v>
      </c>
      <c r="W529">
        <f>VALUE(V529)*100000</f>
        <v>2000000</v>
      </c>
    </row>
    <row r="530" spans="1:23" ht="15.75">
      <c r="A530" s="25" t="s">
        <v>454</v>
      </c>
      <c r="B530" s="25" t="str">
        <f>PROPER(TRIM(A530))</f>
        <v>2 Apartment For Sale In Rander Road Surat</v>
      </c>
      <c r="C530" s="25" t="str">
        <f>LEFT(B530,FIND(" ",B530)-1)</f>
        <v>2</v>
      </c>
      <c r="D530" s="30" t="str">
        <f>MID(B530, FIND(" ", B530)+1, FIND("For", B530)-FIND(" ", B530)-1)</f>
        <v xml:space="preserve">Apartment </v>
      </c>
      <c r="E530" s="25" t="str">
        <f>TRIM(MID(B530, FIND("In", B530)+3, FIND("Surat", B530)-FIND("In", B530)-3))</f>
        <v>Rander Road</v>
      </c>
      <c r="F530" s="25" t="str">
        <f>"surat"</f>
        <v>surat</v>
      </c>
      <c r="G530" s="25" t="s">
        <v>24</v>
      </c>
      <c r="H530" s="25" t="s">
        <v>1570</v>
      </c>
      <c r="I530" s="35">
        <f>VALUE(LEFT(H530,FIND(" ",H530)-1))</f>
        <v>876</v>
      </c>
      <c r="J530" s="25" t="str">
        <f>TRIM(RIGHT(H530,LEN(H530)-FIND(" ",H530)))</f>
        <v>sqft</v>
      </c>
      <c r="K530" s="28" t="s">
        <v>43</v>
      </c>
      <c r="L530" s="25" t="s">
        <v>44</v>
      </c>
      <c r="M530" s="25" t="str">
        <f>IF(LEFT(L530,5)="poss.","expected","ready")</f>
        <v>ready</v>
      </c>
      <c r="N530" s="25" t="s">
        <v>373</v>
      </c>
      <c r="O530" s="25" t="str">
        <f>IFERROR(LEFT(N530,FIND("out of",N530)-1),N530)</f>
        <v xml:space="preserve">4 </v>
      </c>
      <c r="P530" s="30" t="str">
        <f>IFERROR(RIGHT(N530,LEN(N530)-FIND("out of",N530)-6),"")</f>
        <v>4</v>
      </c>
      <c r="Q530" s="25" t="s">
        <v>46</v>
      </c>
      <c r="R530" s="25" t="s">
        <v>490</v>
      </c>
      <c r="S530" s="25" t="s">
        <v>1571</v>
      </c>
      <c r="T530" s="3" t="s">
        <v>1572</v>
      </c>
      <c r="U530" s="30">
        <f t="shared" si="246"/>
        <v>2964</v>
      </c>
      <c r="V530" s="28">
        <v>30</v>
      </c>
      <c r="W530" s="25">
        <f>VALUE(V530)*100000</f>
        <v>3000000</v>
      </c>
    </row>
    <row r="531" spans="1:23" customFormat="1" hidden="1">
      <c r="A531" t="s">
        <v>1573</v>
      </c>
      <c r="G531" t="s">
        <v>34</v>
      </c>
      <c r="H531" t="s">
        <v>131</v>
      </c>
      <c r="I531">
        <f>VALUE(LEFT(H531,FIND(" ",H531)-1))</f>
        <v>950</v>
      </c>
      <c r="J531" t="str">
        <f>TRIM(RIGHT(H531,LEN(H531)-FIND(" ",H531)))</f>
        <v>sqft</v>
      </c>
      <c r="K531" t="s">
        <v>43</v>
      </c>
      <c r="L531" t="s">
        <v>44</v>
      </c>
      <c r="N531" t="s">
        <v>297</v>
      </c>
      <c r="Q531" t="s">
        <v>96</v>
      </c>
      <c r="R531" t="s">
        <v>897</v>
      </c>
      <c r="S531" t="s">
        <v>1574</v>
      </c>
      <c r="T531" t="s">
        <v>1575</v>
      </c>
      <c r="U531" s="1">
        <f t="shared" si="246"/>
        <v>4211</v>
      </c>
      <c r="V531">
        <v>40</v>
      </c>
      <c r="W531">
        <f>VALUE(V531)*100000</f>
        <v>4000000</v>
      </c>
    </row>
    <row r="532" spans="1:23" ht="15.75">
      <c r="A532" s="25" t="s">
        <v>1576</v>
      </c>
      <c r="B532" s="25" t="str">
        <f t="shared" ref="B532:B533" si="247">PROPER(TRIM(A532))</f>
        <v>1 Apartment For Sale In Subhash Nagar Surat</v>
      </c>
      <c r="C532" s="25" t="str">
        <f t="shared" ref="C532:C533" si="248">LEFT(B532,FIND(" ",B532)-1)</f>
        <v>1</v>
      </c>
      <c r="D532" s="30" t="str">
        <f t="shared" ref="D532:D533" si="249">MID(B532, FIND(" ", B532)+1, FIND("For", B532)-FIND(" ", B532)-1)</f>
        <v xml:space="preserve">Apartment </v>
      </c>
      <c r="E532" s="25" t="str">
        <f t="shared" ref="E532:E533" si="250">TRIM(MID(B532, FIND("In", B532)+3, FIND("Surat", B532)-FIND("In", B532)-3))</f>
        <v>Subhash Nagar</v>
      </c>
      <c r="F532" s="25" t="str">
        <f t="shared" ref="F532:F533" si="251">"surat"</f>
        <v>surat</v>
      </c>
      <c r="G532" s="25" t="s">
        <v>24</v>
      </c>
      <c r="H532" s="25" t="s">
        <v>998</v>
      </c>
      <c r="I532" s="35">
        <f>VALUE(LEFT(H532,FIND(" ",H532)-1))</f>
        <v>575</v>
      </c>
      <c r="J532" s="25" t="str">
        <f>TRIM(RIGHT(H532,LEN(H532)-FIND(" ",H532)))</f>
        <v>sqft</v>
      </c>
      <c r="K532" s="28" t="s">
        <v>43</v>
      </c>
      <c r="L532" s="25" t="s">
        <v>44</v>
      </c>
      <c r="M532" s="25" t="str">
        <f t="shared" ref="M532:M533" si="252">IF(LEFT(L532,5)="poss.","expected","ready")</f>
        <v>ready</v>
      </c>
      <c r="N532" s="25" t="s">
        <v>320</v>
      </c>
      <c r="O532" s="25" t="str">
        <f t="shared" ref="O532:O533" si="253">IFERROR(LEFT(N532,FIND("out of",N532)-1),N532)</f>
        <v xml:space="preserve">3 </v>
      </c>
      <c r="P532" s="30" t="str">
        <f t="shared" ref="P532:P533" si="254">IFERROR(RIGHT(N532,LEN(N532)-FIND("out of",N532)-6),"")</f>
        <v>4</v>
      </c>
      <c r="Q532" s="25" t="s">
        <v>46</v>
      </c>
      <c r="R532" s="25" t="s">
        <v>325</v>
      </c>
      <c r="S532" s="25" t="s">
        <v>1577</v>
      </c>
      <c r="T532" s="3" t="s">
        <v>1406</v>
      </c>
      <c r="U532" s="30">
        <f t="shared" si="246"/>
        <v>3833</v>
      </c>
      <c r="V532" s="28">
        <v>23</v>
      </c>
      <c r="W532" s="25">
        <f>VALUE(V532)*100000</f>
        <v>2300000</v>
      </c>
    </row>
    <row r="533" spans="1:23" ht="15.75">
      <c r="A533" s="25" t="s">
        <v>910</v>
      </c>
      <c r="B533" s="25" t="str">
        <f t="shared" si="247"/>
        <v>2 Apartment For Sale In Jt Stuti Highland, Palanpur Surat</v>
      </c>
      <c r="C533" s="25" t="str">
        <f t="shared" si="248"/>
        <v>2</v>
      </c>
      <c r="D533" s="30" t="str">
        <f t="shared" si="249"/>
        <v xml:space="preserve">Apartment </v>
      </c>
      <c r="E533" s="25" t="str">
        <f t="shared" si="250"/>
        <v>Jt Stuti Highland, Palanpur</v>
      </c>
      <c r="F533" s="25" t="str">
        <f t="shared" si="251"/>
        <v>surat</v>
      </c>
      <c r="G533" s="25" t="s">
        <v>24</v>
      </c>
      <c r="H533" s="25" t="s">
        <v>1578</v>
      </c>
      <c r="I533" s="35">
        <f>VALUE(LEFT(H533,FIND(" ",H533)-1))</f>
        <v>1276</v>
      </c>
      <c r="J533" s="25" t="str">
        <f>TRIM(RIGHT(H533,LEN(H533)-FIND(" ",H533)))</f>
        <v>sqft</v>
      </c>
      <c r="K533" s="28" t="s">
        <v>43</v>
      </c>
      <c r="L533" s="25" t="s">
        <v>44</v>
      </c>
      <c r="M533" s="25" t="str">
        <f t="shared" si="252"/>
        <v>ready</v>
      </c>
      <c r="N533" s="25" t="s">
        <v>1579</v>
      </c>
      <c r="O533" s="25" t="str">
        <f t="shared" si="253"/>
        <v xml:space="preserve">10 </v>
      </c>
      <c r="P533" s="30" t="str">
        <f t="shared" si="254"/>
        <v>13</v>
      </c>
      <c r="Q533" s="25" t="s">
        <v>29</v>
      </c>
      <c r="R533" s="25" t="s">
        <v>30</v>
      </c>
      <c r="S533" s="25" t="s">
        <v>1580</v>
      </c>
      <c r="T533" s="3" t="s">
        <v>1581</v>
      </c>
      <c r="U533" s="30">
        <f t="shared" si="246"/>
        <v>2978</v>
      </c>
      <c r="V533" s="28">
        <v>38</v>
      </c>
      <c r="W533" s="25">
        <f>VALUE(V533)*100000</f>
        <v>3800000</v>
      </c>
    </row>
    <row r="534" spans="1:23" customFormat="1" hidden="1">
      <c r="A534" t="s">
        <v>1582</v>
      </c>
      <c r="G534" t="s">
        <v>34</v>
      </c>
      <c r="H534" t="s">
        <v>141</v>
      </c>
      <c r="I534">
        <f>VALUE(LEFT(H534,FIND(" ",H534)-1))</f>
        <v>432</v>
      </c>
      <c r="J534" t="str">
        <f>TRIM(RIGHT(H534,LEN(H534)-FIND(" ",H534)))</f>
        <v>sqft</v>
      </c>
      <c r="K534" t="s">
        <v>29</v>
      </c>
      <c r="L534" t="s">
        <v>44</v>
      </c>
      <c r="N534" t="s">
        <v>43</v>
      </c>
      <c r="Q534">
        <v>1</v>
      </c>
      <c r="T534" t="s">
        <v>1583</v>
      </c>
      <c r="U534" s="1">
        <f t="shared" si="246"/>
        <v>2387</v>
      </c>
      <c r="V534">
        <v>10.3</v>
      </c>
      <c r="W534">
        <f>VALUE(V534)*100000</f>
        <v>1030000.0000000001</v>
      </c>
    </row>
    <row r="535" spans="1:23" ht="15.75">
      <c r="A535" s="25" t="s">
        <v>1584</v>
      </c>
      <c r="B535" s="25" t="str">
        <f>PROPER(TRIM(A535))</f>
        <v>3 Apartment For Sale In Raj Abhishek City Homes, Sachin Surat</v>
      </c>
      <c r="C535" s="25" t="str">
        <f>LEFT(B535,FIND(" ",B535)-1)</f>
        <v>3</v>
      </c>
      <c r="D535" s="30" t="str">
        <f>MID(B535, FIND(" ", B535)+1, FIND("For", B535)-FIND(" ", B535)-1)</f>
        <v xml:space="preserve">Apartment </v>
      </c>
      <c r="E535" s="25" t="str">
        <f>TRIM(MID(B535, FIND("In", B535)+3, FIND("Surat", B535)-FIND("In", B535)-3))</f>
        <v>Raj Abhishek City Homes, Sachin</v>
      </c>
      <c r="F535" s="25" t="str">
        <f>"surat"</f>
        <v>surat</v>
      </c>
      <c r="G535" s="25" t="s">
        <v>34</v>
      </c>
      <c r="H535" s="25" t="s">
        <v>827</v>
      </c>
      <c r="I535" s="35">
        <f>VALUE(LEFT(H535,FIND(" ",H535)-1))</f>
        <v>1360</v>
      </c>
      <c r="J535" s="25" t="str">
        <f>TRIM(RIGHT(H535,LEN(H535)-FIND(" ",H535)))</f>
        <v>sqft</v>
      </c>
      <c r="K535" s="28" t="s">
        <v>43</v>
      </c>
      <c r="L535" s="25" t="s">
        <v>44</v>
      </c>
      <c r="M535" s="25" t="str">
        <f>IF(LEFT(L535,5)="poss.","expected","ready")</f>
        <v>ready</v>
      </c>
      <c r="N535" s="25" t="s">
        <v>122</v>
      </c>
      <c r="O535" s="25" t="str">
        <f>IFERROR(LEFT(N535,FIND("out of",N535)-1),N535)</f>
        <v xml:space="preserve">2 </v>
      </c>
      <c r="P535" s="30" t="str">
        <f>IFERROR(RIGHT(N535,LEN(N535)-FIND("out of",N535)-6),"")</f>
        <v>5</v>
      </c>
      <c r="Q535" s="25" t="s">
        <v>96</v>
      </c>
      <c r="R535" s="25" t="s">
        <v>1585</v>
      </c>
      <c r="S535" s="25" t="s">
        <v>1586</v>
      </c>
      <c r="T535" s="3" t="s">
        <v>1587</v>
      </c>
      <c r="U535" s="30">
        <f t="shared" si="246"/>
        <v>3309</v>
      </c>
      <c r="V535" s="28">
        <v>45</v>
      </c>
      <c r="W535" s="25">
        <f>VALUE(V535)*100000</f>
        <v>4500000</v>
      </c>
    </row>
    <row r="536" spans="1:23" customFormat="1" hidden="1">
      <c r="A536" t="s">
        <v>1588</v>
      </c>
      <c r="G536" t="s">
        <v>34</v>
      </c>
      <c r="H536" t="s">
        <v>1589</v>
      </c>
      <c r="I536">
        <f>VALUE(LEFT(H536,FIND(" ",H536)-1))</f>
        <v>153</v>
      </c>
      <c r="J536" t="str">
        <f>TRIM(RIGHT(H536,LEN(H536)-FIND(" ",H536)))</f>
        <v>sqft</v>
      </c>
      <c r="K536" t="s">
        <v>43</v>
      </c>
      <c r="L536" t="s">
        <v>44</v>
      </c>
      <c r="N536" t="s">
        <v>251</v>
      </c>
      <c r="T536" t="s">
        <v>1590</v>
      </c>
      <c r="U536" s="1">
        <f t="shared" si="246"/>
        <v>10784</v>
      </c>
      <c r="V536">
        <v>16.5</v>
      </c>
      <c r="W536">
        <f>VALUE(V536)*100000</f>
        <v>1650000</v>
      </c>
    </row>
    <row r="537" spans="1:23" customFormat="1" hidden="1">
      <c r="A537" t="s">
        <v>1591</v>
      </c>
      <c r="G537" t="s">
        <v>24</v>
      </c>
      <c r="H537" t="s">
        <v>131</v>
      </c>
      <c r="I537">
        <f>VALUE(LEFT(H537,FIND(" ",H537)-1))</f>
        <v>950</v>
      </c>
      <c r="J537" t="str">
        <f>TRIM(RIGHT(H537,LEN(H537)-FIND(" ",H537)))</f>
        <v>sqft</v>
      </c>
      <c r="K537" t="s">
        <v>43</v>
      </c>
      <c r="L537" t="s">
        <v>44</v>
      </c>
      <c r="N537" t="s">
        <v>469</v>
      </c>
      <c r="Q537" t="s">
        <v>29</v>
      </c>
      <c r="R537" t="s">
        <v>166</v>
      </c>
      <c r="S537" t="s">
        <v>1592</v>
      </c>
      <c r="T537" t="s">
        <v>1593</v>
      </c>
      <c r="U537" s="1">
        <f t="shared" si="246"/>
        <v>3522</v>
      </c>
      <c r="V537">
        <v>40.5</v>
      </c>
      <c r="W537">
        <f>VALUE(V537)*100000</f>
        <v>4050000</v>
      </c>
    </row>
    <row r="538" spans="1:23" customFormat="1" hidden="1">
      <c r="A538" t="s">
        <v>1594</v>
      </c>
      <c r="G538" t="s">
        <v>24</v>
      </c>
      <c r="H538" t="s">
        <v>1595</v>
      </c>
      <c r="I538">
        <f>VALUE(LEFT(H538,FIND(" ",H538)-1))</f>
        <v>675</v>
      </c>
      <c r="J538" t="str">
        <f>TRIM(RIGHT(H538,LEN(H538)-FIND(" ",H538)))</f>
        <v>sqft</v>
      </c>
      <c r="K538" t="s">
        <v>43</v>
      </c>
      <c r="L538" t="s">
        <v>44</v>
      </c>
      <c r="N538" t="s">
        <v>390</v>
      </c>
      <c r="Q538" t="s">
        <v>46</v>
      </c>
      <c r="R538" t="s">
        <v>185</v>
      </c>
      <c r="S538" t="s">
        <v>1596</v>
      </c>
      <c r="T538" t="s">
        <v>905</v>
      </c>
      <c r="U538" s="1">
        <f t="shared" si="246"/>
        <v>2817</v>
      </c>
      <c r="V538">
        <v>20</v>
      </c>
      <c r="W538">
        <f>VALUE(V538)*100000</f>
        <v>2000000</v>
      </c>
    </row>
    <row r="539" spans="1:23" customFormat="1" hidden="1">
      <c r="A539" t="s">
        <v>1597</v>
      </c>
      <c r="B539" t="str">
        <f>PROPER(TRIM(A539))</f>
        <v>2 Apartment For Sale In Dhvani Royal Residency, Variav Surat</v>
      </c>
      <c r="C539" t="str">
        <f>LEFT(B539,FIND(" ",B539)-1)</f>
        <v>2</v>
      </c>
      <c r="D539" s="1" t="str">
        <f>MID(B539, FIND(" ", B539)+1, FIND("For", B539)-FIND(" ", B539)-1)</f>
        <v xml:space="preserve">Apartment </v>
      </c>
      <c r="E539" t="str">
        <f>TRIM(MID(B539, FIND("In", B539)+3, FIND("Surat", B539)-FIND("In", B539)-3))</f>
        <v>Dhvani Royal Residency, Variav</v>
      </c>
      <c r="F539" t="str">
        <f>"surat"</f>
        <v>surat</v>
      </c>
      <c r="G539" t="s">
        <v>24</v>
      </c>
      <c r="H539" t="s">
        <v>1598</v>
      </c>
      <c r="I539">
        <f>VALUE(LEFT(H539,FIND(" ",H539)-1))</f>
        <v>714</v>
      </c>
      <c r="J539" t="str">
        <f>TRIM(RIGHT(H539,LEN(H539)-FIND(" ",H539)))</f>
        <v>sqft</v>
      </c>
      <c r="K539" t="s">
        <v>43</v>
      </c>
      <c r="L539" t="s">
        <v>44</v>
      </c>
      <c r="M539" t="str">
        <f>IF(LEFT(L539,5)="poss.","expected","ready")</f>
        <v>ready</v>
      </c>
      <c r="N539" t="s">
        <v>122</v>
      </c>
      <c r="O539" t="str">
        <f>IFERROR(LEFT(N539,FIND("out of",N539)-1),N539)</f>
        <v xml:space="preserve">2 </v>
      </c>
      <c r="P539" s="1" t="str">
        <f>IFERROR(RIGHT(N539,LEN(N539)-FIND("out of",N539)-6),"")</f>
        <v>5</v>
      </c>
      <c r="Q539" t="s">
        <v>29</v>
      </c>
      <c r="R539" t="s">
        <v>1599</v>
      </c>
      <c r="T539" t="s">
        <v>257</v>
      </c>
      <c r="U539" s="1">
        <f t="shared" si="246"/>
        <v>3747</v>
      </c>
      <c r="V539">
        <v>28</v>
      </c>
      <c r="W539">
        <f>VALUE(V539)*100000</f>
        <v>2800000</v>
      </c>
    </row>
    <row r="540" spans="1:23" customFormat="1" hidden="1">
      <c r="A540" t="s">
        <v>426</v>
      </c>
      <c r="G540" t="s">
        <v>24</v>
      </c>
      <c r="H540" t="s">
        <v>1600</v>
      </c>
      <c r="I540">
        <f>VALUE(LEFT(H540,FIND(" ",H540)-1))</f>
        <v>209</v>
      </c>
      <c r="J540" t="str">
        <f>TRIM(RIGHT(H540,LEN(H540)-FIND(" ",H540)))</f>
        <v>sqft</v>
      </c>
      <c r="K540" t="s">
        <v>43</v>
      </c>
      <c r="L540" t="s">
        <v>44</v>
      </c>
      <c r="N540" t="s">
        <v>364</v>
      </c>
      <c r="Q540" t="s">
        <v>262</v>
      </c>
      <c r="S540" t="s">
        <v>1601</v>
      </c>
      <c r="T540" t="s">
        <v>446</v>
      </c>
      <c r="U540" s="1">
        <f t="shared" si="246"/>
        <v>12500</v>
      </c>
      <c r="V540">
        <v>30</v>
      </c>
      <c r="W540">
        <f>VALUE(V540)*100000</f>
        <v>3000000</v>
      </c>
    </row>
    <row r="541" spans="1:23" customFormat="1" hidden="1">
      <c r="A541" t="s">
        <v>804</v>
      </c>
      <c r="G541" t="s">
        <v>34</v>
      </c>
      <c r="H541" t="s">
        <v>281</v>
      </c>
      <c r="I541">
        <f>VALUE(LEFT(H541,FIND(" ",H541)-1))</f>
        <v>500</v>
      </c>
      <c r="J541" t="str">
        <f>TRIM(RIGHT(H541,LEN(H541)-FIND(" ",H541)))</f>
        <v>sqft</v>
      </c>
      <c r="K541" t="s">
        <v>29</v>
      </c>
      <c r="L541" t="s">
        <v>142</v>
      </c>
      <c r="N541" t="s">
        <v>43</v>
      </c>
      <c r="Q541">
        <v>1</v>
      </c>
      <c r="T541" t="s">
        <v>1602</v>
      </c>
      <c r="U541" s="1">
        <f t="shared" si="246"/>
        <v>4702</v>
      </c>
      <c r="V541">
        <v>23.5</v>
      </c>
      <c r="W541">
        <f>VALUE(V541)*100000</f>
        <v>2350000</v>
      </c>
    </row>
    <row r="542" spans="1:23" customFormat="1" hidden="1">
      <c r="A542" t="s">
        <v>1603</v>
      </c>
      <c r="G542" t="s">
        <v>34</v>
      </c>
      <c r="H542" t="s">
        <v>155</v>
      </c>
      <c r="I542">
        <f>VALUE(LEFT(H542,FIND(" ",H542)-1))</f>
        <v>650</v>
      </c>
      <c r="J542" t="str">
        <f>TRIM(RIGHT(H542,LEN(H542)-FIND(" ",H542)))</f>
        <v>sqft</v>
      </c>
      <c r="K542" t="s">
        <v>43</v>
      </c>
      <c r="L542" t="s">
        <v>44</v>
      </c>
      <c r="N542" t="s">
        <v>725</v>
      </c>
      <c r="Q542" t="s">
        <v>29</v>
      </c>
      <c r="R542" t="s">
        <v>262</v>
      </c>
      <c r="S542" t="s">
        <v>1604</v>
      </c>
      <c r="T542" t="s">
        <v>699</v>
      </c>
      <c r="U542" s="1">
        <f t="shared" si="246"/>
        <v>2000</v>
      </c>
      <c r="V542">
        <v>13</v>
      </c>
      <c r="W542">
        <f>VALUE(V542)*100000</f>
        <v>1300000</v>
      </c>
    </row>
    <row r="543" spans="1:23" customFormat="1" hidden="1">
      <c r="A543" t="s">
        <v>1605</v>
      </c>
      <c r="G543" t="s">
        <v>24</v>
      </c>
      <c r="H543" t="s">
        <v>1606</v>
      </c>
      <c r="I543">
        <f>VALUE(LEFT(H543,FIND(" ",H543)-1))</f>
        <v>54</v>
      </c>
      <c r="J543" t="str">
        <f>TRIM(RIGHT(H543,LEN(H543)-FIND(" ",H543)))</f>
        <v>sqyrd</v>
      </c>
      <c r="K543" t="s">
        <v>29</v>
      </c>
      <c r="L543" t="s">
        <v>44</v>
      </c>
      <c r="N543" t="s">
        <v>26</v>
      </c>
      <c r="Q543" t="s">
        <v>739</v>
      </c>
      <c r="R543" t="s">
        <v>490</v>
      </c>
      <c r="S543" t="s">
        <v>1607</v>
      </c>
      <c r="T543" t="s">
        <v>1608</v>
      </c>
      <c r="U543" s="1">
        <f t="shared" si="246"/>
        <v>2881</v>
      </c>
      <c r="V543">
        <v>14</v>
      </c>
      <c r="W543">
        <f>VALUE(V543)*100000</f>
        <v>1400000</v>
      </c>
    </row>
    <row r="544" spans="1:23" customFormat="1" hidden="1">
      <c r="A544" t="s">
        <v>1609</v>
      </c>
      <c r="G544" t="s">
        <v>24</v>
      </c>
      <c r="H544" t="s">
        <v>1610</v>
      </c>
      <c r="I544">
        <f>VALUE(LEFT(H544,FIND(" ",H544)-1))</f>
        <v>562</v>
      </c>
      <c r="J544" t="str">
        <f>TRIM(RIGHT(H544,LEN(H544)-FIND(" ",H544)))</f>
        <v>sqft</v>
      </c>
      <c r="K544" t="s">
        <v>43</v>
      </c>
      <c r="L544" t="s">
        <v>44</v>
      </c>
      <c r="N544" t="s">
        <v>364</v>
      </c>
      <c r="Q544" t="s">
        <v>46</v>
      </c>
      <c r="R544">
        <v>2</v>
      </c>
      <c r="T544" t="s">
        <v>1611</v>
      </c>
      <c r="U544" s="1">
        <f t="shared" si="246"/>
        <v>3116</v>
      </c>
      <c r="V544">
        <v>21</v>
      </c>
      <c r="W544">
        <f>VALUE(V544)*100000</f>
        <v>2100000</v>
      </c>
    </row>
    <row r="545" spans="1:23" customFormat="1" hidden="1">
      <c r="A545" t="s">
        <v>1612</v>
      </c>
      <c r="G545" t="s">
        <v>34</v>
      </c>
      <c r="H545" t="s">
        <v>1613</v>
      </c>
      <c r="I545">
        <f>VALUE(LEFT(H545,FIND(" ",H545)-1))</f>
        <v>303</v>
      </c>
      <c r="J545" t="str">
        <f>TRIM(RIGHT(H545,LEN(H545)-FIND(" ",H545)))</f>
        <v>sqft</v>
      </c>
      <c r="K545" t="s">
        <v>43</v>
      </c>
      <c r="L545" t="s">
        <v>44</v>
      </c>
      <c r="N545" t="s">
        <v>403</v>
      </c>
      <c r="Q545" t="s">
        <v>1614</v>
      </c>
      <c r="S545" t="s">
        <v>1615</v>
      </c>
      <c r="T545" t="s">
        <v>1616</v>
      </c>
      <c r="U545" s="1">
        <f t="shared" si="246"/>
        <v>4800</v>
      </c>
      <c r="V545">
        <v>14.5</v>
      </c>
      <c r="W545">
        <f>VALUE(V545)*100000</f>
        <v>1450000</v>
      </c>
    </row>
    <row r="546" spans="1:23" customFormat="1" hidden="1">
      <c r="A546" t="s">
        <v>1617</v>
      </c>
      <c r="G546" t="s">
        <v>34</v>
      </c>
      <c r="H546" t="s">
        <v>1618</v>
      </c>
      <c r="I546">
        <f>VALUE(LEFT(H546,FIND(" ",H546)-1))</f>
        <v>947</v>
      </c>
      <c r="J546" t="str">
        <f>TRIM(RIGHT(H546,LEN(H546)-FIND(" ",H546)))</f>
        <v>sqft</v>
      </c>
      <c r="K546" t="s">
        <v>43</v>
      </c>
      <c r="L546" t="s">
        <v>44</v>
      </c>
      <c r="N546" t="s">
        <v>373</v>
      </c>
      <c r="Q546" t="s">
        <v>96</v>
      </c>
      <c r="R546">
        <v>2</v>
      </c>
      <c r="T546" t="s">
        <v>1619</v>
      </c>
      <c r="U546" s="1">
        <f t="shared" si="246"/>
        <v>2323</v>
      </c>
      <c r="V546">
        <v>22</v>
      </c>
      <c r="W546">
        <f>VALUE(V546)*100000</f>
        <v>2200000</v>
      </c>
    </row>
    <row r="547" spans="1:23" customFormat="1" hidden="1">
      <c r="A547" t="s">
        <v>1620</v>
      </c>
      <c r="B547" t="str">
        <f t="shared" ref="B547:B548" si="255">PROPER(TRIM(A547))</f>
        <v>2 Apartment For Sale In Silver Plaza Complex, Silver Plaza Flats Surat</v>
      </c>
      <c r="C547" t="str">
        <f t="shared" ref="C547:C548" si="256">LEFT(B547,FIND(" ",B547)-1)</f>
        <v>2</v>
      </c>
      <c r="D547" s="1" t="str">
        <f t="shared" ref="D547:D548" si="257">MID(B547, FIND(" ", B547)+1, FIND("For", B547)-FIND(" ", B547)-1)</f>
        <v xml:space="preserve">Apartment </v>
      </c>
      <c r="E547" t="str">
        <f t="shared" ref="E547:E548" si="258">TRIM(MID(B547, FIND("In", B547)+3, FIND("Surat", B547)-FIND("In", B547)-3))</f>
        <v>Silver Plaza Complex, Silver Plaza Flats</v>
      </c>
      <c r="F547" t="str">
        <f t="shared" ref="F547:F548" si="259">"surat"</f>
        <v>surat</v>
      </c>
      <c r="G547" t="s">
        <v>34</v>
      </c>
      <c r="H547" t="s">
        <v>423</v>
      </c>
      <c r="I547">
        <f>VALUE(LEFT(H547,FIND(" ",H547)-1))</f>
        <v>1100</v>
      </c>
      <c r="J547" t="str">
        <f>TRIM(RIGHT(H547,LEN(H547)-FIND(" ",H547)))</f>
        <v>sqft</v>
      </c>
      <c r="K547" t="s">
        <v>43</v>
      </c>
      <c r="L547" t="s">
        <v>44</v>
      </c>
      <c r="M547" t="str">
        <f t="shared" ref="M547:M548" si="260">IF(LEFT(L547,5)="poss.","expected","ready")</f>
        <v>ready</v>
      </c>
      <c r="N547" t="s">
        <v>630</v>
      </c>
      <c r="O547" t="str">
        <f t="shared" ref="O547:O548" si="261">IFERROR(LEFT(N547,FIND("out of",N547)-1),N547)</f>
        <v xml:space="preserve">6 </v>
      </c>
      <c r="P547" s="1" t="str">
        <f t="shared" ref="P547:P548" si="262">IFERROR(RIGHT(N547,LEN(N547)-FIND("out of",N547)-6),"")</f>
        <v>7</v>
      </c>
      <c r="Q547" t="s">
        <v>96</v>
      </c>
      <c r="R547" t="s">
        <v>47</v>
      </c>
      <c r="T547" t="s">
        <v>1330</v>
      </c>
      <c r="U547" s="1">
        <f t="shared" si="246"/>
        <v>3364</v>
      </c>
      <c r="V547">
        <v>37</v>
      </c>
      <c r="W547">
        <f>VALUE(V547)*100000</f>
        <v>3700000</v>
      </c>
    </row>
    <row r="548" spans="1:23" customFormat="1" hidden="1">
      <c r="A548" t="s">
        <v>1621</v>
      </c>
      <c r="B548" t="str">
        <f t="shared" si="255"/>
        <v>2 Apartment For Sale In Sankheswar Complex, Adajan Patiya Surat</v>
      </c>
      <c r="C548" t="str">
        <f t="shared" si="256"/>
        <v>2</v>
      </c>
      <c r="D548" s="1" t="str">
        <f t="shared" si="257"/>
        <v xml:space="preserve">Apartment </v>
      </c>
      <c r="E548" t="str">
        <f t="shared" si="258"/>
        <v>Sankheswar Complex, Adajan Patiya</v>
      </c>
      <c r="F548" t="str">
        <f t="shared" si="259"/>
        <v>surat</v>
      </c>
      <c r="G548" t="s">
        <v>34</v>
      </c>
      <c r="H548" t="s">
        <v>183</v>
      </c>
      <c r="I548">
        <f>VALUE(LEFT(H548,FIND(" ",H548)-1))</f>
        <v>975</v>
      </c>
      <c r="J548" t="str">
        <f>TRIM(RIGHT(H548,LEN(H548)-FIND(" ",H548)))</f>
        <v>sqft</v>
      </c>
      <c r="K548" t="s">
        <v>43</v>
      </c>
      <c r="L548" t="s">
        <v>44</v>
      </c>
      <c r="M548" t="str">
        <f t="shared" si="260"/>
        <v>ready</v>
      </c>
      <c r="N548" t="s">
        <v>1622</v>
      </c>
      <c r="O548" t="str">
        <f t="shared" si="261"/>
        <v xml:space="preserve">7 </v>
      </c>
      <c r="P548" s="1" t="str">
        <f t="shared" si="262"/>
        <v>9</v>
      </c>
      <c r="Q548" t="s">
        <v>46</v>
      </c>
      <c r="R548" t="s">
        <v>47</v>
      </c>
      <c r="T548" t="s">
        <v>1623</v>
      </c>
      <c r="U548" s="1">
        <f t="shared" si="246"/>
        <v>2871</v>
      </c>
      <c r="V548">
        <v>28</v>
      </c>
      <c r="W548">
        <f>VALUE(V548)*100000</f>
        <v>2800000</v>
      </c>
    </row>
    <row r="549" spans="1:23" customFormat="1" hidden="1">
      <c r="A549" t="s">
        <v>1098</v>
      </c>
      <c r="G549" t="s">
        <v>34</v>
      </c>
      <c r="H549" t="s">
        <v>1624</v>
      </c>
      <c r="I549">
        <f>VALUE(LEFT(H549,FIND(" ",H549)-1))</f>
        <v>413</v>
      </c>
      <c r="J549" t="str">
        <f>TRIM(RIGHT(H549,LEN(H549)-FIND(" ",H549)))</f>
        <v>sqft</v>
      </c>
      <c r="K549" t="s">
        <v>43</v>
      </c>
      <c r="L549" t="s">
        <v>44</v>
      </c>
      <c r="N549" t="s">
        <v>122</v>
      </c>
      <c r="Q549" t="s">
        <v>29</v>
      </c>
      <c r="R549">
        <v>1</v>
      </c>
      <c r="T549" t="s">
        <v>1625</v>
      </c>
      <c r="U549" s="1">
        <f t="shared" si="246"/>
        <v>4116</v>
      </c>
      <c r="V549">
        <v>17</v>
      </c>
      <c r="W549">
        <f>VALUE(V549)*100000</f>
        <v>1700000</v>
      </c>
    </row>
    <row r="550" spans="1:23" customFormat="1" hidden="1">
      <c r="A550" t="s">
        <v>1626</v>
      </c>
      <c r="G550" t="s">
        <v>34</v>
      </c>
      <c r="H550" t="s">
        <v>705</v>
      </c>
      <c r="I550">
        <f>VALUE(LEFT(H550,FIND(" ",H550)-1))</f>
        <v>900</v>
      </c>
      <c r="J550" t="str">
        <f>TRIM(RIGHT(H550,LEN(H550)-FIND(" ",H550)))</f>
        <v>sqft</v>
      </c>
      <c r="K550" t="s">
        <v>43</v>
      </c>
      <c r="L550" t="s">
        <v>44</v>
      </c>
      <c r="N550" t="s">
        <v>77</v>
      </c>
      <c r="Q550" t="s">
        <v>29</v>
      </c>
      <c r="R550">
        <v>2</v>
      </c>
      <c r="T550" t="s">
        <v>1157</v>
      </c>
      <c r="U550" s="1">
        <f t="shared" si="246"/>
        <v>4000</v>
      </c>
      <c r="V550">
        <v>36</v>
      </c>
      <c r="W550">
        <f>VALUE(V550)*100000</f>
        <v>3600000</v>
      </c>
    </row>
    <row r="551" spans="1:23" customFormat="1" hidden="1">
      <c r="A551" t="s">
        <v>1627</v>
      </c>
      <c r="G551" t="s">
        <v>24</v>
      </c>
      <c r="H551" t="s">
        <v>1400</v>
      </c>
      <c r="I551">
        <f>VALUE(LEFT(H551,FIND(" ",H551)-1))</f>
        <v>431</v>
      </c>
      <c r="J551" t="str">
        <f>TRIM(RIGHT(H551,LEN(H551)-FIND(" ",H551)))</f>
        <v>sqft</v>
      </c>
      <c r="K551" t="s">
        <v>43</v>
      </c>
      <c r="L551" t="s">
        <v>44</v>
      </c>
      <c r="N551" t="s">
        <v>95</v>
      </c>
      <c r="Q551" t="s">
        <v>46</v>
      </c>
      <c r="R551">
        <v>1</v>
      </c>
      <c r="U551" s="1" t="e">
        <f t="shared" si="246"/>
        <v>#VALUE!</v>
      </c>
      <c r="V551">
        <v>20</v>
      </c>
      <c r="W551">
        <f>VALUE(V551)*100000</f>
        <v>2000000</v>
      </c>
    </row>
    <row r="552" spans="1:23" customFormat="1" hidden="1">
      <c r="A552" t="s">
        <v>1628</v>
      </c>
      <c r="G552" t="s">
        <v>24</v>
      </c>
      <c r="H552" t="s">
        <v>121</v>
      </c>
      <c r="I552">
        <f>VALUE(LEFT(H552,FIND(" ",H552)-1))</f>
        <v>731</v>
      </c>
      <c r="J552" t="str">
        <f>TRIM(RIGHT(H552,LEN(H552)-FIND(" ",H552)))</f>
        <v>sqft</v>
      </c>
      <c r="K552" t="s">
        <v>43</v>
      </c>
      <c r="L552" t="s">
        <v>44</v>
      </c>
      <c r="N552" t="s">
        <v>122</v>
      </c>
      <c r="Q552" t="s">
        <v>29</v>
      </c>
      <c r="R552" t="s">
        <v>1629</v>
      </c>
      <c r="S552" t="s">
        <v>275</v>
      </c>
      <c r="U552" s="1" t="e">
        <f t="shared" si="246"/>
        <v>#VALUE!</v>
      </c>
      <c r="V552">
        <v>20</v>
      </c>
      <c r="W552">
        <f>VALUE(V552)*100000</f>
        <v>2000000</v>
      </c>
    </row>
    <row r="553" spans="1:23" customFormat="1" hidden="1">
      <c r="A553" t="s">
        <v>1630</v>
      </c>
      <c r="G553" t="s">
        <v>24</v>
      </c>
      <c r="H553" t="s">
        <v>55</v>
      </c>
      <c r="I553">
        <f>VALUE(LEFT(H553,FIND(" ",H553)-1))</f>
        <v>1250</v>
      </c>
      <c r="J553" t="str">
        <f>TRIM(RIGHT(H553,LEN(H553)-FIND(" ",H553)))</f>
        <v>sqft</v>
      </c>
      <c r="K553" t="s">
        <v>43</v>
      </c>
      <c r="L553" t="s">
        <v>44</v>
      </c>
      <c r="N553" t="s">
        <v>377</v>
      </c>
      <c r="Q553" t="s">
        <v>46</v>
      </c>
      <c r="R553" t="s">
        <v>47</v>
      </c>
      <c r="T553" t="s">
        <v>1631</v>
      </c>
      <c r="U553" s="1" t="e">
        <f t="shared" si="246"/>
        <v>#VALUE!</v>
      </c>
      <c r="V553">
        <v>45</v>
      </c>
      <c r="W553">
        <f>VALUE(V553)*100000</f>
        <v>4500000</v>
      </c>
    </row>
    <row r="554" spans="1:23" ht="15.75">
      <c r="A554" s="25" t="s">
        <v>1632</v>
      </c>
      <c r="B554" s="25" t="str">
        <f>PROPER(TRIM(A554))</f>
        <v>2 Apartment For Sale In Radhakishan Flats Surat</v>
      </c>
      <c r="C554" s="25" t="str">
        <f>LEFT(B554,FIND(" ",B554)-1)</f>
        <v>2</v>
      </c>
      <c r="D554" s="30" t="str">
        <f>MID(B554, FIND(" ", B554)+1, FIND("For", B554)-FIND(" ", B554)-1)</f>
        <v xml:space="preserve">Apartment </v>
      </c>
      <c r="E554" s="25" t="str">
        <f>TRIM(MID(B554, FIND("In", B554)+3, FIND("Surat", B554)-FIND("In", B554)-3))</f>
        <v>Radhakishan Flats</v>
      </c>
      <c r="F554" s="25" t="str">
        <f>"surat"</f>
        <v>surat</v>
      </c>
      <c r="G554" s="25" t="s">
        <v>24</v>
      </c>
      <c r="H554" s="25" t="s">
        <v>155</v>
      </c>
      <c r="I554" s="35">
        <f>VALUE(LEFT(H554,FIND(" ",H554)-1))</f>
        <v>650</v>
      </c>
      <c r="J554" s="25" t="str">
        <f>TRIM(RIGHT(H554,LEN(H554)-FIND(" ",H554)))</f>
        <v>sqft</v>
      </c>
      <c r="K554" s="28" t="s">
        <v>43</v>
      </c>
      <c r="L554" s="25" t="s">
        <v>44</v>
      </c>
      <c r="M554" s="25" t="str">
        <f>IF(LEFT(L554,5)="poss.","expected","ready")</f>
        <v>ready</v>
      </c>
      <c r="N554" s="25" t="s">
        <v>568</v>
      </c>
      <c r="O554" s="25" t="str">
        <f>IFERROR(LEFT(N554,FIND("out of",N554)-1),N554)</f>
        <v xml:space="preserve">4 </v>
      </c>
      <c r="P554" s="30" t="str">
        <f>IFERROR(RIGHT(N554,LEN(N554)-FIND("out of",N554)-6),"")</f>
        <v>8</v>
      </c>
      <c r="Q554" s="25" t="s">
        <v>29</v>
      </c>
      <c r="R554" s="25" t="s">
        <v>739</v>
      </c>
      <c r="S554" s="25" t="s">
        <v>1633</v>
      </c>
      <c r="T554" s="3" t="s">
        <v>1634</v>
      </c>
      <c r="U554" s="30">
        <f t="shared" si="246"/>
        <v>2624</v>
      </c>
      <c r="V554" s="28">
        <v>26.5</v>
      </c>
      <c r="W554" s="25">
        <f>VALUE(V554)*100000</f>
        <v>2650000</v>
      </c>
    </row>
    <row r="555" spans="1:23" customFormat="1" hidden="1">
      <c r="A555" t="s">
        <v>1635</v>
      </c>
      <c r="G555" t="s">
        <v>34</v>
      </c>
      <c r="H555" t="s">
        <v>111</v>
      </c>
      <c r="I555">
        <f>VALUE(LEFT(H555,FIND(" ",H555)-1))</f>
        <v>800</v>
      </c>
      <c r="J555" t="str">
        <f>TRIM(RIGHT(H555,LEN(H555)-FIND(" ",H555)))</f>
        <v>sqft</v>
      </c>
      <c r="K555" t="s">
        <v>43</v>
      </c>
      <c r="L555" t="s">
        <v>44</v>
      </c>
      <c r="N555" t="s">
        <v>469</v>
      </c>
      <c r="Q555" t="s">
        <v>46</v>
      </c>
      <c r="R555">
        <v>1</v>
      </c>
      <c r="T555" t="s">
        <v>344</v>
      </c>
      <c r="U555" s="1">
        <f t="shared" si="246"/>
        <v>1875</v>
      </c>
      <c r="V555">
        <v>15</v>
      </c>
      <c r="W555">
        <f>VALUE(V555)*100000</f>
        <v>1500000</v>
      </c>
    </row>
    <row r="556" spans="1:23" ht="15.75">
      <c r="A556" s="25" t="s">
        <v>1636</v>
      </c>
      <c r="B556" s="25" t="str">
        <f>PROPER(TRIM(A556))</f>
        <v>2 House For Sale In Udhana Surat</v>
      </c>
      <c r="C556" s="25" t="str">
        <f>LEFT(B556,FIND(" ",B556)-1)</f>
        <v>2</v>
      </c>
      <c r="D556" s="30" t="str">
        <f>MID(B556, FIND(" ", B556)+1, FIND("For", B556)-FIND(" ", B556)-1)</f>
        <v xml:space="preserve">House </v>
      </c>
      <c r="E556" s="25" t="str">
        <f>TRIM(MID(B556, FIND("In", B556)+3, FIND("Surat", B556)-FIND("In", B556)-3))</f>
        <v>Udhana</v>
      </c>
      <c r="F556" s="25" t="str">
        <f>"surat"</f>
        <v>surat</v>
      </c>
      <c r="G556" s="25" t="s">
        <v>24</v>
      </c>
      <c r="H556" s="25" t="s">
        <v>514</v>
      </c>
      <c r="I556" s="35">
        <f>VALUE(LEFT(H556,FIND(" ",H556)-1))</f>
        <v>1080</v>
      </c>
      <c r="J556" s="25" t="str">
        <f>TRIM(RIGHT(H556,LEN(H556)-FIND(" ",H556)))</f>
        <v>sqft</v>
      </c>
      <c r="K556" s="28" t="s">
        <v>43</v>
      </c>
      <c r="L556" s="25" t="s">
        <v>44</v>
      </c>
      <c r="M556" s="25" t="str">
        <f>IF(LEFT(L556,5)="poss.","expected","ready")</f>
        <v>ready</v>
      </c>
      <c r="N556" s="25" t="s">
        <v>212</v>
      </c>
      <c r="O556" s="25" t="str">
        <f>IFERROR(LEFT(N556,FIND("out of",N556)-1),N556)</f>
        <v xml:space="preserve">1 </v>
      </c>
      <c r="P556" s="30" t="str">
        <f>IFERROR(RIGHT(N556,LEN(N556)-FIND("out of",N556)-6),"")</f>
        <v>2</v>
      </c>
      <c r="Q556" s="25" t="s">
        <v>29</v>
      </c>
      <c r="R556" s="25" t="s">
        <v>739</v>
      </c>
      <c r="S556" s="25" t="s">
        <v>1637</v>
      </c>
      <c r="T556" s="3" t="s">
        <v>1514</v>
      </c>
      <c r="U556" s="30">
        <f t="shared" si="246"/>
        <v>3796</v>
      </c>
      <c r="V556" s="28">
        <v>41</v>
      </c>
      <c r="W556" s="25">
        <f>VALUE(V556)*100000</f>
        <v>4100000</v>
      </c>
    </row>
    <row r="557" spans="1:23" customFormat="1" hidden="1">
      <c r="A557" t="s">
        <v>1638</v>
      </c>
      <c r="G557" t="s">
        <v>24</v>
      </c>
      <c r="H557" t="s">
        <v>1639</v>
      </c>
      <c r="I557">
        <f>VALUE(LEFT(H557,FIND(" ",H557)-1))</f>
        <v>682</v>
      </c>
      <c r="J557" t="str">
        <f>TRIM(RIGHT(H557,LEN(H557)-FIND(" ",H557)))</f>
        <v>sqft</v>
      </c>
      <c r="L557" t="s">
        <v>43</v>
      </c>
      <c r="T557" t="s">
        <v>1640</v>
      </c>
      <c r="U557" s="1">
        <f t="shared" si="246"/>
        <v>2961</v>
      </c>
      <c r="V557">
        <v>34.799999999999997</v>
      </c>
      <c r="W557">
        <f>VALUE(V557)*100000</f>
        <v>3479999.9999999995</v>
      </c>
    </row>
    <row r="558" spans="1:23" ht="15.75">
      <c r="A558" s="25" t="s">
        <v>1641</v>
      </c>
      <c r="B558" s="25" t="str">
        <f t="shared" ref="B558:B559" si="263">PROPER(TRIM(A558))</f>
        <v>1 Apartment For Sale In Karmabhoomi Complex, Adajan Surat</v>
      </c>
      <c r="C558" s="25" t="str">
        <f t="shared" ref="C558:C559" si="264">LEFT(B558,FIND(" ",B558)-1)</f>
        <v>1</v>
      </c>
      <c r="D558" s="30" t="str">
        <f t="shared" ref="D558:D559" si="265">MID(B558, FIND(" ", B558)+1, FIND("For", B558)-FIND(" ", B558)-1)</f>
        <v xml:space="preserve">Apartment </v>
      </c>
      <c r="E558" s="25" t="str">
        <f t="shared" ref="E558:E559" si="266">TRIM(MID(B558, FIND("In", B558)+3, FIND("Surat", B558)-FIND("In", B558)-3))</f>
        <v>Karmabhoomi Complex, Adajan</v>
      </c>
      <c r="F558" s="25" t="str">
        <f t="shared" ref="F558:F559" si="267">"surat"</f>
        <v>surat</v>
      </c>
      <c r="G558" s="25" t="s">
        <v>34</v>
      </c>
      <c r="H558" s="25" t="s">
        <v>1642</v>
      </c>
      <c r="I558" s="35">
        <f>VALUE(LEFT(H558,FIND(" ",H558)-1))</f>
        <v>895</v>
      </c>
      <c r="J558" s="25" t="str">
        <f>TRIM(RIGHT(H558,LEN(H558)-FIND(" ",H558)))</f>
        <v>sqft</v>
      </c>
      <c r="K558" s="28" t="s">
        <v>43</v>
      </c>
      <c r="L558" s="25" t="s">
        <v>44</v>
      </c>
      <c r="M558" s="25" t="str">
        <f t="shared" ref="M558:M559" si="268">IF(LEFT(L558,5)="poss.","expected","ready")</f>
        <v>ready</v>
      </c>
      <c r="N558" s="25" t="s">
        <v>373</v>
      </c>
      <c r="O558" s="25" t="str">
        <f t="shared" ref="O558:O559" si="269">IFERROR(LEFT(N558,FIND("out of",N558)-1),N558)</f>
        <v xml:space="preserve">4 </v>
      </c>
      <c r="P558" s="30" t="str">
        <f t="shared" ref="P558:P559" si="270">IFERROR(RIGHT(N558,LEN(N558)-FIND("out of",N558)-6),"")</f>
        <v>4</v>
      </c>
      <c r="Q558" s="25" t="s">
        <v>29</v>
      </c>
      <c r="R558" s="25" t="s">
        <v>156</v>
      </c>
      <c r="S558" s="25" t="s">
        <v>1643</v>
      </c>
      <c r="T558" s="3" t="s">
        <v>1644</v>
      </c>
      <c r="U558" s="30">
        <f t="shared" si="246"/>
        <v>2180</v>
      </c>
      <c r="V558" s="28">
        <v>19.5</v>
      </c>
      <c r="W558" s="25">
        <f>VALUE(V558)*100000</f>
        <v>1950000</v>
      </c>
    </row>
    <row r="559" spans="1:23" ht="15.75">
      <c r="A559" s="25" t="s">
        <v>1645</v>
      </c>
      <c r="B559" s="25" t="str">
        <f t="shared" si="263"/>
        <v>2 Apartment For Sale In Palanpur Jakatnaka Surat</v>
      </c>
      <c r="C559" s="25" t="str">
        <f t="shared" si="264"/>
        <v>2</v>
      </c>
      <c r="D559" s="30" t="str">
        <f t="shared" si="265"/>
        <v xml:space="preserve">Apartment </v>
      </c>
      <c r="E559" s="25" t="str">
        <f t="shared" si="266"/>
        <v>Palanpur Jakatnaka</v>
      </c>
      <c r="F559" s="25" t="str">
        <f t="shared" si="267"/>
        <v>surat</v>
      </c>
      <c r="G559" s="25" t="s">
        <v>34</v>
      </c>
      <c r="H559" s="25" t="s">
        <v>131</v>
      </c>
      <c r="I559" s="35">
        <f>VALUE(LEFT(H559,FIND(" ",H559)-1))</f>
        <v>950</v>
      </c>
      <c r="J559" s="25" t="str">
        <f>TRIM(RIGHT(H559,LEN(H559)-FIND(" ",H559)))</f>
        <v>sqft</v>
      </c>
      <c r="K559" s="28" t="s">
        <v>43</v>
      </c>
      <c r="L559" s="25" t="s">
        <v>44</v>
      </c>
      <c r="M559" s="25" t="str">
        <f t="shared" si="268"/>
        <v>ready</v>
      </c>
      <c r="N559" s="25" t="s">
        <v>122</v>
      </c>
      <c r="O559" s="25" t="str">
        <f t="shared" si="269"/>
        <v xml:space="preserve">2 </v>
      </c>
      <c r="P559" s="30" t="str">
        <f t="shared" si="270"/>
        <v>5</v>
      </c>
      <c r="Q559" s="25" t="s">
        <v>46</v>
      </c>
      <c r="R559" s="25" t="s">
        <v>156</v>
      </c>
      <c r="S559" s="25" t="s">
        <v>1646</v>
      </c>
      <c r="T559" s="3" t="s">
        <v>1647</v>
      </c>
      <c r="U559" s="30">
        <f t="shared" si="246"/>
        <v>3368</v>
      </c>
      <c r="V559" s="28">
        <v>32</v>
      </c>
      <c r="W559" s="25">
        <f>VALUE(V559)*100000</f>
        <v>3200000</v>
      </c>
    </row>
    <row r="560" spans="1:23" customFormat="1" hidden="1">
      <c r="A560" t="s">
        <v>1648</v>
      </c>
      <c r="G560" t="s">
        <v>34</v>
      </c>
      <c r="H560" t="s">
        <v>359</v>
      </c>
      <c r="I560">
        <f>VALUE(LEFT(H560,FIND(" ",H560)-1))</f>
        <v>460</v>
      </c>
      <c r="J560" t="str">
        <f>TRIM(RIGHT(H560,LEN(H560)-FIND(" ",H560)))</f>
        <v>sqft</v>
      </c>
      <c r="K560" t="s">
        <v>43</v>
      </c>
      <c r="L560" t="s">
        <v>44</v>
      </c>
      <c r="N560" t="s">
        <v>152</v>
      </c>
      <c r="T560" t="s">
        <v>1649</v>
      </c>
      <c r="U560" s="1">
        <f t="shared" si="246"/>
        <v>7826</v>
      </c>
      <c r="V560">
        <v>36</v>
      </c>
      <c r="W560">
        <f>VALUE(V560)*100000</f>
        <v>3600000</v>
      </c>
    </row>
    <row r="561" spans="1:23" ht="15.75">
      <c r="A561" s="25" t="s">
        <v>1650</v>
      </c>
      <c r="B561" s="25" t="str">
        <f>PROPER(TRIM(A561))</f>
        <v>2 Apartment For Sale In Jt Stuti Icon, Palanpur Surat</v>
      </c>
      <c r="C561" s="25" t="str">
        <f>LEFT(B561,FIND(" ",B561)-1)</f>
        <v>2</v>
      </c>
      <c r="D561" s="30" t="str">
        <f>MID(B561, FIND(" ", B561)+1, FIND("For", B561)-FIND(" ", B561)-1)</f>
        <v xml:space="preserve">Apartment </v>
      </c>
      <c r="E561" s="25" t="str">
        <f>TRIM(MID(B561, FIND("In", B561)+3, FIND("Surat", B561)-FIND("In", B561)-3))</f>
        <v>Jt Stuti Icon, Palanpur</v>
      </c>
      <c r="F561" s="25" t="str">
        <f>"surat"</f>
        <v>surat</v>
      </c>
      <c r="G561" s="25" t="s">
        <v>34</v>
      </c>
      <c r="H561" s="25" t="s">
        <v>1180</v>
      </c>
      <c r="I561" s="35">
        <f>VALUE(LEFT(H561,FIND(" ",H561)-1))</f>
        <v>1256</v>
      </c>
      <c r="J561" s="25" t="str">
        <f>TRIM(RIGHT(H561,LEN(H561)-FIND(" ",H561)))</f>
        <v>sqft</v>
      </c>
      <c r="K561" s="28" t="s">
        <v>43</v>
      </c>
      <c r="L561" s="25" t="s">
        <v>44</v>
      </c>
      <c r="M561" s="25" t="str">
        <f>IF(LEFT(L561,5)="poss.","expected","ready")</f>
        <v>ready</v>
      </c>
      <c r="N561" s="25" t="s">
        <v>911</v>
      </c>
      <c r="O561" s="25" t="str">
        <f>IFERROR(LEFT(N561,FIND("out of",N561)-1),N561)</f>
        <v xml:space="preserve">13 </v>
      </c>
      <c r="P561" s="30" t="str">
        <f>IFERROR(RIGHT(N561,LEN(N561)-FIND("out of",N561)-6),"")</f>
        <v>13</v>
      </c>
      <c r="Q561" s="25" t="s">
        <v>96</v>
      </c>
      <c r="R561" s="25" t="s">
        <v>47</v>
      </c>
      <c r="S561" s="25" t="s">
        <v>1651</v>
      </c>
      <c r="T561" s="3" t="s">
        <v>1652</v>
      </c>
      <c r="U561" s="30">
        <f t="shared" si="246"/>
        <v>3165</v>
      </c>
      <c r="V561" s="28">
        <v>39.799999999999997</v>
      </c>
      <c r="W561" s="25">
        <f>VALUE(V561)*100000</f>
        <v>3979999.9999999995</v>
      </c>
    </row>
    <row r="562" spans="1:23" customFormat="1" hidden="1">
      <c r="A562" t="s">
        <v>1653</v>
      </c>
      <c r="G562" t="s">
        <v>24</v>
      </c>
      <c r="H562" t="s">
        <v>1654</v>
      </c>
      <c r="I562">
        <f>VALUE(LEFT(H562,FIND(" ",H562)-1))</f>
        <v>897</v>
      </c>
      <c r="J562" t="str">
        <f>TRIM(RIGHT(H562,LEN(H562)-FIND(" ",H562)))</f>
        <v>sqft</v>
      </c>
      <c r="K562" t="s">
        <v>96</v>
      </c>
      <c r="L562" t="s">
        <v>44</v>
      </c>
      <c r="N562" t="s">
        <v>122</v>
      </c>
      <c r="Q562" t="s">
        <v>1655</v>
      </c>
      <c r="R562">
        <v>2</v>
      </c>
      <c r="U562" s="1" t="e">
        <f t="shared" si="246"/>
        <v>#VALUE!</v>
      </c>
      <c r="V562">
        <v>23</v>
      </c>
      <c r="W562">
        <f>VALUE(V562)*100000</f>
        <v>2300000</v>
      </c>
    </row>
    <row r="563" spans="1:23" customFormat="1" hidden="1">
      <c r="A563" t="s">
        <v>1656</v>
      </c>
      <c r="B563" t="str">
        <f>PROPER(TRIM(A563))</f>
        <v>2 Apartment For Sale In Thakordwar Appartment Surat</v>
      </c>
      <c r="C563" t="str">
        <f>LEFT(B563,FIND(" ",B563)-1)</f>
        <v>2</v>
      </c>
      <c r="D563" s="1" t="str">
        <f>MID(B563, FIND(" ", B563)+1, FIND("For", B563)-FIND(" ", B563)-1)</f>
        <v xml:space="preserve">Apartment </v>
      </c>
      <c r="E563" t="str">
        <f>TRIM(MID(B563, FIND("In", B563)+3, FIND("Surat", B563)-FIND("In", B563)-3))</f>
        <v>Thakordwar Appartment</v>
      </c>
      <c r="F563" t="str">
        <f>"surat"</f>
        <v>surat</v>
      </c>
      <c r="G563" t="s">
        <v>24</v>
      </c>
      <c r="H563" t="s">
        <v>111</v>
      </c>
      <c r="I563">
        <f>VALUE(LEFT(H563,FIND(" ",H563)-1))</f>
        <v>800</v>
      </c>
      <c r="J563" t="str">
        <f>TRIM(RIGHT(H563,LEN(H563)-FIND(" ",H563)))</f>
        <v>sqft</v>
      </c>
      <c r="K563" t="s">
        <v>43</v>
      </c>
      <c r="L563" t="s">
        <v>44</v>
      </c>
      <c r="M563" t="str">
        <f>IF(LEFT(L563,5)="poss.","expected","ready")</f>
        <v>ready</v>
      </c>
      <c r="N563" t="s">
        <v>297</v>
      </c>
      <c r="O563" t="str">
        <f>IFERROR(LEFT(N563,FIND("out of",N563)-1),N563)</f>
        <v xml:space="preserve">2 </v>
      </c>
      <c r="P563" s="1" t="str">
        <f>IFERROR(RIGHT(N563,LEN(N563)-FIND("out of",N563)-6),"")</f>
        <v>4</v>
      </c>
      <c r="Q563" t="s">
        <v>29</v>
      </c>
      <c r="R563" t="s">
        <v>30</v>
      </c>
      <c r="T563" t="s">
        <v>1157</v>
      </c>
      <c r="U563" s="1">
        <f t="shared" si="246"/>
        <v>4000</v>
      </c>
      <c r="V563">
        <v>40</v>
      </c>
      <c r="W563">
        <f>VALUE(V563)*100000</f>
        <v>4000000</v>
      </c>
    </row>
    <row r="564" spans="1:23" customFormat="1" hidden="1">
      <c r="A564" t="s">
        <v>1016</v>
      </c>
      <c r="G564" t="s">
        <v>34</v>
      </c>
      <c r="H564" t="s">
        <v>1657</v>
      </c>
      <c r="I564">
        <f>VALUE(LEFT(H564,FIND(" ",H564)-1))</f>
        <v>612</v>
      </c>
      <c r="J564" t="str">
        <f>TRIM(RIGHT(H564,LEN(H564)-FIND(" ",H564)))</f>
        <v>sqft</v>
      </c>
      <c r="K564" t="s">
        <v>43</v>
      </c>
      <c r="L564" t="s">
        <v>44</v>
      </c>
      <c r="N564" t="s">
        <v>142</v>
      </c>
      <c r="Q564" t="s">
        <v>29</v>
      </c>
      <c r="R564">
        <v>2</v>
      </c>
      <c r="T564" t="s">
        <v>1658</v>
      </c>
      <c r="U564" s="1">
        <f t="shared" si="246"/>
        <v>2288</v>
      </c>
      <c r="V564">
        <v>14</v>
      </c>
      <c r="W564">
        <f>VALUE(V564)*100000</f>
        <v>1400000</v>
      </c>
    </row>
    <row r="565" spans="1:23" customFormat="1" hidden="1">
      <c r="A565" t="s">
        <v>1659</v>
      </c>
      <c r="G565" t="s">
        <v>34</v>
      </c>
      <c r="H565" t="s">
        <v>1660</v>
      </c>
      <c r="I565">
        <f>VALUE(LEFT(H565,FIND(" ",H565)-1))</f>
        <v>1089</v>
      </c>
      <c r="J565" t="str">
        <f>TRIM(RIGHT(H565,LEN(H565)-FIND(" ",H565)))</f>
        <v>sqft</v>
      </c>
      <c r="K565" t="s">
        <v>43</v>
      </c>
      <c r="L565" t="s">
        <v>44</v>
      </c>
      <c r="N565" t="s">
        <v>251</v>
      </c>
      <c r="Q565" t="s">
        <v>46</v>
      </c>
      <c r="R565">
        <v>2</v>
      </c>
      <c r="T565" t="s">
        <v>1661</v>
      </c>
      <c r="U565" s="1">
        <f t="shared" si="246"/>
        <v>3673</v>
      </c>
      <c r="V565">
        <v>40</v>
      </c>
      <c r="W565">
        <f>VALUE(V565)*100000</f>
        <v>4000000</v>
      </c>
    </row>
    <row r="566" spans="1:23" customFormat="1" hidden="1">
      <c r="A566" t="s">
        <v>1662</v>
      </c>
      <c r="G566" t="s">
        <v>24</v>
      </c>
      <c r="H566" t="s">
        <v>136</v>
      </c>
      <c r="I566">
        <f>VALUE(LEFT(H566,FIND(" ",H566)-1))</f>
        <v>1150</v>
      </c>
      <c r="J566" t="str">
        <f>TRIM(RIGHT(H566,LEN(H566)-FIND(" ",H566)))</f>
        <v>sqft</v>
      </c>
      <c r="K566" t="s">
        <v>43</v>
      </c>
      <c r="L566" t="s">
        <v>44</v>
      </c>
      <c r="N566" t="s">
        <v>289</v>
      </c>
      <c r="Q566" t="s">
        <v>29</v>
      </c>
      <c r="R566" t="s">
        <v>325</v>
      </c>
      <c r="S566" t="s">
        <v>1663</v>
      </c>
      <c r="U566" s="1" t="e">
        <f t="shared" si="246"/>
        <v>#VALUE!</v>
      </c>
      <c r="V566">
        <v>29.5</v>
      </c>
      <c r="W566">
        <f>VALUE(V566)*100000</f>
        <v>2950000</v>
      </c>
    </row>
    <row r="567" spans="1:23" ht="15.75">
      <c r="A567" s="25" t="s">
        <v>1664</v>
      </c>
      <c r="B567" s="25" t="str">
        <f>PROPER(TRIM(A567))</f>
        <v>1 Apartment For Sale In Bhagal Surat</v>
      </c>
      <c r="C567" s="25" t="str">
        <f>LEFT(B567,FIND(" ",B567)-1)</f>
        <v>1</v>
      </c>
      <c r="D567" s="30" t="str">
        <f>MID(B567, FIND(" ", B567)+1, FIND("For", B567)-FIND(" ", B567)-1)</f>
        <v xml:space="preserve">Apartment </v>
      </c>
      <c r="E567" s="25" t="str">
        <f>TRIM(MID(B567, FIND("In", B567)+3, FIND("Surat", B567)-FIND("In", B567)-3))</f>
        <v>Bhagal</v>
      </c>
      <c r="F567" s="25" t="str">
        <f>"surat"</f>
        <v>surat</v>
      </c>
      <c r="G567" s="25" t="s">
        <v>24</v>
      </c>
      <c r="H567" s="25" t="s">
        <v>1665</v>
      </c>
      <c r="I567" s="35">
        <f>VALUE(LEFT(H567,FIND(" ",H567)-1))</f>
        <v>90</v>
      </c>
      <c r="J567" s="25" t="str">
        <f>TRIM(RIGHT(H567,LEN(H567)-FIND(" ",H567)))</f>
        <v>sqft</v>
      </c>
      <c r="K567" s="28" t="s">
        <v>43</v>
      </c>
      <c r="L567" s="25" t="s">
        <v>44</v>
      </c>
      <c r="M567" s="25" t="str">
        <f>IF(LEFT(L567,5)="poss.","expected","ready")</f>
        <v>ready</v>
      </c>
      <c r="N567" s="25" t="s">
        <v>86</v>
      </c>
      <c r="O567" s="25" t="str">
        <f>IFERROR(LEFT(N567,FIND("out of",N567)-1),N567)</f>
        <v xml:space="preserve">1 </v>
      </c>
      <c r="P567" s="30" t="str">
        <f>IFERROR(RIGHT(N567,LEN(N567)-FIND("out of",N567)-6),"")</f>
        <v>1</v>
      </c>
      <c r="Q567" s="25" t="s">
        <v>29</v>
      </c>
      <c r="R567" s="25" t="s">
        <v>47</v>
      </c>
      <c r="S567" s="25" t="s">
        <v>1666</v>
      </c>
      <c r="T567" s="3" t="s">
        <v>1194</v>
      </c>
      <c r="U567" s="30">
        <f t="shared" si="246"/>
        <v>16667</v>
      </c>
      <c r="V567" s="28">
        <v>15</v>
      </c>
      <c r="W567" s="25">
        <f>VALUE(V567)*100000</f>
        <v>1500000</v>
      </c>
    </row>
    <row r="568" spans="1:23" customFormat="1" hidden="1">
      <c r="A568" t="s">
        <v>1667</v>
      </c>
      <c r="G568" t="s">
        <v>24</v>
      </c>
      <c r="H568" t="s">
        <v>136</v>
      </c>
      <c r="I568">
        <f>VALUE(LEFT(H568,FIND(" ",H568)-1))</f>
        <v>1150</v>
      </c>
      <c r="J568" t="str">
        <f>TRIM(RIGHT(H568,LEN(H568)-FIND(" ",H568)))</f>
        <v>sqft</v>
      </c>
      <c r="K568" t="s">
        <v>43</v>
      </c>
      <c r="L568" t="s">
        <v>44</v>
      </c>
      <c r="N568" t="s">
        <v>630</v>
      </c>
      <c r="Q568" t="s">
        <v>46</v>
      </c>
      <c r="R568">
        <v>2</v>
      </c>
      <c r="T568" t="s">
        <v>1668</v>
      </c>
      <c r="U568" s="1">
        <f t="shared" si="246"/>
        <v>3478</v>
      </c>
      <c r="V568">
        <v>40</v>
      </c>
      <c r="W568">
        <f>VALUE(V568)*100000</f>
        <v>4000000</v>
      </c>
    </row>
    <row r="569" spans="1:23" customFormat="1" hidden="1">
      <c r="A569" t="s">
        <v>220</v>
      </c>
      <c r="G569" t="s">
        <v>204</v>
      </c>
      <c r="H569" t="s">
        <v>1669</v>
      </c>
      <c r="I569">
        <f>VALUE(LEFT(H569,FIND(" ",H569)-1))</f>
        <v>164</v>
      </c>
      <c r="J569" t="str">
        <f>TRIM(RIGHT(H569,LEN(H569)-FIND(" ",H569)))</f>
        <v>sqft</v>
      </c>
      <c r="K569">
        <v>1</v>
      </c>
      <c r="L569" t="s">
        <v>43</v>
      </c>
      <c r="N569" t="s">
        <v>206</v>
      </c>
      <c r="Q569" t="s">
        <v>671</v>
      </c>
      <c r="T569" t="s">
        <v>1670</v>
      </c>
      <c r="U569" s="1">
        <f t="shared" si="246"/>
        <v>18902</v>
      </c>
      <c r="V569">
        <v>31</v>
      </c>
      <c r="W569">
        <f>VALUE(V569)*100000</f>
        <v>3100000</v>
      </c>
    </row>
    <row r="570" spans="1:23" customFormat="1" hidden="1">
      <c r="A570" t="s">
        <v>1671</v>
      </c>
      <c r="G570" t="s">
        <v>34</v>
      </c>
      <c r="H570" t="s">
        <v>670</v>
      </c>
      <c r="I570">
        <f>VALUE(LEFT(H570,FIND(" ",H570)-1))</f>
        <v>420</v>
      </c>
      <c r="J570" t="str">
        <f>TRIM(RIGHT(H570,LEN(H570)-FIND(" ",H570)))</f>
        <v>sqft</v>
      </c>
      <c r="K570" t="s">
        <v>43</v>
      </c>
      <c r="L570" t="s">
        <v>44</v>
      </c>
      <c r="N570" t="s">
        <v>86</v>
      </c>
      <c r="T570" t="s">
        <v>1672</v>
      </c>
      <c r="U570" s="1">
        <f t="shared" si="246"/>
        <v>8333</v>
      </c>
      <c r="V570">
        <v>35</v>
      </c>
      <c r="W570">
        <f>VALUE(V570)*100000</f>
        <v>3500000</v>
      </c>
    </row>
    <row r="571" spans="1:23" customFormat="1" hidden="1">
      <c r="A571" t="s">
        <v>1673</v>
      </c>
      <c r="G571" t="s">
        <v>34</v>
      </c>
      <c r="H571" t="s">
        <v>85</v>
      </c>
      <c r="I571">
        <f>VALUE(LEFT(H571,FIND(" ",H571)-1))</f>
        <v>480</v>
      </c>
      <c r="J571" t="str">
        <f>TRIM(RIGHT(H571,LEN(H571)-FIND(" ",H571)))</f>
        <v>sqft</v>
      </c>
      <c r="K571" t="s">
        <v>43</v>
      </c>
      <c r="L571" t="s">
        <v>44</v>
      </c>
      <c r="N571" t="s">
        <v>377</v>
      </c>
      <c r="Q571" t="s">
        <v>29</v>
      </c>
      <c r="R571">
        <v>1</v>
      </c>
      <c r="T571" t="s">
        <v>719</v>
      </c>
      <c r="U571" s="1">
        <f t="shared" si="246"/>
        <v>4167</v>
      </c>
      <c r="V571">
        <v>20</v>
      </c>
      <c r="W571">
        <f>VALUE(V571)*100000</f>
        <v>2000000</v>
      </c>
    </row>
    <row r="572" spans="1:23" customFormat="1" hidden="1">
      <c r="A572" t="s">
        <v>1674</v>
      </c>
      <c r="G572" t="s">
        <v>34</v>
      </c>
      <c r="H572" t="s">
        <v>1675</v>
      </c>
      <c r="I572">
        <f>VALUE(LEFT(H572,FIND(" ",H572)-1))</f>
        <v>1260</v>
      </c>
      <c r="J572" t="str">
        <f>TRIM(RIGHT(H572,LEN(H572)-FIND(" ",H572)))</f>
        <v>sqft</v>
      </c>
      <c r="K572" t="s">
        <v>43</v>
      </c>
      <c r="L572" t="s">
        <v>44</v>
      </c>
      <c r="N572" t="s">
        <v>469</v>
      </c>
      <c r="Q572" t="s">
        <v>96</v>
      </c>
      <c r="R572">
        <v>2</v>
      </c>
      <c r="T572" t="s">
        <v>1676</v>
      </c>
      <c r="U572" s="1">
        <f t="shared" si="246"/>
        <v>2619</v>
      </c>
      <c r="V572">
        <v>33</v>
      </c>
      <c r="W572">
        <f>VALUE(V572)*100000</f>
        <v>3300000</v>
      </c>
    </row>
    <row r="573" spans="1:23" customFormat="1" hidden="1">
      <c r="A573" t="s">
        <v>1122</v>
      </c>
      <c r="G573" t="s">
        <v>204</v>
      </c>
      <c r="H573" t="s">
        <v>1123</v>
      </c>
      <c r="I573">
        <f>VALUE(LEFT(H573,FIND(" ",H573)-1))</f>
        <v>963</v>
      </c>
      <c r="J573" t="str">
        <f>TRIM(RIGHT(H573,LEN(H573)-FIND(" ",H573)))</f>
        <v>sqft</v>
      </c>
      <c r="K573" t="s">
        <v>717</v>
      </c>
      <c r="L573" t="s">
        <v>43</v>
      </c>
      <c r="N573">
        <v>2</v>
      </c>
      <c r="T573" t="s">
        <v>1677</v>
      </c>
      <c r="U573" s="1">
        <f t="shared" ref="U573:U636" si="271">VALUE(SUBSTITUTE(SUBSTITUTE(T573,"â‚¹",""),"per sqft",""))</f>
        <v>1038</v>
      </c>
      <c r="V573">
        <v>10</v>
      </c>
      <c r="W573">
        <f>VALUE(V573)*100000</f>
        <v>1000000</v>
      </c>
    </row>
    <row r="574" spans="1:23" customFormat="1" hidden="1">
      <c r="A574" t="s">
        <v>1678</v>
      </c>
      <c r="B574" t="str">
        <f>PROPER(TRIM(A574))</f>
        <v>1 Apartment For Sale In Khadsad Surat</v>
      </c>
      <c r="C574" t="str">
        <f>LEFT(B574,FIND(" ",B574)-1)</f>
        <v>1</v>
      </c>
      <c r="D574" s="1" t="str">
        <f>MID(B574, FIND(" ", B574)+1, FIND("For", B574)-FIND(" ", B574)-1)</f>
        <v xml:space="preserve">Apartment </v>
      </c>
      <c r="E574" t="str">
        <f>TRIM(MID(B574, FIND("In", B574)+3, FIND("Surat", B574)-FIND("In", B574)-3))</f>
        <v>Khadsad</v>
      </c>
      <c r="F574" t="str">
        <f>"surat"</f>
        <v>surat</v>
      </c>
      <c r="G574" t="s">
        <v>24</v>
      </c>
      <c r="H574" t="s">
        <v>1679</v>
      </c>
      <c r="I574">
        <f>VALUE(LEFT(H574,FIND(" ",H574)-1))</f>
        <v>623</v>
      </c>
      <c r="J574" t="str">
        <f>TRIM(RIGHT(H574,LEN(H574)-FIND(" ",H574)))</f>
        <v>sqft</v>
      </c>
      <c r="K574" t="s">
        <v>43</v>
      </c>
      <c r="L574" t="s">
        <v>44</v>
      </c>
      <c r="M574" t="str">
        <f>IF(LEFT(L574,5)="poss.","expected","ready")</f>
        <v>ready</v>
      </c>
      <c r="N574" t="s">
        <v>132</v>
      </c>
      <c r="O574" t="str">
        <f>IFERROR(LEFT(N574,FIND("out of",N574)-1),N574)</f>
        <v xml:space="preserve">5 </v>
      </c>
      <c r="P574" s="1" t="str">
        <f>IFERROR(RIGHT(N574,LEN(N574)-FIND("out of",N574)-6),"")</f>
        <v>5</v>
      </c>
      <c r="Q574" t="s">
        <v>29</v>
      </c>
      <c r="R574" t="s">
        <v>47</v>
      </c>
      <c r="T574" t="s">
        <v>1680</v>
      </c>
      <c r="U574" s="1">
        <f t="shared" si="271"/>
        <v>3981</v>
      </c>
      <c r="V574">
        <v>25</v>
      </c>
      <c r="W574">
        <f>VALUE(V574)*100000</f>
        <v>2500000</v>
      </c>
    </row>
    <row r="575" spans="1:23" customFormat="1" hidden="1">
      <c r="A575" t="s">
        <v>1681</v>
      </c>
      <c r="G575" t="s">
        <v>34</v>
      </c>
      <c r="H575" t="s">
        <v>51</v>
      </c>
      <c r="I575">
        <f>VALUE(LEFT(H575,FIND(" ",H575)-1))</f>
        <v>700</v>
      </c>
      <c r="J575" t="str">
        <f>TRIM(RIGHT(H575,LEN(H575)-FIND(" ",H575)))</f>
        <v>sqft</v>
      </c>
      <c r="K575" t="s">
        <v>43</v>
      </c>
      <c r="L575" t="s">
        <v>44</v>
      </c>
      <c r="N575" t="s">
        <v>142</v>
      </c>
      <c r="Q575" t="s">
        <v>46</v>
      </c>
      <c r="R575">
        <v>1</v>
      </c>
      <c r="T575" t="s">
        <v>1682</v>
      </c>
      <c r="U575" s="1">
        <f t="shared" si="271"/>
        <v>3071</v>
      </c>
      <c r="V575">
        <v>21.5</v>
      </c>
      <c r="W575">
        <f>VALUE(V575)*100000</f>
        <v>2150000</v>
      </c>
    </row>
    <row r="576" spans="1:23" customFormat="1" hidden="1">
      <c r="A576" t="s">
        <v>1683</v>
      </c>
      <c r="G576" t="s">
        <v>34</v>
      </c>
      <c r="H576" t="s">
        <v>1684</v>
      </c>
      <c r="I576">
        <f>VALUE(LEFT(H576,FIND(" ",H576)-1))</f>
        <v>242</v>
      </c>
      <c r="J576" t="str">
        <f>TRIM(RIGHT(H576,LEN(H576)-FIND(" ",H576)))</f>
        <v>sqft</v>
      </c>
      <c r="K576" t="s">
        <v>43</v>
      </c>
      <c r="L576" t="s">
        <v>44</v>
      </c>
      <c r="N576" t="s">
        <v>390</v>
      </c>
      <c r="Q576" t="s">
        <v>1685</v>
      </c>
      <c r="T576" t="s">
        <v>1686</v>
      </c>
      <c r="U576" s="1">
        <f t="shared" si="271"/>
        <v>12397</v>
      </c>
      <c r="V576">
        <v>30</v>
      </c>
      <c r="W576">
        <f>VALUE(V576)*100000</f>
        <v>3000000</v>
      </c>
    </row>
    <row r="577" spans="1:23" ht="15.75">
      <c r="A577" s="25" t="s">
        <v>1687</v>
      </c>
      <c r="B577" s="25" t="str">
        <f>PROPER(TRIM(A577))</f>
        <v>1 Apartment For Sale In Green House Apartment Surat</v>
      </c>
      <c r="C577" s="25" t="str">
        <f>LEFT(B577,FIND(" ",B577)-1)</f>
        <v>1</v>
      </c>
      <c r="D577" s="30" t="str">
        <f>MID(B577, FIND(" ", B577)+1, FIND("For", B577)-FIND(" ", B577)-1)</f>
        <v xml:space="preserve">Apartment </v>
      </c>
      <c r="E577" s="25" t="str">
        <f>TRIM(MID(B577, FIND("In", B577)+3, FIND("Surat", B577)-FIND("In", B577)-3))</f>
        <v>Green House Apartment</v>
      </c>
      <c r="F577" s="25" t="str">
        <f>"surat"</f>
        <v>surat</v>
      </c>
      <c r="G577" s="25" t="s">
        <v>24</v>
      </c>
      <c r="H577" s="25" t="s">
        <v>1595</v>
      </c>
      <c r="I577" s="35">
        <f>VALUE(LEFT(H577,FIND(" ",H577)-1))</f>
        <v>675</v>
      </c>
      <c r="J577" s="25" t="str">
        <f>TRIM(RIGHT(H577,LEN(H577)-FIND(" ",H577)))</f>
        <v>sqft</v>
      </c>
      <c r="K577" s="28" t="s">
        <v>43</v>
      </c>
      <c r="L577" s="25" t="s">
        <v>44</v>
      </c>
      <c r="M577" s="25" t="str">
        <f>IF(LEFT(L577,5)="poss.","expected","ready")</f>
        <v>ready</v>
      </c>
      <c r="N577" s="25" t="s">
        <v>1132</v>
      </c>
      <c r="O577" s="25" t="str">
        <f>IFERROR(LEFT(N577,FIND("out of",N577)-1),N577)</f>
        <v xml:space="preserve">5 </v>
      </c>
      <c r="P577" s="30" t="str">
        <f>IFERROR(RIGHT(N577,LEN(N577)-FIND("out of",N577)-6),"")</f>
        <v>8</v>
      </c>
      <c r="Q577" s="25" t="s">
        <v>46</v>
      </c>
      <c r="R577" s="25" t="s">
        <v>490</v>
      </c>
      <c r="S577" s="25" t="s">
        <v>1688</v>
      </c>
      <c r="T577" s="3" t="s">
        <v>1689</v>
      </c>
      <c r="U577" s="33">
        <f t="shared" si="271"/>
        <v>3815</v>
      </c>
      <c r="V577" s="25">
        <v>25.8</v>
      </c>
      <c r="W577" s="25">
        <f>VALUE(V577)*100000</f>
        <v>2580000</v>
      </c>
    </row>
    <row r="578" spans="1:23" customFormat="1" hidden="1">
      <c r="A578" t="s">
        <v>1690</v>
      </c>
      <c r="G578" t="s">
        <v>34</v>
      </c>
      <c r="H578" t="s">
        <v>111</v>
      </c>
      <c r="I578">
        <f>VALUE(LEFT(H578,FIND(" ",H578)-1))</f>
        <v>800</v>
      </c>
      <c r="J578" t="str">
        <f>TRIM(RIGHT(H578,LEN(H578)-FIND(" ",H578)))</f>
        <v>sqft</v>
      </c>
      <c r="K578" t="s">
        <v>43</v>
      </c>
      <c r="L578" t="s">
        <v>44</v>
      </c>
      <c r="N578" t="s">
        <v>122</v>
      </c>
      <c r="Q578" t="s">
        <v>46</v>
      </c>
      <c r="R578">
        <v>2</v>
      </c>
      <c r="T578" t="s">
        <v>1691</v>
      </c>
      <c r="U578" s="1">
        <f t="shared" si="271"/>
        <v>1250</v>
      </c>
      <c r="V578">
        <v>10</v>
      </c>
      <c r="W578">
        <f>VALUE(V578)*100000</f>
        <v>1000000</v>
      </c>
    </row>
    <row r="579" spans="1:23" customFormat="1" hidden="1">
      <c r="A579" t="s">
        <v>1692</v>
      </c>
      <c r="B579" t="str">
        <f>PROPER(TRIM(A579))</f>
        <v>1 Penthouse For Sale In Hari Pura Surat</v>
      </c>
      <c r="C579" t="str">
        <f>LEFT(B579,FIND(" ",B579)-1)</f>
        <v>1</v>
      </c>
      <c r="D579" s="1" t="str">
        <f>MID(B579, FIND(" ", B579)+1, FIND("For", B579)-FIND(" ", B579)-1)</f>
        <v xml:space="preserve">Penthouse </v>
      </c>
      <c r="E579" t="str">
        <f>TRIM(MID(B579, FIND("In", B579)+3, FIND("Surat", B579)-FIND("In", B579)-3))</f>
        <v>Hari Pura</v>
      </c>
      <c r="F579" t="str">
        <f>"surat"</f>
        <v>surat</v>
      </c>
      <c r="G579" t="s">
        <v>24</v>
      </c>
      <c r="H579" t="s">
        <v>116</v>
      </c>
      <c r="I579">
        <f>VALUE(LEFT(H579,FIND(" ",H579)-1))</f>
        <v>1000</v>
      </c>
      <c r="J579" t="str">
        <f>TRIM(RIGHT(H579,LEN(H579)-FIND(" ",H579)))</f>
        <v>sqft</v>
      </c>
      <c r="K579" t="s">
        <v>43</v>
      </c>
      <c r="L579" t="s">
        <v>44</v>
      </c>
      <c r="M579" t="str">
        <f>IF(LEFT(L579,5)="poss.","expected","ready")</f>
        <v>ready</v>
      </c>
      <c r="N579" t="s">
        <v>132</v>
      </c>
      <c r="O579" t="str">
        <f>IFERROR(LEFT(N579,FIND("out of",N579)-1),N579)</f>
        <v xml:space="preserve">5 </v>
      </c>
      <c r="P579" s="1" t="str">
        <f>IFERROR(RIGHT(N579,LEN(N579)-FIND("out of",N579)-6),"")</f>
        <v>5</v>
      </c>
      <c r="Q579" t="s">
        <v>46</v>
      </c>
      <c r="R579" t="s">
        <v>47</v>
      </c>
      <c r="T579" t="s">
        <v>1693</v>
      </c>
      <c r="U579" s="1">
        <f t="shared" si="271"/>
        <v>2250</v>
      </c>
      <c r="V579">
        <v>27</v>
      </c>
      <c r="W579">
        <f>VALUE(V579)*100000</f>
        <v>2700000</v>
      </c>
    </row>
    <row r="580" spans="1:23" customFormat="1" hidden="1">
      <c r="A580" t="s">
        <v>1694</v>
      </c>
      <c r="G580" t="s">
        <v>24</v>
      </c>
      <c r="H580" t="s">
        <v>1695</v>
      </c>
      <c r="I580">
        <f>VALUE(LEFT(H580,FIND(" ",H580)-1))</f>
        <v>1011</v>
      </c>
      <c r="J580" t="str">
        <f>TRIM(RIGHT(H580,LEN(H580)-FIND(" ",H580)))</f>
        <v>sqft</v>
      </c>
      <c r="K580" t="s">
        <v>43</v>
      </c>
      <c r="L580" t="s">
        <v>44</v>
      </c>
      <c r="N580" t="s">
        <v>473</v>
      </c>
      <c r="Q580" t="s">
        <v>29</v>
      </c>
      <c r="R580" t="s">
        <v>47</v>
      </c>
      <c r="S580" t="s">
        <v>1696</v>
      </c>
      <c r="U580" s="1" t="e">
        <f t="shared" si="271"/>
        <v>#VALUE!</v>
      </c>
      <c r="V580">
        <v>36</v>
      </c>
      <c r="W580">
        <f>VALUE(V580)*100000</f>
        <v>3600000</v>
      </c>
    </row>
    <row r="581" spans="1:23" customFormat="1" hidden="1">
      <c r="A581" t="s">
        <v>1697</v>
      </c>
      <c r="G581" t="s">
        <v>34</v>
      </c>
      <c r="H581" t="s">
        <v>170</v>
      </c>
      <c r="I581">
        <f>VALUE(LEFT(H581,FIND(" ",H581)-1))</f>
        <v>1105</v>
      </c>
      <c r="J581" t="str">
        <f>TRIM(RIGHT(H581,LEN(H581)-FIND(" ",H581)))</f>
        <v>sqft</v>
      </c>
      <c r="K581" t="s">
        <v>43</v>
      </c>
      <c r="L581" t="s">
        <v>44</v>
      </c>
      <c r="N581" t="s">
        <v>117</v>
      </c>
      <c r="Q581" t="s">
        <v>29</v>
      </c>
      <c r="R581">
        <v>2</v>
      </c>
      <c r="S581" t="s">
        <v>1698</v>
      </c>
      <c r="T581" t="s">
        <v>1699</v>
      </c>
      <c r="U581" s="1">
        <f t="shared" si="271"/>
        <v>1810</v>
      </c>
      <c r="V581">
        <v>20</v>
      </c>
      <c r="W581">
        <f>VALUE(V581)*100000</f>
        <v>2000000</v>
      </c>
    </row>
    <row r="582" spans="1:23" customFormat="1" hidden="1">
      <c r="A582" t="s">
        <v>1700</v>
      </c>
      <c r="G582" t="s">
        <v>34</v>
      </c>
      <c r="H582" t="s">
        <v>51</v>
      </c>
      <c r="I582">
        <f>VALUE(LEFT(H582,FIND(" ",H582)-1))</f>
        <v>700</v>
      </c>
      <c r="J582" t="str">
        <f>TRIM(RIGHT(H582,LEN(H582)-FIND(" ",H582)))</f>
        <v>sqft</v>
      </c>
      <c r="K582" t="s">
        <v>43</v>
      </c>
      <c r="L582" t="s">
        <v>44</v>
      </c>
      <c r="N582" t="s">
        <v>142</v>
      </c>
      <c r="Q582" t="s">
        <v>29</v>
      </c>
      <c r="R582">
        <v>2</v>
      </c>
      <c r="T582" t="s">
        <v>683</v>
      </c>
      <c r="U582" s="1">
        <f t="shared" si="271"/>
        <v>2714</v>
      </c>
      <c r="V582">
        <v>19</v>
      </c>
      <c r="W582">
        <f>VALUE(V582)*100000</f>
        <v>1900000</v>
      </c>
    </row>
    <row r="583" spans="1:23" customFormat="1" hidden="1">
      <c r="A583" t="s">
        <v>1701</v>
      </c>
      <c r="G583" t="s">
        <v>34</v>
      </c>
      <c r="H583" t="s">
        <v>674</v>
      </c>
      <c r="I583">
        <f>VALUE(LEFT(H583,FIND(" ",H583)-1))</f>
        <v>1400</v>
      </c>
      <c r="J583" t="str">
        <f>TRIM(RIGHT(H583,LEN(H583)-FIND(" ",H583)))</f>
        <v>sqft</v>
      </c>
      <c r="K583" t="s">
        <v>43</v>
      </c>
      <c r="L583" t="s">
        <v>44</v>
      </c>
      <c r="N583" t="s">
        <v>238</v>
      </c>
      <c r="Q583">
        <v>2</v>
      </c>
      <c r="T583" t="s">
        <v>675</v>
      </c>
      <c r="U583" s="1">
        <f t="shared" si="271"/>
        <v>3571</v>
      </c>
      <c r="V583">
        <v>50</v>
      </c>
      <c r="W583">
        <f>VALUE(V583)*100000</f>
        <v>5000000</v>
      </c>
    </row>
    <row r="584" spans="1:23" customFormat="1" hidden="1">
      <c r="A584" t="s">
        <v>1702</v>
      </c>
      <c r="G584" t="s">
        <v>34</v>
      </c>
      <c r="H584" t="s">
        <v>1397</v>
      </c>
      <c r="I584">
        <f>VALUE(LEFT(H584,FIND(" ",H584)-1))</f>
        <v>780</v>
      </c>
      <c r="J584" t="str">
        <f>TRIM(RIGHT(H584,LEN(H584)-FIND(" ",H584)))</f>
        <v>sqft</v>
      </c>
      <c r="K584" t="s">
        <v>29</v>
      </c>
      <c r="L584" t="s">
        <v>44</v>
      </c>
      <c r="N584" t="s">
        <v>43</v>
      </c>
      <c r="Q584">
        <v>2</v>
      </c>
      <c r="T584" t="s">
        <v>1703</v>
      </c>
      <c r="U584" s="1">
        <f t="shared" si="271"/>
        <v>6154</v>
      </c>
      <c r="V584">
        <v>48</v>
      </c>
      <c r="W584">
        <f>VALUE(V584)*100000</f>
        <v>4800000</v>
      </c>
    </row>
    <row r="585" spans="1:23" customFormat="1" hidden="1">
      <c r="A585" t="s">
        <v>1704</v>
      </c>
      <c r="G585" t="s">
        <v>24</v>
      </c>
      <c r="H585" t="s">
        <v>111</v>
      </c>
      <c r="I585">
        <f>VALUE(LEFT(H585,FIND(" ",H585)-1))</f>
        <v>800</v>
      </c>
      <c r="J585" t="str">
        <f>TRIM(RIGHT(H585,LEN(H585)-FIND(" ",H585)))</f>
        <v>sqft</v>
      </c>
      <c r="K585" t="s">
        <v>29</v>
      </c>
      <c r="L585" t="s">
        <v>44</v>
      </c>
      <c r="N585" t="s">
        <v>43</v>
      </c>
      <c r="Q585" t="s">
        <v>30</v>
      </c>
      <c r="R585" t="s">
        <v>166</v>
      </c>
      <c r="S585" t="s">
        <v>1705</v>
      </c>
      <c r="T585" t="s">
        <v>675</v>
      </c>
      <c r="U585" s="1">
        <f t="shared" si="271"/>
        <v>3571</v>
      </c>
      <c r="V585">
        <v>45</v>
      </c>
      <c r="W585">
        <f>VALUE(V585)*100000</f>
        <v>4500000</v>
      </c>
    </row>
    <row r="586" spans="1:23" customFormat="1" hidden="1">
      <c r="A586" t="s">
        <v>971</v>
      </c>
      <c r="G586" t="s">
        <v>34</v>
      </c>
      <c r="H586" t="s">
        <v>1706</v>
      </c>
      <c r="I586">
        <f>VALUE(LEFT(H586,FIND(" ",H586)-1))</f>
        <v>78</v>
      </c>
      <c r="J586" t="str">
        <f>TRIM(RIGHT(H586,LEN(H586)-FIND(" ",H586)))</f>
        <v>sqyrd</v>
      </c>
      <c r="K586" t="s">
        <v>29</v>
      </c>
      <c r="L586" t="s">
        <v>44</v>
      </c>
      <c r="N586" t="s">
        <v>43</v>
      </c>
      <c r="Q586" t="s">
        <v>897</v>
      </c>
      <c r="R586">
        <v>2</v>
      </c>
      <c r="T586" t="s">
        <v>1707</v>
      </c>
      <c r="U586" s="1">
        <f t="shared" si="271"/>
        <v>3989</v>
      </c>
      <c r="V586">
        <v>28</v>
      </c>
      <c r="W586">
        <f>VALUE(V586)*100000</f>
        <v>2800000</v>
      </c>
    </row>
    <row r="587" spans="1:23" ht="15.75">
      <c r="A587" s="25" t="s">
        <v>1708</v>
      </c>
      <c r="B587" s="25" t="str">
        <f>PROPER(TRIM(A587))</f>
        <v>2 Apartment For Sale In Bagumara Surat</v>
      </c>
      <c r="C587" s="25" t="str">
        <f>LEFT(B587,FIND(" ",B587)-1)</f>
        <v>2</v>
      </c>
      <c r="D587" s="30" t="str">
        <f>MID(B587, FIND(" ", B587)+1, FIND("For", B587)-FIND(" ", B587)-1)</f>
        <v xml:space="preserve">Apartment </v>
      </c>
      <c r="E587" s="25" t="str">
        <f>TRIM(MID(B587, FIND("In", B587)+3, FIND("Surat", B587)-FIND("In", B587)-3))</f>
        <v>Bagumara</v>
      </c>
      <c r="F587" s="25" t="str">
        <f>"surat"</f>
        <v>surat</v>
      </c>
      <c r="G587" s="25" t="s">
        <v>24</v>
      </c>
      <c r="H587" s="25" t="s">
        <v>423</v>
      </c>
      <c r="I587" s="35">
        <f>VALUE(LEFT(H587,FIND(" ",H587)-1))</f>
        <v>1100</v>
      </c>
      <c r="J587" s="25" t="str">
        <f>TRIM(RIGHT(H587,LEN(H587)-FIND(" ",H587)))</f>
        <v>sqft</v>
      </c>
      <c r="K587" s="28" t="s">
        <v>43</v>
      </c>
      <c r="L587" s="25" t="s">
        <v>44</v>
      </c>
      <c r="M587" s="25" t="str">
        <f>IF(LEFT(L587,5)="poss.","expected","ready")</f>
        <v>ready</v>
      </c>
      <c r="N587" s="25" t="s">
        <v>320</v>
      </c>
      <c r="O587" s="25" t="str">
        <f>IFERROR(LEFT(N587,FIND("out of",N587)-1),N587)</f>
        <v xml:space="preserve">3 </v>
      </c>
      <c r="P587" s="30" t="str">
        <f>IFERROR(RIGHT(N587,LEN(N587)-FIND("out of",N587)-6),"")</f>
        <v>4</v>
      </c>
      <c r="Q587" s="25" t="s">
        <v>29</v>
      </c>
      <c r="R587" s="25" t="s">
        <v>156</v>
      </c>
      <c r="S587" s="25" t="s">
        <v>1709</v>
      </c>
      <c r="T587" s="3" t="s">
        <v>1710</v>
      </c>
      <c r="U587" s="33">
        <f t="shared" si="271"/>
        <v>3760</v>
      </c>
      <c r="V587" s="25">
        <v>47</v>
      </c>
      <c r="W587" s="25">
        <f>VALUE(V587)*100000</f>
        <v>4700000</v>
      </c>
    </row>
    <row r="588" spans="1:23" customFormat="1" hidden="1">
      <c r="A588" t="s">
        <v>1711</v>
      </c>
      <c r="G588" t="s">
        <v>204</v>
      </c>
      <c r="H588" t="s">
        <v>1712</v>
      </c>
      <c r="I588">
        <f>VALUE(LEFT(H588,FIND(" ",H588)-1))</f>
        <v>122</v>
      </c>
      <c r="J588" t="str">
        <f>TRIM(RIGHT(H588,LEN(H588)-FIND(" ",H588)))</f>
        <v>sqft</v>
      </c>
      <c r="K588" t="s">
        <v>156</v>
      </c>
      <c r="L588" t="s">
        <v>166</v>
      </c>
      <c r="N588" t="s">
        <v>43</v>
      </c>
      <c r="S588" t="s">
        <v>1713</v>
      </c>
      <c r="T588" t="s">
        <v>1714</v>
      </c>
      <c r="U588" s="1">
        <f t="shared" si="271"/>
        <v>9016</v>
      </c>
      <c r="V588">
        <v>11</v>
      </c>
      <c r="W588">
        <f>VALUE(V588)*100000</f>
        <v>1100000</v>
      </c>
    </row>
    <row r="589" spans="1:23" customFormat="1" hidden="1">
      <c r="A589" t="s">
        <v>1715</v>
      </c>
      <c r="G589" t="s">
        <v>34</v>
      </c>
      <c r="H589" t="s">
        <v>1166</v>
      </c>
      <c r="I589">
        <f>VALUE(LEFT(H589,FIND(" ",H589)-1))</f>
        <v>160</v>
      </c>
      <c r="J589" t="str">
        <f>TRIM(RIGHT(H589,LEN(H589)-FIND(" ",H589)))</f>
        <v>sqft</v>
      </c>
      <c r="K589" t="s">
        <v>43</v>
      </c>
      <c r="L589" t="s">
        <v>44</v>
      </c>
      <c r="N589" t="s">
        <v>152</v>
      </c>
      <c r="T589" t="s">
        <v>1479</v>
      </c>
      <c r="U589" s="1">
        <f t="shared" si="271"/>
        <v>15000</v>
      </c>
      <c r="V589">
        <v>24</v>
      </c>
      <c r="W589">
        <f>VALUE(V589)*100000</f>
        <v>2400000</v>
      </c>
    </row>
    <row r="590" spans="1:23" customFormat="1" hidden="1">
      <c r="A590" t="s">
        <v>1716</v>
      </c>
      <c r="G590" t="s">
        <v>24</v>
      </c>
      <c r="H590" t="s">
        <v>705</v>
      </c>
      <c r="I590">
        <f>VALUE(LEFT(H590,FIND(" ",H590)-1))</f>
        <v>900</v>
      </c>
      <c r="J590" t="str">
        <f>TRIM(RIGHT(H590,LEN(H590)-FIND(" ",H590)))</f>
        <v>sqft</v>
      </c>
      <c r="K590" t="s">
        <v>43</v>
      </c>
      <c r="L590" t="s">
        <v>44</v>
      </c>
      <c r="N590" t="s">
        <v>107</v>
      </c>
      <c r="Q590" t="s">
        <v>29</v>
      </c>
      <c r="R590">
        <v>2</v>
      </c>
      <c r="T590" t="s">
        <v>459</v>
      </c>
      <c r="U590" s="1">
        <f t="shared" si="271"/>
        <v>5000</v>
      </c>
      <c r="V590">
        <v>50</v>
      </c>
      <c r="W590">
        <f>VALUE(V590)*100000</f>
        <v>5000000</v>
      </c>
    </row>
    <row r="591" spans="1:23" customFormat="1" hidden="1">
      <c r="A591" t="s">
        <v>698</v>
      </c>
      <c r="G591" t="s">
        <v>34</v>
      </c>
      <c r="H591" t="s">
        <v>155</v>
      </c>
      <c r="I591">
        <f>VALUE(LEFT(H591,FIND(" ",H591)-1))</f>
        <v>650</v>
      </c>
      <c r="J591" t="str">
        <f>TRIM(RIGHT(H591,LEN(H591)-FIND(" ",H591)))</f>
        <v>sqft</v>
      </c>
      <c r="K591" t="s">
        <v>43</v>
      </c>
      <c r="L591" t="s">
        <v>44</v>
      </c>
      <c r="N591" t="s">
        <v>469</v>
      </c>
      <c r="Q591" t="s">
        <v>46</v>
      </c>
      <c r="R591">
        <v>1</v>
      </c>
      <c r="T591" t="s">
        <v>1717</v>
      </c>
      <c r="U591" s="1">
        <f t="shared" si="271"/>
        <v>2308</v>
      </c>
      <c r="V591">
        <v>15</v>
      </c>
      <c r="W591">
        <f>VALUE(V591)*100000</f>
        <v>1500000</v>
      </c>
    </row>
    <row r="592" spans="1:23" customFormat="1" hidden="1">
      <c r="A592" t="s">
        <v>1718</v>
      </c>
      <c r="G592" t="s">
        <v>34</v>
      </c>
      <c r="H592" t="s">
        <v>1719</v>
      </c>
      <c r="I592">
        <f>VALUE(LEFT(H592,FIND(" ",H592)-1))</f>
        <v>252</v>
      </c>
      <c r="J592" t="str">
        <f>TRIM(RIGHT(H592,LEN(H592)-FIND(" ",H592)))</f>
        <v>sqft</v>
      </c>
      <c r="K592" t="s">
        <v>43</v>
      </c>
      <c r="L592" t="s">
        <v>44</v>
      </c>
      <c r="N592" t="s">
        <v>517</v>
      </c>
      <c r="Q592" t="s">
        <v>29</v>
      </c>
      <c r="R592">
        <v>1</v>
      </c>
      <c r="T592" t="s">
        <v>1720</v>
      </c>
      <c r="U592" s="1">
        <f t="shared" si="271"/>
        <v>9921</v>
      </c>
      <c r="V592">
        <v>25</v>
      </c>
      <c r="W592">
        <f>VALUE(V592)*100000</f>
        <v>2500000</v>
      </c>
    </row>
    <row r="593" spans="1:23" customFormat="1" hidden="1">
      <c r="A593" t="s">
        <v>1721</v>
      </c>
      <c r="B593" t="str">
        <f t="shared" ref="B593:B594" si="272">PROPER(TRIM(A593))</f>
        <v>2 Apartment For Sale In Pan Sharanam, Jahangir Pura Surat</v>
      </c>
      <c r="C593" t="str">
        <f t="shared" ref="C593:C594" si="273">LEFT(B593,FIND(" ",B593)-1)</f>
        <v>2</v>
      </c>
      <c r="D593" s="1" t="str">
        <f t="shared" ref="D593:D594" si="274">MID(B593, FIND(" ", B593)+1, FIND("For", B593)-FIND(" ", B593)-1)</f>
        <v xml:space="preserve">Apartment </v>
      </c>
      <c r="E593" t="str">
        <f t="shared" ref="E593:E594" si="275">TRIM(MID(B593, FIND("In", B593)+3, FIND("Surat", B593)-FIND("In", B593)-3))</f>
        <v>Pan Sharanam, Jahangir Pura</v>
      </c>
      <c r="F593" t="str">
        <f t="shared" ref="F593:F594" si="276">"surat"</f>
        <v>surat</v>
      </c>
      <c r="G593" t="s">
        <v>24</v>
      </c>
      <c r="H593" t="s">
        <v>1034</v>
      </c>
      <c r="I593">
        <f>VALUE(LEFT(H593,FIND(" ",H593)-1))</f>
        <v>824</v>
      </c>
      <c r="J593" t="str">
        <f>TRIM(RIGHT(H593,LEN(H593)-FIND(" ",H593)))</f>
        <v>sqft</v>
      </c>
      <c r="K593" t="s">
        <v>43</v>
      </c>
      <c r="L593" t="s">
        <v>44</v>
      </c>
      <c r="M593" t="str">
        <f t="shared" ref="M593:M594" si="277">IF(LEFT(L593,5)="poss.","expected","ready")</f>
        <v>ready</v>
      </c>
      <c r="N593" t="s">
        <v>469</v>
      </c>
      <c r="O593" t="str">
        <f t="shared" ref="O593:O594" si="278">IFERROR(LEFT(N593,FIND("out of",N593)-1),N593)</f>
        <v xml:space="preserve">4 </v>
      </c>
      <c r="P593" s="1" t="str">
        <f t="shared" ref="P593:P594" si="279">IFERROR(RIGHT(N593,LEN(N593)-FIND("out of",N593)-6),"")</f>
        <v>5</v>
      </c>
      <c r="Q593" t="s">
        <v>46</v>
      </c>
      <c r="R593" t="s">
        <v>1722</v>
      </c>
      <c r="T593" t="s">
        <v>1723</v>
      </c>
      <c r="U593" s="1">
        <f t="shared" si="271"/>
        <v>2547</v>
      </c>
      <c r="V593">
        <v>30</v>
      </c>
      <c r="W593">
        <f>VALUE(V593)*100000</f>
        <v>3000000</v>
      </c>
    </row>
    <row r="594" spans="1:23" ht="15.75">
      <c r="A594" s="25" t="s">
        <v>984</v>
      </c>
      <c r="B594" s="25" t="str">
        <f t="shared" si="272"/>
        <v>2 Apartment For Sale In Kailash Nagar Surat</v>
      </c>
      <c r="C594" s="25" t="str">
        <f t="shared" si="273"/>
        <v>2</v>
      </c>
      <c r="D594" s="30" t="str">
        <f t="shared" si="274"/>
        <v xml:space="preserve">Apartment </v>
      </c>
      <c r="E594" s="25" t="str">
        <f t="shared" si="275"/>
        <v>Kailash Nagar</v>
      </c>
      <c r="F594" s="25" t="str">
        <f t="shared" si="276"/>
        <v>surat</v>
      </c>
      <c r="G594" s="25" t="s">
        <v>34</v>
      </c>
      <c r="H594" s="25" t="s">
        <v>1259</v>
      </c>
      <c r="I594" s="35">
        <f>VALUE(LEFT(H594,FIND(" ",H594)-1))</f>
        <v>1175</v>
      </c>
      <c r="J594" s="25" t="str">
        <f>TRIM(RIGHT(H594,LEN(H594)-FIND(" ",H594)))</f>
        <v>sqft</v>
      </c>
      <c r="K594" s="28" t="s">
        <v>43</v>
      </c>
      <c r="L594" s="25" t="s">
        <v>44</v>
      </c>
      <c r="M594" s="25" t="str">
        <f t="shared" si="277"/>
        <v>ready</v>
      </c>
      <c r="N594" s="25" t="s">
        <v>473</v>
      </c>
      <c r="O594" s="25" t="str">
        <f t="shared" si="278"/>
        <v xml:space="preserve">2 </v>
      </c>
      <c r="P594" s="30" t="str">
        <f t="shared" si="279"/>
        <v>7</v>
      </c>
      <c r="Q594" s="25" t="s">
        <v>96</v>
      </c>
      <c r="R594" s="25" t="s">
        <v>47</v>
      </c>
      <c r="S594" s="25" t="s">
        <v>1724</v>
      </c>
      <c r="T594" s="3" t="s">
        <v>1725</v>
      </c>
      <c r="U594" s="33">
        <f t="shared" si="271"/>
        <v>3404</v>
      </c>
      <c r="V594" s="25">
        <v>40</v>
      </c>
      <c r="W594" s="25">
        <f>VALUE(V594)*100000</f>
        <v>4000000</v>
      </c>
    </row>
    <row r="595" spans="1:23" customFormat="1" hidden="1">
      <c r="A595" t="s">
        <v>1726</v>
      </c>
      <c r="G595" t="s">
        <v>24</v>
      </c>
      <c r="H595" t="s">
        <v>1727</v>
      </c>
      <c r="I595">
        <f>VALUE(LEFT(H595,FIND(" ",H595)-1))</f>
        <v>1327</v>
      </c>
      <c r="J595" t="str">
        <f>TRIM(RIGHT(H595,LEN(H595)-FIND(" ",H595)))</f>
        <v>sqft</v>
      </c>
      <c r="K595" t="s">
        <v>43</v>
      </c>
      <c r="L595" t="s">
        <v>44</v>
      </c>
      <c r="N595" t="s">
        <v>1728</v>
      </c>
      <c r="Q595" t="s">
        <v>96</v>
      </c>
      <c r="R595">
        <v>2</v>
      </c>
      <c r="T595" t="s">
        <v>1608</v>
      </c>
      <c r="U595" s="1">
        <f t="shared" si="271"/>
        <v>2881</v>
      </c>
      <c r="V595">
        <v>42.5</v>
      </c>
      <c r="W595">
        <f>VALUE(V595)*100000</f>
        <v>4250000</v>
      </c>
    </row>
    <row r="596" spans="1:23" ht="15.75">
      <c r="A596" s="25" t="s">
        <v>1729</v>
      </c>
      <c r="B596" s="25" t="str">
        <f>PROPER(TRIM(A596))</f>
        <v>2 Apartment For Sale In Devadh Surat</v>
      </c>
      <c r="C596" s="25" t="str">
        <f>LEFT(B596,FIND(" ",B596)-1)</f>
        <v>2</v>
      </c>
      <c r="D596" s="30" t="str">
        <f>MID(B596, FIND(" ", B596)+1, FIND("For", B596)-FIND(" ", B596)-1)</f>
        <v xml:space="preserve">Apartment </v>
      </c>
      <c r="E596" s="25" t="str">
        <f>TRIM(MID(B596, FIND("In", B596)+3, FIND("Surat", B596)-FIND("In", B596)-3))</f>
        <v>Devadh</v>
      </c>
      <c r="F596" s="25" t="str">
        <f>"surat"</f>
        <v>surat</v>
      </c>
      <c r="G596" s="25" t="s">
        <v>34</v>
      </c>
      <c r="H596" s="25" t="s">
        <v>635</v>
      </c>
      <c r="I596" s="35">
        <f>VALUE(LEFT(H596,FIND(" ",H596)-1))</f>
        <v>1065</v>
      </c>
      <c r="J596" s="25" t="str">
        <f>TRIM(RIGHT(H596,LEN(H596)-FIND(" ",H596)))</f>
        <v>sqft</v>
      </c>
      <c r="K596" s="28" t="s">
        <v>43</v>
      </c>
      <c r="L596" s="25" t="s">
        <v>44</v>
      </c>
      <c r="M596" s="25" t="str">
        <f>IF(LEFT(L596,5)="poss.","expected","ready")</f>
        <v>ready</v>
      </c>
      <c r="N596" s="25" t="s">
        <v>117</v>
      </c>
      <c r="O596" s="25" t="str">
        <f>IFERROR(LEFT(N596,FIND("out of",N596)-1),N596)</f>
        <v xml:space="preserve">3 </v>
      </c>
      <c r="P596" s="30" t="str">
        <f>IFERROR(RIGHT(N596,LEN(N596)-FIND("out of",N596)-6),"")</f>
        <v>5</v>
      </c>
      <c r="Q596" s="25" t="s">
        <v>46</v>
      </c>
      <c r="R596" s="25" t="s">
        <v>739</v>
      </c>
      <c r="S596" s="25" t="s">
        <v>1730</v>
      </c>
      <c r="T596" s="3" t="s">
        <v>636</v>
      </c>
      <c r="U596" s="33">
        <f t="shared" si="271"/>
        <v>2347</v>
      </c>
      <c r="V596" s="25">
        <v>25</v>
      </c>
      <c r="W596" s="25">
        <f>VALUE(V596)*100000</f>
        <v>2500000</v>
      </c>
    </row>
    <row r="597" spans="1:23" customFormat="1" hidden="1">
      <c r="A597" t="s">
        <v>1731</v>
      </c>
      <c r="G597" t="s">
        <v>24</v>
      </c>
      <c r="H597" t="s">
        <v>587</v>
      </c>
      <c r="I597">
        <f>VALUE(LEFT(H597,FIND(" ",H597)-1))</f>
        <v>490</v>
      </c>
      <c r="J597" t="str">
        <f>TRIM(RIGHT(H597,LEN(H597)-FIND(" ",H597)))</f>
        <v>sqft</v>
      </c>
      <c r="K597" t="s">
        <v>29</v>
      </c>
      <c r="L597" t="s">
        <v>44</v>
      </c>
      <c r="N597" t="s">
        <v>43</v>
      </c>
      <c r="Q597" t="s">
        <v>38</v>
      </c>
      <c r="R597" t="s">
        <v>156</v>
      </c>
      <c r="S597" t="s">
        <v>1732</v>
      </c>
      <c r="U597" s="1" t="e">
        <f t="shared" si="271"/>
        <v>#VALUE!</v>
      </c>
      <c r="V597">
        <v>50</v>
      </c>
      <c r="W597">
        <f>VALUE(V597)*100000</f>
        <v>5000000</v>
      </c>
    </row>
    <row r="598" spans="1:23" customFormat="1" hidden="1">
      <c r="A598" t="s">
        <v>1733</v>
      </c>
      <c r="G598" t="s">
        <v>34</v>
      </c>
      <c r="H598" t="s">
        <v>51</v>
      </c>
      <c r="I598">
        <f>VALUE(LEFT(H598,FIND(" ",H598)-1))</f>
        <v>700</v>
      </c>
      <c r="J598" t="str">
        <f>TRIM(RIGHT(H598,LEN(H598)-FIND(" ",H598)))</f>
        <v>sqft</v>
      </c>
      <c r="K598" t="s">
        <v>96</v>
      </c>
      <c r="L598" t="s">
        <v>320</v>
      </c>
      <c r="N598" t="s">
        <v>43</v>
      </c>
      <c r="Q598" t="s">
        <v>416</v>
      </c>
      <c r="R598">
        <v>1</v>
      </c>
      <c r="S598" t="s">
        <v>1734</v>
      </c>
      <c r="T598" t="s">
        <v>1041</v>
      </c>
      <c r="U598" s="1">
        <f t="shared" si="271"/>
        <v>2571</v>
      </c>
      <c r="V598">
        <v>18</v>
      </c>
      <c r="W598">
        <f>VALUE(V598)*100000</f>
        <v>1800000</v>
      </c>
    </row>
    <row r="599" spans="1:23" customFormat="1" hidden="1">
      <c r="A599" t="s">
        <v>1735</v>
      </c>
      <c r="G599" t="s">
        <v>24</v>
      </c>
      <c r="H599" t="s">
        <v>111</v>
      </c>
      <c r="I599">
        <f>VALUE(LEFT(H599,FIND(" ",H599)-1))</f>
        <v>800</v>
      </c>
      <c r="J599" t="str">
        <f>TRIM(RIGHT(H599,LEN(H599)-FIND(" ",H599)))</f>
        <v>sqft</v>
      </c>
      <c r="K599" t="s">
        <v>43</v>
      </c>
      <c r="L599" t="s">
        <v>44</v>
      </c>
      <c r="N599" t="s">
        <v>816</v>
      </c>
      <c r="Q599" t="s">
        <v>96</v>
      </c>
      <c r="R599">
        <v>2</v>
      </c>
      <c r="T599" t="s">
        <v>1736</v>
      </c>
      <c r="U599" s="1">
        <f t="shared" si="271"/>
        <v>3911</v>
      </c>
      <c r="V599">
        <v>42</v>
      </c>
      <c r="W599">
        <f>VALUE(V599)*100000</f>
        <v>4200000</v>
      </c>
    </row>
    <row r="600" spans="1:23" customFormat="1" hidden="1">
      <c r="A600" t="s">
        <v>1737</v>
      </c>
      <c r="G600" t="s">
        <v>24</v>
      </c>
      <c r="H600" t="s">
        <v>261</v>
      </c>
      <c r="I600">
        <f>VALUE(LEFT(H600,FIND(" ",H600)-1))</f>
        <v>400</v>
      </c>
      <c r="J600" t="str">
        <f>TRIM(RIGHT(H600,LEN(H600)-FIND(" ",H600)))</f>
        <v>sqft</v>
      </c>
      <c r="K600" t="s">
        <v>43</v>
      </c>
      <c r="L600" t="s">
        <v>44</v>
      </c>
      <c r="N600" t="s">
        <v>390</v>
      </c>
      <c r="Q600" t="s">
        <v>46</v>
      </c>
      <c r="R600" t="s">
        <v>156</v>
      </c>
      <c r="T600" t="s">
        <v>1100</v>
      </c>
      <c r="U600" s="1">
        <f t="shared" si="271"/>
        <v>2750</v>
      </c>
      <c r="V600">
        <v>11</v>
      </c>
      <c r="W600">
        <f>VALUE(V600)*100000</f>
        <v>1100000</v>
      </c>
    </row>
    <row r="601" spans="1:23" customFormat="1" hidden="1">
      <c r="A601" t="s">
        <v>1738</v>
      </c>
      <c r="G601" t="s">
        <v>34</v>
      </c>
      <c r="H601" t="s">
        <v>1739</v>
      </c>
      <c r="I601">
        <f>VALUE(LEFT(H601,FIND(" ",H601)-1))</f>
        <v>455</v>
      </c>
      <c r="J601" t="str">
        <f>TRIM(RIGHT(H601,LEN(H601)-FIND(" ",H601)))</f>
        <v>sqft</v>
      </c>
      <c r="K601" t="s">
        <v>43</v>
      </c>
      <c r="L601" t="s">
        <v>44</v>
      </c>
      <c r="N601" t="s">
        <v>802</v>
      </c>
      <c r="S601" t="s">
        <v>639</v>
      </c>
      <c r="T601" t="s">
        <v>1740</v>
      </c>
      <c r="U601" s="1">
        <f t="shared" si="271"/>
        <v>8791</v>
      </c>
      <c r="V601">
        <v>40</v>
      </c>
      <c r="W601">
        <f>VALUE(V601)*100000</f>
        <v>4000000</v>
      </c>
    </row>
    <row r="602" spans="1:23" customFormat="1" hidden="1">
      <c r="A602" t="s">
        <v>292</v>
      </c>
      <c r="G602" t="s">
        <v>34</v>
      </c>
      <c r="H602" t="s">
        <v>55</v>
      </c>
      <c r="I602">
        <f>VALUE(LEFT(H602,FIND(" ",H602)-1))</f>
        <v>1250</v>
      </c>
      <c r="J602" t="str">
        <f>TRIM(RIGHT(H602,LEN(H602)-FIND(" ",H602)))</f>
        <v>sqft</v>
      </c>
      <c r="K602" t="s">
        <v>43</v>
      </c>
      <c r="L602" t="s">
        <v>44</v>
      </c>
      <c r="N602" t="s">
        <v>469</v>
      </c>
      <c r="Q602" t="s">
        <v>29</v>
      </c>
      <c r="R602">
        <v>2</v>
      </c>
      <c r="T602" t="s">
        <v>1741</v>
      </c>
      <c r="U602" s="1">
        <f t="shared" si="271"/>
        <v>3360</v>
      </c>
      <c r="V602">
        <v>42</v>
      </c>
      <c r="W602">
        <f>VALUE(V602)*100000</f>
        <v>4200000</v>
      </c>
    </row>
    <row r="603" spans="1:23" customFormat="1" hidden="1">
      <c r="A603" t="s">
        <v>1742</v>
      </c>
      <c r="G603" t="s">
        <v>34</v>
      </c>
      <c r="H603" t="s">
        <v>1743</v>
      </c>
      <c r="I603">
        <f>VALUE(LEFT(H603,FIND(" ",H603)-1))</f>
        <v>770</v>
      </c>
      <c r="J603" t="str">
        <f>TRIM(RIGHT(H603,LEN(H603)-FIND(" ",H603)))</f>
        <v>sqft</v>
      </c>
      <c r="K603" t="s">
        <v>43</v>
      </c>
      <c r="L603" t="s">
        <v>44</v>
      </c>
      <c r="N603" t="s">
        <v>828</v>
      </c>
      <c r="Q603" t="s">
        <v>29</v>
      </c>
      <c r="R603">
        <v>2</v>
      </c>
      <c r="T603" t="s">
        <v>1744</v>
      </c>
      <c r="U603" s="1">
        <f t="shared" si="271"/>
        <v>3377</v>
      </c>
      <c r="V603">
        <v>26</v>
      </c>
      <c r="W603">
        <f>VALUE(V603)*100000</f>
        <v>2600000</v>
      </c>
    </row>
    <row r="604" spans="1:23" customFormat="1" hidden="1">
      <c r="A604" t="s">
        <v>1745</v>
      </c>
      <c r="G604" t="s">
        <v>524</v>
      </c>
      <c r="H604" t="s">
        <v>705</v>
      </c>
      <c r="I604">
        <f>VALUE(LEFT(H604,FIND(" ",H604)-1))</f>
        <v>900</v>
      </c>
      <c r="J604" t="str">
        <f>TRIM(RIGHT(H604,LEN(H604)-FIND(" ",H604)))</f>
        <v>sqft</v>
      </c>
      <c r="L604" t="s">
        <v>26</v>
      </c>
      <c r="T604" t="s">
        <v>1746</v>
      </c>
      <c r="U604" s="1">
        <f t="shared" si="271"/>
        <v>389</v>
      </c>
      <c r="V604">
        <v>3.5</v>
      </c>
      <c r="W604">
        <f>VALUE(V604)*100000</f>
        <v>350000</v>
      </c>
    </row>
    <row r="605" spans="1:23" customFormat="1" hidden="1">
      <c r="A605" t="s">
        <v>1747</v>
      </c>
      <c r="G605" t="s">
        <v>24</v>
      </c>
      <c r="H605" t="s">
        <v>305</v>
      </c>
      <c r="I605">
        <f>VALUE(LEFT(H605,FIND(" ",H605)-1))</f>
        <v>550</v>
      </c>
      <c r="J605" t="str">
        <f>TRIM(RIGHT(H605,LEN(H605)-FIND(" ",H605)))</f>
        <v>sqft</v>
      </c>
      <c r="K605" t="s">
        <v>43</v>
      </c>
      <c r="L605" t="s">
        <v>44</v>
      </c>
      <c r="N605" t="s">
        <v>160</v>
      </c>
      <c r="Q605" t="s">
        <v>96</v>
      </c>
      <c r="R605">
        <v>1</v>
      </c>
      <c r="U605" s="1" t="e">
        <f t="shared" si="271"/>
        <v>#VALUE!</v>
      </c>
      <c r="V605">
        <v>25</v>
      </c>
      <c r="W605">
        <f>VALUE(V605)*100000</f>
        <v>2500000</v>
      </c>
    </row>
    <row r="606" spans="1:23" customFormat="1" hidden="1">
      <c r="A606" t="s">
        <v>1526</v>
      </c>
      <c r="G606" t="s">
        <v>34</v>
      </c>
      <c r="H606" t="s">
        <v>721</v>
      </c>
      <c r="I606">
        <f>VALUE(LEFT(H606,FIND(" ",H606)-1))</f>
        <v>250</v>
      </c>
      <c r="J606" t="str">
        <f>TRIM(RIGHT(H606,LEN(H606)-FIND(" ",H606)))</f>
        <v>sqft</v>
      </c>
      <c r="K606" t="s">
        <v>43</v>
      </c>
      <c r="L606" t="s">
        <v>44</v>
      </c>
      <c r="N606" t="s">
        <v>117</v>
      </c>
      <c r="Q606">
        <v>1</v>
      </c>
      <c r="T606" t="s">
        <v>900</v>
      </c>
      <c r="U606" s="1">
        <f t="shared" si="271"/>
        <v>8500</v>
      </c>
      <c r="V606">
        <v>21.3</v>
      </c>
      <c r="W606">
        <f>VALUE(V606)*100000</f>
        <v>2130000</v>
      </c>
    </row>
    <row r="607" spans="1:23" customFormat="1" hidden="1">
      <c r="A607" t="s">
        <v>1748</v>
      </c>
      <c r="G607" t="s">
        <v>34</v>
      </c>
      <c r="H607" t="s">
        <v>281</v>
      </c>
      <c r="I607">
        <f>VALUE(LEFT(H607,FIND(" ",H607)-1))</f>
        <v>500</v>
      </c>
      <c r="J607" t="str">
        <f>TRIM(RIGHT(H607,LEN(H607)-FIND(" ",H607)))</f>
        <v>sqft</v>
      </c>
      <c r="K607" t="s">
        <v>43</v>
      </c>
      <c r="L607" t="s">
        <v>44</v>
      </c>
      <c r="N607" t="s">
        <v>297</v>
      </c>
      <c r="Q607" t="s">
        <v>29</v>
      </c>
      <c r="R607">
        <v>1</v>
      </c>
      <c r="T607" t="s">
        <v>1749</v>
      </c>
      <c r="U607" s="1">
        <f t="shared" si="271"/>
        <v>3400</v>
      </c>
      <c r="V607">
        <v>17</v>
      </c>
      <c r="W607">
        <f>VALUE(V607)*100000</f>
        <v>1700000</v>
      </c>
    </row>
    <row r="608" spans="1:23" customFormat="1" hidden="1">
      <c r="A608" t="s">
        <v>1750</v>
      </c>
      <c r="G608" t="s">
        <v>24</v>
      </c>
      <c r="H608" t="s">
        <v>705</v>
      </c>
      <c r="I608">
        <f>VALUE(LEFT(H608,FIND(" ",H608)-1))</f>
        <v>900</v>
      </c>
      <c r="J608" t="str">
        <f>TRIM(RIGHT(H608,LEN(H608)-FIND(" ",H608)))</f>
        <v>sqft</v>
      </c>
      <c r="K608" t="s">
        <v>29</v>
      </c>
      <c r="L608" t="s">
        <v>44</v>
      </c>
      <c r="N608" t="s">
        <v>43</v>
      </c>
      <c r="Q608" t="s">
        <v>1751</v>
      </c>
      <c r="R608" t="s">
        <v>1752</v>
      </c>
      <c r="S608" t="s">
        <v>1753</v>
      </c>
      <c r="T608" t="s">
        <v>1754</v>
      </c>
      <c r="U608" s="1">
        <f t="shared" si="271"/>
        <v>2273</v>
      </c>
      <c r="V608">
        <v>25</v>
      </c>
      <c r="W608">
        <f>VALUE(V608)*100000</f>
        <v>2500000</v>
      </c>
    </row>
    <row r="609" spans="1:23" customFormat="1" hidden="1">
      <c r="A609" t="s">
        <v>1755</v>
      </c>
      <c r="G609" t="s">
        <v>34</v>
      </c>
      <c r="H609" t="s">
        <v>705</v>
      </c>
      <c r="I609">
        <f>VALUE(LEFT(H609,FIND(" ",H609)-1))</f>
        <v>900</v>
      </c>
      <c r="J609" t="str">
        <f>TRIM(RIGHT(H609,LEN(H609)-FIND(" ",H609)))</f>
        <v>sqft</v>
      </c>
      <c r="K609" t="s">
        <v>43</v>
      </c>
      <c r="L609" t="s">
        <v>44</v>
      </c>
      <c r="N609" t="s">
        <v>377</v>
      </c>
      <c r="Q609" t="s">
        <v>29</v>
      </c>
      <c r="R609">
        <v>2</v>
      </c>
      <c r="T609" t="s">
        <v>1756</v>
      </c>
      <c r="U609" s="1">
        <f t="shared" si="271"/>
        <v>2056</v>
      </c>
      <c r="V609">
        <v>18.5</v>
      </c>
      <c r="W609">
        <f>VALUE(V609)*100000</f>
        <v>1850000</v>
      </c>
    </row>
    <row r="610" spans="1:23" customFormat="1" hidden="1">
      <c r="A610" t="s">
        <v>1757</v>
      </c>
      <c r="G610" t="s">
        <v>34</v>
      </c>
      <c r="H610" t="s">
        <v>1166</v>
      </c>
      <c r="I610">
        <f>VALUE(LEFT(H610,FIND(" ",H610)-1))</f>
        <v>160</v>
      </c>
      <c r="J610" t="str">
        <f>TRIM(RIGHT(H610,LEN(H610)-FIND(" ",H610)))</f>
        <v>sqft</v>
      </c>
      <c r="K610" t="s">
        <v>43</v>
      </c>
      <c r="L610" t="s">
        <v>44</v>
      </c>
      <c r="N610" t="s">
        <v>142</v>
      </c>
      <c r="Q610" t="s">
        <v>29</v>
      </c>
      <c r="R610">
        <v>1</v>
      </c>
      <c r="T610" t="s">
        <v>459</v>
      </c>
      <c r="U610" s="1">
        <f t="shared" si="271"/>
        <v>5000</v>
      </c>
      <c r="V610">
        <v>8</v>
      </c>
      <c r="W610">
        <f>VALUE(V610)*100000</f>
        <v>800000</v>
      </c>
    </row>
    <row r="611" spans="1:23" customFormat="1" hidden="1">
      <c r="A611" t="s">
        <v>426</v>
      </c>
      <c r="G611" t="s">
        <v>24</v>
      </c>
      <c r="H611" t="s">
        <v>1758</v>
      </c>
      <c r="I611">
        <f>VALUE(LEFT(H611,FIND(" ",H611)-1))</f>
        <v>220</v>
      </c>
      <c r="J611" t="str">
        <f>TRIM(RIGHT(H611,LEN(H611)-FIND(" ",H611)))</f>
        <v>sqft</v>
      </c>
      <c r="K611" t="s">
        <v>43</v>
      </c>
      <c r="L611" t="s">
        <v>44</v>
      </c>
      <c r="N611" t="s">
        <v>820</v>
      </c>
      <c r="T611" t="s">
        <v>1759</v>
      </c>
      <c r="U611" s="1">
        <f t="shared" si="271"/>
        <v>6136</v>
      </c>
      <c r="V611">
        <v>27</v>
      </c>
      <c r="W611">
        <f>VALUE(V611)*100000</f>
        <v>2700000</v>
      </c>
    </row>
    <row r="612" spans="1:23" customFormat="1" hidden="1">
      <c r="A612" t="s">
        <v>1760</v>
      </c>
      <c r="G612" t="s">
        <v>24</v>
      </c>
      <c r="H612" t="s">
        <v>146</v>
      </c>
      <c r="I612">
        <f>VALUE(LEFT(H612,FIND(" ",H612)-1))</f>
        <v>350</v>
      </c>
      <c r="J612" t="str">
        <f>TRIM(RIGHT(H612,LEN(H612)-FIND(" ",H612)))</f>
        <v>sqft</v>
      </c>
      <c r="K612" t="s">
        <v>43</v>
      </c>
      <c r="L612" t="s">
        <v>44</v>
      </c>
      <c r="N612" t="s">
        <v>373</v>
      </c>
      <c r="Q612">
        <v>1</v>
      </c>
      <c r="S612" t="s">
        <v>1761</v>
      </c>
      <c r="T612" t="s">
        <v>236</v>
      </c>
      <c r="U612" s="1">
        <f t="shared" si="271"/>
        <v>7000</v>
      </c>
      <c r="V612">
        <v>35</v>
      </c>
      <c r="W612">
        <f>VALUE(V612)*100000</f>
        <v>3500000</v>
      </c>
    </row>
    <row r="613" spans="1:23" ht="15.75">
      <c r="A613" s="25" t="s">
        <v>1762</v>
      </c>
      <c r="B613" s="25" t="str">
        <f>PROPER(TRIM(A613))</f>
        <v>3 Apartment For Sale In Ag Sentosa Enclave, Godadara Surat</v>
      </c>
      <c r="C613" s="25" t="str">
        <f>LEFT(B613,FIND(" ",B613)-1)</f>
        <v>3</v>
      </c>
      <c r="D613" s="30" t="str">
        <f>MID(B613, FIND(" ", B613)+1, FIND("For", B613)-FIND(" ", B613)-1)</f>
        <v xml:space="preserve">Apartment </v>
      </c>
      <c r="E613" s="25" t="str">
        <f>TRIM(MID(B613, FIND("In", B613)+3, FIND("Surat", B613)-FIND("In", B613)-3))</f>
        <v>Ag Sentosa Enclave, Godadara</v>
      </c>
      <c r="F613" s="25" t="str">
        <f>"surat"</f>
        <v>surat</v>
      </c>
      <c r="G613" s="25" t="s">
        <v>24</v>
      </c>
      <c r="H613" s="25" t="s">
        <v>423</v>
      </c>
      <c r="I613" s="35">
        <f>VALUE(LEFT(H613,FIND(" ",H613)-1))</f>
        <v>1100</v>
      </c>
      <c r="J613" s="25" t="str">
        <f>TRIM(RIGHT(H613,LEN(H613)-FIND(" ",H613)))</f>
        <v>sqft</v>
      </c>
      <c r="K613" s="28" t="s">
        <v>43</v>
      </c>
      <c r="L613" s="25" t="s">
        <v>44</v>
      </c>
      <c r="M613" s="25" t="str">
        <f>IF(LEFT(L613,5)="poss.","expected","ready")</f>
        <v>ready</v>
      </c>
      <c r="N613" s="25" t="s">
        <v>122</v>
      </c>
      <c r="O613" s="25" t="str">
        <f>IFERROR(LEFT(N613,FIND("out of",N613)-1),N613)</f>
        <v xml:space="preserve">2 </v>
      </c>
      <c r="P613" s="30" t="str">
        <f>IFERROR(RIGHT(N613,LEN(N613)-FIND("out of",N613)-6),"")</f>
        <v>5</v>
      </c>
      <c r="Q613" s="25" t="s">
        <v>29</v>
      </c>
      <c r="R613" s="25" t="s">
        <v>30</v>
      </c>
      <c r="S613" s="25" t="s">
        <v>1763</v>
      </c>
      <c r="T613" s="3" t="s">
        <v>1764</v>
      </c>
      <c r="U613" s="33">
        <f t="shared" si="271"/>
        <v>2977</v>
      </c>
      <c r="V613" s="25">
        <v>38.1</v>
      </c>
      <c r="W613" s="25">
        <f>VALUE(V613)*100000</f>
        <v>3810000</v>
      </c>
    </row>
    <row r="614" spans="1:23" customFormat="1" hidden="1">
      <c r="A614" t="s">
        <v>592</v>
      </c>
      <c r="G614" t="s">
        <v>34</v>
      </c>
      <c r="H614" t="s">
        <v>1765</v>
      </c>
      <c r="I614">
        <f>VALUE(LEFT(H614,FIND(" ",H614)-1))</f>
        <v>178</v>
      </c>
      <c r="J614" t="str">
        <f>TRIM(RIGHT(H614,LEN(H614)-FIND(" ",H614)))</f>
        <v>sqft</v>
      </c>
      <c r="K614" t="s">
        <v>43</v>
      </c>
      <c r="L614" t="s">
        <v>44</v>
      </c>
      <c r="N614" t="s">
        <v>251</v>
      </c>
      <c r="T614" t="s">
        <v>1766</v>
      </c>
      <c r="U614" s="1">
        <f t="shared" si="271"/>
        <v>9551</v>
      </c>
      <c r="V614">
        <v>17</v>
      </c>
      <c r="W614">
        <f>VALUE(V614)*100000</f>
        <v>1700000</v>
      </c>
    </row>
    <row r="615" spans="1:23" customFormat="1" hidden="1">
      <c r="A615" t="s">
        <v>1767</v>
      </c>
      <c r="G615" t="s">
        <v>34</v>
      </c>
      <c r="H615" t="s">
        <v>705</v>
      </c>
      <c r="I615">
        <f>VALUE(LEFT(H615,FIND(" ",H615)-1))</f>
        <v>900</v>
      </c>
      <c r="J615" t="str">
        <f>TRIM(RIGHT(H615,LEN(H615)-FIND(" ",H615)))</f>
        <v>sqft</v>
      </c>
      <c r="K615" t="s">
        <v>43</v>
      </c>
      <c r="L615" t="s">
        <v>44</v>
      </c>
      <c r="N615" t="s">
        <v>469</v>
      </c>
      <c r="Q615" t="s">
        <v>46</v>
      </c>
      <c r="R615">
        <v>2</v>
      </c>
      <c r="T615" t="s">
        <v>1768</v>
      </c>
      <c r="U615" s="1">
        <f t="shared" si="271"/>
        <v>2556</v>
      </c>
      <c r="V615">
        <v>23</v>
      </c>
      <c r="W615">
        <f>VALUE(V615)*100000</f>
        <v>2300000</v>
      </c>
    </row>
    <row r="616" spans="1:23" customFormat="1" hidden="1">
      <c r="A616" t="s">
        <v>1769</v>
      </c>
      <c r="G616" t="s">
        <v>34</v>
      </c>
      <c r="H616" t="s">
        <v>151</v>
      </c>
      <c r="I616">
        <f>VALUE(LEFT(H616,FIND(" ",H616)-1))</f>
        <v>910</v>
      </c>
      <c r="J616" t="str">
        <f>TRIM(RIGHT(H616,LEN(H616)-FIND(" ",H616)))</f>
        <v>sqft</v>
      </c>
      <c r="K616" t="s">
        <v>43</v>
      </c>
      <c r="L616" t="s">
        <v>44</v>
      </c>
      <c r="N616" t="s">
        <v>373</v>
      </c>
      <c r="Q616" t="s">
        <v>29</v>
      </c>
      <c r="R616">
        <v>2</v>
      </c>
      <c r="T616" t="s">
        <v>1770</v>
      </c>
      <c r="U616" s="1">
        <f t="shared" si="271"/>
        <v>2473</v>
      </c>
      <c r="V616">
        <v>22.5</v>
      </c>
      <c r="W616">
        <f>VALUE(V616)*100000</f>
        <v>2250000</v>
      </c>
    </row>
    <row r="617" spans="1:23" customFormat="1" hidden="1">
      <c r="A617" t="s">
        <v>1771</v>
      </c>
      <c r="G617" t="s">
        <v>24</v>
      </c>
      <c r="H617" t="s">
        <v>1772</v>
      </c>
      <c r="I617">
        <f>VALUE(LEFT(H617,FIND(" ",H617)-1))</f>
        <v>275</v>
      </c>
      <c r="J617" t="str">
        <f>TRIM(RIGHT(H617,LEN(H617)-FIND(" ",H617)))</f>
        <v>sqft</v>
      </c>
      <c r="K617" t="s">
        <v>43</v>
      </c>
      <c r="L617" t="s">
        <v>44</v>
      </c>
      <c r="N617" t="s">
        <v>1773</v>
      </c>
      <c r="Q617">
        <v>1</v>
      </c>
      <c r="S617" t="s">
        <v>1774</v>
      </c>
      <c r="T617" t="s">
        <v>1775</v>
      </c>
      <c r="U617" s="1">
        <f t="shared" si="271"/>
        <v>6002</v>
      </c>
      <c r="V617">
        <v>25.5</v>
      </c>
      <c r="W617">
        <f>VALUE(V617)*100000</f>
        <v>2550000</v>
      </c>
    </row>
    <row r="618" spans="1:23" customFormat="1" hidden="1">
      <c r="A618" t="s">
        <v>1776</v>
      </c>
      <c r="G618" t="s">
        <v>34</v>
      </c>
      <c r="H618" t="s">
        <v>423</v>
      </c>
      <c r="I618">
        <f>VALUE(LEFT(H618,FIND(" ",H618)-1))</f>
        <v>1100</v>
      </c>
      <c r="J618" t="str">
        <f>TRIM(RIGHT(H618,LEN(H618)-FIND(" ",H618)))</f>
        <v>sqft</v>
      </c>
      <c r="K618" t="s">
        <v>43</v>
      </c>
      <c r="L618" t="s">
        <v>44</v>
      </c>
      <c r="N618" t="s">
        <v>122</v>
      </c>
      <c r="Q618" t="s">
        <v>96</v>
      </c>
      <c r="R618">
        <v>2</v>
      </c>
      <c r="T618" t="s">
        <v>1330</v>
      </c>
      <c r="U618" s="1">
        <f t="shared" si="271"/>
        <v>3364</v>
      </c>
      <c r="V618">
        <v>37</v>
      </c>
      <c r="W618">
        <f>VALUE(V618)*100000</f>
        <v>3700000</v>
      </c>
    </row>
    <row r="619" spans="1:23" customFormat="1" hidden="1">
      <c r="A619" t="s">
        <v>1777</v>
      </c>
      <c r="G619" t="s">
        <v>34</v>
      </c>
      <c r="H619" t="s">
        <v>503</v>
      </c>
      <c r="I619">
        <f>VALUE(LEFT(H619,FIND(" ",H619)-1))</f>
        <v>1035</v>
      </c>
      <c r="J619" t="str">
        <f>TRIM(RIGHT(H619,LEN(H619)-FIND(" ",H619)))</f>
        <v>sqft</v>
      </c>
      <c r="K619" t="s">
        <v>43</v>
      </c>
      <c r="L619" t="s">
        <v>44</v>
      </c>
      <c r="N619" t="s">
        <v>448</v>
      </c>
      <c r="Q619" t="s">
        <v>46</v>
      </c>
      <c r="R619">
        <v>2</v>
      </c>
      <c r="T619" t="s">
        <v>1778</v>
      </c>
      <c r="U619" s="1">
        <f t="shared" si="271"/>
        <v>2802</v>
      </c>
      <c r="V619">
        <v>29</v>
      </c>
      <c r="W619">
        <f>VALUE(V619)*100000</f>
        <v>2900000</v>
      </c>
    </row>
    <row r="620" spans="1:23" customFormat="1" hidden="1">
      <c r="A620" t="s">
        <v>1779</v>
      </c>
      <c r="B620" t="str">
        <f>PROPER(TRIM(A620))</f>
        <v>2 Apartment For Sale In Rajhans Swapna, Sarthana Jakat Naka Surat</v>
      </c>
      <c r="C620" t="str">
        <f>LEFT(B620,FIND(" ",B620)-1)</f>
        <v>2</v>
      </c>
      <c r="D620" s="1" t="str">
        <f>MID(B620, FIND(" ", B620)+1, FIND("For", B620)-FIND(" ", B620)-1)</f>
        <v xml:space="preserve">Apartment </v>
      </c>
      <c r="E620" t="str">
        <f>TRIM(MID(B620, FIND("In", B620)+3, FIND("Surat", B620)-FIND("In", B620)-3))</f>
        <v>Rajhans Swapna, Sarthana Jakat Naka</v>
      </c>
      <c r="F620" t="str">
        <f>"surat"</f>
        <v>surat</v>
      </c>
      <c r="G620" t="s">
        <v>34</v>
      </c>
      <c r="H620" t="s">
        <v>328</v>
      </c>
      <c r="I620">
        <f>VALUE(LEFT(H620,FIND(" ",H620)-1))</f>
        <v>1200</v>
      </c>
      <c r="J620" t="str">
        <f>TRIM(RIGHT(H620,LEN(H620)-FIND(" ",H620)))</f>
        <v>sqft</v>
      </c>
      <c r="K620" t="s">
        <v>43</v>
      </c>
      <c r="L620" t="s">
        <v>44</v>
      </c>
      <c r="M620" t="str">
        <f>IF(LEFT(L620,5)="poss.","expected","ready")</f>
        <v>ready</v>
      </c>
      <c r="N620" t="s">
        <v>81</v>
      </c>
      <c r="O620" t="str">
        <f>IFERROR(LEFT(N620,FIND("out of",N620)-1),N620)</f>
        <v xml:space="preserve">6 </v>
      </c>
      <c r="P620" s="1" t="str">
        <f>IFERROR(RIGHT(N620,LEN(N620)-FIND("out of",N620)-6),"")</f>
        <v>13</v>
      </c>
      <c r="Q620" t="s">
        <v>46</v>
      </c>
      <c r="R620" t="s">
        <v>1780</v>
      </c>
      <c r="T620" t="s">
        <v>309</v>
      </c>
      <c r="U620" s="1">
        <f t="shared" si="271"/>
        <v>3750</v>
      </c>
      <c r="V620">
        <v>45</v>
      </c>
      <c r="W620">
        <f>VALUE(V620)*100000</f>
        <v>4500000</v>
      </c>
    </row>
    <row r="621" spans="1:23" customFormat="1" hidden="1">
      <c r="A621" t="s">
        <v>1781</v>
      </c>
      <c r="G621" t="s">
        <v>34</v>
      </c>
      <c r="H621" t="s">
        <v>1782</v>
      </c>
      <c r="I621">
        <f>VALUE(LEFT(H621,FIND(" ",H621)-1))</f>
        <v>1550</v>
      </c>
      <c r="J621" t="str">
        <f>TRIM(RIGHT(H621,LEN(H621)-FIND(" ",H621)))</f>
        <v>sqft</v>
      </c>
      <c r="K621" t="s">
        <v>43</v>
      </c>
      <c r="L621" t="s">
        <v>44</v>
      </c>
      <c r="N621" t="s">
        <v>86</v>
      </c>
      <c r="Q621" t="s">
        <v>46</v>
      </c>
      <c r="R621">
        <v>3</v>
      </c>
      <c r="T621" t="s">
        <v>1783</v>
      </c>
      <c r="U621" s="1">
        <f t="shared" si="271"/>
        <v>3226</v>
      </c>
      <c r="V621">
        <v>50</v>
      </c>
      <c r="W621">
        <f>VALUE(V621)*100000</f>
        <v>5000000</v>
      </c>
    </row>
    <row r="622" spans="1:23" customFormat="1" hidden="1">
      <c r="A622" t="s">
        <v>317</v>
      </c>
      <c r="G622" t="s">
        <v>34</v>
      </c>
      <c r="H622" t="s">
        <v>398</v>
      </c>
      <c r="I622">
        <f>VALUE(LEFT(H622,FIND(" ",H622)-1))</f>
        <v>1040</v>
      </c>
      <c r="J622" t="str">
        <f>TRIM(RIGHT(H622,LEN(H622)-FIND(" ",H622)))</f>
        <v>sqft</v>
      </c>
      <c r="K622" t="s">
        <v>43</v>
      </c>
      <c r="L622" t="s">
        <v>44</v>
      </c>
      <c r="N622" t="s">
        <v>469</v>
      </c>
      <c r="Q622" t="s">
        <v>29</v>
      </c>
      <c r="R622">
        <v>2</v>
      </c>
      <c r="T622" t="s">
        <v>1784</v>
      </c>
      <c r="U622" s="1">
        <f t="shared" si="271"/>
        <v>2404</v>
      </c>
      <c r="V622">
        <v>25</v>
      </c>
      <c r="W622">
        <f>VALUE(V622)*100000</f>
        <v>2500000</v>
      </c>
    </row>
    <row r="623" spans="1:23" customFormat="1" hidden="1">
      <c r="A623" t="s">
        <v>1785</v>
      </c>
      <c r="G623" t="s">
        <v>11</v>
      </c>
      <c r="H623" t="s">
        <v>44</v>
      </c>
      <c r="I623" t="e">
        <f>VALUE(LEFT(H623,FIND(" ",H623)-1))</f>
        <v>#VALUE!</v>
      </c>
      <c r="J623" t="str">
        <f>TRIM(RIGHT(H623,LEN(H623)-FIND(" ",H623)))</f>
        <v>to Move</v>
      </c>
      <c r="K623" t="s">
        <v>29</v>
      </c>
      <c r="L623" t="s">
        <v>820</v>
      </c>
      <c r="N623" t="s">
        <v>43</v>
      </c>
      <c r="Q623" t="s">
        <v>47</v>
      </c>
      <c r="R623" t="s">
        <v>207</v>
      </c>
      <c r="S623" t="s">
        <v>1786</v>
      </c>
      <c r="U623" s="1" t="e">
        <f t="shared" si="271"/>
        <v>#VALUE!</v>
      </c>
      <c r="V623">
        <v>22</v>
      </c>
      <c r="W623">
        <f>VALUE(V623)*100000</f>
        <v>2200000</v>
      </c>
    </row>
    <row r="624" spans="1:23" customFormat="1" hidden="1">
      <c r="A624" t="s">
        <v>1787</v>
      </c>
      <c r="B624" t="str">
        <f>PROPER(TRIM(A624))</f>
        <v>2 Apartment For Sale In Sardar Complex Behind Sarswati School Surat</v>
      </c>
      <c r="C624" t="str">
        <f>LEFT(B624,FIND(" ",B624)-1)</f>
        <v>2</v>
      </c>
      <c r="D624" s="1" t="str">
        <f>MID(B624, FIND(" ", B624)+1, FIND("For", B624)-FIND(" ", B624)-1)</f>
        <v xml:space="preserve">Apartment </v>
      </c>
      <c r="E624" t="str">
        <f>TRIM(MID(B624, FIND("In", B624)+3, FIND("Surat", B624)-FIND("In", B624)-3))</f>
        <v>Sardar Complex Behind Sarswati School</v>
      </c>
      <c r="F624" t="str">
        <f>"surat"</f>
        <v>surat</v>
      </c>
      <c r="G624" t="s">
        <v>24</v>
      </c>
      <c r="H624" t="s">
        <v>255</v>
      </c>
      <c r="I624">
        <f>VALUE(LEFT(H624,FIND(" ",H624)-1))</f>
        <v>680</v>
      </c>
      <c r="J624" t="str">
        <f>TRIM(RIGHT(H624,LEN(H624)-FIND(" ",H624)))</f>
        <v>sqft</v>
      </c>
      <c r="K624" t="s">
        <v>43</v>
      </c>
      <c r="L624" t="s">
        <v>44</v>
      </c>
      <c r="M624" t="str">
        <f>IF(LEFT(L624,5)="poss.","expected","ready")</f>
        <v>ready</v>
      </c>
      <c r="N624" t="s">
        <v>373</v>
      </c>
      <c r="O624" t="str">
        <f>IFERROR(LEFT(N624,FIND("out of",N624)-1),N624)</f>
        <v xml:space="preserve">4 </v>
      </c>
      <c r="P624" s="1" t="str">
        <f>IFERROR(RIGHT(N624,LEN(N624)-FIND("out of",N624)-6),"")</f>
        <v>4</v>
      </c>
      <c r="Q624" t="s">
        <v>46</v>
      </c>
      <c r="R624" t="s">
        <v>739</v>
      </c>
      <c r="T624" t="s">
        <v>1788</v>
      </c>
      <c r="U624" s="1">
        <f t="shared" si="271"/>
        <v>2671</v>
      </c>
      <c r="V624">
        <v>23</v>
      </c>
      <c r="W624">
        <f>VALUE(V624)*100000</f>
        <v>2300000</v>
      </c>
    </row>
    <row r="625" spans="1:23" customFormat="1" hidden="1">
      <c r="A625" t="s">
        <v>1789</v>
      </c>
      <c r="G625" t="s">
        <v>34</v>
      </c>
      <c r="H625" t="s">
        <v>111</v>
      </c>
      <c r="I625">
        <f>VALUE(LEFT(H625,FIND(" ",H625)-1))</f>
        <v>800</v>
      </c>
      <c r="J625" t="str">
        <f>TRIM(RIGHT(H625,LEN(H625)-FIND(" ",H625)))</f>
        <v>sqft</v>
      </c>
      <c r="L625" t="s">
        <v>44</v>
      </c>
      <c r="N625" t="s">
        <v>43</v>
      </c>
      <c r="T625" t="s">
        <v>459</v>
      </c>
      <c r="U625" s="1">
        <f t="shared" si="271"/>
        <v>5000</v>
      </c>
      <c r="V625">
        <v>40</v>
      </c>
      <c r="W625">
        <f>VALUE(V625)*100000</f>
        <v>4000000</v>
      </c>
    </row>
    <row r="626" spans="1:23" customFormat="1" hidden="1">
      <c r="A626" t="s">
        <v>1790</v>
      </c>
      <c r="G626" t="s">
        <v>24</v>
      </c>
      <c r="H626" t="s">
        <v>1791</v>
      </c>
      <c r="I626">
        <f>VALUE(LEFT(H626,FIND(" ",H626)-1))</f>
        <v>20</v>
      </c>
      <c r="J626" t="str">
        <f>TRIM(RIGHT(H626,LEN(H626)-FIND(" ",H626)))</f>
        <v>sqft</v>
      </c>
      <c r="K626" t="s">
        <v>46</v>
      </c>
      <c r="L626" t="s">
        <v>44</v>
      </c>
      <c r="N626" t="s">
        <v>43</v>
      </c>
      <c r="Q626" t="s">
        <v>47</v>
      </c>
      <c r="R626" t="s">
        <v>166</v>
      </c>
      <c r="S626" t="s">
        <v>1792</v>
      </c>
      <c r="T626" t="s">
        <v>1793</v>
      </c>
      <c r="U626" s="1">
        <f t="shared" si="271"/>
        <v>97222</v>
      </c>
      <c r="V626">
        <v>35</v>
      </c>
      <c r="W626">
        <f>VALUE(V626)*100000</f>
        <v>3500000</v>
      </c>
    </row>
    <row r="627" spans="1:23" customFormat="1" hidden="1">
      <c r="A627" t="s">
        <v>1794</v>
      </c>
      <c r="G627" t="s">
        <v>34</v>
      </c>
      <c r="H627" t="s">
        <v>849</v>
      </c>
      <c r="I627">
        <f>VALUE(LEFT(H627,FIND(" ",H627)-1))</f>
        <v>540</v>
      </c>
      <c r="J627" t="str">
        <f>TRIM(RIGHT(H627,LEN(H627)-FIND(" ",H627)))</f>
        <v>sqft</v>
      </c>
      <c r="K627" t="s">
        <v>43</v>
      </c>
      <c r="L627" t="s">
        <v>44</v>
      </c>
      <c r="N627" t="s">
        <v>956</v>
      </c>
      <c r="Q627" t="s">
        <v>96</v>
      </c>
      <c r="R627">
        <v>1</v>
      </c>
      <c r="T627" t="s">
        <v>1795</v>
      </c>
      <c r="U627" s="1">
        <f t="shared" si="271"/>
        <v>2872</v>
      </c>
      <c r="V627">
        <v>15.5</v>
      </c>
      <c r="W627">
        <f>VALUE(V627)*100000</f>
        <v>1550000</v>
      </c>
    </row>
    <row r="628" spans="1:23" customFormat="1" hidden="1">
      <c r="A628" t="s">
        <v>1796</v>
      </c>
      <c r="G628" t="s">
        <v>34</v>
      </c>
      <c r="H628" t="s">
        <v>116</v>
      </c>
      <c r="I628">
        <f>VALUE(LEFT(H628,FIND(" ",H628)-1))</f>
        <v>1000</v>
      </c>
      <c r="J628" t="str">
        <f>TRIM(RIGHT(H628,LEN(H628)-FIND(" ",H628)))</f>
        <v>sqft</v>
      </c>
      <c r="K628" t="s">
        <v>43</v>
      </c>
      <c r="L628" t="s">
        <v>44</v>
      </c>
      <c r="N628" t="s">
        <v>320</v>
      </c>
      <c r="Q628" t="s">
        <v>96</v>
      </c>
      <c r="R628">
        <v>2</v>
      </c>
      <c r="T628" t="s">
        <v>1157</v>
      </c>
      <c r="U628" s="1">
        <f t="shared" si="271"/>
        <v>4000</v>
      </c>
      <c r="V628">
        <v>40</v>
      </c>
      <c r="W628">
        <f>VALUE(V628)*100000</f>
        <v>4000000</v>
      </c>
    </row>
    <row r="629" spans="1:23" customFormat="1" hidden="1">
      <c r="A629" t="s">
        <v>1797</v>
      </c>
      <c r="G629" t="s">
        <v>204</v>
      </c>
      <c r="H629" t="s">
        <v>1798</v>
      </c>
      <c r="I629">
        <f>VALUE(LEFT(H629,FIND(" ",H629)-1))</f>
        <v>1053</v>
      </c>
      <c r="J629" t="str">
        <f>TRIM(RIGHT(H629,LEN(H629)-FIND(" ",H629)))</f>
        <v>sqft</v>
      </c>
      <c r="K629" t="s">
        <v>717</v>
      </c>
      <c r="L629" t="s">
        <v>166</v>
      </c>
      <c r="N629" t="s">
        <v>43</v>
      </c>
      <c r="S629" t="s">
        <v>1799</v>
      </c>
      <c r="T629" t="s">
        <v>1800</v>
      </c>
      <c r="U629" s="1">
        <f t="shared" si="271"/>
        <v>1425</v>
      </c>
      <c r="V629">
        <v>15</v>
      </c>
      <c r="W629">
        <f>VALUE(V629)*100000</f>
        <v>1500000</v>
      </c>
    </row>
    <row r="630" spans="1:23" ht="15.75">
      <c r="A630" s="25" t="s">
        <v>738</v>
      </c>
      <c r="B630" s="25" t="str">
        <f>PROPER(TRIM(A630))</f>
        <v>2 Apartment For Sale In Palanpur Gam Surat</v>
      </c>
      <c r="C630" s="25" t="str">
        <f>LEFT(B630,FIND(" ",B630)-1)</f>
        <v>2</v>
      </c>
      <c r="D630" s="30" t="str">
        <f>MID(B630, FIND(" ", B630)+1, FIND("For", B630)-FIND(" ", B630)-1)</f>
        <v xml:space="preserve">Apartment </v>
      </c>
      <c r="E630" s="25" t="str">
        <f>TRIM(MID(B630, FIND("In", B630)+3, FIND("Surat", B630)-FIND("In", B630)-3))</f>
        <v>Palanpur Gam</v>
      </c>
      <c r="F630" s="25" t="str">
        <f>"surat"</f>
        <v>surat</v>
      </c>
      <c r="G630" s="25" t="s">
        <v>34</v>
      </c>
      <c r="H630" s="25" t="s">
        <v>1801</v>
      </c>
      <c r="I630" s="35">
        <f>VALUE(LEFT(H630,FIND(" ",H630)-1))</f>
        <v>1218</v>
      </c>
      <c r="J630" s="25" t="str">
        <f>TRIM(RIGHT(H630,LEN(H630)-FIND(" ",H630)))</f>
        <v>sqft</v>
      </c>
      <c r="K630" s="28" t="s">
        <v>43</v>
      </c>
      <c r="L630" s="25" t="s">
        <v>44</v>
      </c>
      <c r="M630" s="25" t="str">
        <f>IF(LEFT(L630,5)="poss.","expected","ready")</f>
        <v>ready</v>
      </c>
      <c r="N630" s="25" t="s">
        <v>132</v>
      </c>
      <c r="O630" s="25" t="str">
        <f>IFERROR(LEFT(N630,FIND("out of",N630)-1),N630)</f>
        <v xml:space="preserve">5 </v>
      </c>
      <c r="P630" s="30" t="str">
        <f>IFERROR(RIGHT(N630,LEN(N630)-FIND("out of",N630)-6),"")</f>
        <v>5</v>
      </c>
      <c r="Q630" s="25" t="s">
        <v>46</v>
      </c>
      <c r="R630" s="25" t="s">
        <v>47</v>
      </c>
      <c r="S630" s="25" t="s">
        <v>1802</v>
      </c>
      <c r="T630" s="3" t="s">
        <v>1803</v>
      </c>
      <c r="U630" s="33">
        <f t="shared" si="271"/>
        <v>2956</v>
      </c>
      <c r="V630" s="25">
        <v>36</v>
      </c>
      <c r="W630" s="25">
        <f>VALUE(V630)*100000</f>
        <v>3600000</v>
      </c>
    </row>
    <row r="631" spans="1:23" customFormat="1" hidden="1">
      <c r="A631" t="s">
        <v>1804</v>
      </c>
      <c r="G631" t="s">
        <v>24</v>
      </c>
      <c r="H631" t="s">
        <v>976</v>
      </c>
      <c r="I631">
        <f>VALUE(LEFT(H631,FIND(" ",H631)-1))</f>
        <v>785</v>
      </c>
      <c r="J631" t="str">
        <f>TRIM(RIGHT(H631,LEN(H631)-FIND(" ",H631)))</f>
        <v>sqft</v>
      </c>
      <c r="K631" t="s">
        <v>43</v>
      </c>
      <c r="L631" t="s">
        <v>44</v>
      </c>
      <c r="N631" t="s">
        <v>1805</v>
      </c>
      <c r="Q631" t="s">
        <v>96</v>
      </c>
      <c r="R631" t="s">
        <v>1806</v>
      </c>
      <c r="S631" t="s">
        <v>1807</v>
      </c>
      <c r="U631" s="1" t="e">
        <f t="shared" si="271"/>
        <v>#VALUE!</v>
      </c>
      <c r="V631">
        <v>25</v>
      </c>
      <c r="W631">
        <f>VALUE(V631)*100000</f>
        <v>2500000</v>
      </c>
    </row>
    <row r="632" spans="1:23" ht="15.75">
      <c r="A632" s="25" t="s">
        <v>1808</v>
      </c>
      <c r="B632" s="25" t="str">
        <f>PROPER(TRIM(A632))</f>
        <v>1 Apartment For Sale In Pal Road Surat</v>
      </c>
      <c r="C632" s="25" t="str">
        <f>LEFT(B632,FIND(" ",B632)-1)</f>
        <v>1</v>
      </c>
      <c r="D632" s="30" t="str">
        <f>MID(B632, FIND(" ", B632)+1, FIND("For", B632)-FIND(" ", B632)-1)</f>
        <v xml:space="preserve">Apartment </v>
      </c>
      <c r="E632" s="25" t="str">
        <f>TRIM(MID(B632, FIND("In", B632)+3, FIND("Surat", B632)-FIND("In", B632)-3))</f>
        <v>Pal Road</v>
      </c>
      <c r="F632" s="25" t="str">
        <f>"surat"</f>
        <v>surat</v>
      </c>
      <c r="G632" s="25" t="s">
        <v>24</v>
      </c>
      <c r="H632" s="25" t="s">
        <v>85</v>
      </c>
      <c r="I632" s="35">
        <f>VALUE(LEFT(H632,FIND(" ",H632)-1))</f>
        <v>480</v>
      </c>
      <c r="J632" s="25" t="str">
        <f>TRIM(RIGHT(H632,LEN(H632)-FIND(" ",H632)))</f>
        <v>sqft</v>
      </c>
      <c r="K632" s="28" t="s">
        <v>43</v>
      </c>
      <c r="L632" s="25" t="s">
        <v>44</v>
      </c>
      <c r="M632" s="25" t="str">
        <f>IF(LEFT(L632,5)="poss.","expected","ready")</f>
        <v>ready</v>
      </c>
      <c r="N632" s="25" t="s">
        <v>956</v>
      </c>
      <c r="O632" s="25" t="str">
        <f>IFERROR(LEFT(N632,FIND("out of",N632)-1),N632)</f>
        <v xml:space="preserve">8 </v>
      </c>
      <c r="P632" s="30" t="str">
        <f>IFERROR(RIGHT(N632,LEN(N632)-FIND("out of",N632)-6),"")</f>
        <v>8</v>
      </c>
      <c r="Q632" s="25" t="s">
        <v>46</v>
      </c>
      <c r="R632" s="25" t="s">
        <v>739</v>
      </c>
      <c r="S632" s="25" t="s">
        <v>1809</v>
      </c>
      <c r="T632" s="3" t="s">
        <v>1810</v>
      </c>
      <c r="U632" s="33">
        <f t="shared" si="271"/>
        <v>2853</v>
      </c>
      <c r="V632" s="25">
        <v>25.1</v>
      </c>
      <c r="W632" s="25">
        <f>VALUE(V632)*100000</f>
        <v>2510000</v>
      </c>
    </row>
    <row r="633" spans="1:23" customFormat="1" hidden="1">
      <c r="A633" t="s">
        <v>1811</v>
      </c>
      <c r="G633" t="s">
        <v>24</v>
      </c>
      <c r="H633" t="s">
        <v>1812</v>
      </c>
      <c r="I633">
        <f>VALUE(LEFT(H633,FIND(" ",H633)-1))</f>
        <v>286</v>
      </c>
      <c r="J633" t="str">
        <f>TRIM(RIGHT(H633,LEN(H633)-FIND(" ",H633)))</f>
        <v>sqft</v>
      </c>
      <c r="K633" t="s">
        <v>43</v>
      </c>
      <c r="L633" t="s">
        <v>44</v>
      </c>
      <c r="N633" t="s">
        <v>320</v>
      </c>
      <c r="Q633">
        <v>1</v>
      </c>
      <c r="S633" t="s">
        <v>1813</v>
      </c>
      <c r="T633" t="s">
        <v>1814</v>
      </c>
      <c r="U633" s="1">
        <f t="shared" si="271"/>
        <v>6381</v>
      </c>
      <c r="V633">
        <v>36.5</v>
      </c>
      <c r="W633">
        <f>VALUE(V633)*100000</f>
        <v>3650000</v>
      </c>
    </row>
    <row r="634" spans="1:23" customFormat="1" hidden="1">
      <c r="A634" t="s">
        <v>1711</v>
      </c>
      <c r="G634" t="s">
        <v>204</v>
      </c>
      <c r="H634" t="s">
        <v>642</v>
      </c>
      <c r="I634">
        <f>VALUE(LEFT(H634,FIND(" ",H634)-1))</f>
        <v>648</v>
      </c>
      <c r="J634" t="str">
        <f>TRIM(RIGHT(H634,LEN(H634)-FIND(" ",H634)))</f>
        <v>sqft</v>
      </c>
      <c r="K634" t="s">
        <v>671</v>
      </c>
      <c r="L634" t="s">
        <v>43</v>
      </c>
      <c r="N634">
        <v>2</v>
      </c>
      <c r="T634" t="s">
        <v>1815</v>
      </c>
      <c r="U634" s="1">
        <f t="shared" si="271"/>
        <v>1080</v>
      </c>
      <c r="V634">
        <v>7</v>
      </c>
      <c r="W634">
        <f>VALUE(V634)*100000</f>
        <v>700000</v>
      </c>
    </row>
    <row r="635" spans="1:23" customFormat="1" hidden="1">
      <c r="A635" t="s">
        <v>1816</v>
      </c>
      <c r="G635" t="s">
        <v>34</v>
      </c>
      <c r="H635" t="s">
        <v>116</v>
      </c>
      <c r="I635">
        <f>VALUE(LEFT(H635,FIND(" ",H635)-1))</f>
        <v>1000</v>
      </c>
      <c r="J635" t="str">
        <f>TRIM(RIGHT(H635,LEN(H635)-FIND(" ",H635)))</f>
        <v>sqft</v>
      </c>
      <c r="K635" t="s">
        <v>43</v>
      </c>
      <c r="L635" t="s">
        <v>44</v>
      </c>
      <c r="N635" t="s">
        <v>377</v>
      </c>
      <c r="Q635" t="s">
        <v>29</v>
      </c>
      <c r="R635">
        <v>2</v>
      </c>
      <c r="T635" t="s">
        <v>1817</v>
      </c>
      <c r="U635" s="1">
        <f t="shared" si="271"/>
        <v>4200</v>
      </c>
      <c r="V635">
        <v>42</v>
      </c>
      <c r="W635">
        <f>VALUE(V635)*100000</f>
        <v>4200000</v>
      </c>
    </row>
    <row r="636" spans="1:23" customFormat="1" hidden="1">
      <c r="A636" t="s">
        <v>1818</v>
      </c>
      <c r="G636" t="s">
        <v>34</v>
      </c>
      <c r="H636" t="s">
        <v>385</v>
      </c>
      <c r="I636">
        <f>VALUE(LEFT(H636,FIND(" ",H636)-1))</f>
        <v>150</v>
      </c>
      <c r="J636" t="str">
        <f>TRIM(RIGHT(H636,LEN(H636)-FIND(" ",H636)))</f>
        <v>sqft</v>
      </c>
      <c r="K636" t="s">
        <v>43</v>
      </c>
      <c r="L636" t="s">
        <v>44</v>
      </c>
      <c r="N636" t="s">
        <v>443</v>
      </c>
      <c r="T636" t="s">
        <v>709</v>
      </c>
      <c r="U636" s="1">
        <f t="shared" si="271"/>
        <v>10000</v>
      </c>
      <c r="V636">
        <v>15</v>
      </c>
      <c r="W636">
        <f>VALUE(V636)*100000</f>
        <v>1500000</v>
      </c>
    </row>
    <row r="637" spans="1:23" customFormat="1" hidden="1">
      <c r="A637" t="s">
        <v>1819</v>
      </c>
      <c r="B637" t="str">
        <f t="shared" ref="B637:B638" si="280">PROPER(TRIM(A637))</f>
        <v>2 Apartment For Sale In Radhe Krishna Residency, Dindoli Surat</v>
      </c>
      <c r="C637" t="str">
        <f t="shared" ref="C637:C638" si="281">LEFT(B637,FIND(" ",B637)-1)</f>
        <v>2</v>
      </c>
      <c r="D637" s="1" t="str">
        <f t="shared" ref="D637:D638" si="282">MID(B637, FIND(" ", B637)+1, FIND("For", B637)-FIND(" ", B637)-1)</f>
        <v xml:space="preserve">Apartment </v>
      </c>
      <c r="E637" t="str">
        <f t="shared" ref="E637:E638" si="283">TRIM(MID(B637, FIND("In", B637)+3, FIND("Surat", B637)-FIND("In", B637)-3))</f>
        <v>Radhe Krishna Residency, Dindoli</v>
      </c>
      <c r="F637" t="str">
        <f t="shared" ref="F637:F638" si="284">"surat"</f>
        <v>surat</v>
      </c>
      <c r="G637" t="s">
        <v>24</v>
      </c>
      <c r="H637" t="s">
        <v>136</v>
      </c>
      <c r="I637">
        <f>VALUE(LEFT(H637,FIND(" ",H637)-1))</f>
        <v>1150</v>
      </c>
      <c r="J637" t="str">
        <f>TRIM(RIGHT(H637,LEN(H637)-FIND(" ",H637)))</f>
        <v>sqft</v>
      </c>
      <c r="K637" t="s">
        <v>43</v>
      </c>
      <c r="L637" t="s">
        <v>44</v>
      </c>
      <c r="M637" t="str">
        <f t="shared" ref="M637:M638" si="285">IF(LEFT(L637,5)="poss.","expected","ready")</f>
        <v>ready</v>
      </c>
      <c r="N637" t="s">
        <v>117</v>
      </c>
      <c r="O637" t="str">
        <f t="shared" ref="O637:O638" si="286">IFERROR(LEFT(N637,FIND("out of",N637)-1),N637)</f>
        <v xml:space="preserve">3 </v>
      </c>
      <c r="P637" s="1" t="str">
        <f t="shared" ref="P637:P638" si="287">IFERROR(RIGHT(N637,LEN(N637)-FIND("out of",N637)-6),"")</f>
        <v>5</v>
      </c>
      <c r="Q637" t="s">
        <v>29</v>
      </c>
      <c r="R637" t="s">
        <v>185</v>
      </c>
      <c r="T637" t="s">
        <v>522</v>
      </c>
      <c r="U637" s="1">
        <f t="shared" ref="U637:U700" si="288">VALUE(SUBSTITUTE(SUBSTITUTE(T637,"â‚¹",""),"per sqft",""))</f>
        <v>2917</v>
      </c>
      <c r="V637">
        <v>35</v>
      </c>
      <c r="W637">
        <f>VALUE(V637)*100000</f>
        <v>3500000</v>
      </c>
    </row>
    <row r="638" spans="1:23" ht="15.75">
      <c r="A638" s="25" t="s">
        <v>1820</v>
      </c>
      <c r="B638" s="25" t="str">
        <f t="shared" si="280"/>
        <v>2 Apartment For Sale In Bhakti Shiv Dhara Residency, Mota Varachha Surat</v>
      </c>
      <c r="C638" s="25" t="str">
        <f t="shared" si="281"/>
        <v>2</v>
      </c>
      <c r="D638" s="30" t="str">
        <f t="shared" si="282"/>
        <v xml:space="preserve">Apartment </v>
      </c>
      <c r="E638" s="25" t="str">
        <f t="shared" si="283"/>
        <v>Bhakti Shiv Dhara Residency, Mota Varachha</v>
      </c>
      <c r="F638" s="25" t="str">
        <f t="shared" si="284"/>
        <v>surat</v>
      </c>
      <c r="G638" s="25" t="s">
        <v>24</v>
      </c>
      <c r="H638" s="25" t="s">
        <v>1821</v>
      </c>
      <c r="I638" s="35">
        <f>VALUE(LEFT(H638,FIND(" ",H638)-1))</f>
        <v>1024</v>
      </c>
      <c r="J638" s="25" t="str">
        <f>TRIM(RIGHT(H638,LEN(H638)-FIND(" ",H638)))</f>
        <v>sqft</v>
      </c>
      <c r="K638" s="28" t="s">
        <v>43</v>
      </c>
      <c r="L638" s="25" t="s">
        <v>44</v>
      </c>
      <c r="M638" s="25" t="str">
        <f t="shared" si="285"/>
        <v>ready</v>
      </c>
      <c r="N638" s="25" t="s">
        <v>132</v>
      </c>
      <c r="O638" s="25" t="str">
        <f t="shared" si="286"/>
        <v xml:space="preserve">5 </v>
      </c>
      <c r="P638" s="30" t="str">
        <f t="shared" si="287"/>
        <v>5</v>
      </c>
      <c r="Q638" s="25" t="s">
        <v>46</v>
      </c>
      <c r="R638" s="25" t="s">
        <v>47</v>
      </c>
      <c r="S638" s="25" t="s">
        <v>1822</v>
      </c>
      <c r="T638" s="3" t="s">
        <v>1298</v>
      </c>
      <c r="U638" s="33">
        <f t="shared" si="288"/>
        <v>2344</v>
      </c>
      <c r="V638" s="25">
        <v>24</v>
      </c>
      <c r="W638" s="25">
        <f>VALUE(V638)*100000</f>
        <v>2400000</v>
      </c>
    </row>
    <row r="639" spans="1:23" customFormat="1" hidden="1">
      <c r="A639" t="s">
        <v>419</v>
      </c>
      <c r="G639" t="s">
        <v>34</v>
      </c>
      <c r="H639" t="s">
        <v>1823</v>
      </c>
      <c r="I639">
        <f>VALUE(LEFT(H639,FIND(" ",H639)-1))</f>
        <v>1319</v>
      </c>
      <c r="J639" t="str">
        <f>TRIM(RIGHT(H639,LEN(H639)-FIND(" ",H639)))</f>
        <v>sqft</v>
      </c>
      <c r="K639" t="s">
        <v>29</v>
      </c>
      <c r="L639" t="s">
        <v>44</v>
      </c>
      <c r="N639" t="s">
        <v>43</v>
      </c>
      <c r="Q639">
        <v>2</v>
      </c>
      <c r="T639" t="s">
        <v>1824</v>
      </c>
      <c r="U639" s="1">
        <f t="shared" si="288"/>
        <v>2502</v>
      </c>
      <c r="V639">
        <v>33</v>
      </c>
      <c r="W639">
        <f>VALUE(V639)*100000</f>
        <v>3300000</v>
      </c>
    </row>
    <row r="640" spans="1:23" customFormat="1" hidden="1">
      <c r="A640" t="s">
        <v>1825</v>
      </c>
      <c r="G640" t="s">
        <v>34</v>
      </c>
      <c r="H640" t="s">
        <v>111</v>
      </c>
      <c r="I640">
        <f>VALUE(LEFT(H640,FIND(" ",H640)-1))</f>
        <v>800</v>
      </c>
      <c r="J640" t="str">
        <f>TRIM(RIGHT(H640,LEN(H640)-FIND(" ",H640)))</f>
        <v>sqft</v>
      </c>
      <c r="K640" t="s">
        <v>29</v>
      </c>
      <c r="L640" t="s">
        <v>44</v>
      </c>
      <c r="N640" t="s">
        <v>43</v>
      </c>
      <c r="Q640">
        <v>1</v>
      </c>
      <c r="R640">
        <v>1</v>
      </c>
      <c r="T640" t="s">
        <v>1826</v>
      </c>
      <c r="U640" s="1">
        <f t="shared" si="288"/>
        <v>5625</v>
      </c>
      <c r="V640">
        <v>45</v>
      </c>
      <c r="W640">
        <f>VALUE(V640)*100000</f>
        <v>4500000</v>
      </c>
    </row>
    <row r="641" spans="1:23" customFormat="1" hidden="1">
      <c r="A641" t="s">
        <v>1827</v>
      </c>
      <c r="G641" t="s">
        <v>34</v>
      </c>
      <c r="H641" t="s">
        <v>561</v>
      </c>
      <c r="I641">
        <f>VALUE(LEFT(H641,FIND(" ",H641)-1))</f>
        <v>1050</v>
      </c>
      <c r="J641" t="str">
        <f>TRIM(RIGHT(H641,LEN(H641)-FIND(" ",H641)))</f>
        <v>sqft</v>
      </c>
      <c r="K641" t="s">
        <v>43</v>
      </c>
      <c r="L641" t="s">
        <v>44</v>
      </c>
      <c r="N641" t="s">
        <v>152</v>
      </c>
      <c r="Q641" t="s">
        <v>46</v>
      </c>
      <c r="R641">
        <v>3</v>
      </c>
      <c r="T641" t="s">
        <v>1157</v>
      </c>
      <c r="U641" s="1">
        <f t="shared" si="288"/>
        <v>4000</v>
      </c>
      <c r="V641">
        <v>42</v>
      </c>
      <c r="W641">
        <f>VALUE(V641)*100000</f>
        <v>4200000</v>
      </c>
    </row>
    <row r="642" spans="1:23" customFormat="1" hidden="1">
      <c r="A642" t="s">
        <v>567</v>
      </c>
      <c r="G642" t="s">
        <v>34</v>
      </c>
      <c r="H642" t="s">
        <v>281</v>
      </c>
      <c r="I642">
        <f>VALUE(LEFT(H642,FIND(" ",H642)-1))</f>
        <v>500</v>
      </c>
      <c r="J642" t="str">
        <f>TRIM(RIGHT(H642,LEN(H642)-FIND(" ",H642)))</f>
        <v>sqft</v>
      </c>
      <c r="K642" t="s">
        <v>43</v>
      </c>
      <c r="L642" t="s">
        <v>44</v>
      </c>
      <c r="N642" t="s">
        <v>919</v>
      </c>
      <c r="Q642" t="s">
        <v>29</v>
      </c>
      <c r="R642">
        <v>1</v>
      </c>
      <c r="T642" t="s">
        <v>1749</v>
      </c>
      <c r="U642" s="1">
        <f t="shared" si="288"/>
        <v>3400</v>
      </c>
      <c r="V642">
        <v>17</v>
      </c>
      <c r="W642">
        <f>VALUE(V642)*100000</f>
        <v>1700000</v>
      </c>
    </row>
    <row r="643" spans="1:23" customFormat="1" hidden="1">
      <c r="A643" t="s">
        <v>1828</v>
      </c>
      <c r="G643" t="s">
        <v>34</v>
      </c>
      <c r="H643" t="s">
        <v>789</v>
      </c>
      <c r="I643">
        <f>VALUE(LEFT(H643,FIND(" ",H643)-1))</f>
        <v>100</v>
      </c>
      <c r="J643" t="str">
        <f>TRIM(RIGHT(H643,LEN(H643)-FIND(" ",H643)))</f>
        <v>sqyrd</v>
      </c>
      <c r="K643" t="s">
        <v>46</v>
      </c>
      <c r="L643" t="s">
        <v>44</v>
      </c>
      <c r="N643" t="s">
        <v>43</v>
      </c>
      <c r="Q643">
        <v>3</v>
      </c>
      <c r="T643" t="s">
        <v>1829</v>
      </c>
      <c r="U643" s="1">
        <f t="shared" si="288"/>
        <v>5278</v>
      </c>
      <c r="V643">
        <v>47.5</v>
      </c>
      <c r="W643">
        <f>VALUE(V643)*100000</f>
        <v>4750000</v>
      </c>
    </row>
    <row r="644" spans="1:23" customFormat="1" hidden="1">
      <c r="A644" t="s">
        <v>1830</v>
      </c>
      <c r="B644" t="str">
        <f t="shared" ref="B644:B646" si="289">PROPER(TRIM(A644))</f>
        <v>1 Apartment For Sale In Manvay Residency, Chalthan Surat</v>
      </c>
      <c r="C644" t="str">
        <f t="shared" ref="C644:C646" si="290">LEFT(B644,FIND(" ",B644)-1)</f>
        <v>1</v>
      </c>
      <c r="D644" s="1" t="str">
        <f t="shared" ref="D644:D646" si="291">MID(B644, FIND(" ", B644)+1, FIND("For", B644)-FIND(" ", B644)-1)</f>
        <v xml:space="preserve">Apartment </v>
      </c>
      <c r="E644" t="str">
        <f t="shared" ref="E644:E646" si="292">TRIM(MID(B644, FIND("In", B644)+3, FIND("Surat", B644)-FIND("In", B644)-3))</f>
        <v>Manvay Residency, Chalthan</v>
      </c>
      <c r="F644" t="str">
        <f t="shared" ref="F644:F646" si="293">"surat"</f>
        <v>surat</v>
      </c>
      <c r="G644" t="s">
        <v>24</v>
      </c>
      <c r="H644" t="s">
        <v>1831</v>
      </c>
      <c r="I644">
        <f>VALUE(LEFT(H644,FIND(" ",H644)-1))</f>
        <v>311</v>
      </c>
      <c r="J644" t="str">
        <f>TRIM(RIGHT(H644,LEN(H644)-FIND(" ",H644)))</f>
        <v>sqft</v>
      </c>
      <c r="K644" t="s">
        <v>43</v>
      </c>
      <c r="L644" t="s">
        <v>44</v>
      </c>
      <c r="M644" t="str">
        <f t="shared" ref="M644:M646" si="294">IF(LEFT(L644,5)="poss.","expected","ready")</f>
        <v>ready</v>
      </c>
      <c r="N644" t="s">
        <v>469</v>
      </c>
      <c r="O644" t="str">
        <f t="shared" ref="O644:O646" si="295">IFERROR(LEFT(N644,FIND("out of",N644)-1),N644)</f>
        <v xml:space="preserve">4 </v>
      </c>
      <c r="P644" s="1" t="str">
        <f t="shared" ref="P644:P646" si="296">IFERROR(RIGHT(N644,LEN(N644)-FIND("out of",N644)-6),"")</f>
        <v>5</v>
      </c>
      <c r="Q644" t="s">
        <v>29</v>
      </c>
      <c r="R644" t="s">
        <v>1832</v>
      </c>
      <c r="T644" t="s">
        <v>1012</v>
      </c>
      <c r="U644" s="1">
        <f t="shared" si="288"/>
        <v>3111</v>
      </c>
      <c r="V644">
        <v>14</v>
      </c>
      <c r="W644">
        <f>VALUE(V644)*100000</f>
        <v>1400000</v>
      </c>
    </row>
    <row r="645" spans="1:23" customFormat="1" hidden="1">
      <c r="A645" t="s">
        <v>1833</v>
      </c>
      <c r="B645" t="str">
        <f t="shared" si="289"/>
        <v>1 Apartment For Sale In Aastha Bhakti Heights, Amroli Surat</v>
      </c>
      <c r="C645" t="str">
        <f t="shared" si="290"/>
        <v>1</v>
      </c>
      <c r="D645" s="1" t="str">
        <f t="shared" si="291"/>
        <v xml:space="preserve">Apartment </v>
      </c>
      <c r="E645" t="str">
        <f t="shared" si="292"/>
        <v>Aastha Bhakti Heights, Amroli</v>
      </c>
      <c r="F645" t="str">
        <f t="shared" si="293"/>
        <v>surat</v>
      </c>
      <c r="G645" t="s">
        <v>24</v>
      </c>
      <c r="H645" t="s">
        <v>305</v>
      </c>
      <c r="I645">
        <f>VALUE(LEFT(H645,FIND(" ",H645)-1))</f>
        <v>550</v>
      </c>
      <c r="J645" t="str">
        <f>TRIM(RIGHT(H645,LEN(H645)-FIND(" ",H645)))</f>
        <v>sqft</v>
      </c>
      <c r="K645" t="s">
        <v>43</v>
      </c>
      <c r="L645" t="s">
        <v>44</v>
      </c>
      <c r="M645" t="str">
        <f t="shared" si="294"/>
        <v>ready</v>
      </c>
      <c r="N645" t="s">
        <v>816</v>
      </c>
      <c r="O645" t="str">
        <f t="shared" si="295"/>
        <v xml:space="preserve">8 </v>
      </c>
      <c r="P645" s="1" t="str">
        <f t="shared" si="296"/>
        <v>12</v>
      </c>
      <c r="Q645" t="s">
        <v>29</v>
      </c>
      <c r="R645" t="s">
        <v>47</v>
      </c>
      <c r="T645" t="s">
        <v>1834</v>
      </c>
      <c r="U645" s="1">
        <f t="shared" si="288"/>
        <v>2733</v>
      </c>
      <c r="V645">
        <v>20.5</v>
      </c>
      <c r="W645">
        <f>VALUE(V645)*100000</f>
        <v>2050000</v>
      </c>
    </row>
    <row r="646" spans="1:23" ht="15.75">
      <c r="A646" s="25" t="s">
        <v>1835</v>
      </c>
      <c r="B646" s="25" t="str">
        <f t="shared" si="289"/>
        <v>2 Apartment For Sale In Green Paradise, Jahangirabad Surat</v>
      </c>
      <c r="C646" s="25" t="str">
        <f t="shared" si="290"/>
        <v>2</v>
      </c>
      <c r="D646" s="30" t="str">
        <f t="shared" si="291"/>
        <v xml:space="preserve">Apartment </v>
      </c>
      <c r="E646" s="25" t="str">
        <f t="shared" si="292"/>
        <v>Green Paradise, Jahangirabad</v>
      </c>
      <c r="F646" s="25" t="str">
        <f t="shared" si="293"/>
        <v>surat</v>
      </c>
      <c r="G646" s="25" t="s">
        <v>24</v>
      </c>
      <c r="H646" s="25" t="s">
        <v>1695</v>
      </c>
      <c r="I646" s="35">
        <f>VALUE(LEFT(H646,FIND(" ",H646)-1))</f>
        <v>1011</v>
      </c>
      <c r="J646" s="25" t="str">
        <f>TRIM(RIGHT(H646,LEN(H646)-FIND(" ",H646)))</f>
        <v>sqft</v>
      </c>
      <c r="K646" s="28" t="s">
        <v>43</v>
      </c>
      <c r="L646" s="25" t="s">
        <v>44</v>
      </c>
      <c r="M646" s="25" t="str">
        <f t="shared" si="294"/>
        <v>ready</v>
      </c>
      <c r="N646" s="25" t="s">
        <v>780</v>
      </c>
      <c r="O646" s="25" t="str">
        <f t="shared" si="295"/>
        <v xml:space="preserve">14 </v>
      </c>
      <c r="P646" s="30" t="str">
        <f t="shared" si="296"/>
        <v>14</v>
      </c>
      <c r="Q646" s="25" t="s">
        <v>29</v>
      </c>
      <c r="R646" s="25" t="s">
        <v>346</v>
      </c>
      <c r="S646" s="25" t="s">
        <v>1836</v>
      </c>
      <c r="T646" s="3" t="s">
        <v>711</v>
      </c>
      <c r="U646" s="33">
        <f t="shared" si="288"/>
        <v>3250</v>
      </c>
      <c r="V646" s="25">
        <v>37.9</v>
      </c>
      <c r="W646" s="25">
        <f>VALUE(V646)*100000</f>
        <v>3790000</v>
      </c>
    </row>
    <row r="647" spans="1:23" customFormat="1" hidden="1">
      <c r="A647" t="s">
        <v>1837</v>
      </c>
      <c r="G647" t="s">
        <v>34</v>
      </c>
      <c r="H647" t="s">
        <v>116</v>
      </c>
      <c r="I647">
        <f>VALUE(LEFT(H647,FIND(" ",H647)-1))</f>
        <v>1000</v>
      </c>
      <c r="J647" t="str">
        <f>TRIM(RIGHT(H647,LEN(H647)-FIND(" ",H647)))</f>
        <v>sqft</v>
      </c>
      <c r="K647" t="s">
        <v>43</v>
      </c>
      <c r="L647" t="s">
        <v>44</v>
      </c>
      <c r="N647" t="s">
        <v>320</v>
      </c>
      <c r="Q647" t="s">
        <v>46</v>
      </c>
      <c r="R647">
        <v>2</v>
      </c>
      <c r="T647" t="s">
        <v>194</v>
      </c>
      <c r="U647" s="1">
        <f t="shared" si="288"/>
        <v>3500</v>
      </c>
      <c r="V647">
        <v>35</v>
      </c>
      <c r="W647">
        <f>VALUE(V647)*100000</f>
        <v>3500000</v>
      </c>
    </row>
    <row r="648" spans="1:23" customFormat="1" hidden="1">
      <c r="A648" t="s">
        <v>1838</v>
      </c>
      <c r="B648" t="str">
        <f>PROPER(TRIM(A648))</f>
        <v>1 Apartment For Sale In Dholakiya Garden Surat</v>
      </c>
      <c r="C648" t="str">
        <f>LEFT(B648,FIND(" ",B648)-1)</f>
        <v>1</v>
      </c>
      <c r="D648" s="1" t="str">
        <f>MID(B648, FIND(" ", B648)+1, FIND("For", B648)-FIND(" ", B648)-1)</f>
        <v xml:space="preserve">Apartment </v>
      </c>
      <c r="E648" t="str">
        <f>TRIM(MID(B648, FIND("In", B648)+3, FIND("Surat", B648)-FIND("In", B648)-3))</f>
        <v>Dholakiya Garden</v>
      </c>
      <c r="F648" t="str">
        <f>"surat"</f>
        <v>surat</v>
      </c>
      <c r="G648" t="s">
        <v>24</v>
      </c>
      <c r="H648" t="s">
        <v>155</v>
      </c>
      <c r="I648">
        <f>VALUE(LEFT(H648,FIND(" ",H648)-1))</f>
        <v>650</v>
      </c>
      <c r="J648" t="str">
        <f>TRIM(RIGHT(H648,LEN(H648)-FIND(" ",H648)))</f>
        <v>sqft</v>
      </c>
      <c r="K648" t="s">
        <v>43</v>
      </c>
      <c r="L648" t="s">
        <v>44</v>
      </c>
      <c r="M648" t="str">
        <f>IF(LEFT(L648,5)="poss.","expected","ready")</f>
        <v>ready</v>
      </c>
      <c r="N648" t="s">
        <v>297</v>
      </c>
      <c r="O648" t="str">
        <f>IFERROR(LEFT(N648,FIND("out of",N648)-1),N648)</f>
        <v xml:space="preserve">2 </v>
      </c>
      <c r="P648" s="1" t="str">
        <f>IFERROR(RIGHT(N648,LEN(N648)-FIND("out of",N648)-6),"")</f>
        <v>4</v>
      </c>
      <c r="Q648" t="s">
        <v>29</v>
      </c>
      <c r="R648" t="s">
        <v>739</v>
      </c>
      <c r="T648" t="s">
        <v>1127</v>
      </c>
      <c r="U648" s="1">
        <f t="shared" si="288"/>
        <v>2769</v>
      </c>
      <c r="V648">
        <v>18</v>
      </c>
      <c r="W648">
        <f>VALUE(V648)*100000</f>
        <v>1800000</v>
      </c>
    </row>
    <row r="649" spans="1:23" customFormat="1" hidden="1">
      <c r="A649" t="s">
        <v>1839</v>
      </c>
      <c r="G649" t="s">
        <v>24</v>
      </c>
      <c r="H649" t="s">
        <v>529</v>
      </c>
      <c r="I649">
        <f>VALUE(LEFT(H649,FIND(" ",H649)-1))</f>
        <v>660</v>
      </c>
      <c r="J649" t="str">
        <f>TRIM(RIGHT(H649,LEN(H649)-FIND(" ",H649)))</f>
        <v>sqft</v>
      </c>
      <c r="K649" t="s">
        <v>43</v>
      </c>
      <c r="L649" t="s">
        <v>44</v>
      </c>
      <c r="N649" t="s">
        <v>122</v>
      </c>
      <c r="Q649" t="s">
        <v>96</v>
      </c>
      <c r="R649">
        <v>1</v>
      </c>
      <c r="T649" t="s">
        <v>154</v>
      </c>
      <c r="U649" s="1">
        <f t="shared" si="288"/>
        <v>2857</v>
      </c>
      <c r="V649">
        <v>20</v>
      </c>
      <c r="W649">
        <f>VALUE(V649)*100000</f>
        <v>2000000</v>
      </c>
    </row>
    <row r="650" spans="1:23" customFormat="1" hidden="1">
      <c r="A650" t="s">
        <v>690</v>
      </c>
      <c r="G650" t="s">
        <v>204</v>
      </c>
      <c r="H650" t="s">
        <v>1840</v>
      </c>
      <c r="I650">
        <f>VALUE(LEFT(H650,FIND(" ",H650)-1))</f>
        <v>873</v>
      </c>
      <c r="J650" t="str">
        <f>TRIM(RIGHT(H650,LEN(H650)-FIND(" ",H650)))</f>
        <v>sqft</v>
      </c>
      <c r="K650" t="s">
        <v>671</v>
      </c>
      <c r="L650" t="s">
        <v>43</v>
      </c>
      <c r="N650">
        <v>3</v>
      </c>
      <c r="T650" t="s">
        <v>1841</v>
      </c>
      <c r="U650" s="1">
        <f t="shared" si="288"/>
        <v>1718</v>
      </c>
      <c r="V650">
        <v>15</v>
      </c>
      <c r="W650">
        <f>VALUE(V650)*100000</f>
        <v>1500000</v>
      </c>
    </row>
    <row r="651" spans="1:23" customFormat="1" hidden="1">
      <c r="A651" t="s">
        <v>1842</v>
      </c>
      <c r="G651" t="s">
        <v>34</v>
      </c>
      <c r="H651" t="s">
        <v>605</v>
      </c>
      <c r="I651">
        <f>VALUE(LEFT(H651,FIND(" ",H651)-1))</f>
        <v>1120</v>
      </c>
      <c r="J651" t="str">
        <f>TRIM(RIGHT(H651,LEN(H651)-FIND(" ",H651)))</f>
        <v>sqft</v>
      </c>
      <c r="K651" t="s">
        <v>29</v>
      </c>
      <c r="L651" t="s">
        <v>1843</v>
      </c>
      <c r="N651" t="s">
        <v>26</v>
      </c>
      <c r="Q651" t="s">
        <v>490</v>
      </c>
      <c r="R651" t="s">
        <v>1844</v>
      </c>
      <c r="S651" t="s">
        <v>1845</v>
      </c>
      <c r="T651" t="s">
        <v>1437</v>
      </c>
      <c r="U651" s="1">
        <f t="shared" si="288"/>
        <v>2600</v>
      </c>
      <c r="V651">
        <v>29.1</v>
      </c>
      <c r="W651">
        <f>VALUE(V651)*100000</f>
        <v>2910000</v>
      </c>
    </row>
    <row r="652" spans="1:23" customFormat="1" hidden="1">
      <c r="A652" t="s">
        <v>1846</v>
      </c>
      <c r="G652" t="s">
        <v>204</v>
      </c>
      <c r="H652" t="s">
        <v>1847</v>
      </c>
      <c r="I652">
        <f>VALUE(LEFT(H652,FIND(" ",H652)-1))</f>
        <v>18360</v>
      </c>
      <c r="J652" t="str">
        <f>TRIM(RIGHT(H652,LEN(H652)-FIND(" ",H652)))</f>
        <v>sqft</v>
      </c>
      <c r="L652" t="s">
        <v>166</v>
      </c>
      <c r="N652" t="s">
        <v>26</v>
      </c>
      <c r="S652" t="s">
        <v>1848</v>
      </c>
      <c r="T652" t="s">
        <v>1849</v>
      </c>
      <c r="U652" s="1">
        <f t="shared" si="288"/>
        <v>147</v>
      </c>
      <c r="V652">
        <v>27</v>
      </c>
      <c r="W652">
        <f>VALUE(V652)*100000</f>
        <v>2700000</v>
      </c>
    </row>
    <row r="653" spans="1:23" customFormat="1" hidden="1">
      <c r="A653" t="s">
        <v>1850</v>
      </c>
      <c r="G653" t="s">
        <v>24</v>
      </c>
      <c r="H653" t="s">
        <v>1523</v>
      </c>
      <c r="I653">
        <f>VALUE(LEFT(H653,FIND(" ",H653)-1))</f>
        <v>615</v>
      </c>
      <c r="J653" t="str">
        <f>TRIM(RIGHT(H653,LEN(H653)-FIND(" ",H653)))</f>
        <v>sqft</v>
      </c>
      <c r="K653" t="s">
        <v>43</v>
      </c>
      <c r="L653" t="s">
        <v>44</v>
      </c>
      <c r="N653" t="s">
        <v>329</v>
      </c>
      <c r="Q653" t="s">
        <v>96</v>
      </c>
      <c r="R653" t="s">
        <v>156</v>
      </c>
      <c r="U653" s="1" t="e">
        <f t="shared" si="288"/>
        <v>#VALUE!</v>
      </c>
      <c r="V653">
        <v>20</v>
      </c>
      <c r="W653">
        <f>VALUE(V653)*100000</f>
        <v>2000000</v>
      </c>
    </row>
    <row r="654" spans="1:23" customFormat="1" hidden="1">
      <c r="A654" t="s">
        <v>1851</v>
      </c>
      <c r="G654" t="s">
        <v>204</v>
      </c>
      <c r="H654" t="s">
        <v>111</v>
      </c>
      <c r="I654">
        <f>VALUE(LEFT(H654,FIND(" ",H654)-1))</f>
        <v>800</v>
      </c>
      <c r="J654" t="str">
        <f>TRIM(RIGHT(H654,LEN(H654)-FIND(" ",H654)))</f>
        <v>sqft</v>
      </c>
      <c r="K654">
        <v>4</v>
      </c>
      <c r="L654" t="s">
        <v>166</v>
      </c>
      <c r="N654" t="s">
        <v>43</v>
      </c>
      <c r="Q654" t="s">
        <v>1852</v>
      </c>
      <c r="R654" t="s">
        <v>717</v>
      </c>
      <c r="S654" t="s">
        <v>1853</v>
      </c>
      <c r="T654" t="s">
        <v>1854</v>
      </c>
      <c r="U654" s="1">
        <f t="shared" si="288"/>
        <v>1562</v>
      </c>
      <c r="V654">
        <v>12.5</v>
      </c>
      <c r="W654">
        <f>VALUE(V654)*100000</f>
        <v>1250000</v>
      </c>
    </row>
    <row r="655" spans="1:23" ht="15.75">
      <c r="A655" s="25" t="s">
        <v>1855</v>
      </c>
      <c r="B655" s="25" t="str">
        <f>PROPER(TRIM(A655))</f>
        <v>1 Apartment For Sale In Omkar Residency, Palan Pur Patiya Surat</v>
      </c>
      <c r="C655" s="25" t="str">
        <f>LEFT(B655,FIND(" ",B655)-1)</f>
        <v>1</v>
      </c>
      <c r="D655" s="30" t="str">
        <f>MID(B655, FIND(" ", B655)+1, FIND("For", B655)-FIND(" ", B655)-1)</f>
        <v xml:space="preserve">Apartment </v>
      </c>
      <c r="E655" s="25" t="str">
        <f>TRIM(MID(B655, FIND("In", B655)+3, FIND("Surat", B655)-FIND("In", B655)-3))</f>
        <v>Omkar Residency, Palan Pur Patiya</v>
      </c>
      <c r="F655" s="25" t="str">
        <f>"surat"</f>
        <v>surat</v>
      </c>
      <c r="G655" s="25" t="s">
        <v>34</v>
      </c>
      <c r="H655" s="25" t="s">
        <v>1856</v>
      </c>
      <c r="I655" s="35">
        <f>VALUE(LEFT(H655,FIND(" ",H655)-1))</f>
        <v>730</v>
      </c>
      <c r="J655" s="25" t="str">
        <f>TRIM(RIGHT(H655,LEN(H655)-FIND(" ",H655)))</f>
        <v>sqft</v>
      </c>
      <c r="K655" s="28" t="s">
        <v>43</v>
      </c>
      <c r="L655" s="25" t="s">
        <v>44</v>
      </c>
      <c r="M655" s="25" t="str">
        <f>IF(LEFT(L655,5)="poss.","expected","ready")</f>
        <v>ready</v>
      </c>
      <c r="N655" s="25" t="s">
        <v>132</v>
      </c>
      <c r="O655" s="25" t="str">
        <f>IFERROR(LEFT(N655,FIND("out of",N655)-1),N655)</f>
        <v xml:space="preserve">5 </v>
      </c>
      <c r="P655" s="30" t="str">
        <f>IFERROR(RIGHT(N655,LEN(N655)-FIND("out of",N655)-6),"")</f>
        <v>5</v>
      </c>
      <c r="Q655" s="25" t="s">
        <v>29</v>
      </c>
      <c r="R655" s="25" t="s">
        <v>30</v>
      </c>
      <c r="S655" s="25" t="s">
        <v>1857</v>
      </c>
      <c r="T655" s="3" t="s">
        <v>1858</v>
      </c>
      <c r="U655" s="33">
        <f t="shared" si="288"/>
        <v>3151</v>
      </c>
      <c r="V655" s="25">
        <v>23</v>
      </c>
      <c r="W655" s="25">
        <f>VALUE(V655)*100000</f>
        <v>2300000</v>
      </c>
    </row>
    <row r="656" spans="1:23" customFormat="1" hidden="1">
      <c r="A656" t="s">
        <v>644</v>
      </c>
      <c r="G656" t="s">
        <v>24</v>
      </c>
      <c r="H656" t="s">
        <v>1102</v>
      </c>
      <c r="I656">
        <f>VALUE(LEFT(H656,FIND(" ",H656)-1))</f>
        <v>300</v>
      </c>
      <c r="J656" t="str">
        <f>TRIM(RIGHT(H656,LEN(H656)-FIND(" ",H656)))</f>
        <v>sqft</v>
      </c>
      <c r="K656" t="s">
        <v>29</v>
      </c>
      <c r="L656" t="s">
        <v>44</v>
      </c>
      <c r="N656" t="s">
        <v>43</v>
      </c>
      <c r="Q656">
        <v>1</v>
      </c>
      <c r="R656">
        <v>1</v>
      </c>
      <c r="T656" t="s">
        <v>615</v>
      </c>
      <c r="U656" s="1">
        <f t="shared" si="288"/>
        <v>2778</v>
      </c>
      <c r="V656">
        <v>12</v>
      </c>
      <c r="W656">
        <f>VALUE(V656)*100000</f>
        <v>1200000</v>
      </c>
    </row>
    <row r="657" spans="1:23" customFormat="1" hidden="1">
      <c r="A657" t="s">
        <v>1859</v>
      </c>
      <c r="G657" t="s">
        <v>524</v>
      </c>
      <c r="H657" t="s">
        <v>402</v>
      </c>
      <c r="I657">
        <f>VALUE(LEFT(H657,FIND(" ",H657)-1))</f>
        <v>145</v>
      </c>
      <c r="J657" t="str">
        <f>TRIM(RIGHT(H657,LEN(H657)-FIND(" ",H657)))</f>
        <v>sqft</v>
      </c>
      <c r="L657" t="s">
        <v>43</v>
      </c>
      <c r="S657" t="s">
        <v>1860</v>
      </c>
      <c r="T657" t="s">
        <v>1861</v>
      </c>
      <c r="U657" s="1">
        <f t="shared" si="288"/>
        <v>8966</v>
      </c>
      <c r="V657">
        <v>13</v>
      </c>
      <c r="W657">
        <f>VALUE(V657)*100000</f>
        <v>1300000</v>
      </c>
    </row>
    <row r="658" spans="1:23" customFormat="1" hidden="1">
      <c r="A658" t="s">
        <v>1862</v>
      </c>
      <c r="G658" t="s">
        <v>34</v>
      </c>
      <c r="H658" t="s">
        <v>136</v>
      </c>
      <c r="I658">
        <f>VALUE(LEFT(H658,FIND(" ",H658)-1))</f>
        <v>1150</v>
      </c>
      <c r="J658" t="str">
        <f>TRIM(RIGHT(H658,LEN(H658)-FIND(" ",H658)))</f>
        <v>sqft</v>
      </c>
      <c r="K658">
        <v>1</v>
      </c>
      <c r="L658" t="s">
        <v>377</v>
      </c>
      <c r="N658" t="s">
        <v>43</v>
      </c>
      <c r="T658" t="s">
        <v>1863</v>
      </c>
      <c r="U658" s="1">
        <f t="shared" si="288"/>
        <v>113</v>
      </c>
      <c r="V658">
        <v>1.3</v>
      </c>
      <c r="W658">
        <f>VALUE(V658)*100000</f>
        <v>130000</v>
      </c>
    </row>
    <row r="659" spans="1:23" customFormat="1" hidden="1">
      <c r="A659" t="s">
        <v>1864</v>
      </c>
      <c r="G659" t="s">
        <v>34</v>
      </c>
      <c r="H659" t="s">
        <v>1385</v>
      </c>
      <c r="I659">
        <f>VALUE(LEFT(H659,FIND(" ",H659)-1))</f>
        <v>256</v>
      </c>
      <c r="J659" t="str">
        <f>TRIM(RIGHT(H659,LEN(H659)-FIND(" ",H659)))</f>
        <v>sqft</v>
      </c>
      <c r="K659" t="s">
        <v>43</v>
      </c>
      <c r="L659" t="s">
        <v>44</v>
      </c>
      <c r="N659" t="s">
        <v>377</v>
      </c>
      <c r="T659" t="s">
        <v>944</v>
      </c>
      <c r="U659" s="1">
        <f t="shared" si="288"/>
        <v>6250</v>
      </c>
      <c r="V659">
        <v>16</v>
      </c>
      <c r="W659">
        <f>VALUE(V659)*100000</f>
        <v>1600000</v>
      </c>
    </row>
    <row r="660" spans="1:23" customFormat="1" hidden="1">
      <c r="A660" t="s">
        <v>1865</v>
      </c>
      <c r="G660" t="s">
        <v>34</v>
      </c>
      <c r="H660" t="s">
        <v>1866</v>
      </c>
      <c r="I660">
        <f>VALUE(LEFT(H660,FIND(" ",H660)-1))</f>
        <v>1207</v>
      </c>
      <c r="J660" t="str">
        <f>TRIM(RIGHT(H660,LEN(H660)-FIND(" ",H660)))</f>
        <v>sqft</v>
      </c>
      <c r="L660" t="s">
        <v>44</v>
      </c>
      <c r="N660" t="s">
        <v>43</v>
      </c>
      <c r="T660" t="s">
        <v>1867</v>
      </c>
      <c r="U660" s="1">
        <f t="shared" si="288"/>
        <v>3314</v>
      </c>
      <c r="V660">
        <v>40</v>
      </c>
      <c r="W660">
        <f>VALUE(V660)*100000</f>
        <v>4000000</v>
      </c>
    </row>
    <row r="661" spans="1:23" customFormat="1" hidden="1">
      <c r="A661" t="s">
        <v>1037</v>
      </c>
      <c r="B661" t="str">
        <f>PROPER(TRIM(A661))</f>
        <v>2 Apartment For Sale In Shyam Enclave, Jahangirabad Surat</v>
      </c>
      <c r="C661" t="str">
        <f>LEFT(B661,FIND(" ",B661)-1)</f>
        <v>2</v>
      </c>
      <c r="D661" s="1" t="str">
        <f>MID(B661, FIND(" ", B661)+1, FIND("For", B661)-FIND(" ", B661)-1)</f>
        <v xml:space="preserve">Apartment </v>
      </c>
      <c r="E661" t="str">
        <f>TRIM(MID(B661, FIND("In", B661)+3, FIND("Surat", B661)-FIND("In", B661)-3))</f>
        <v>Shyam Enclave, Jahangirabad</v>
      </c>
      <c r="F661" t="str">
        <f>"surat"</f>
        <v>surat</v>
      </c>
      <c r="G661" t="s">
        <v>34</v>
      </c>
      <c r="H661" t="s">
        <v>792</v>
      </c>
      <c r="I661">
        <f>VALUE(LEFT(H661,FIND(" ",H661)-1))</f>
        <v>1252</v>
      </c>
      <c r="J661" t="str">
        <f>TRIM(RIGHT(H661,LEN(H661)-FIND(" ",H661)))</f>
        <v>sqft</v>
      </c>
      <c r="K661" t="s">
        <v>43</v>
      </c>
      <c r="L661" t="s">
        <v>44</v>
      </c>
      <c r="M661" t="str">
        <f>IF(LEFT(L661,5)="poss.","expected","ready")</f>
        <v>ready</v>
      </c>
      <c r="N661" t="s">
        <v>342</v>
      </c>
      <c r="O661" t="str">
        <f>IFERROR(LEFT(N661,FIND("out of",N661)-1),N661)</f>
        <v xml:space="preserve">9 </v>
      </c>
      <c r="P661" s="1" t="str">
        <f>IFERROR(RIGHT(N661,LEN(N661)-FIND("out of",N661)-6),"")</f>
        <v>13</v>
      </c>
      <c r="Q661" t="s">
        <v>46</v>
      </c>
      <c r="R661" t="s">
        <v>1038</v>
      </c>
      <c r="T661" t="s">
        <v>1868</v>
      </c>
      <c r="U661" s="1">
        <f t="shared" si="288"/>
        <v>3195</v>
      </c>
      <c r="V661">
        <v>40</v>
      </c>
      <c r="W661">
        <f>VALUE(V661)*100000</f>
        <v>4000000</v>
      </c>
    </row>
    <row r="662" spans="1:23" customFormat="1" hidden="1">
      <c r="A662" t="s">
        <v>317</v>
      </c>
      <c r="G662" t="s">
        <v>24</v>
      </c>
      <c r="H662" t="s">
        <v>705</v>
      </c>
      <c r="I662">
        <f>VALUE(LEFT(H662,FIND(" ",H662)-1))</f>
        <v>900</v>
      </c>
      <c r="J662" t="str">
        <f>TRIM(RIGHT(H662,LEN(H662)-FIND(" ",H662)))</f>
        <v>sqft</v>
      </c>
      <c r="K662" t="s">
        <v>43</v>
      </c>
      <c r="L662" t="s">
        <v>44</v>
      </c>
      <c r="N662" t="s">
        <v>517</v>
      </c>
      <c r="Q662" t="s">
        <v>46</v>
      </c>
      <c r="R662">
        <v>1</v>
      </c>
      <c r="T662" t="s">
        <v>1869</v>
      </c>
      <c r="U662" s="1">
        <f t="shared" si="288"/>
        <v>3535</v>
      </c>
      <c r="V662">
        <v>35</v>
      </c>
      <c r="W662">
        <f>VALUE(V662)*100000</f>
        <v>3500000</v>
      </c>
    </row>
    <row r="663" spans="1:23" customFormat="1" hidden="1">
      <c r="A663" t="s">
        <v>317</v>
      </c>
      <c r="G663" t="s">
        <v>24</v>
      </c>
      <c r="H663" t="s">
        <v>598</v>
      </c>
      <c r="I663">
        <f>VALUE(LEFT(H663,FIND(" ",H663)-1))</f>
        <v>525</v>
      </c>
      <c r="J663" t="str">
        <f>TRIM(RIGHT(H663,LEN(H663)-FIND(" ",H663)))</f>
        <v>sqft</v>
      </c>
      <c r="K663" t="s">
        <v>43</v>
      </c>
      <c r="L663" t="s">
        <v>44</v>
      </c>
      <c r="N663" t="s">
        <v>320</v>
      </c>
      <c r="Q663" t="s">
        <v>96</v>
      </c>
      <c r="R663">
        <v>2</v>
      </c>
      <c r="T663" t="s">
        <v>1616</v>
      </c>
      <c r="U663" s="1">
        <f t="shared" si="288"/>
        <v>4800</v>
      </c>
      <c r="V663">
        <v>30</v>
      </c>
      <c r="W663">
        <f>VALUE(V663)*100000</f>
        <v>3000000</v>
      </c>
    </row>
    <row r="664" spans="1:23" customFormat="1" hidden="1">
      <c r="A664" t="s">
        <v>1870</v>
      </c>
      <c r="B664" t="str">
        <f>PROPER(TRIM(A664))</f>
        <v>1 Apartment For Sale In Swapna Villa 2 Phase 2, Kamrej Surat</v>
      </c>
      <c r="C664" t="str">
        <f>LEFT(B664,FIND(" ",B664)-1)</f>
        <v>1</v>
      </c>
      <c r="D664" s="1" t="str">
        <f>MID(B664, FIND(" ", B664)+1, FIND("For", B664)-FIND(" ", B664)-1)</f>
        <v xml:space="preserve">Apartment </v>
      </c>
      <c r="E664" t="str">
        <f>TRIM(MID(B664, FIND("In", B664)+3, FIND("Surat", B664)-FIND("In", B664)-3))</f>
        <v>Swapna Villa 2 Phase 2, Kamrej</v>
      </c>
      <c r="F664" t="str">
        <f>"surat"</f>
        <v>surat</v>
      </c>
      <c r="G664" t="s">
        <v>24</v>
      </c>
      <c r="H664" t="s">
        <v>295</v>
      </c>
      <c r="I664">
        <f>VALUE(LEFT(H664,FIND(" ",H664)-1))</f>
        <v>750</v>
      </c>
      <c r="J664" t="str">
        <f>TRIM(RIGHT(H664,LEN(H664)-FIND(" ",H664)))</f>
        <v>sqft</v>
      </c>
      <c r="K664" t="s">
        <v>43</v>
      </c>
      <c r="L664" t="s">
        <v>44</v>
      </c>
      <c r="M664" t="str">
        <f>IF(LEFT(L664,5)="poss.","expected","ready")</f>
        <v>ready</v>
      </c>
      <c r="N664" t="s">
        <v>152</v>
      </c>
      <c r="O664" t="str">
        <f>IFERROR(LEFT(N664,FIND("out of",N664)-1),N664)</f>
        <v xml:space="preserve">1 </v>
      </c>
      <c r="P664" s="1" t="str">
        <f>IFERROR(RIGHT(N664,LEN(N664)-FIND("out of",N664)-6),"")</f>
        <v>5</v>
      </c>
      <c r="Q664" t="s">
        <v>46</v>
      </c>
      <c r="R664" t="s">
        <v>1871</v>
      </c>
      <c r="T664" t="s">
        <v>92</v>
      </c>
      <c r="U664" s="1">
        <f t="shared" si="288"/>
        <v>3125</v>
      </c>
      <c r="V664">
        <v>25</v>
      </c>
      <c r="W664">
        <f>VALUE(V664)*100000</f>
        <v>2500000</v>
      </c>
    </row>
    <row r="665" spans="1:23" customFormat="1" hidden="1">
      <c r="A665" t="s">
        <v>1872</v>
      </c>
      <c r="G665" t="s">
        <v>24</v>
      </c>
      <c r="H665" t="s">
        <v>915</v>
      </c>
      <c r="I665">
        <f>VALUE(LEFT(H665,FIND(" ",H665)-1))</f>
        <v>1450</v>
      </c>
      <c r="J665" t="str">
        <f>TRIM(RIGHT(H665,LEN(H665)-FIND(" ",H665)))</f>
        <v>sqft</v>
      </c>
      <c r="K665" t="s">
        <v>43</v>
      </c>
      <c r="L665" t="s">
        <v>44</v>
      </c>
      <c r="N665" t="s">
        <v>377</v>
      </c>
      <c r="Q665" t="s">
        <v>29</v>
      </c>
      <c r="R665" t="s">
        <v>47</v>
      </c>
      <c r="S665" t="s">
        <v>1873</v>
      </c>
      <c r="T665" t="s">
        <v>1874</v>
      </c>
      <c r="U665" s="1">
        <f t="shared" si="288"/>
        <v>2429</v>
      </c>
      <c r="V665">
        <v>34</v>
      </c>
      <c r="W665">
        <f>VALUE(V665)*100000</f>
        <v>3400000</v>
      </c>
    </row>
    <row r="666" spans="1:23" customFormat="1" hidden="1">
      <c r="A666" t="s">
        <v>704</v>
      </c>
      <c r="G666" t="s">
        <v>34</v>
      </c>
      <c r="H666" t="s">
        <v>1875</v>
      </c>
      <c r="I666">
        <f>VALUE(LEFT(H666,FIND(" ",H666)-1))</f>
        <v>732</v>
      </c>
      <c r="J666" t="str">
        <f>TRIM(RIGHT(H666,LEN(H666)-FIND(" ",H666)))</f>
        <v>sqft</v>
      </c>
      <c r="K666" t="s">
        <v>43</v>
      </c>
      <c r="L666" t="s">
        <v>44</v>
      </c>
      <c r="N666" t="s">
        <v>469</v>
      </c>
      <c r="Q666" t="s">
        <v>29</v>
      </c>
      <c r="R666">
        <v>1</v>
      </c>
      <c r="S666" t="s">
        <v>1876</v>
      </c>
      <c r="T666" t="s">
        <v>1877</v>
      </c>
      <c r="U666" s="1">
        <f t="shared" si="288"/>
        <v>1776</v>
      </c>
      <c r="V666">
        <v>13</v>
      </c>
      <c r="W666">
        <f>VALUE(V666)*100000</f>
        <v>1300000</v>
      </c>
    </row>
    <row r="667" spans="1:23" customFormat="1" hidden="1">
      <c r="A667" t="s">
        <v>1878</v>
      </c>
      <c r="G667" t="s">
        <v>34</v>
      </c>
      <c r="H667" t="s">
        <v>380</v>
      </c>
      <c r="I667">
        <f>VALUE(LEFT(H667,FIND(" ",H667)-1))</f>
        <v>100</v>
      </c>
      <c r="J667" t="str">
        <f>TRIM(RIGHT(H667,LEN(H667)-FIND(" ",H667)))</f>
        <v>sqft</v>
      </c>
      <c r="K667" t="s">
        <v>43</v>
      </c>
      <c r="L667" t="s">
        <v>44</v>
      </c>
      <c r="N667" t="s">
        <v>390</v>
      </c>
      <c r="T667" t="s">
        <v>1879</v>
      </c>
      <c r="U667" s="1">
        <f t="shared" si="288"/>
        <v>20510</v>
      </c>
      <c r="V667">
        <v>20.5</v>
      </c>
      <c r="W667">
        <f>VALUE(V667)*100000</f>
        <v>2050000</v>
      </c>
    </row>
    <row r="668" spans="1:23" customFormat="1" hidden="1">
      <c r="A668" t="s">
        <v>1777</v>
      </c>
      <c r="G668" t="s">
        <v>34</v>
      </c>
      <c r="H668" t="s">
        <v>423</v>
      </c>
      <c r="I668">
        <f>VALUE(LEFT(H668,FIND(" ",H668)-1))</f>
        <v>1100</v>
      </c>
      <c r="J668" t="str">
        <f>TRIM(RIGHT(H668,LEN(H668)-FIND(" ",H668)))</f>
        <v>sqft</v>
      </c>
      <c r="L668" t="s">
        <v>44</v>
      </c>
      <c r="N668" t="s">
        <v>43</v>
      </c>
      <c r="T668" t="s">
        <v>1073</v>
      </c>
      <c r="U668" s="1">
        <f t="shared" si="288"/>
        <v>4091</v>
      </c>
      <c r="V668">
        <v>45</v>
      </c>
      <c r="W668">
        <f>VALUE(V668)*100000</f>
        <v>4500000</v>
      </c>
    </row>
    <row r="669" spans="1:23" customFormat="1" hidden="1">
      <c r="A669" t="s">
        <v>1880</v>
      </c>
      <c r="B669" t="str">
        <f>PROPER(TRIM(A669))</f>
        <v>3 Apartment For Sale In Green City, Bhatha Surat</v>
      </c>
      <c r="C669" t="str">
        <f>LEFT(B669,FIND(" ",B669)-1)</f>
        <v>3</v>
      </c>
      <c r="D669" s="1" t="str">
        <f>MID(B669, FIND(" ", B669)+1, FIND("For", B669)-FIND(" ", B669)-1)</f>
        <v xml:space="preserve">Apartment </v>
      </c>
      <c r="E669" t="str">
        <f>TRIM(MID(B669, FIND("In", B669)+3, FIND("Surat", B669)-FIND("In", B669)-3))</f>
        <v>Green City, Bhatha</v>
      </c>
      <c r="F669" t="str">
        <f>"surat"</f>
        <v>surat</v>
      </c>
      <c r="G669" t="s">
        <v>24</v>
      </c>
      <c r="H669" t="s">
        <v>136</v>
      </c>
      <c r="I669">
        <f>VALUE(LEFT(H669,FIND(" ",H669)-1))</f>
        <v>1150</v>
      </c>
      <c r="J669" t="str">
        <f>TRIM(RIGHT(H669,LEN(H669)-FIND(" ",H669)))</f>
        <v>sqft</v>
      </c>
      <c r="K669" t="s">
        <v>43</v>
      </c>
      <c r="L669" t="s">
        <v>44</v>
      </c>
      <c r="M669" t="str">
        <f>IF(LEFT(L669,5)="poss.","expected","ready")</f>
        <v>ready</v>
      </c>
      <c r="N669" t="s">
        <v>95</v>
      </c>
      <c r="O669" t="str">
        <f>IFERROR(LEFT(N669,FIND("out of",N669)-1),N669)</f>
        <v xml:space="preserve">1 </v>
      </c>
      <c r="P669" s="1" t="str">
        <f>IFERROR(RIGHT(N669,LEN(N669)-FIND("out of",N669)-6),"")</f>
        <v>13</v>
      </c>
      <c r="Q669" t="s">
        <v>29</v>
      </c>
      <c r="R669" t="s">
        <v>1881</v>
      </c>
      <c r="T669" t="s">
        <v>1882</v>
      </c>
      <c r="U669" s="1">
        <f t="shared" si="288"/>
        <v>3175</v>
      </c>
      <c r="V669">
        <v>50</v>
      </c>
      <c r="W669">
        <f>VALUE(V669)*100000</f>
        <v>5000000</v>
      </c>
    </row>
    <row r="670" spans="1:23" customFormat="1" hidden="1">
      <c r="A670" t="s">
        <v>1883</v>
      </c>
      <c r="G670" t="s">
        <v>34</v>
      </c>
      <c r="H670" t="s">
        <v>1884</v>
      </c>
      <c r="I670">
        <f>VALUE(LEFT(H670,FIND(" ",H670)-1))</f>
        <v>1800</v>
      </c>
      <c r="J670" t="str">
        <f>TRIM(RIGHT(H670,LEN(H670)-FIND(" ",H670)))</f>
        <v>sqft</v>
      </c>
      <c r="K670" t="s">
        <v>29</v>
      </c>
      <c r="L670" t="s">
        <v>44</v>
      </c>
      <c r="N670" t="s">
        <v>43</v>
      </c>
      <c r="Q670">
        <v>4</v>
      </c>
      <c r="T670" t="s">
        <v>1197</v>
      </c>
      <c r="U670" s="1">
        <f t="shared" si="288"/>
        <v>2222</v>
      </c>
      <c r="V670">
        <v>40</v>
      </c>
      <c r="W670">
        <f>VALUE(V670)*100000</f>
        <v>4000000</v>
      </c>
    </row>
    <row r="671" spans="1:23" customFormat="1" hidden="1">
      <c r="A671" t="s">
        <v>319</v>
      </c>
      <c r="G671" t="s">
        <v>34</v>
      </c>
      <c r="H671" t="s">
        <v>1221</v>
      </c>
      <c r="I671">
        <f>VALUE(LEFT(H671,FIND(" ",H671)-1))</f>
        <v>670</v>
      </c>
      <c r="J671" t="str">
        <f>TRIM(RIGHT(H671,LEN(H671)-FIND(" ",H671)))</f>
        <v>sqft</v>
      </c>
      <c r="K671" t="s">
        <v>43</v>
      </c>
      <c r="L671" t="s">
        <v>44</v>
      </c>
      <c r="N671" t="s">
        <v>297</v>
      </c>
      <c r="Q671" t="s">
        <v>46</v>
      </c>
      <c r="R671">
        <v>1</v>
      </c>
      <c r="T671" t="s">
        <v>1885</v>
      </c>
      <c r="U671" s="1">
        <f t="shared" si="288"/>
        <v>2687</v>
      </c>
      <c r="V671">
        <v>18</v>
      </c>
      <c r="W671">
        <f>VALUE(V671)*100000</f>
        <v>1800000</v>
      </c>
    </row>
    <row r="672" spans="1:23" customFormat="1" hidden="1">
      <c r="A672" t="s">
        <v>1886</v>
      </c>
      <c r="G672" t="s">
        <v>34</v>
      </c>
      <c r="H672" t="s">
        <v>1887</v>
      </c>
      <c r="I672">
        <f>VALUE(LEFT(H672,FIND(" ",H672)-1))</f>
        <v>918</v>
      </c>
      <c r="J672" t="str">
        <f>TRIM(RIGHT(H672,LEN(H672)-FIND(" ",H672)))</f>
        <v>sqft</v>
      </c>
      <c r="K672" t="s">
        <v>43</v>
      </c>
      <c r="L672" t="s">
        <v>44</v>
      </c>
      <c r="N672" t="s">
        <v>122</v>
      </c>
      <c r="Q672" t="s">
        <v>29</v>
      </c>
      <c r="R672">
        <v>2</v>
      </c>
      <c r="T672" t="s">
        <v>1658</v>
      </c>
      <c r="U672" s="1">
        <f t="shared" si="288"/>
        <v>2288</v>
      </c>
      <c r="V672">
        <v>21</v>
      </c>
      <c r="W672">
        <f>VALUE(V672)*100000</f>
        <v>2100000</v>
      </c>
    </row>
    <row r="673" spans="1:23" customFormat="1" hidden="1">
      <c r="A673" t="s">
        <v>1888</v>
      </c>
      <c r="G673" t="s">
        <v>24</v>
      </c>
      <c r="H673" t="s">
        <v>1889</v>
      </c>
      <c r="I673">
        <f>VALUE(LEFT(H673,FIND(" ",H673)-1))</f>
        <v>1246</v>
      </c>
      <c r="J673" t="str">
        <f>TRIM(RIGHT(H673,LEN(H673)-FIND(" ",H673)))</f>
        <v>sqft</v>
      </c>
      <c r="K673" t="s">
        <v>46</v>
      </c>
      <c r="L673" t="s">
        <v>44</v>
      </c>
      <c r="N673" t="s">
        <v>1890</v>
      </c>
      <c r="Q673">
        <v>2</v>
      </c>
      <c r="U673" s="1" t="e">
        <f t="shared" si="288"/>
        <v>#VALUE!</v>
      </c>
      <c r="V673">
        <v>50</v>
      </c>
      <c r="W673">
        <f>VALUE(V673)*100000</f>
        <v>5000000</v>
      </c>
    </row>
    <row r="674" spans="1:23" customFormat="1" hidden="1">
      <c r="A674" t="s">
        <v>1891</v>
      </c>
      <c r="G674" t="s">
        <v>24</v>
      </c>
      <c r="H674" t="s">
        <v>1217</v>
      </c>
      <c r="I674">
        <f>VALUE(LEFT(H674,FIND(" ",H674)-1))</f>
        <v>185</v>
      </c>
      <c r="J674" t="str">
        <f>TRIM(RIGHT(H674,LEN(H674)-FIND(" ",H674)))</f>
        <v>sqft</v>
      </c>
      <c r="K674" t="s">
        <v>43</v>
      </c>
      <c r="L674" t="s">
        <v>44</v>
      </c>
      <c r="N674" t="s">
        <v>373</v>
      </c>
      <c r="Q674">
        <v>1</v>
      </c>
      <c r="T674" t="s">
        <v>1892</v>
      </c>
      <c r="U674" s="1">
        <f t="shared" si="288"/>
        <v>6216</v>
      </c>
      <c r="V674">
        <v>23</v>
      </c>
      <c r="W674">
        <f>VALUE(V674)*100000</f>
        <v>2300000</v>
      </c>
    </row>
    <row r="675" spans="1:23" ht="15.75">
      <c r="A675" s="25" t="s">
        <v>1893</v>
      </c>
      <c r="B675" s="25" t="str">
        <f>PROPER(TRIM(A675))</f>
        <v>1 Apartment For Sale In Nil Gagan Apartment, Athwa Gate Surat</v>
      </c>
      <c r="C675" s="25" t="str">
        <f>LEFT(B675,FIND(" ",B675)-1)</f>
        <v>1</v>
      </c>
      <c r="D675" s="30" t="str">
        <f>MID(B675, FIND(" ", B675)+1, FIND("For", B675)-FIND(" ", B675)-1)</f>
        <v xml:space="preserve">Apartment </v>
      </c>
      <c r="E675" s="25" t="str">
        <f>TRIM(MID(B675, FIND("In", B675)+3, FIND("Surat", B675)-FIND("In", B675)-3))</f>
        <v>Nil Gagan Apartment, Athwa Gate</v>
      </c>
      <c r="F675" s="25" t="str">
        <f>"surat"</f>
        <v>surat</v>
      </c>
      <c r="G675" s="25" t="s">
        <v>34</v>
      </c>
      <c r="H675" s="25" t="s">
        <v>1595</v>
      </c>
      <c r="I675" s="35">
        <f>VALUE(LEFT(H675,FIND(" ",H675)-1))</f>
        <v>675</v>
      </c>
      <c r="J675" s="25" t="str">
        <f>TRIM(RIGHT(H675,LEN(H675)-FIND(" ",H675)))</f>
        <v>sqft</v>
      </c>
      <c r="K675" s="28" t="s">
        <v>43</v>
      </c>
      <c r="L675" s="25" t="s">
        <v>44</v>
      </c>
      <c r="M675" s="25" t="str">
        <f>IF(LEFT(L675,5)="poss.","expected","ready")</f>
        <v>ready</v>
      </c>
      <c r="N675" s="25" t="s">
        <v>217</v>
      </c>
      <c r="O675" s="25" t="str">
        <f>IFERROR(LEFT(N675,FIND("out of",N675)-1),N675)</f>
        <v xml:space="preserve">2 </v>
      </c>
      <c r="P675" s="30" t="str">
        <f>IFERROR(RIGHT(N675,LEN(N675)-FIND("out of",N675)-6),"")</f>
        <v>10</v>
      </c>
      <c r="Q675" s="25" t="s">
        <v>46</v>
      </c>
      <c r="R675" s="25" t="s">
        <v>47</v>
      </c>
      <c r="S675" s="25" t="s">
        <v>1894</v>
      </c>
      <c r="T675" s="3" t="s">
        <v>1895</v>
      </c>
      <c r="U675" s="33">
        <f t="shared" si="288"/>
        <v>3259</v>
      </c>
      <c r="V675" s="25">
        <v>22</v>
      </c>
      <c r="W675" s="25">
        <f>VALUE(V675)*100000</f>
        <v>2200000</v>
      </c>
    </row>
    <row r="676" spans="1:23" customFormat="1" hidden="1">
      <c r="A676" t="s">
        <v>741</v>
      </c>
      <c r="G676" t="s">
        <v>204</v>
      </c>
      <c r="H676" t="s">
        <v>258</v>
      </c>
      <c r="I676">
        <f>VALUE(LEFT(H676,FIND(" ",H676)-1))</f>
        <v>721</v>
      </c>
      <c r="J676" t="str">
        <f>TRIM(RIGHT(H676,LEN(H676)-FIND(" ",H676)))</f>
        <v>sqft</v>
      </c>
      <c r="K676">
        <v>4</v>
      </c>
      <c r="L676" t="s">
        <v>43</v>
      </c>
      <c r="N676">
        <v>2</v>
      </c>
      <c r="Q676" t="s">
        <v>693</v>
      </c>
      <c r="R676" t="s">
        <v>671</v>
      </c>
      <c r="S676" t="s">
        <v>1896</v>
      </c>
      <c r="T676" t="s">
        <v>1897</v>
      </c>
      <c r="U676" s="1">
        <f t="shared" si="288"/>
        <v>1941</v>
      </c>
      <c r="V676">
        <v>14</v>
      </c>
      <c r="W676">
        <f>VALUE(V676)*100000</f>
        <v>1400000</v>
      </c>
    </row>
    <row r="677" spans="1:23" customFormat="1" hidden="1">
      <c r="A677" t="s">
        <v>1898</v>
      </c>
      <c r="G677" t="s">
        <v>204</v>
      </c>
      <c r="H677" t="s">
        <v>111</v>
      </c>
      <c r="I677">
        <f>VALUE(LEFT(H677,FIND(" ",H677)-1))</f>
        <v>800</v>
      </c>
      <c r="J677" t="str">
        <f>TRIM(RIGHT(H677,LEN(H677)-FIND(" ",H677)))</f>
        <v>sqft</v>
      </c>
      <c r="K677" t="s">
        <v>717</v>
      </c>
      <c r="L677" t="s">
        <v>1899</v>
      </c>
      <c r="N677" t="s">
        <v>43</v>
      </c>
      <c r="T677" t="s">
        <v>484</v>
      </c>
      <c r="U677" s="1">
        <f t="shared" si="288"/>
        <v>2500</v>
      </c>
      <c r="V677">
        <v>20</v>
      </c>
      <c r="W677">
        <f>VALUE(V677)*100000</f>
        <v>2000000</v>
      </c>
    </row>
    <row r="678" spans="1:23" customFormat="1" hidden="1">
      <c r="A678" t="s">
        <v>1900</v>
      </c>
      <c r="G678" t="s">
        <v>24</v>
      </c>
      <c r="H678" t="s">
        <v>1901</v>
      </c>
      <c r="I678">
        <f>VALUE(LEFT(H678,FIND(" ",H678)-1))</f>
        <v>26</v>
      </c>
      <c r="J678" t="str">
        <f>TRIM(RIGHT(H678,LEN(H678)-FIND(" ",H678)))</f>
        <v>sqm</v>
      </c>
      <c r="K678" t="s">
        <v>29</v>
      </c>
      <c r="L678" t="s">
        <v>44</v>
      </c>
      <c r="N678" t="s">
        <v>43</v>
      </c>
      <c r="Q678" t="s">
        <v>490</v>
      </c>
      <c r="R678" t="s">
        <v>166</v>
      </c>
      <c r="S678" t="s">
        <v>1902</v>
      </c>
      <c r="T678" t="s">
        <v>1903</v>
      </c>
      <c r="U678" s="1">
        <f t="shared" si="288"/>
        <v>2555</v>
      </c>
      <c r="V678">
        <v>11</v>
      </c>
      <c r="W678">
        <f>VALUE(V678)*100000</f>
        <v>1100000</v>
      </c>
    </row>
    <row r="679" spans="1:23" customFormat="1" hidden="1">
      <c r="A679" t="s">
        <v>1904</v>
      </c>
      <c r="G679" t="s">
        <v>24</v>
      </c>
      <c r="H679" t="s">
        <v>1905</v>
      </c>
      <c r="I679">
        <f>VALUE(LEFT(H679,FIND(" ",H679)-1))</f>
        <v>67</v>
      </c>
      <c r="J679" t="str">
        <f>TRIM(RIGHT(H679,LEN(H679)-FIND(" ",H679)))</f>
        <v>sqm</v>
      </c>
      <c r="K679" t="s">
        <v>29</v>
      </c>
      <c r="L679" t="s">
        <v>44</v>
      </c>
      <c r="N679" t="s">
        <v>43</v>
      </c>
      <c r="Q679" t="s">
        <v>739</v>
      </c>
      <c r="R679" t="s">
        <v>166</v>
      </c>
      <c r="S679" t="s">
        <v>1906</v>
      </c>
      <c r="U679" s="1" t="e">
        <f t="shared" si="288"/>
        <v>#VALUE!</v>
      </c>
      <c r="V679">
        <v>24</v>
      </c>
      <c r="W679">
        <f>VALUE(V679)*100000</f>
        <v>2400000</v>
      </c>
    </row>
    <row r="680" spans="1:23" customFormat="1" hidden="1">
      <c r="A680" t="s">
        <v>1907</v>
      </c>
      <c r="G680" t="s">
        <v>34</v>
      </c>
      <c r="H680" t="s">
        <v>314</v>
      </c>
      <c r="I680">
        <f>VALUE(LEFT(H680,FIND(" ",H680)-1))</f>
        <v>450</v>
      </c>
      <c r="J680" t="str">
        <f>TRIM(RIGHT(H680,LEN(H680)-FIND(" ",H680)))</f>
        <v>sqft</v>
      </c>
      <c r="K680" t="s">
        <v>43</v>
      </c>
      <c r="L680" t="s">
        <v>44</v>
      </c>
      <c r="N680" t="s">
        <v>469</v>
      </c>
      <c r="Q680" t="s">
        <v>29</v>
      </c>
      <c r="R680">
        <v>2</v>
      </c>
      <c r="T680" t="s">
        <v>331</v>
      </c>
      <c r="U680" s="1">
        <f t="shared" si="288"/>
        <v>3333</v>
      </c>
      <c r="V680">
        <v>15</v>
      </c>
      <c r="W680">
        <f>VALUE(V680)*100000</f>
        <v>1500000</v>
      </c>
    </row>
    <row r="681" spans="1:23" customFormat="1" hidden="1">
      <c r="A681" t="s">
        <v>1711</v>
      </c>
      <c r="G681" t="s">
        <v>204</v>
      </c>
      <c r="H681" t="s">
        <v>1908</v>
      </c>
      <c r="I681">
        <f>VALUE(LEFT(H681,FIND(" ",H681)-1))</f>
        <v>72</v>
      </c>
      <c r="J681" t="str">
        <f>TRIM(RIGHT(H681,LEN(H681)-FIND(" ",H681)))</f>
        <v>sqft</v>
      </c>
      <c r="K681" t="s">
        <v>671</v>
      </c>
      <c r="L681" t="s">
        <v>43</v>
      </c>
      <c r="N681">
        <v>3</v>
      </c>
      <c r="T681" t="s">
        <v>1909</v>
      </c>
      <c r="U681" s="1">
        <f t="shared" si="288"/>
        <v>15278</v>
      </c>
      <c r="V681">
        <v>11</v>
      </c>
      <c r="W681">
        <f>VALUE(V681)*100000</f>
        <v>1100000</v>
      </c>
    </row>
    <row r="682" spans="1:23" customFormat="1" hidden="1">
      <c r="A682" t="s">
        <v>616</v>
      </c>
      <c r="G682" t="s">
        <v>34</v>
      </c>
      <c r="H682" t="s">
        <v>561</v>
      </c>
      <c r="I682">
        <f>VALUE(LEFT(H682,FIND(" ",H682)-1))</f>
        <v>1050</v>
      </c>
      <c r="J682" t="str">
        <f>TRIM(RIGHT(H682,LEN(H682)-FIND(" ",H682)))</f>
        <v>sqft</v>
      </c>
      <c r="K682" t="s">
        <v>43</v>
      </c>
      <c r="L682" t="s">
        <v>44</v>
      </c>
      <c r="N682" t="s">
        <v>122</v>
      </c>
      <c r="Q682" t="s">
        <v>96</v>
      </c>
      <c r="R682">
        <v>2</v>
      </c>
      <c r="T682" t="s">
        <v>331</v>
      </c>
      <c r="U682" s="1">
        <f t="shared" si="288"/>
        <v>3333</v>
      </c>
      <c r="V682">
        <v>35</v>
      </c>
      <c r="W682">
        <f>VALUE(V682)*100000</f>
        <v>3500000</v>
      </c>
    </row>
    <row r="683" spans="1:23" customFormat="1" hidden="1">
      <c r="A683" t="s">
        <v>1910</v>
      </c>
      <c r="G683" t="s">
        <v>34</v>
      </c>
      <c r="H683" t="s">
        <v>85</v>
      </c>
      <c r="I683">
        <f>VALUE(LEFT(H683,FIND(" ",H683)-1))</f>
        <v>480</v>
      </c>
      <c r="J683" t="str">
        <f>TRIM(RIGHT(H683,LEN(H683)-FIND(" ",H683)))</f>
        <v>sqft</v>
      </c>
      <c r="K683" t="s">
        <v>43</v>
      </c>
      <c r="L683" t="s">
        <v>44</v>
      </c>
      <c r="N683" t="s">
        <v>142</v>
      </c>
      <c r="Q683" t="s">
        <v>29</v>
      </c>
      <c r="R683">
        <v>1</v>
      </c>
      <c r="T683" t="s">
        <v>1911</v>
      </c>
      <c r="U683" s="1">
        <f t="shared" si="288"/>
        <v>3438</v>
      </c>
      <c r="V683">
        <v>16.5</v>
      </c>
      <c r="W683">
        <f>VALUE(V683)*100000</f>
        <v>1650000</v>
      </c>
    </row>
    <row r="684" spans="1:23" customFormat="1" hidden="1">
      <c r="A684" t="s">
        <v>1912</v>
      </c>
      <c r="G684" t="s">
        <v>34</v>
      </c>
      <c r="H684" t="s">
        <v>51</v>
      </c>
      <c r="I684">
        <f>VALUE(LEFT(H684,FIND(" ",H684)-1))</f>
        <v>700</v>
      </c>
      <c r="J684" t="str">
        <f>TRIM(RIGHT(H684,LEN(H684)-FIND(" ",H684)))</f>
        <v>sqft</v>
      </c>
      <c r="K684" t="s">
        <v>43</v>
      </c>
      <c r="L684" t="s">
        <v>44</v>
      </c>
      <c r="N684" t="s">
        <v>403</v>
      </c>
      <c r="Q684" t="s">
        <v>46</v>
      </c>
      <c r="R684">
        <v>1</v>
      </c>
      <c r="T684" t="s">
        <v>1913</v>
      </c>
      <c r="U684" s="1">
        <f t="shared" si="288"/>
        <v>2143</v>
      </c>
      <c r="V684">
        <v>15</v>
      </c>
      <c r="W684">
        <f>VALUE(V684)*100000</f>
        <v>1500000</v>
      </c>
    </row>
    <row r="685" spans="1:23" customFormat="1" hidden="1">
      <c r="A685" t="s">
        <v>1914</v>
      </c>
      <c r="G685" t="s">
        <v>34</v>
      </c>
      <c r="H685" t="s">
        <v>1915</v>
      </c>
      <c r="I685">
        <f>VALUE(LEFT(H685,FIND(" ",H685)-1))</f>
        <v>840</v>
      </c>
      <c r="J685" t="str">
        <f>TRIM(RIGHT(H685,LEN(H685)-FIND(" ",H685)))</f>
        <v>sqft</v>
      </c>
      <c r="K685" t="s">
        <v>43</v>
      </c>
      <c r="L685" t="s">
        <v>44</v>
      </c>
      <c r="N685" t="s">
        <v>373</v>
      </c>
      <c r="Q685" t="s">
        <v>46</v>
      </c>
      <c r="R685">
        <v>1</v>
      </c>
      <c r="T685" t="s">
        <v>1020</v>
      </c>
      <c r="U685" s="1">
        <f t="shared" si="288"/>
        <v>2381</v>
      </c>
      <c r="V685">
        <v>20</v>
      </c>
      <c r="W685">
        <f>VALUE(V685)*100000</f>
        <v>2000000</v>
      </c>
    </row>
    <row r="686" spans="1:23" customFormat="1" hidden="1">
      <c r="A686" t="s">
        <v>1916</v>
      </c>
      <c r="G686" t="s">
        <v>34</v>
      </c>
      <c r="H686" t="s">
        <v>55</v>
      </c>
      <c r="I686">
        <f>VALUE(LEFT(H686,FIND(" ",H686)-1))</f>
        <v>1250</v>
      </c>
      <c r="J686" t="str">
        <f>TRIM(RIGHT(H686,LEN(H686)-FIND(" ",H686)))</f>
        <v>sqft</v>
      </c>
      <c r="K686" t="s">
        <v>46</v>
      </c>
      <c r="L686" t="s">
        <v>44</v>
      </c>
      <c r="N686" t="s">
        <v>43</v>
      </c>
      <c r="Q686">
        <v>3</v>
      </c>
      <c r="R686">
        <v>2</v>
      </c>
      <c r="S686" t="s">
        <v>1917</v>
      </c>
      <c r="T686" t="s">
        <v>1278</v>
      </c>
      <c r="U686" s="1">
        <f t="shared" si="288"/>
        <v>2480</v>
      </c>
      <c r="V686">
        <v>31</v>
      </c>
      <c r="W686">
        <f>VALUE(V686)*100000</f>
        <v>3100000</v>
      </c>
    </row>
    <row r="687" spans="1:23" customFormat="1" hidden="1">
      <c r="A687" t="s">
        <v>1918</v>
      </c>
      <c r="G687" t="s">
        <v>204</v>
      </c>
      <c r="H687" t="s">
        <v>51</v>
      </c>
      <c r="I687">
        <f>VALUE(LEFT(H687,FIND(" ",H687)-1))</f>
        <v>700</v>
      </c>
      <c r="J687" t="str">
        <f>TRIM(RIGHT(H687,LEN(H687)-FIND(" ",H687)))</f>
        <v>sqft</v>
      </c>
      <c r="K687">
        <v>1</v>
      </c>
      <c r="L687" t="s">
        <v>43</v>
      </c>
      <c r="N687" t="s">
        <v>206</v>
      </c>
      <c r="Q687" t="s">
        <v>671</v>
      </c>
      <c r="T687" t="s">
        <v>1913</v>
      </c>
      <c r="U687" s="1">
        <f t="shared" si="288"/>
        <v>2143</v>
      </c>
      <c r="V687">
        <v>15</v>
      </c>
      <c r="W687">
        <f>VALUE(V687)*100000</f>
        <v>1500000</v>
      </c>
    </row>
    <row r="688" spans="1:23" customFormat="1" hidden="1">
      <c r="A688" t="s">
        <v>1919</v>
      </c>
      <c r="G688" t="s">
        <v>34</v>
      </c>
      <c r="H688" t="s">
        <v>111</v>
      </c>
      <c r="I688">
        <f>VALUE(LEFT(H688,FIND(" ",H688)-1))</f>
        <v>800</v>
      </c>
      <c r="J688" t="str">
        <f>TRIM(RIGHT(H688,LEN(H688)-FIND(" ",H688)))</f>
        <v>sqft</v>
      </c>
      <c r="K688" t="s">
        <v>43</v>
      </c>
      <c r="L688" t="s">
        <v>44</v>
      </c>
      <c r="N688" t="s">
        <v>117</v>
      </c>
      <c r="Q688" t="s">
        <v>46</v>
      </c>
      <c r="R688">
        <v>1</v>
      </c>
      <c r="T688" t="s">
        <v>1920</v>
      </c>
      <c r="U688" s="1">
        <f t="shared" si="288"/>
        <v>2300</v>
      </c>
      <c r="V688">
        <v>18.399999999999999</v>
      </c>
      <c r="W688">
        <f>VALUE(V688)*100000</f>
        <v>1839999.9999999998</v>
      </c>
    </row>
    <row r="689" spans="1:23" customFormat="1" hidden="1">
      <c r="A689" t="s">
        <v>1921</v>
      </c>
      <c r="G689" t="s">
        <v>34</v>
      </c>
      <c r="H689" t="s">
        <v>1922</v>
      </c>
      <c r="I689">
        <f>VALUE(LEFT(H689,FIND(" ",H689)-1))</f>
        <v>110</v>
      </c>
      <c r="J689" t="s">
        <v>1923</v>
      </c>
      <c r="K689" t="s">
        <v>29</v>
      </c>
      <c r="L689" t="s">
        <v>44</v>
      </c>
      <c r="N689" t="s">
        <v>43</v>
      </c>
      <c r="Q689">
        <v>2</v>
      </c>
      <c r="T689" t="s">
        <v>1924</v>
      </c>
      <c r="U689" s="1">
        <f t="shared" si="288"/>
        <v>4040</v>
      </c>
      <c r="V689">
        <v>40</v>
      </c>
      <c r="W689">
        <f>VALUE(V689)*100000</f>
        <v>4000000</v>
      </c>
    </row>
    <row r="690" spans="1:23" customFormat="1" hidden="1">
      <c r="A690" t="s">
        <v>1925</v>
      </c>
      <c r="B690" t="str">
        <f t="shared" ref="B690:B691" si="297">PROPER(TRIM(A690))</f>
        <v>2 Apartment For Sale In Shivalik, Dabholi Surat</v>
      </c>
      <c r="C690" t="str">
        <f t="shared" ref="C690:C691" si="298">LEFT(B690,FIND(" ",B690)-1)</f>
        <v>2</v>
      </c>
      <c r="D690" s="1" t="str">
        <f t="shared" ref="D690:D691" si="299">MID(B690, FIND(" ", B690)+1, FIND("For", B690)-FIND(" ", B690)-1)</f>
        <v xml:space="preserve">Apartment </v>
      </c>
      <c r="E690" t="str">
        <f t="shared" ref="E690:E691" si="300">TRIM(MID(B690, FIND("In", B690)+3, FIND("Surat", B690)-FIND("In", B690)-3))</f>
        <v>Shivalik, Dabholi</v>
      </c>
      <c r="F690" t="str">
        <f t="shared" ref="F690:F691" si="301">"surat"</f>
        <v>surat</v>
      </c>
      <c r="G690" t="s">
        <v>34</v>
      </c>
      <c r="H690" t="s">
        <v>1926</v>
      </c>
      <c r="I690">
        <f>VALUE(LEFT(H690,FIND(" ",H690)-1))</f>
        <v>1020</v>
      </c>
      <c r="J690" t="str">
        <f>TRIM(RIGHT(H690,LEN(H690)-FIND(" ",H690)))</f>
        <v>sqft</v>
      </c>
      <c r="K690" t="s">
        <v>43</v>
      </c>
      <c r="L690" t="s">
        <v>44</v>
      </c>
      <c r="M690" t="str">
        <f t="shared" ref="M690:M691" si="302">IF(LEFT(L690,5)="poss.","expected","ready")</f>
        <v>ready</v>
      </c>
      <c r="N690" t="s">
        <v>297</v>
      </c>
      <c r="O690" t="str">
        <f t="shared" ref="O690:O691" si="303">IFERROR(LEFT(N690,FIND("out of",N690)-1),N690)</f>
        <v xml:space="preserve">2 </v>
      </c>
      <c r="P690" s="1" t="str">
        <f t="shared" ref="P690:P691" si="304">IFERROR(RIGHT(N690,LEN(N690)-FIND("out of",N690)-6),"")</f>
        <v>4</v>
      </c>
      <c r="Q690" t="s">
        <v>29</v>
      </c>
      <c r="R690" t="s">
        <v>47</v>
      </c>
      <c r="T690" t="s">
        <v>1927</v>
      </c>
      <c r="U690" s="1">
        <f t="shared" si="288"/>
        <v>3285</v>
      </c>
      <c r="V690">
        <v>33.5</v>
      </c>
      <c r="W690">
        <f>VALUE(V690)*100000</f>
        <v>3350000</v>
      </c>
    </row>
    <row r="691" spans="1:23" customFormat="1" hidden="1">
      <c r="A691" t="s">
        <v>1928</v>
      </c>
      <c r="B691" t="str">
        <f t="shared" si="297"/>
        <v>3 House For Sale In Opp. Masma Village Surat</v>
      </c>
      <c r="C691" t="str">
        <f t="shared" si="298"/>
        <v>3</v>
      </c>
      <c r="D691" s="1" t="str">
        <f t="shared" si="299"/>
        <v xml:space="preserve">House </v>
      </c>
      <c r="E691" t="str">
        <f t="shared" si="300"/>
        <v>Opp. Masma Village</v>
      </c>
      <c r="F691" t="str">
        <f t="shared" si="301"/>
        <v>surat</v>
      </c>
      <c r="G691" t="s">
        <v>24</v>
      </c>
      <c r="H691" t="s">
        <v>705</v>
      </c>
      <c r="I691">
        <f>VALUE(LEFT(H691,FIND(" ",H691)-1))</f>
        <v>900</v>
      </c>
      <c r="J691" t="str">
        <f>TRIM(RIGHT(H691,LEN(H691)-FIND(" ",H691)))</f>
        <v>sqft</v>
      </c>
      <c r="K691" t="s">
        <v>26</v>
      </c>
      <c r="L691" t="s">
        <v>44</v>
      </c>
      <c r="M691" t="str">
        <f t="shared" si="302"/>
        <v>ready</v>
      </c>
      <c r="N691" t="s">
        <v>86</v>
      </c>
      <c r="O691" t="str">
        <f t="shared" si="303"/>
        <v xml:space="preserve">1 </v>
      </c>
      <c r="P691" s="1" t="str">
        <f t="shared" si="304"/>
        <v>1</v>
      </c>
      <c r="Q691" t="s">
        <v>29</v>
      </c>
      <c r="R691" t="s">
        <v>47</v>
      </c>
      <c r="T691" t="s">
        <v>1929</v>
      </c>
      <c r="U691" s="1">
        <f t="shared" si="288"/>
        <v>5111</v>
      </c>
      <c r="V691">
        <v>46</v>
      </c>
      <c r="W691">
        <f>VALUE(V691)*100000</f>
        <v>4600000</v>
      </c>
    </row>
    <row r="692" spans="1:23" customFormat="1" hidden="1">
      <c r="A692" t="s">
        <v>292</v>
      </c>
      <c r="G692" t="s">
        <v>34</v>
      </c>
      <c r="H692" t="s">
        <v>1930</v>
      </c>
      <c r="I692">
        <f>VALUE(LEFT(H692,FIND(" ",H692)-1))</f>
        <v>1288</v>
      </c>
      <c r="J692" t="str">
        <f>TRIM(RIGHT(H692,LEN(H692)-FIND(" ",H692)))</f>
        <v>sqft</v>
      </c>
      <c r="K692" t="s">
        <v>43</v>
      </c>
      <c r="L692" t="s">
        <v>44</v>
      </c>
      <c r="N692" t="s">
        <v>1579</v>
      </c>
      <c r="Q692" t="s">
        <v>96</v>
      </c>
      <c r="R692">
        <v>2</v>
      </c>
      <c r="T692" t="s">
        <v>1931</v>
      </c>
      <c r="U692" s="1">
        <f t="shared" si="288"/>
        <v>3106</v>
      </c>
      <c r="V692">
        <v>40</v>
      </c>
      <c r="W692">
        <f>VALUE(V692)*100000</f>
        <v>4000000</v>
      </c>
    </row>
    <row r="693" spans="1:23" customFormat="1" hidden="1">
      <c r="A693" t="s">
        <v>914</v>
      </c>
      <c r="G693" t="s">
        <v>24</v>
      </c>
      <c r="H693" t="s">
        <v>1675</v>
      </c>
      <c r="I693">
        <f>VALUE(LEFT(H693,FIND(" ",H693)-1))</f>
        <v>1260</v>
      </c>
      <c r="J693" t="str">
        <f>TRIM(RIGHT(H693,LEN(H693)-FIND(" ",H693)))</f>
        <v>sqft</v>
      </c>
      <c r="K693" t="s">
        <v>43</v>
      </c>
      <c r="L693" t="s">
        <v>44</v>
      </c>
      <c r="N693" t="s">
        <v>107</v>
      </c>
      <c r="Q693" t="s">
        <v>29</v>
      </c>
      <c r="R693">
        <v>3</v>
      </c>
      <c r="T693" t="s">
        <v>1932</v>
      </c>
      <c r="U693" s="1">
        <f t="shared" si="288"/>
        <v>2032</v>
      </c>
      <c r="V693">
        <v>32</v>
      </c>
      <c r="W693">
        <f>VALUE(V693)*100000</f>
        <v>3200000</v>
      </c>
    </row>
    <row r="694" spans="1:23" ht="15.75">
      <c r="A694" s="25" t="s">
        <v>1188</v>
      </c>
      <c r="B694" s="25" t="str">
        <f>PROPER(TRIM(A694))</f>
        <v>2 Apartment For Sale In Jahangir Pura Surat</v>
      </c>
      <c r="C694" s="25" t="str">
        <f>LEFT(B694,FIND(" ",B694)-1)</f>
        <v>2</v>
      </c>
      <c r="D694" s="30" t="str">
        <f>MID(B694, FIND(" ", B694)+1, FIND("For", B694)-FIND(" ", B694)-1)</f>
        <v xml:space="preserve">Apartment </v>
      </c>
      <c r="E694" s="25" t="str">
        <f>TRIM(MID(B694, FIND("In", B694)+3, FIND("Surat", B694)-FIND("In", B694)-3))</f>
        <v>Jahangir Pura</v>
      </c>
      <c r="F694" s="25" t="str">
        <f>"surat"</f>
        <v>surat</v>
      </c>
      <c r="G694" s="25" t="s">
        <v>34</v>
      </c>
      <c r="H694" s="25" t="s">
        <v>1259</v>
      </c>
      <c r="I694" s="35">
        <f>VALUE(LEFT(H694,FIND(" ",H694)-1))</f>
        <v>1175</v>
      </c>
      <c r="J694" s="25" t="str">
        <f>TRIM(RIGHT(H694,LEN(H694)-FIND(" ",H694)))</f>
        <v>sqft</v>
      </c>
      <c r="K694" s="28" t="s">
        <v>43</v>
      </c>
      <c r="L694" s="25" t="s">
        <v>44</v>
      </c>
      <c r="M694" s="25" t="str">
        <f>IF(LEFT(L694,5)="poss.","expected","ready")</f>
        <v>ready</v>
      </c>
      <c r="N694" s="25" t="s">
        <v>117</v>
      </c>
      <c r="O694" s="25" t="str">
        <f>IFERROR(LEFT(N694,FIND("out of",N694)-1),N694)</f>
        <v xml:space="preserve">3 </v>
      </c>
      <c r="P694" s="30" t="str">
        <f>IFERROR(RIGHT(N694,LEN(N694)-FIND("out of",N694)-6),"")</f>
        <v>5</v>
      </c>
      <c r="Q694" s="25" t="s">
        <v>29</v>
      </c>
      <c r="R694" s="25" t="s">
        <v>47</v>
      </c>
      <c r="S694" s="25" t="s">
        <v>1933</v>
      </c>
      <c r="T694" s="3" t="s">
        <v>1347</v>
      </c>
      <c r="U694" s="33">
        <f t="shared" si="288"/>
        <v>3234</v>
      </c>
      <c r="V694" s="25">
        <v>38</v>
      </c>
      <c r="W694" s="25">
        <f>VALUE(V694)*100000</f>
        <v>3800000</v>
      </c>
    </row>
    <row r="695" spans="1:23" customFormat="1" hidden="1">
      <c r="A695" t="s">
        <v>1934</v>
      </c>
      <c r="G695" t="s">
        <v>34</v>
      </c>
      <c r="H695" t="s">
        <v>1915</v>
      </c>
      <c r="I695">
        <f>VALUE(LEFT(H695,FIND(" ",H695)-1))</f>
        <v>840</v>
      </c>
      <c r="J695" t="str">
        <f>TRIM(RIGHT(H695,LEN(H695)-FIND(" ",H695)))</f>
        <v>sqft</v>
      </c>
      <c r="K695" t="s">
        <v>43</v>
      </c>
      <c r="L695" t="s">
        <v>44</v>
      </c>
      <c r="N695" t="s">
        <v>377</v>
      </c>
      <c r="Q695" t="s">
        <v>29</v>
      </c>
      <c r="R695">
        <v>2</v>
      </c>
      <c r="T695" t="s">
        <v>1935</v>
      </c>
      <c r="U695" s="1">
        <f t="shared" si="288"/>
        <v>2976</v>
      </c>
      <c r="V695">
        <v>25</v>
      </c>
      <c r="W695">
        <f>VALUE(V695)*100000</f>
        <v>2500000</v>
      </c>
    </row>
    <row r="696" spans="1:23" customFormat="1" hidden="1">
      <c r="A696" t="s">
        <v>1936</v>
      </c>
      <c r="G696" t="s">
        <v>34</v>
      </c>
      <c r="H696" t="s">
        <v>328</v>
      </c>
      <c r="I696">
        <f>VALUE(LEFT(H696,FIND(" ",H696)-1))</f>
        <v>1200</v>
      </c>
      <c r="J696" t="str">
        <f>TRIM(RIGHT(H696,LEN(H696)-FIND(" ",H696)))</f>
        <v>sqft</v>
      </c>
      <c r="K696" t="s">
        <v>43</v>
      </c>
      <c r="L696" t="s">
        <v>44</v>
      </c>
      <c r="N696" t="s">
        <v>297</v>
      </c>
      <c r="Q696" t="s">
        <v>96</v>
      </c>
      <c r="R696">
        <v>2</v>
      </c>
      <c r="T696" t="s">
        <v>309</v>
      </c>
      <c r="U696" s="1">
        <f t="shared" si="288"/>
        <v>3750</v>
      </c>
      <c r="V696">
        <v>45</v>
      </c>
      <c r="W696">
        <f>VALUE(V696)*100000</f>
        <v>4500000</v>
      </c>
    </row>
    <row r="697" spans="1:23" customFormat="1" hidden="1">
      <c r="A697" t="s">
        <v>1937</v>
      </c>
      <c r="G697" t="s">
        <v>34</v>
      </c>
      <c r="H697" t="s">
        <v>423</v>
      </c>
      <c r="I697">
        <f>VALUE(LEFT(H697,FIND(" ",H697)-1))</f>
        <v>1100</v>
      </c>
      <c r="J697" t="str">
        <f>TRIM(RIGHT(H697,LEN(H697)-FIND(" ",H697)))</f>
        <v>sqft</v>
      </c>
      <c r="K697" t="s">
        <v>43</v>
      </c>
      <c r="L697" t="s">
        <v>44</v>
      </c>
      <c r="N697" t="s">
        <v>1487</v>
      </c>
      <c r="Q697" t="s">
        <v>46</v>
      </c>
      <c r="R697">
        <v>2</v>
      </c>
      <c r="T697" t="s">
        <v>1938</v>
      </c>
      <c r="U697" s="1">
        <f t="shared" si="288"/>
        <v>4364</v>
      </c>
      <c r="V697">
        <v>48</v>
      </c>
      <c r="W697">
        <f>VALUE(V697)*100000</f>
        <v>4800000</v>
      </c>
    </row>
    <row r="698" spans="1:23" ht="15.75">
      <c r="A698" s="25" t="s">
        <v>1939</v>
      </c>
      <c r="B698" s="25" t="str">
        <f>PROPER(TRIM(A698))</f>
        <v>2 Apartment For Sale In Neelkanth Residency, Palanpur Gam Surat</v>
      </c>
      <c r="C698" s="25" t="str">
        <f>LEFT(B698,FIND(" ",B698)-1)</f>
        <v>2</v>
      </c>
      <c r="D698" s="30" t="str">
        <f>MID(B698, FIND(" ", B698)+1, FIND("For", B698)-FIND(" ", B698)-1)</f>
        <v xml:space="preserve">Apartment </v>
      </c>
      <c r="E698" s="25" t="str">
        <f>TRIM(MID(B698, FIND("In", B698)+3, FIND("Surat", B698)-FIND("In", B698)-3))</f>
        <v>Neelkanth Residency, Palanpur Gam</v>
      </c>
      <c r="F698" s="25" t="str">
        <f>"surat"</f>
        <v>surat</v>
      </c>
      <c r="G698" s="25" t="s">
        <v>24</v>
      </c>
      <c r="H698" s="25" t="s">
        <v>557</v>
      </c>
      <c r="I698" s="35">
        <f>VALUE(LEFT(H698,FIND(" ",H698)-1))</f>
        <v>775</v>
      </c>
      <c r="J698" s="25" t="str">
        <f>TRIM(RIGHT(H698,LEN(H698)-FIND(" ",H698)))</f>
        <v>sqft</v>
      </c>
      <c r="K698" s="28" t="s">
        <v>43</v>
      </c>
      <c r="L698" s="25" t="s">
        <v>44</v>
      </c>
      <c r="M698" s="25" t="str">
        <f>IF(LEFT(L698,5)="poss.","expected","ready")</f>
        <v>ready</v>
      </c>
      <c r="N698" s="25" t="s">
        <v>320</v>
      </c>
      <c r="O698" s="25" t="str">
        <f>IFERROR(LEFT(N698,FIND("out of",N698)-1),N698)</f>
        <v xml:space="preserve">3 </v>
      </c>
      <c r="P698" s="30" t="str">
        <f>IFERROR(RIGHT(N698,LEN(N698)-FIND("out of",N698)-6),"")</f>
        <v>4</v>
      </c>
      <c r="Q698" s="25" t="s">
        <v>29</v>
      </c>
      <c r="R698" s="25" t="s">
        <v>47</v>
      </c>
      <c r="S698" s="25" t="s">
        <v>1940</v>
      </c>
      <c r="T698" s="3" t="s">
        <v>1941</v>
      </c>
      <c r="U698" s="33">
        <f t="shared" si="288"/>
        <v>3759</v>
      </c>
      <c r="V698" s="25">
        <v>45</v>
      </c>
      <c r="W698" s="25">
        <f>VALUE(V698)*100000</f>
        <v>4500000</v>
      </c>
    </row>
    <row r="699" spans="1:23" customFormat="1" hidden="1">
      <c r="A699" t="s">
        <v>1490</v>
      </c>
      <c r="G699" t="s">
        <v>204</v>
      </c>
      <c r="H699" t="s">
        <v>1942</v>
      </c>
      <c r="I699">
        <f>VALUE(LEFT(H699,FIND(" ",H699)-1))</f>
        <v>1857</v>
      </c>
      <c r="J699" t="str">
        <f>TRIM(RIGHT(H699,LEN(H699)-FIND(" ",H699)))</f>
        <v>sqft</v>
      </c>
      <c r="K699" t="s">
        <v>717</v>
      </c>
      <c r="L699" t="s">
        <v>43</v>
      </c>
      <c r="N699">
        <v>2</v>
      </c>
      <c r="T699" t="s">
        <v>1943</v>
      </c>
      <c r="U699" s="1">
        <f t="shared" si="288"/>
        <v>781</v>
      </c>
      <c r="V699">
        <v>14.5</v>
      </c>
      <c r="W699">
        <f>VALUE(V699)*100000</f>
        <v>1450000</v>
      </c>
    </row>
    <row r="700" spans="1:23" customFormat="1" hidden="1">
      <c r="A700" t="s">
        <v>1591</v>
      </c>
      <c r="G700" t="s">
        <v>34</v>
      </c>
      <c r="H700" t="s">
        <v>735</v>
      </c>
      <c r="I700">
        <f>VALUE(LEFT(H700,FIND(" ",H700)-1))</f>
        <v>960</v>
      </c>
      <c r="J700" t="str">
        <f>TRIM(RIGHT(H700,LEN(H700)-FIND(" ",H700)))</f>
        <v>sqft</v>
      </c>
      <c r="K700" t="s">
        <v>43</v>
      </c>
      <c r="L700" t="s">
        <v>44</v>
      </c>
      <c r="N700" t="s">
        <v>469</v>
      </c>
      <c r="Q700" t="s">
        <v>96</v>
      </c>
      <c r="R700">
        <v>2</v>
      </c>
      <c r="T700" t="s">
        <v>874</v>
      </c>
      <c r="U700" s="1">
        <f t="shared" si="288"/>
        <v>3385</v>
      </c>
      <c r="V700">
        <v>32.5</v>
      </c>
      <c r="W700">
        <f>VALUE(V700)*100000</f>
        <v>3250000</v>
      </c>
    </row>
    <row r="701" spans="1:23" ht="15.75">
      <c r="A701" s="25" t="s">
        <v>1944</v>
      </c>
      <c r="B701" s="25" t="str">
        <f t="shared" ref="B701:B703" si="305">PROPER(TRIM(A701))</f>
        <v>2 House For Sale In Dindoli Surat</v>
      </c>
      <c r="C701" s="25" t="str">
        <f t="shared" ref="C701:C703" si="306">LEFT(B701,FIND(" ",B701)-1)</f>
        <v>2</v>
      </c>
      <c r="D701" s="30" t="str">
        <f t="shared" ref="D701:D703" si="307">MID(B701, FIND(" ", B701)+1, FIND("For", B701)-FIND(" ", B701)-1)</f>
        <v xml:space="preserve">House </v>
      </c>
      <c r="E701" s="25" t="str">
        <f t="shared" ref="E701:E703" si="308">TRIM(MID(B701, FIND("In", B701)+3, FIND("Surat", B701)-FIND("In", B701)-3))</f>
        <v>Dindoli</v>
      </c>
      <c r="F701" s="25" t="str">
        <f t="shared" ref="F701:F703" si="309">"surat"</f>
        <v>surat</v>
      </c>
      <c r="G701" s="25" t="s">
        <v>24</v>
      </c>
      <c r="H701" s="25" t="s">
        <v>1945</v>
      </c>
      <c r="I701" s="35">
        <f>VALUE(LEFT(H701,FIND(" ",H701)-1))</f>
        <v>592</v>
      </c>
      <c r="J701" s="25" t="str">
        <f>TRIM(RIGHT(H701,LEN(H701)-FIND(" ",H701)))</f>
        <v>sqft</v>
      </c>
      <c r="K701" s="28" t="s">
        <v>43</v>
      </c>
      <c r="L701" s="25" t="s">
        <v>44</v>
      </c>
      <c r="M701" s="25" t="str">
        <f t="shared" ref="M701:M703" si="310">IF(LEFT(L701,5)="poss.","expected","ready")</f>
        <v>ready</v>
      </c>
      <c r="N701" s="25" t="s">
        <v>86</v>
      </c>
      <c r="O701" s="25" t="str">
        <f t="shared" ref="O701:O703" si="311">IFERROR(LEFT(N701,FIND("out of",N701)-1),N701)</f>
        <v xml:space="preserve">1 </v>
      </c>
      <c r="P701" s="30" t="str">
        <f t="shared" ref="P701:P703" si="312">IFERROR(RIGHT(N701,LEN(N701)-FIND("out of",N701)-6),"")</f>
        <v>1</v>
      </c>
      <c r="Q701" s="25" t="s">
        <v>29</v>
      </c>
      <c r="R701" s="25" t="s">
        <v>30</v>
      </c>
      <c r="S701" s="25" t="s">
        <v>1946</v>
      </c>
      <c r="T701" s="3" t="s">
        <v>1947</v>
      </c>
      <c r="U701" s="33">
        <f t="shared" ref="U701:U764" si="313">VALUE(SUBSTITUTE(SUBSTITUTE(T701,"â‚¹",""),"per sqft",""))</f>
        <v>7601</v>
      </c>
      <c r="V701" s="25">
        <v>45</v>
      </c>
      <c r="W701" s="25">
        <f>VALUE(V701)*100000</f>
        <v>4500000</v>
      </c>
    </row>
    <row r="702" spans="1:23" ht="15.75">
      <c r="A702" s="25" t="s">
        <v>1948</v>
      </c>
      <c r="B702" s="25" t="str">
        <f t="shared" si="305"/>
        <v>2 Apartment For Sale In Stuti Empress, Palan Pur Patiya Surat</v>
      </c>
      <c r="C702" s="25" t="str">
        <f t="shared" si="306"/>
        <v>2</v>
      </c>
      <c r="D702" s="30" t="str">
        <f t="shared" si="307"/>
        <v xml:space="preserve">Apartment </v>
      </c>
      <c r="E702" s="25" t="str">
        <f t="shared" si="308"/>
        <v>Stuti Empress, Palan Pur Patiya</v>
      </c>
      <c r="F702" s="25" t="str">
        <f t="shared" si="309"/>
        <v>surat</v>
      </c>
      <c r="G702" s="25" t="s">
        <v>24</v>
      </c>
      <c r="H702" s="25" t="s">
        <v>423</v>
      </c>
      <c r="I702" s="35">
        <f>VALUE(LEFT(H702,FIND(" ",H702)-1))</f>
        <v>1100</v>
      </c>
      <c r="J702" s="25" t="str">
        <f>TRIM(RIGHT(H702,LEN(H702)-FIND(" ",H702)))</f>
        <v>sqft</v>
      </c>
      <c r="K702" s="28" t="s">
        <v>43</v>
      </c>
      <c r="L702" s="25" t="s">
        <v>44</v>
      </c>
      <c r="M702" s="25" t="str">
        <f t="shared" si="310"/>
        <v>ready</v>
      </c>
      <c r="N702" s="25" t="s">
        <v>962</v>
      </c>
      <c r="O702" s="25" t="str">
        <f t="shared" si="311"/>
        <v xml:space="preserve">11 </v>
      </c>
      <c r="P702" s="30" t="str">
        <f t="shared" si="312"/>
        <v>12</v>
      </c>
      <c r="Q702" s="25" t="s">
        <v>29</v>
      </c>
      <c r="R702" s="25" t="s">
        <v>47</v>
      </c>
      <c r="S702" s="25" t="s">
        <v>1949</v>
      </c>
      <c r="T702" s="3" t="s">
        <v>1950</v>
      </c>
      <c r="U702" s="33">
        <f t="shared" si="313"/>
        <v>3205</v>
      </c>
      <c r="V702" s="24">
        <v>40</v>
      </c>
      <c r="W702" s="24">
        <f>VALUE(V702)*100000</f>
        <v>4000000</v>
      </c>
    </row>
    <row r="703" spans="1:23" ht="15.75">
      <c r="A703" s="25" t="s">
        <v>1951</v>
      </c>
      <c r="B703" s="25" t="str">
        <f t="shared" si="305"/>
        <v>2 Apartment For Sale In Rajhans Apple, Palanpur Gam Surat</v>
      </c>
      <c r="C703" s="25" t="str">
        <f t="shared" si="306"/>
        <v>2</v>
      </c>
      <c r="D703" s="30" t="str">
        <f t="shared" si="307"/>
        <v xml:space="preserve">Apartment </v>
      </c>
      <c r="E703" s="25" t="str">
        <f t="shared" si="308"/>
        <v>Rajhans Apple, Palanpur Gam</v>
      </c>
      <c r="F703" s="25" t="str">
        <f t="shared" si="309"/>
        <v>surat</v>
      </c>
      <c r="G703" s="25" t="s">
        <v>34</v>
      </c>
      <c r="H703" s="25" t="s">
        <v>136</v>
      </c>
      <c r="I703" s="35">
        <f>VALUE(LEFT(H703,FIND(" ",H703)-1))</f>
        <v>1150</v>
      </c>
      <c r="J703" s="25" t="str">
        <f>TRIM(RIGHT(H703,LEN(H703)-FIND(" ",H703)))</f>
        <v>sqft</v>
      </c>
      <c r="K703" s="28" t="s">
        <v>43</v>
      </c>
      <c r="L703" s="25" t="s">
        <v>44</v>
      </c>
      <c r="M703" s="25" t="str">
        <f t="shared" si="310"/>
        <v>ready</v>
      </c>
      <c r="N703" s="25" t="s">
        <v>152</v>
      </c>
      <c r="O703" s="25" t="str">
        <f t="shared" si="311"/>
        <v xml:space="preserve">1 </v>
      </c>
      <c r="P703" s="30" t="str">
        <f t="shared" si="312"/>
        <v>5</v>
      </c>
      <c r="Q703" s="25" t="s">
        <v>46</v>
      </c>
      <c r="R703" s="25" t="s">
        <v>1952</v>
      </c>
      <c r="S703" s="25" t="s">
        <v>1953</v>
      </c>
      <c r="T703" s="3" t="s">
        <v>1954</v>
      </c>
      <c r="U703" s="33">
        <f t="shared" si="313"/>
        <v>3565</v>
      </c>
      <c r="V703" s="25">
        <v>41</v>
      </c>
      <c r="W703" s="25">
        <f>VALUE(V703)*100000</f>
        <v>4100000</v>
      </c>
    </row>
    <row r="704" spans="1:23" customFormat="1" hidden="1">
      <c r="A704" t="s">
        <v>1955</v>
      </c>
      <c r="G704" t="s">
        <v>24</v>
      </c>
      <c r="H704" t="s">
        <v>85</v>
      </c>
      <c r="I704">
        <f>VALUE(LEFT(H704,FIND(" ",H704)-1))</f>
        <v>480</v>
      </c>
      <c r="J704" t="str">
        <f>TRIM(RIGHT(H704,LEN(H704)-FIND(" ",H704)))</f>
        <v>sqft</v>
      </c>
      <c r="K704" t="s">
        <v>29</v>
      </c>
      <c r="L704" t="s">
        <v>44</v>
      </c>
      <c r="N704" t="s">
        <v>43</v>
      </c>
      <c r="Q704">
        <v>2</v>
      </c>
      <c r="R704">
        <v>1</v>
      </c>
      <c r="T704" t="s">
        <v>1956</v>
      </c>
      <c r="U704" s="1">
        <f t="shared" si="313"/>
        <v>6773</v>
      </c>
      <c r="V704">
        <v>32.5</v>
      </c>
      <c r="W704">
        <f>VALUE(V704)*100000</f>
        <v>3250000</v>
      </c>
    </row>
    <row r="705" spans="1:23" customFormat="1" hidden="1">
      <c r="A705" t="s">
        <v>1957</v>
      </c>
      <c r="B705" t="str">
        <f t="shared" ref="B705:B706" si="314">PROPER(TRIM(A705))</f>
        <v>3 House For Sale In Raj Abhishek City Homes, Sachin Surat</v>
      </c>
      <c r="C705" t="str">
        <f t="shared" ref="C705:C706" si="315">LEFT(B705,FIND(" ",B705)-1)</f>
        <v>3</v>
      </c>
      <c r="D705" s="1" t="str">
        <f t="shared" ref="D705:D706" si="316">MID(B705, FIND(" ", B705)+1, FIND("For", B705)-FIND(" ", B705)-1)</f>
        <v xml:space="preserve">House </v>
      </c>
      <c r="E705" t="str">
        <f t="shared" ref="E705:E706" si="317">TRIM(MID(B705, FIND("In", B705)+3, FIND("Surat", B705)-FIND("In", B705)-3))</f>
        <v>Raj Abhishek City Homes, Sachin</v>
      </c>
      <c r="F705" t="str">
        <f t="shared" ref="F705:F706" si="318">"surat"</f>
        <v>surat</v>
      </c>
      <c r="G705" t="s">
        <v>24</v>
      </c>
      <c r="H705" t="s">
        <v>1958</v>
      </c>
      <c r="I705">
        <f>VALUE(LEFT(H705,FIND(" ",H705)-1))</f>
        <v>78</v>
      </c>
      <c r="J705" t="str">
        <f>TRIM(RIGHT(H705,LEN(H705)-FIND(" ",H705)))</f>
        <v>sqm</v>
      </c>
      <c r="K705" t="s">
        <v>43</v>
      </c>
      <c r="L705" t="s">
        <v>44</v>
      </c>
      <c r="M705" t="str">
        <f t="shared" ref="M705:M706" si="319">IF(LEFT(L705,5)="poss.","expected","ready")</f>
        <v>ready</v>
      </c>
      <c r="N705" t="s">
        <v>725</v>
      </c>
      <c r="O705" t="str">
        <f t="shared" ref="O705:O706" si="320">IFERROR(LEFT(N705,FIND("out of",N705)-1),N705)</f>
        <v xml:space="preserve">2 </v>
      </c>
      <c r="P705" s="1" t="str">
        <f t="shared" ref="P705:P706" si="321">IFERROR(RIGHT(N705,LEN(N705)-FIND("out of",N705)-6),"")</f>
        <v>3</v>
      </c>
      <c r="Q705" t="s">
        <v>46</v>
      </c>
      <c r="R705" t="s">
        <v>1585</v>
      </c>
      <c r="T705" t="s">
        <v>1959</v>
      </c>
      <c r="U705" s="1">
        <f t="shared" si="313"/>
        <v>3466</v>
      </c>
      <c r="V705">
        <v>50</v>
      </c>
      <c r="W705">
        <f>VALUE(V705)*100000</f>
        <v>5000000</v>
      </c>
    </row>
    <row r="706" spans="1:23" ht="15.75">
      <c r="A706" s="25" t="s">
        <v>1960</v>
      </c>
      <c r="B706" s="25" t="str">
        <f t="shared" si="314"/>
        <v>1 Builder Floor For Sale In Umra Surat</v>
      </c>
      <c r="C706" s="25" t="str">
        <f t="shared" si="315"/>
        <v>1</v>
      </c>
      <c r="D706" s="30" t="str">
        <f t="shared" si="316"/>
        <v xml:space="preserve">Builder Floor </v>
      </c>
      <c r="E706" s="25" t="str">
        <f t="shared" si="317"/>
        <v>Umra</v>
      </c>
      <c r="F706" s="25" t="str">
        <f t="shared" si="318"/>
        <v>surat</v>
      </c>
      <c r="G706" s="25" t="s">
        <v>34</v>
      </c>
      <c r="H706" s="25" t="s">
        <v>359</v>
      </c>
      <c r="I706" s="35">
        <f>VALUE(LEFT(H706,FIND(" ",H706)-1))</f>
        <v>460</v>
      </c>
      <c r="J706" s="25" t="str">
        <f>TRIM(RIGHT(H706,LEN(H706)-FIND(" ",H706)))</f>
        <v>sqft</v>
      </c>
      <c r="K706" s="28" t="s">
        <v>43</v>
      </c>
      <c r="L706" s="25" t="s">
        <v>44</v>
      </c>
      <c r="M706" s="25" t="str">
        <f t="shared" si="319"/>
        <v>ready</v>
      </c>
      <c r="N706" s="25" t="s">
        <v>251</v>
      </c>
      <c r="O706" s="25" t="str">
        <f t="shared" si="320"/>
        <v xml:space="preserve">1 </v>
      </c>
      <c r="P706" s="30" t="str">
        <f t="shared" si="321"/>
        <v>4</v>
      </c>
      <c r="Q706" s="25" t="s">
        <v>29</v>
      </c>
      <c r="R706" s="25" t="s">
        <v>47</v>
      </c>
      <c r="S706" s="25" t="s">
        <v>1961</v>
      </c>
      <c r="T706" s="3" t="s">
        <v>1962</v>
      </c>
      <c r="U706" s="33">
        <f t="shared" si="313"/>
        <v>3087</v>
      </c>
      <c r="V706" s="25">
        <v>14.2</v>
      </c>
      <c r="W706" s="25">
        <f>VALUE(V706)*100000</f>
        <v>1420000</v>
      </c>
    </row>
    <row r="707" spans="1:23" customFormat="1" hidden="1">
      <c r="A707" t="s">
        <v>496</v>
      </c>
      <c r="G707" t="s">
        <v>34</v>
      </c>
      <c r="H707" t="s">
        <v>1963</v>
      </c>
      <c r="I707">
        <f>VALUE(LEFT(H707,FIND(" ",H707)-1))</f>
        <v>18</v>
      </c>
      <c r="J707" t="str">
        <f>TRIM(RIGHT(H707,LEN(H707)-FIND(" ",H707)))</f>
        <v>sqft</v>
      </c>
      <c r="K707" t="s">
        <v>43</v>
      </c>
      <c r="L707" t="s">
        <v>44</v>
      </c>
      <c r="N707" t="s">
        <v>142</v>
      </c>
      <c r="Q707" t="s">
        <v>29</v>
      </c>
      <c r="R707" t="s">
        <v>166</v>
      </c>
      <c r="T707" t="s">
        <v>1964</v>
      </c>
      <c r="U707" s="1" t="e">
        <f t="shared" si="313"/>
        <v>#VALUE!</v>
      </c>
      <c r="V707">
        <v>35</v>
      </c>
      <c r="W707">
        <f>VALUE(V707)*100000</f>
        <v>3500000</v>
      </c>
    </row>
    <row r="708" spans="1:23" customFormat="1" hidden="1">
      <c r="A708" t="s">
        <v>1171</v>
      </c>
      <c r="G708" t="s">
        <v>34</v>
      </c>
      <c r="H708" t="s">
        <v>155</v>
      </c>
      <c r="I708">
        <f>VALUE(LEFT(H708,FIND(" ",H708)-1))</f>
        <v>650</v>
      </c>
      <c r="J708" t="str">
        <f>TRIM(RIGHT(H708,LEN(H708)-FIND(" ",H708)))</f>
        <v>sqft</v>
      </c>
      <c r="K708" t="s">
        <v>43</v>
      </c>
      <c r="L708" t="s">
        <v>44</v>
      </c>
      <c r="N708" t="s">
        <v>122</v>
      </c>
      <c r="Q708" t="s">
        <v>29</v>
      </c>
      <c r="R708">
        <v>1</v>
      </c>
      <c r="T708" t="s">
        <v>1343</v>
      </c>
      <c r="U708" s="1">
        <f t="shared" si="313"/>
        <v>1923</v>
      </c>
      <c r="V708">
        <v>12.5</v>
      </c>
      <c r="W708">
        <f>VALUE(V708)*100000</f>
        <v>1250000</v>
      </c>
    </row>
    <row r="709" spans="1:23" customFormat="1" hidden="1">
      <c r="A709" t="s">
        <v>1042</v>
      </c>
      <c r="G709" t="s">
        <v>34</v>
      </c>
      <c r="H709" t="s">
        <v>1075</v>
      </c>
      <c r="I709">
        <f>VALUE(LEFT(H709,FIND(" ",H709)-1))</f>
        <v>1275</v>
      </c>
      <c r="J709" t="str">
        <f>TRIM(RIGHT(H709,LEN(H709)-FIND(" ",H709)))</f>
        <v>sqft</v>
      </c>
      <c r="K709" t="s">
        <v>43</v>
      </c>
      <c r="L709" t="s">
        <v>44</v>
      </c>
      <c r="N709" t="s">
        <v>152</v>
      </c>
      <c r="Q709" t="s">
        <v>29</v>
      </c>
      <c r="R709">
        <v>2</v>
      </c>
      <c r="S709" t="s">
        <v>1965</v>
      </c>
      <c r="T709" t="s">
        <v>782</v>
      </c>
      <c r="U709" s="1">
        <f t="shared" si="313"/>
        <v>3529</v>
      </c>
      <c r="V709">
        <v>45</v>
      </c>
      <c r="W709">
        <f>VALUE(V709)*100000</f>
        <v>4500000</v>
      </c>
    </row>
    <row r="710" spans="1:23" customFormat="1" hidden="1">
      <c r="A710" t="s">
        <v>1966</v>
      </c>
      <c r="G710" t="s">
        <v>34</v>
      </c>
      <c r="H710" t="s">
        <v>1967</v>
      </c>
      <c r="I710">
        <f>VALUE(LEFT(H710,FIND(" ",H710)-1))</f>
        <v>1540</v>
      </c>
      <c r="J710" t="str">
        <f>TRIM(RIGHT(H710,LEN(H710)-FIND(" ",H710)))</f>
        <v>sqft</v>
      </c>
      <c r="K710" t="s">
        <v>43</v>
      </c>
      <c r="L710" t="s">
        <v>44</v>
      </c>
      <c r="N710" t="s">
        <v>117</v>
      </c>
      <c r="Q710" t="s">
        <v>96</v>
      </c>
      <c r="R710">
        <v>2</v>
      </c>
      <c r="T710" t="s">
        <v>1968</v>
      </c>
      <c r="U710" s="1">
        <f t="shared" si="313"/>
        <v>2922</v>
      </c>
      <c r="V710">
        <v>45</v>
      </c>
      <c r="W710">
        <f>VALUE(V710)*100000</f>
        <v>4500000</v>
      </c>
    </row>
    <row r="711" spans="1:23" customFormat="1" hidden="1">
      <c r="A711" t="s">
        <v>807</v>
      </c>
      <c r="G711" t="s">
        <v>34</v>
      </c>
      <c r="H711" t="s">
        <v>261</v>
      </c>
      <c r="I711">
        <f>VALUE(LEFT(H711,FIND(" ",H711)-1))</f>
        <v>400</v>
      </c>
      <c r="J711" t="str">
        <f>TRIM(RIGHT(H711,LEN(H711)-FIND(" ",H711)))</f>
        <v>sqft</v>
      </c>
      <c r="K711" t="s">
        <v>43</v>
      </c>
      <c r="L711" t="s">
        <v>44</v>
      </c>
      <c r="N711" t="s">
        <v>117</v>
      </c>
      <c r="Q711" t="s">
        <v>96</v>
      </c>
      <c r="R711">
        <v>1</v>
      </c>
      <c r="T711" t="s">
        <v>711</v>
      </c>
      <c r="U711" s="1">
        <f t="shared" si="313"/>
        <v>3250</v>
      </c>
      <c r="V711">
        <v>13</v>
      </c>
      <c r="W711">
        <f>VALUE(V711)*100000</f>
        <v>1300000</v>
      </c>
    </row>
    <row r="712" spans="1:23" customFormat="1" hidden="1">
      <c r="A712" t="s">
        <v>1969</v>
      </c>
      <c r="G712" t="s">
        <v>24</v>
      </c>
      <c r="H712" t="s">
        <v>1970</v>
      </c>
      <c r="I712">
        <f>VALUE(LEFT(H712,FIND(" ",H712)-1))</f>
        <v>292</v>
      </c>
      <c r="J712" t="str">
        <f>TRIM(RIGHT(H712,LEN(H712)-FIND(" ",H712)))</f>
        <v>sqft</v>
      </c>
      <c r="K712" t="s">
        <v>43</v>
      </c>
      <c r="L712" t="s">
        <v>44</v>
      </c>
      <c r="N712" t="s">
        <v>152</v>
      </c>
      <c r="T712" t="s">
        <v>1971</v>
      </c>
      <c r="U712" s="1">
        <f t="shared" si="313"/>
        <v>8562</v>
      </c>
      <c r="V712">
        <v>25</v>
      </c>
      <c r="W712">
        <f>VALUE(V712)*100000</f>
        <v>2500000</v>
      </c>
    </row>
    <row r="713" spans="1:23" customFormat="1" hidden="1">
      <c r="A713" t="s">
        <v>1192</v>
      </c>
      <c r="G713" t="s">
        <v>24</v>
      </c>
      <c r="H713" t="s">
        <v>380</v>
      </c>
      <c r="I713">
        <f>VALUE(LEFT(H713,FIND(" ",H713)-1))</f>
        <v>100</v>
      </c>
      <c r="J713" t="str">
        <f>TRIM(RIGHT(H713,LEN(H713)-FIND(" ",H713)))</f>
        <v>sqft</v>
      </c>
      <c r="K713" t="s">
        <v>43</v>
      </c>
      <c r="L713" t="s">
        <v>44</v>
      </c>
      <c r="N713" t="s">
        <v>142</v>
      </c>
      <c r="S713" t="s">
        <v>639</v>
      </c>
      <c r="T713" t="s">
        <v>209</v>
      </c>
      <c r="U713" s="1">
        <f t="shared" si="313"/>
        <v>35000</v>
      </c>
      <c r="V713">
        <v>35</v>
      </c>
      <c r="W713">
        <f>VALUE(V713)*100000</f>
        <v>3500000</v>
      </c>
    </row>
    <row r="714" spans="1:23" customFormat="1" hidden="1">
      <c r="A714" t="s">
        <v>1972</v>
      </c>
      <c r="G714" t="s">
        <v>204</v>
      </c>
      <c r="H714" t="s">
        <v>277</v>
      </c>
      <c r="I714">
        <f>VALUE(LEFT(H714,FIND(" ",H714)-1))</f>
        <v>990</v>
      </c>
      <c r="J714" t="str">
        <f>TRIM(RIGHT(H714,LEN(H714)-FIND(" ",H714)))</f>
        <v>sqft</v>
      </c>
      <c r="L714" t="s">
        <v>43</v>
      </c>
      <c r="T714" t="s">
        <v>1973</v>
      </c>
      <c r="U714" s="1">
        <f t="shared" si="313"/>
        <v>2424</v>
      </c>
      <c r="V714">
        <v>24</v>
      </c>
      <c r="W714">
        <f>VALUE(V714)*100000</f>
        <v>2400000</v>
      </c>
    </row>
    <row r="715" spans="1:23" ht="15.75">
      <c r="A715" s="25" t="s">
        <v>532</v>
      </c>
      <c r="B715" s="25" t="str">
        <f>PROPER(TRIM(A715))</f>
        <v>2 Apartment For Sale In Amroli Surat</v>
      </c>
      <c r="C715" s="25" t="str">
        <f>LEFT(B715,FIND(" ",B715)-1)</f>
        <v>2</v>
      </c>
      <c r="D715" s="30" t="str">
        <f>MID(B715, FIND(" ", B715)+1, FIND("For", B715)-FIND(" ", B715)-1)</f>
        <v xml:space="preserve">Apartment </v>
      </c>
      <c r="E715" s="25" t="str">
        <f>TRIM(MID(B715, FIND("In", B715)+3, FIND("Surat", B715)-FIND("In", B715)-3))</f>
        <v>Amroli</v>
      </c>
      <c r="F715" s="25" t="str">
        <f>"surat"</f>
        <v>surat</v>
      </c>
      <c r="G715" s="25" t="s">
        <v>24</v>
      </c>
      <c r="H715" s="25" t="s">
        <v>705</v>
      </c>
      <c r="I715" s="35">
        <f>VALUE(LEFT(H715,FIND(" ",H715)-1))</f>
        <v>900</v>
      </c>
      <c r="J715" s="25" t="str">
        <f>TRIM(RIGHT(H715,LEN(H715)-FIND(" ",H715)))</f>
        <v>sqft</v>
      </c>
      <c r="K715" s="28" t="s">
        <v>43</v>
      </c>
      <c r="L715" s="25" t="s">
        <v>44</v>
      </c>
      <c r="M715" s="25" t="str">
        <f>IF(LEFT(L715,5)="poss.","expected","ready")</f>
        <v>ready</v>
      </c>
      <c r="N715" s="25" t="s">
        <v>132</v>
      </c>
      <c r="O715" s="25" t="str">
        <f>IFERROR(LEFT(N715,FIND("out of",N715)-1),N715)</f>
        <v xml:space="preserve">5 </v>
      </c>
      <c r="P715" s="30" t="str">
        <f>IFERROR(RIGHT(N715,LEN(N715)-FIND("out of",N715)-6),"")</f>
        <v>5</v>
      </c>
      <c r="Q715" s="25" t="s">
        <v>46</v>
      </c>
      <c r="R715" s="25" t="s">
        <v>47</v>
      </c>
      <c r="S715" s="25" t="s">
        <v>1974</v>
      </c>
      <c r="T715" s="3" t="s">
        <v>1975</v>
      </c>
      <c r="U715" s="33">
        <f t="shared" si="313"/>
        <v>2637</v>
      </c>
      <c r="V715" s="25">
        <v>27</v>
      </c>
      <c r="W715" s="25">
        <f>VALUE(V715)*100000</f>
        <v>2700000</v>
      </c>
    </row>
    <row r="716" spans="1:23" customFormat="1" hidden="1">
      <c r="A716" t="s">
        <v>1827</v>
      </c>
      <c r="G716" t="s">
        <v>34</v>
      </c>
      <c r="H716" t="s">
        <v>1976</v>
      </c>
      <c r="I716">
        <f>VALUE(LEFT(H716,FIND(" ",H716)-1))</f>
        <v>1527</v>
      </c>
      <c r="J716" t="str">
        <f>TRIM(RIGHT(H716,LEN(H716)-FIND(" ",H716)))</f>
        <v>sqft</v>
      </c>
      <c r="K716" t="s">
        <v>43</v>
      </c>
      <c r="L716" t="s">
        <v>44</v>
      </c>
      <c r="N716" t="s">
        <v>289</v>
      </c>
      <c r="Q716" t="s">
        <v>29</v>
      </c>
      <c r="R716" t="s">
        <v>262</v>
      </c>
      <c r="S716" t="s">
        <v>275</v>
      </c>
      <c r="T716" t="s">
        <v>633</v>
      </c>
      <c r="U716" s="1">
        <f t="shared" si="313"/>
        <v>2947</v>
      </c>
      <c r="V716">
        <v>45</v>
      </c>
      <c r="W716">
        <f>VALUE(V716)*100000</f>
        <v>4500000</v>
      </c>
    </row>
    <row r="717" spans="1:23" customFormat="1" hidden="1">
      <c r="A717" t="s">
        <v>1977</v>
      </c>
      <c r="G717" t="s">
        <v>34</v>
      </c>
      <c r="H717" t="s">
        <v>1978</v>
      </c>
      <c r="I717">
        <f>VALUE(LEFT(H717,FIND(" ",H717)-1))</f>
        <v>620</v>
      </c>
      <c r="J717" t="str">
        <f>TRIM(RIGHT(H717,LEN(H717)-FIND(" ",H717)))</f>
        <v>sqft</v>
      </c>
      <c r="K717" t="s">
        <v>43</v>
      </c>
      <c r="L717" t="s">
        <v>44</v>
      </c>
      <c r="N717" t="s">
        <v>1979</v>
      </c>
      <c r="Q717" t="s">
        <v>46</v>
      </c>
      <c r="R717">
        <v>1</v>
      </c>
      <c r="T717" t="s">
        <v>1783</v>
      </c>
      <c r="U717" s="1">
        <f t="shared" si="313"/>
        <v>3226</v>
      </c>
      <c r="V717">
        <v>20</v>
      </c>
      <c r="W717">
        <f>VALUE(V717)*100000</f>
        <v>2000000</v>
      </c>
    </row>
    <row r="718" spans="1:23" customFormat="1" hidden="1">
      <c r="A718" t="s">
        <v>1980</v>
      </c>
      <c r="G718" t="s">
        <v>34</v>
      </c>
      <c r="H718" t="s">
        <v>131</v>
      </c>
      <c r="I718">
        <f>VALUE(LEFT(H718,FIND(" ",H718)-1))</f>
        <v>950</v>
      </c>
      <c r="J718" t="str">
        <f>TRIM(RIGHT(H718,LEN(H718)-FIND(" ",H718)))</f>
        <v>sqft</v>
      </c>
      <c r="K718" t="s">
        <v>43</v>
      </c>
      <c r="L718" t="s">
        <v>44</v>
      </c>
      <c r="N718" t="s">
        <v>152</v>
      </c>
      <c r="Q718" t="s">
        <v>29</v>
      </c>
      <c r="R718">
        <v>2</v>
      </c>
      <c r="T718" t="s">
        <v>1295</v>
      </c>
      <c r="U718" s="1">
        <f t="shared" si="313"/>
        <v>3158</v>
      </c>
      <c r="V718">
        <v>30</v>
      </c>
      <c r="W718">
        <f>VALUE(V718)*100000</f>
        <v>3000000</v>
      </c>
    </row>
    <row r="719" spans="1:23" customFormat="1" hidden="1">
      <c r="A719" t="s">
        <v>1591</v>
      </c>
      <c r="G719" t="s">
        <v>34</v>
      </c>
      <c r="H719" t="s">
        <v>131</v>
      </c>
      <c r="I719">
        <f>VALUE(LEFT(H719,FIND(" ",H719)-1))</f>
        <v>950</v>
      </c>
      <c r="J719" t="str">
        <f>TRIM(RIGHT(H719,LEN(H719)-FIND(" ",H719)))</f>
        <v>sqft</v>
      </c>
      <c r="K719" t="s">
        <v>43</v>
      </c>
      <c r="L719" t="s">
        <v>44</v>
      </c>
      <c r="N719" t="s">
        <v>122</v>
      </c>
      <c r="Q719" t="s">
        <v>96</v>
      </c>
      <c r="R719">
        <v>2</v>
      </c>
      <c r="T719" t="s">
        <v>1295</v>
      </c>
      <c r="U719" s="1">
        <f t="shared" si="313"/>
        <v>3158</v>
      </c>
      <c r="V719">
        <v>30</v>
      </c>
      <c r="W719">
        <f>VALUE(V719)*100000</f>
        <v>3000000</v>
      </c>
    </row>
    <row r="720" spans="1:23" customFormat="1" hidden="1">
      <c r="A720" t="s">
        <v>1981</v>
      </c>
      <c r="B720" t="str">
        <f>PROPER(TRIM(A720))</f>
        <v>2 Apartment For Sale In Sai Residency, Kamrej Surat</v>
      </c>
      <c r="C720" t="str">
        <f>LEFT(B720,FIND(" ",B720)-1)</f>
        <v>2</v>
      </c>
      <c r="D720" s="1" t="str">
        <f>MID(B720, FIND(" ", B720)+1, FIND("For", B720)-FIND(" ", B720)-1)</f>
        <v xml:space="preserve">Apartment </v>
      </c>
      <c r="E720" t="str">
        <f>TRIM(MID(B720, FIND("In", B720)+3, FIND("Surat", B720)-FIND("In", B720)-3))</f>
        <v>Sai Residency, Kamrej</v>
      </c>
      <c r="F720" t="str">
        <f>"surat"</f>
        <v>surat</v>
      </c>
      <c r="G720" t="s">
        <v>34</v>
      </c>
      <c r="H720" t="s">
        <v>1982</v>
      </c>
      <c r="I720">
        <f>VALUE(LEFT(H720,FIND(" ",H720)-1))</f>
        <v>1156</v>
      </c>
      <c r="J720" t="str">
        <f>TRIM(RIGHT(H720,LEN(H720)-FIND(" ",H720)))</f>
        <v>sqft</v>
      </c>
      <c r="K720" t="s">
        <v>43</v>
      </c>
      <c r="L720" t="s">
        <v>44</v>
      </c>
      <c r="M720" t="str">
        <f>IF(LEFT(L720,5)="poss.","expected","ready")</f>
        <v>ready</v>
      </c>
      <c r="N720" t="s">
        <v>836</v>
      </c>
      <c r="O720" t="str">
        <f>IFERROR(LEFT(N720,FIND("out of",N720)-1),N720)</f>
        <v xml:space="preserve">3 </v>
      </c>
      <c r="P720" s="1" t="str">
        <f>IFERROR(RIGHT(N720,LEN(N720)-FIND("out of",N720)-6),"")</f>
        <v>6</v>
      </c>
      <c r="Q720" t="s">
        <v>29</v>
      </c>
      <c r="R720" t="s">
        <v>1983</v>
      </c>
      <c r="T720" t="s">
        <v>1984</v>
      </c>
      <c r="U720" s="1">
        <f t="shared" si="313"/>
        <v>4325</v>
      </c>
      <c r="V720">
        <v>50</v>
      </c>
      <c r="W720">
        <f>VALUE(V720)*100000</f>
        <v>5000000</v>
      </c>
    </row>
    <row r="721" spans="1:23" customFormat="1" hidden="1">
      <c r="A721" t="s">
        <v>1985</v>
      </c>
      <c r="G721" t="s">
        <v>34</v>
      </c>
      <c r="H721" t="s">
        <v>677</v>
      </c>
      <c r="I721">
        <f>VALUE(LEFT(H721,FIND(" ",H721)-1))</f>
        <v>260</v>
      </c>
      <c r="J721" t="str">
        <f>TRIM(RIGHT(H721,LEN(H721)-FIND(" ",H721)))</f>
        <v>sqft</v>
      </c>
      <c r="K721" t="s">
        <v>43</v>
      </c>
      <c r="L721" t="s">
        <v>44</v>
      </c>
      <c r="N721" t="s">
        <v>1986</v>
      </c>
      <c r="S721" t="s">
        <v>1987</v>
      </c>
      <c r="T721" t="s">
        <v>1988</v>
      </c>
      <c r="U721" s="1">
        <f t="shared" si="313"/>
        <v>5577</v>
      </c>
      <c r="V721">
        <v>14.5</v>
      </c>
      <c r="W721">
        <f>VALUE(V721)*100000</f>
        <v>1450000</v>
      </c>
    </row>
    <row r="722" spans="1:23" customFormat="1" hidden="1">
      <c r="A722" t="s">
        <v>1811</v>
      </c>
      <c r="G722" t="s">
        <v>24</v>
      </c>
      <c r="H722" t="s">
        <v>1989</v>
      </c>
      <c r="I722">
        <f>VALUE(LEFT(H722,FIND(" ",H722)-1))</f>
        <v>226</v>
      </c>
      <c r="J722" t="str">
        <f>TRIM(RIGHT(H722,LEN(H722)-FIND(" ",H722)))</f>
        <v>sqft</v>
      </c>
      <c r="K722" t="s">
        <v>43</v>
      </c>
      <c r="L722" t="s">
        <v>44</v>
      </c>
      <c r="N722" t="s">
        <v>122</v>
      </c>
      <c r="T722" t="s">
        <v>1990</v>
      </c>
      <c r="U722" s="1">
        <f t="shared" si="313"/>
        <v>7675</v>
      </c>
      <c r="V722">
        <v>35</v>
      </c>
      <c r="W722">
        <f>VALUE(V722)*100000</f>
        <v>3500000</v>
      </c>
    </row>
    <row r="723" spans="1:23" customFormat="1" hidden="1">
      <c r="A723" t="s">
        <v>332</v>
      </c>
      <c r="G723" t="s">
        <v>34</v>
      </c>
      <c r="H723" t="s">
        <v>141</v>
      </c>
      <c r="I723">
        <f>VALUE(LEFT(H723,FIND(" ",H723)-1))</f>
        <v>432</v>
      </c>
      <c r="J723" t="str">
        <f>TRIM(RIGHT(H723,LEN(H723)-FIND(" ",H723)))</f>
        <v>sqft</v>
      </c>
      <c r="K723" t="s">
        <v>29</v>
      </c>
      <c r="L723" t="s">
        <v>44</v>
      </c>
      <c r="N723" t="s">
        <v>43</v>
      </c>
      <c r="Q723">
        <v>1</v>
      </c>
      <c r="S723" t="s">
        <v>1991</v>
      </c>
      <c r="T723" t="s">
        <v>1992</v>
      </c>
      <c r="U723" s="1">
        <f t="shared" si="313"/>
        <v>3266</v>
      </c>
      <c r="V723">
        <v>14.1</v>
      </c>
      <c r="W723">
        <f>VALUE(V723)*100000</f>
        <v>1410000</v>
      </c>
    </row>
    <row r="724" spans="1:23" ht="15.75">
      <c r="A724" s="25" t="s">
        <v>1993</v>
      </c>
      <c r="B724" s="25" t="str">
        <f>PROPER(TRIM(A724))</f>
        <v>2 Apartment For Sale In Anjani Enclave, Dahin Nagar Surat</v>
      </c>
      <c r="C724" s="25" t="str">
        <f>LEFT(B724,FIND(" ",B724)-1)</f>
        <v>2</v>
      </c>
      <c r="D724" s="30" t="str">
        <f>MID(B724, FIND(" ", B724)+1, FIND("For", B724)-FIND(" ", B724)-1)</f>
        <v xml:space="preserve">Apartment </v>
      </c>
      <c r="E724" s="25" t="str">
        <f>TRIM(MID(B724, FIND("In", B724)+3, FIND("Surat", B724)-FIND("In", B724)-3))</f>
        <v>Anjani Enclave, Dahin Nagar</v>
      </c>
      <c r="F724" s="25" t="str">
        <f>"surat"</f>
        <v>surat</v>
      </c>
      <c r="G724" s="25" t="s">
        <v>34</v>
      </c>
      <c r="H724" s="25" t="s">
        <v>581</v>
      </c>
      <c r="I724" s="35">
        <f>VALUE(LEFT(H724,FIND(" ",H724)-1))</f>
        <v>1075</v>
      </c>
      <c r="J724" s="25" t="str">
        <f>TRIM(RIGHT(H724,LEN(H724)-FIND(" ",H724)))</f>
        <v>sqft</v>
      </c>
      <c r="K724" s="28" t="s">
        <v>43</v>
      </c>
      <c r="L724" s="25" t="s">
        <v>44</v>
      </c>
      <c r="M724" s="25" t="str">
        <f>IF(LEFT(L724,5)="poss.","expected","ready")</f>
        <v>ready</v>
      </c>
      <c r="N724" s="25" t="s">
        <v>152</v>
      </c>
      <c r="O724" s="25" t="str">
        <f>IFERROR(LEFT(N724,FIND("out of",N724)-1),N724)</f>
        <v xml:space="preserve">1 </v>
      </c>
      <c r="P724" s="30" t="str">
        <f>IFERROR(RIGHT(N724,LEN(N724)-FIND("out of",N724)-6),"")</f>
        <v>5</v>
      </c>
      <c r="Q724" s="25" t="s">
        <v>46</v>
      </c>
      <c r="R724" s="25" t="s">
        <v>1994</v>
      </c>
      <c r="S724" s="25" t="s">
        <v>1995</v>
      </c>
      <c r="T724" s="3" t="s">
        <v>1996</v>
      </c>
      <c r="U724" s="33">
        <f t="shared" si="313"/>
        <v>2791</v>
      </c>
      <c r="V724" s="25">
        <v>30</v>
      </c>
      <c r="W724" s="25">
        <f>VALUE(V724)*100000</f>
        <v>3000000</v>
      </c>
    </row>
    <row r="725" spans="1:23" customFormat="1" hidden="1">
      <c r="A725" t="s">
        <v>751</v>
      </c>
      <c r="G725" t="s">
        <v>204</v>
      </c>
      <c r="H725" t="s">
        <v>1997</v>
      </c>
      <c r="I725">
        <f>VALUE(LEFT(H725,FIND(" ",H725)-1))</f>
        <v>40</v>
      </c>
      <c r="J725" t="str">
        <f>TRIM(RIGHT(H725,LEN(H725)-FIND(" ",H725)))</f>
        <v>sqft</v>
      </c>
      <c r="L725" t="s">
        <v>43</v>
      </c>
      <c r="N725" t="s">
        <v>671</v>
      </c>
      <c r="T725" t="s">
        <v>1998</v>
      </c>
      <c r="U725" s="1">
        <f t="shared" si="313"/>
        <v>55000</v>
      </c>
      <c r="V725">
        <v>22</v>
      </c>
      <c r="W725">
        <f>VALUE(V725)*100000</f>
        <v>2200000</v>
      </c>
    </row>
    <row r="726" spans="1:23" customFormat="1" hidden="1">
      <c r="A726" t="s">
        <v>1999</v>
      </c>
      <c r="G726" t="s">
        <v>24</v>
      </c>
      <c r="H726" t="s">
        <v>1027</v>
      </c>
      <c r="I726">
        <f>VALUE(LEFT(H726,FIND(" ",H726)-1))</f>
        <v>1190</v>
      </c>
      <c r="J726" t="str">
        <f>TRIM(RIGHT(H726,LEN(H726)-FIND(" ",H726)))</f>
        <v>sqft</v>
      </c>
      <c r="K726" t="s">
        <v>46</v>
      </c>
      <c r="L726" t="s">
        <v>44</v>
      </c>
      <c r="N726" t="s">
        <v>486</v>
      </c>
      <c r="Q726">
        <v>2</v>
      </c>
      <c r="U726" s="1" t="e">
        <f t="shared" si="313"/>
        <v>#VALUE!</v>
      </c>
      <c r="V726">
        <v>40</v>
      </c>
      <c r="W726">
        <f>VALUE(V726)*100000</f>
        <v>4000000</v>
      </c>
    </row>
    <row r="727" spans="1:23" customFormat="1" hidden="1">
      <c r="A727" t="s">
        <v>2000</v>
      </c>
      <c r="G727" t="s">
        <v>24</v>
      </c>
      <c r="H727" t="s">
        <v>136</v>
      </c>
      <c r="I727">
        <f>VALUE(LEFT(H727,FIND(" ",H727)-1))</f>
        <v>1150</v>
      </c>
      <c r="J727" t="str">
        <f>TRIM(RIGHT(H727,LEN(H727)-FIND(" ",H727)))</f>
        <v>sqft</v>
      </c>
      <c r="K727" t="s">
        <v>43</v>
      </c>
      <c r="L727" t="s">
        <v>44</v>
      </c>
      <c r="N727" t="s">
        <v>469</v>
      </c>
      <c r="Q727" t="s">
        <v>29</v>
      </c>
      <c r="R727">
        <v>2</v>
      </c>
      <c r="T727" t="s">
        <v>2001</v>
      </c>
      <c r="U727" s="1">
        <f t="shared" si="313"/>
        <v>2348</v>
      </c>
      <c r="V727">
        <v>27</v>
      </c>
      <c r="W727">
        <f>VALUE(V727)*100000</f>
        <v>2700000</v>
      </c>
    </row>
    <row r="728" spans="1:23" customFormat="1" hidden="1">
      <c r="A728" t="s">
        <v>2002</v>
      </c>
      <c r="G728" t="s">
        <v>24</v>
      </c>
      <c r="H728" t="s">
        <v>385</v>
      </c>
      <c r="I728">
        <f>VALUE(LEFT(H728,FIND(" ",H728)-1))</f>
        <v>150</v>
      </c>
      <c r="J728" t="str">
        <f>TRIM(RIGHT(H728,LEN(H728)-FIND(" ",H728)))</f>
        <v>sqft</v>
      </c>
      <c r="K728" t="s">
        <v>43</v>
      </c>
      <c r="L728" t="s">
        <v>44</v>
      </c>
      <c r="N728" t="s">
        <v>137</v>
      </c>
      <c r="S728" t="s">
        <v>2003</v>
      </c>
      <c r="T728" t="s">
        <v>2004</v>
      </c>
      <c r="U728" s="1">
        <f t="shared" si="313"/>
        <v>8667</v>
      </c>
      <c r="V728">
        <v>26</v>
      </c>
      <c r="W728">
        <f>VALUE(V728)*100000</f>
        <v>2600000</v>
      </c>
    </row>
    <row r="729" spans="1:23" customFormat="1" hidden="1">
      <c r="A729" t="s">
        <v>2005</v>
      </c>
      <c r="G729" t="s">
        <v>34</v>
      </c>
      <c r="H729" t="s">
        <v>328</v>
      </c>
      <c r="I729">
        <f>VALUE(LEFT(H729,FIND(" ",H729)-1))</f>
        <v>1200</v>
      </c>
      <c r="J729" t="str">
        <f>TRIM(RIGHT(H729,LEN(H729)-FIND(" ",H729)))</f>
        <v>sqft</v>
      </c>
      <c r="K729" t="s">
        <v>43</v>
      </c>
      <c r="L729" t="s">
        <v>44</v>
      </c>
      <c r="N729" t="s">
        <v>297</v>
      </c>
      <c r="Q729" t="s">
        <v>46</v>
      </c>
      <c r="R729">
        <v>2</v>
      </c>
      <c r="T729" t="s">
        <v>2006</v>
      </c>
      <c r="U729" s="1">
        <f t="shared" si="313"/>
        <v>2583</v>
      </c>
      <c r="V729">
        <v>31</v>
      </c>
      <c r="W729">
        <f>VALUE(V729)*100000</f>
        <v>3100000</v>
      </c>
    </row>
    <row r="730" spans="1:23" customFormat="1" hidden="1">
      <c r="A730" t="s">
        <v>2007</v>
      </c>
      <c r="B730" t="str">
        <f t="shared" ref="B730:B731" si="322">PROPER(TRIM(A730))</f>
        <v>2 Apartment For Sale In Majura Gate Surat</v>
      </c>
      <c r="C730" t="str">
        <f t="shared" ref="C730:C731" si="323">LEFT(B730,FIND(" ",B730)-1)</f>
        <v>2</v>
      </c>
      <c r="D730" s="1" t="str">
        <f t="shared" ref="D730:D731" si="324">MID(B730, FIND(" ", B730)+1, FIND("For", B730)-FIND(" ", B730)-1)</f>
        <v xml:space="preserve">Apartment </v>
      </c>
      <c r="E730" t="str">
        <f t="shared" ref="E730:E731" si="325">TRIM(MID(B730, FIND("In", B730)+3, FIND("Surat", B730)-FIND("In", B730)-3))</f>
        <v>Majura Gate</v>
      </c>
      <c r="F730" t="str">
        <f t="shared" ref="F730:F731" si="326">"surat"</f>
        <v>surat</v>
      </c>
      <c r="G730" t="s">
        <v>34</v>
      </c>
      <c r="H730" t="s">
        <v>71</v>
      </c>
      <c r="I730">
        <f>VALUE(LEFT(H730,FIND(" ",H730)-1))</f>
        <v>1180</v>
      </c>
      <c r="J730" t="str">
        <f>TRIM(RIGHT(H730,LEN(H730)-FIND(" ",H730)))</f>
        <v>sqft</v>
      </c>
      <c r="K730" t="s">
        <v>26</v>
      </c>
      <c r="L730" t="s">
        <v>44</v>
      </c>
      <c r="M730" t="str">
        <f t="shared" ref="M730:M731" si="327">IF(LEFT(L730,5)="poss.","expected","ready")</f>
        <v>ready</v>
      </c>
      <c r="N730" t="s">
        <v>956</v>
      </c>
      <c r="O730" t="str">
        <f t="shared" ref="O730:O731" si="328">IFERROR(LEFT(N730,FIND("out of",N730)-1),N730)</f>
        <v xml:space="preserve">8 </v>
      </c>
      <c r="P730" s="1" t="str">
        <f t="shared" ref="P730:P731" si="329">IFERROR(RIGHT(N730,LEN(N730)-FIND("out of",N730)-6),"")</f>
        <v>8</v>
      </c>
      <c r="Q730" t="s">
        <v>96</v>
      </c>
      <c r="R730" t="s">
        <v>156</v>
      </c>
      <c r="T730" t="s">
        <v>980</v>
      </c>
      <c r="U730" s="1">
        <f t="shared" si="313"/>
        <v>3814</v>
      </c>
      <c r="V730">
        <v>45</v>
      </c>
      <c r="W730">
        <f>VALUE(V730)*100000</f>
        <v>4500000</v>
      </c>
    </row>
    <row r="731" spans="1:23" customFormat="1" hidden="1">
      <c r="A731" t="s">
        <v>2008</v>
      </c>
      <c r="B731" t="str">
        <f t="shared" si="322"/>
        <v>2 Apartment For Sale In Shakuntal Complex, Adajan Surat</v>
      </c>
      <c r="C731" t="str">
        <f t="shared" si="323"/>
        <v>2</v>
      </c>
      <c r="D731" s="1" t="str">
        <f t="shared" si="324"/>
        <v xml:space="preserve">Apartment </v>
      </c>
      <c r="E731" t="str">
        <f t="shared" si="325"/>
        <v>Shakuntal Complex, Adajan</v>
      </c>
      <c r="F731" t="str">
        <f t="shared" si="326"/>
        <v>surat</v>
      </c>
      <c r="G731" t="s">
        <v>34</v>
      </c>
      <c r="H731" t="s">
        <v>2009</v>
      </c>
      <c r="I731">
        <f>VALUE(LEFT(H731,FIND(" ",H731)-1))</f>
        <v>1021</v>
      </c>
      <c r="J731" t="str">
        <f>TRIM(RIGHT(H731,LEN(H731)-FIND(" ",H731)))</f>
        <v>sqft</v>
      </c>
      <c r="K731" t="s">
        <v>43</v>
      </c>
      <c r="L731" t="s">
        <v>44</v>
      </c>
      <c r="M731" t="str">
        <f t="shared" si="327"/>
        <v>ready</v>
      </c>
      <c r="N731" t="s">
        <v>2010</v>
      </c>
      <c r="O731" t="str">
        <f t="shared" si="328"/>
        <v xml:space="preserve">7 </v>
      </c>
      <c r="P731" s="1" t="str">
        <f t="shared" si="329"/>
        <v>8</v>
      </c>
      <c r="Q731" t="s">
        <v>29</v>
      </c>
      <c r="R731" t="s">
        <v>2011</v>
      </c>
      <c r="T731" t="s">
        <v>970</v>
      </c>
      <c r="U731" s="1">
        <f t="shared" si="313"/>
        <v>3918</v>
      </c>
      <c r="V731">
        <v>40</v>
      </c>
      <c r="W731">
        <f>VALUE(V731)*100000</f>
        <v>4000000</v>
      </c>
    </row>
    <row r="732" spans="1:23" customFormat="1" hidden="1">
      <c r="A732" t="s">
        <v>2012</v>
      </c>
      <c r="G732" t="s">
        <v>34</v>
      </c>
      <c r="H732" t="s">
        <v>136</v>
      </c>
      <c r="I732">
        <f>VALUE(LEFT(H732,FIND(" ",H732)-1))</f>
        <v>1150</v>
      </c>
      <c r="J732" t="str">
        <f>TRIM(RIGHT(H732,LEN(H732)-FIND(" ",H732)))</f>
        <v>sqft</v>
      </c>
      <c r="K732" t="s">
        <v>43</v>
      </c>
      <c r="L732" t="s">
        <v>44</v>
      </c>
      <c r="N732" t="s">
        <v>469</v>
      </c>
      <c r="Q732" t="s">
        <v>29</v>
      </c>
      <c r="R732">
        <v>2</v>
      </c>
      <c r="T732" t="s">
        <v>2013</v>
      </c>
      <c r="U732" s="1">
        <f t="shared" si="313"/>
        <v>2609</v>
      </c>
      <c r="V732">
        <v>30</v>
      </c>
      <c r="W732">
        <f>VALUE(V732)*100000</f>
        <v>3000000</v>
      </c>
    </row>
    <row r="733" spans="1:23" customFormat="1" hidden="1">
      <c r="A733" t="s">
        <v>1745</v>
      </c>
      <c r="G733" t="s">
        <v>524</v>
      </c>
      <c r="H733" t="s">
        <v>1967</v>
      </c>
      <c r="I733">
        <f>VALUE(LEFT(H733,FIND(" ",H733)-1))</f>
        <v>1540</v>
      </c>
      <c r="J733" t="str">
        <f>TRIM(RIGHT(H733,LEN(H733)-FIND(" ",H733)))</f>
        <v>sqft</v>
      </c>
      <c r="L733" t="s">
        <v>43</v>
      </c>
      <c r="S733" t="s">
        <v>2014</v>
      </c>
      <c r="T733" t="s">
        <v>1493</v>
      </c>
      <c r="U733" s="1">
        <f t="shared" si="313"/>
        <v>714</v>
      </c>
      <c r="V733">
        <v>11</v>
      </c>
      <c r="W733">
        <f>VALUE(V733)*100000</f>
        <v>1100000</v>
      </c>
    </row>
    <row r="734" spans="1:23" customFormat="1" hidden="1">
      <c r="A734" t="s">
        <v>496</v>
      </c>
      <c r="G734" t="s">
        <v>24</v>
      </c>
      <c r="H734" t="s">
        <v>141</v>
      </c>
      <c r="I734">
        <f>VALUE(LEFT(H734,FIND(" ",H734)-1))</f>
        <v>432</v>
      </c>
      <c r="J734" t="str">
        <f>TRIM(RIGHT(H734,LEN(H734)-FIND(" ",H734)))</f>
        <v>sqft</v>
      </c>
      <c r="K734" t="s">
        <v>43</v>
      </c>
      <c r="L734" t="s">
        <v>44</v>
      </c>
      <c r="N734" t="s">
        <v>86</v>
      </c>
      <c r="Q734" t="s">
        <v>29</v>
      </c>
      <c r="R734">
        <v>3</v>
      </c>
      <c r="U734" s="1" t="e">
        <f t="shared" si="313"/>
        <v>#VALUE!</v>
      </c>
      <c r="V734">
        <v>32.5</v>
      </c>
      <c r="W734">
        <f>VALUE(V734)*100000</f>
        <v>3250000</v>
      </c>
    </row>
    <row r="735" spans="1:23" customFormat="1" hidden="1">
      <c r="A735" t="s">
        <v>2015</v>
      </c>
      <c r="G735" t="s">
        <v>24</v>
      </c>
      <c r="H735" t="s">
        <v>1743</v>
      </c>
      <c r="I735">
        <f>VALUE(LEFT(H735,FIND(" ",H735)-1))</f>
        <v>770</v>
      </c>
      <c r="J735" t="str">
        <f>TRIM(RIGHT(H735,LEN(H735)-FIND(" ",H735)))</f>
        <v>sqft</v>
      </c>
      <c r="K735" t="s">
        <v>29</v>
      </c>
      <c r="L735" t="s">
        <v>44</v>
      </c>
      <c r="N735" t="s">
        <v>43</v>
      </c>
      <c r="Q735" t="s">
        <v>156</v>
      </c>
      <c r="R735">
        <v>2</v>
      </c>
      <c r="S735" t="s">
        <v>2016</v>
      </c>
      <c r="T735" t="s">
        <v>1206</v>
      </c>
      <c r="U735" s="1">
        <f t="shared" si="313"/>
        <v>6494</v>
      </c>
      <c r="V735">
        <v>50</v>
      </c>
      <c r="W735">
        <f>VALUE(V735)*100000</f>
        <v>5000000</v>
      </c>
    </row>
    <row r="736" spans="1:23" customFormat="1" hidden="1">
      <c r="A736" t="s">
        <v>2017</v>
      </c>
      <c r="G736" t="s">
        <v>24</v>
      </c>
      <c r="H736" t="s">
        <v>2018</v>
      </c>
      <c r="I736">
        <f>VALUE(LEFT(H736,FIND(" ",H736)-1))</f>
        <v>152</v>
      </c>
      <c r="J736" t="str">
        <f>TRIM(RIGHT(H736,LEN(H736)-FIND(" ",H736)))</f>
        <v>sqft</v>
      </c>
      <c r="K736" t="s">
        <v>43</v>
      </c>
      <c r="L736" t="s">
        <v>44</v>
      </c>
      <c r="N736" t="s">
        <v>251</v>
      </c>
      <c r="S736" t="s">
        <v>2019</v>
      </c>
      <c r="T736" t="s">
        <v>2020</v>
      </c>
      <c r="U736" s="1">
        <f t="shared" si="313"/>
        <v>7895</v>
      </c>
      <c r="V736">
        <v>24</v>
      </c>
      <c r="W736">
        <f>VALUE(V736)*100000</f>
        <v>2400000</v>
      </c>
    </row>
    <row r="737" spans="1:23" customFormat="1" hidden="1">
      <c r="A737" t="s">
        <v>1077</v>
      </c>
      <c r="G737" t="s">
        <v>204</v>
      </c>
      <c r="H737" t="s">
        <v>2021</v>
      </c>
      <c r="I737">
        <f>VALUE(LEFT(H737,FIND(" ",H737)-1))</f>
        <v>981</v>
      </c>
      <c r="J737" t="str">
        <f>TRIM(RIGHT(H737,LEN(H737)-FIND(" ",H737)))</f>
        <v>sqft</v>
      </c>
      <c r="K737" t="s">
        <v>26</v>
      </c>
      <c r="L737" t="s">
        <v>2022</v>
      </c>
      <c r="N737" t="s">
        <v>166</v>
      </c>
      <c r="Q737">
        <v>3</v>
      </c>
      <c r="R737">
        <v>2</v>
      </c>
      <c r="S737" t="s">
        <v>2023</v>
      </c>
      <c r="T737" t="s">
        <v>2024</v>
      </c>
      <c r="U737" s="1">
        <f t="shared" si="313"/>
        <v>1631</v>
      </c>
      <c r="V737">
        <v>16</v>
      </c>
      <c r="W737">
        <f>VALUE(V737)*100000</f>
        <v>1600000</v>
      </c>
    </row>
    <row r="738" spans="1:23" customFormat="1" hidden="1">
      <c r="A738" t="s">
        <v>2025</v>
      </c>
      <c r="B738" t="str">
        <f t="shared" ref="B738:B739" si="330">PROPER(TRIM(A738))</f>
        <v>2 Apartment For Sale In Rudraksha Palace Surat</v>
      </c>
      <c r="C738" t="str">
        <f t="shared" ref="C738:C739" si="331">LEFT(B738,FIND(" ",B738)-1)</f>
        <v>2</v>
      </c>
      <c r="D738" s="1" t="str">
        <f t="shared" ref="D738:D739" si="332">MID(B738, FIND(" ", B738)+1, FIND("For", B738)-FIND(" ", B738)-1)</f>
        <v xml:space="preserve">Apartment </v>
      </c>
      <c r="E738" t="str">
        <f t="shared" ref="E738:E739" si="333">TRIM(MID(B738, FIND("In", B738)+3, FIND("Surat", B738)-FIND("In", B738)-3))</f>
        <v>Rudraksha Palace</v>
      </c>
      <c r="F738" t="str">
        <f t="shared" ref="F738:F739" si="334">"surat"</f>
        <v>surat</v>
      </c>
      <c r="G738" t="s">
        <v>34</v>
      </c>
      <c r="H738" t="s">
        <v>328</v>
      </c>
      <c r="I738">
        <f>VALUE(LEFT(H738,FIND(" ",H738)-1))</f>
        <v>1200</v>
      </c>
      <c r="J738" t="str">
        <f>TRIM(RIGHT(H738,LEN(H738)-FIND(" ",H738)))</f>
        <v>sqft</v>
      </c>
      <c r="K738" t="s">
        <v>43</v>
      </c>
      <c r="L738" t="s">
        <v>44</v>
      </c>
      <c r="M738" t="str">
        <f t="shared" ref="M738:M739" si="335">IF(LEFT(L738,5)="poss.","expected","ready")</f>
        <v>ready</v>
      </c>
      <c r="N738" t="s">
        <v>297</v>
      </c>
      <c r="O738" t="str">
        <f t="shared" ref="O738:O739" si="336">IFERROR(LEFT(N738,FIND("out of",N738)-1),N738)</f>
        <v xml:space="preserve">2 </v>
      </c>
      <c r="P738" s="1" t="str">
        <f t="shared" ref="P738:P739" si="337">IFERROR(RIGHT(N738,LEN(N738)-FIND("out of",N738)-6),"")</f>
        <v>4</v>
      </c>
      <c r="Q738" t="s">
        <v>46</v>
      </c>
      <c r="R738" t="s">
        <v>156</v>
      </c>
      <c r="T738" t="s">
        <v>2026</v>
      </c>
      <c r="U738" s="1">
        <f t="shared" si="313"/>
        <v>2492</v>
      </c>
      <c r="V738">
        <v>29.9</v>
      </c>
      <c r="W738">
        <f>VALUE(V738)*100000</f>
        <v>2990000</v>
      </c>
    </row>
    <row r="739" spans="1:23" ht="15.75">
      <c r="A739" s="25" t="s">
        <v>2027</v>
      </c>
      <c r="B739" s="25" t="str">
        <f t="shared" si="330"/>
        <v>1 Apartment For Sale In Adajan Surat</v>
      </c>
      <c r="C739" s="25" t="str">
        <f t="shared" si="331"/>
        <v>1</v>
      </c>
      <c r="D739" s="30" t="str">
        <f t="shared" si="332"/>
        <v xml:space="preserve">Apartment </v>
      </c>
      <c r="E739" s="25" t="str">
        <f t="shared" si="333"/>
        <v>Adajan</v>
      </c>
      <c r="F739" s="25" t="str">
        <f t="shared" si="334"/>
        <v>surat</v>
      </c>
      <c r="G739" s="25" t="s">
        <v>34</v>
      </c>
      <c r="H739" s="25" t="s">
        <v>305</v>
      </c>
      <c r="I739" s="35">
        <f>VALUE(LEFT(H739,FIND(" ",H739)-1))</f>
        <v>550</v>
      </c>
      <c r="J739" s="25" t="str">
        <f>TRIM(RIGHT(H739,LEN(H739)-FIND(" ",H739)))</f>
        <v>sqft</v>
      </c>
      <c r="K739" s="28" t="s">
        <v>43</v>
      </c>
      <c r="L739" s="25" t="s">
        <v>44</v>
      </c>
      <c r="M739" s="25" t="str">
        <f t="shared" si="335"/>
        <v>ready</v>
      </c>
      <c r="N739" s="25" t="s">
        <v>320</v>
      </c>
      <c r="O739" s="25" t="str">
        <f t="shared" si="336"/>
        <v xml:space="preserve">3 </v>
      </c>
      <c r="P739" s="30" t="str">
        <f t="shared" si="337"/>
        <v>4</v>
      </c>
      <c r="Q739" s="25" t="s">
        <v>29</v>
      </c>
      <c r="R739" s="25" t="s">
        <v>38</v>
      </c>
      <c r="S739" s="25" t="s">
        <v>2028</v>
      </c>
      <c r="T739" s="3" t="s">
        <v>2029</v>
      </c>
      <c r="U739" s="33">
        <f t="shared" si="313"/>
        <v>2545</v>
      </c>
      <c r="V739" s="25">
        <v>14</v>
      </c>
      <c r="W739" s="25">
        <f>VALUE(V739)*100000</f>
        <v>1400000</v>
      </c>
    </row>
    <row r="740" spans="1:23" customFormat="1" hidden="1">
      <c r="A740" t="s">
        <v>2030</v>
      </c>
      <c r="G740" t="s">
        <v>34</v>
      </c>
      <c r="H740" t="s">
        <v>372</v>
      </c>
      <c r="I740">
        <f>VALUE(LEFT(H740,FIND(" ",H740)-1))</f>
        <v>1300</v>
      </c>
      <c r="J740" t="str">
        <f>TRIM(RIGHT(H740,LEN(H740)-FIND(" ",H740)))</f>
        <v>sqft</v>
      </c>
      <c r="K740" t="s">
        <v>43</v>
      </c>
      <c r="L740" t="s">
        <v>44</v>
      </c>
      <c r="N740" t="s">
        <v>866</v>
      </c>
      <c r="Q740" t="s">
        <v>46</v>
      </c>
      <c r="R740" t="s">
        <v>262</v>
      </c>
      <c r="T740" t="s">
        <v>418</v>
      </c>
      <c r="U740" s="1">
        <f t="shared" si="313"/>
        <v>3077</v>
      </c>
      <c r="V740">
        <v>40</v>
      </c>
      <c r="W740">
        <f>VALUE(V740)*100000</f>
        <v>4000000</v>
      </c>
    </row>
    <row r="741" spans="1:23" ht="15.75">
      <c r="A741" s="25" t="s">
        <v>2031</v>
      </c>
      <c r="B741" s="25" t="str">
        <f>PROPER(TRIM(A741))</f>
        <v>2 Apartment For Sale In Happy Elegance, Vesu Surat</v>
      </c>
      <c r="C741" s="25" t="str">
        <f>LEFT(B741,FIND(" ",B741)-1)</f>
        <v>2</v>
      </c>
      <c r="D741" s="30" t="str">
        <f>MID(B741, FIND(" ", B741)+1, FIND("For", B741)-FIND(" ", B741)-1)</f>
        <v xml:space="preserve">Apartment </v>
      </c>
      <c r="E741" s="25" t="str">
        <f>TRIM(MID(B741, FIND("In", B741)+3, FIND("Surat", B741)-FIND("In", B741)-3))</f>
        <v>Happy Elegance, Vesu</v>
      </c>
      <c r="F741" s="25" t="str">
        <f>"surat"</f>
        <v>surat</v>
      </c>
      <c r="G741" s="25" t="s">
        <v>34</v>
      </c>
      <c r="H741" s="25" t="s">
        <v>2032</v>
      </c>
      <c r="I741" s="35">
        <f>VALUE(LEFT(H741,FIND(" ",H741)-1))</f>
        <v>1209</v>
      </c>
      <c r="J741" s="25" t="str">
        <f>TRIM(RIGHT(H741,LEN(H741)-FIND(" ",H741)))</f>
        <v>sqft</v>
      </c>
      <c r="K741" s="28" t="s">
        <v>43</v>
      </c>
      <c r="L741" s="25" t="s">
        <v>44</v>
      </c>
      <c r="M741" s="25" t="str">
        <f>IF(LEFT(L741,5)="poss.","expected","ready")</f>
        <v>ready</v>
      </c>
      <c r="N741" s="25" t="s">
        <v>1008</v>
      </c>
      <c r="O741" s="25" t="str">
        <f>IFERROR(LEFT(N741,FIND("out of",N741)-1),N741)</f>
        <v xml:space="preserve">8 </v>
      </c>
      <c r="P741" s="30" t="str">
        <f>IFERROR(RIGHT(N741,LEN(N741)-FIND("out of",N741)-6),"")</f>
        <v>13</v>
      </c>
      <c r="Q741" s="25" t="s">
        <v>29</v>
      </c>
      <c r="R741" s="25" t="s">
        <v>102</v>
      </c>
      <c r="S741" s="25" t="s">
        <v>2033</v>
      </c>
      <c r="T741" s="3" t="s">
        <v>2034</v>
      </c>
      <c r="U741" s="33">
        <f t="shared" si="313"/>
        <v>3739</v>
      </c>
      <c r="V741" s="25">
        <v>45.2</v>
      </c>
      <c r="W741" s="25">
        <f>VALUE(V741)*100000</f>
        <v>4520000</v>
      </c>
    </row>
    <row r="742" spans="1:23" customFormat="1" hidden="1">
      <c r="A742" t="s">
        <v>2035</v>
      </c>
      <c r="G742" t="s">
        <v>24</v>
      </c>
      <c r="H742" t="s">
        <v>333</v>
      </c>
      <c r="I742">
        <f>VALUE(LEFT(H742,FIND(" ",H742)-1))</f>
        <v>600</v>
      </c>
      <c r="J742" t="str">
        <f>TRIM(RIGHT(H742,LEN(H742)-FIND(" ",H742)))</f>
        <v>sqft</v>
      </c>
      <c r="K742" t="s">
        <v>43</v>
      </c>
      <c r="L742" t="s">
        <v>44</v>
      </c>
      <c r="N742" t="s">
        <v>1047</v>
      </c>
      <c r="Q742">
        <v>1</v>
      </c>
      <c r="S742" t="s">
        <v>2036</v>
      </c>
      <c r="T742" t="s">
        <v>689</v>
      </c>
      <c r="U742" s="1">
        <f t="shared" si="313"/>
        <v>3429</v>
      </c>
      <c r="V742">
        <v>24</v>
      </c>
      <c r="W742">
        <f>VALUE(V742)*100000</f>
        <v>2400000</v>
      </c>
    </row>
    <row r="743" spans="1:23" customFormat="1" hidden="1">
      <c r="A743" t="s">
        <v>2037</v>
      </c>
      <c r="G743" t="s">
        <v>34</v>
      </c>
      <c r="H743" t="s">
        <v>76</v>
      </c>
      <c r="I743">
        <f>VALUE(LEFT(H743,FIND(" ",H743)-1))</f>
        <v>720</v>
      </c>
      <c r="J743" t="str">
        <f>TRIM(RIGHT(H743,LEN(H743)-FIND(" ",H743)))</f>
        <v>sqft</v>
      </c>
      <c r="K743" t="s">
        <v>43</v>
      </c>
      <c r="L743" t="s">
        <v>44</v>
      </c>
      <c r="N743" t="s">
        <v>2010</v>
      </c>
      <c r="Q743" t="s">
        <v>96</v>
      </c>
      <c r="R743">
        <v>1</v>
      </c>
      <c r="T743" t="s">
        <v>2038</v>
      </c>
      <c r="U743" s="1">
        <f t="shared" si="313"/>
        <v>4861</v>
      </c>
      <c r="V743">
        <v>35</v>
      </c>
      <c r="W743">
        <f>VALUE(V743)*100000</f>
        <v>3500000</v>
      </c>
    </row>
    <row r="744" spans="1:23" customFormat="1" hidden="1">
      <c r="A744" t="s">
        <v>2039</v>
      </c>
      <c r="G744" t="s">
        <v>34</v>
      </c>
      <c r="H744" t="s">
        <v>155</v>
      </c>
      <c r="I744">
        <f>VALUE(LEFT(H744,FIND(" ",H744)-1))</f>
        <v>650</v>
      </c>
      <c r="J744" t="str">
        <f>TRIM(RIGHT(H744,LEN(H744)-FIND(" ",H744)))</f>
        <v>sqft</v>
      </c>
      <c r="K744" t="s">
        <v>43</v>
      </c>
      <c r="L744" t="s">
        <v>44</v>
      </c>
      <c r="N744" t="s">
        <v>373</v>
      </c>
      <c r="Q744" t="s">
        <v>46</v>
      </c>
      <c r="R744" t="s">
        <v>252</v>
      </c>
      <c r="S744" t="s">
        <v>2040</v>
      </c>
      <c r="T744" t="s">
        <v>2041</v>
      </c>
      <c r="U744" s="1">
        <f t="shared" si="313"/>
        <v>3538</v>
      </c>
      <c r="V744">
        <v>23</v>
      </c>
      <c r="W744">
        <f>VALUE(V744)*100000</f>
        <v>2300000</v>
      </c>
    </row>
    <row r="745" spans="1:23" customFormat="1" hidden="1">
      <c r="A745" t="s">
        <v>2042</v>
      </c>
      <c r="G745" t="s">
        <v>34</v>
      </c>
      <c r="H745" t="s">
        <v>71</v>
      </c>
      <c r="I745">
        <f>VALUE(LEFT(H745,FIND(" ",H745)-1))</f>
        <v>1180</v>
      </c>
      <c r="J745" t="str">
        <f>TRIM(RIGHT(H745,LEN(H745)-FIND(" ",H745)))</f>
        <v>sqft</v>
      </c>
      <c r="K745" t="s">
        <v>43</v>
      </c>
      <c r="L745" t="s">
        <v>44</v>
      </c>
      <c r="N745" t="s">
        <v>793</v>
      </c>
      <c r="Q745" t="s">
        <v>46</v>
      </c>
      <c r="R745">
        <v>2</v>
      </c>
      <c r="T745" t="s">
        <v>2043</v>
      </c>
      <c r="U745" s="1">
        <f t="shared" si="313"/>
        <v>3178</v>
      </c>
      <c r="V745">
        <v>37.5</v>
      </c>
      <c r="W745">
        <f>VALUE(V745)*100000</f>
        <v>3750000</v>
      </c>
    </row>
    <row r="746" spans="1:23" customFormat="1" hidden="1">
      <c r="A746" t="s">
        <v>2044</v>
      </c>
      <c r="G746" t="s">
        <v>24</v>
      </c>
      <c r="H746" t="s">
        <v>295</v>
      </c>
      <c r="I746">
        <f>VALUE(LEFT(H746,FIND(" ",H746)-1))</f>
        <v>750</v>
      </c>
      <c r="J746" t="str">
        <f>TRIM(RIGHT(H746,LEN(H746)-FIND(" ",H746)))</f>
        <v>sqft</v>
      </c>
      <c r="K746" t="s">
        <v>43</v>
      </c>
      <c r="L746" t="s">
        <v>44</v>
      </c>
      <c r="N746" t="s">
        <v>117</v>
      </c>
      <c r="Q746" t="s">
        <v>46</v>
      </c>
      <c r="R746">
        <v>2</v>
      </c>
      <c r="T746" t="s">
        <v>309</v>
      </c>
      <c r="U746" s="1">
        <f t="shared" si="313"/>
        <v>3750</v>
      </c>
      <c r="V746">
        <v>42</v>
      </c>
      <c r="W746">
        <f>VALUE(V746)*100000</f>
        <v>4200000</v>
      </c>
    </row>
    <row r="747" spans="1:23" customFormat="1" hidden="1">
      <c r="A747" t="s">
        <v>2027</v>
      </c>
      <c r="B747" t="str">
        <f>PROPER(TRIM(A747))</f>
        <v>1 Apartment For Sale In Adajan Surat</v>
      </c>
      <c r="C747" t="str">
        <f>LEFT(B747,FIND(" ",B747)-1)</f>
        <v>1</v>
      </c>
      <c r="D747" s="1" t="str">
        <f>MID(B747, FIND(" ", B747)+1, FIND("For", B747)-FIND(" ", B747)-1)</f>
        <v xml:space="preserve">Apartment </v>
      </c>
      <c r="E747" t="str">
        <f>TRIM(MID(B747, FIND("In", B747)+3, FIND("Surat", B747)-FIND("In", B747)-3))</f>
        <v>Adajan</v>
      </c>
      <c r="F747" t="str">
        <f>"surat"</f>
        <v>surat</v>
      </c>
      <c r="G747" t="s">
        <v>34</v>
      </c>
      <c r="H747" t="s">
        <v>2045</v>
      </c>
      <c r="I747">
        <f>VALUE(LEFT(H747,FIND(" ",H747)-1))</f>
        <v>616</v>
      </c>
      <c r="J747" t="str">
        <f>TRIM(RIGHT(H747,LEN(H747)-FIND(" ",H747)))</f>
        <v>sqft</v>
      </c>
      <c r="K747" t="s">
        <v>43</v>
      </c>
      <c r="L747" t="s">
        <v>44</v>
      </c>
      <c r="M747" t="str">
        <f>IF(LEFT(L747,5)="poss.","expected","ready")</f>
        <v>ready</v>
      </c>
      <c r="N747" t="s">
        <v>251</v>
      </c>
      <c r="O747" t="str">
        <f>IFERROR(LEFT(N747,FIND("out of",N747)-1),N747)</f>
        <v xml:space="preserve">1 </v>
      </c>
      <c r="P747" s="1" t="str">
        <f>IFERROR(RIGHT(N747,LEN(N747)-FIND("out of",N747)-6),"")</f>
        <v>4</v>
      </c>
      <c r="Q747" t="s">
        <v>29</v>
      </c>
      <c r="R747" t="s">
        <v>30</v>
      </c>
      <c r="T747" t="s">
        <v>2046</v>
      </c>
      <c r="U747" s="1">
        <f t="shared" si="313"/>
        <v>3247</v>
      </c>
      <c r="V747">
        <v>20</v>
      </c>
      <c r="W747">
        <f>VALUE(V747)*100000</f>
        <v>2000000</v>
      </c>
    </row>
    <row r="748" spans="1:23" customFormat="1" hidden="1">
      <c r="A748" t="s">
        <v>2047</v>
      </c>
      <c r="G748" t="s">
        <v>24</v>
      </c>
      <c r="H748" t="s">
        <v>2048</v>
      </c>
      <c r="I748">
        <f>VALUE(LEFT(H748,FIND(" ",H748)-1))</f>
        <v>364</v>
      </c>
      <c r="J748" t="str">
        <f>TRIM(RIGHT(H748,LEN(H748)-FIND(" ",H748)))</f>
        <v>sqft</v>
      </c>
      <c r="K748" t="s">
        <v>43</v>
      </c>
      <c r="L748" t="s">
        <v>44</v>
      </c>
      <c r="N748" t="s">
        <v>355</v>
      </c>
      <c r="Q748" t="s">
        <v>29</v>
      </c>
      <c r="R748">
        <v>1</v>
      </c>
      <c r="U748" s="1" t="e">
        <f t="shared" si="313"/>
        <v>#VALUE!</v>
      </c>
      <c r="V748">
        <v>11</v>
      </c>
      <c r="W748">
        <f>VALUE(V748)*100000</f>
        <v>1100000</v>
      </c>
    </row>
    <row r="749" spans="1:23" customFormat="1" hidden="1">
      <c r="A749" t="s">
        <v>2049</v>
      </c>
      <c r="G749" t="s">
        <v>34</v>
      </c>
      <c r="H749" t="s">
        <v>2050</v>
      </c>
      <c r="I749">
        <f>VALUE(LEFT(H749,FIND(" ",H749)-1))</f>
        <v>312</v>
      </c>
      <c r="J749" t="str">
        <f>TRIM(RIGHT(H749,LEN(H749)-FIND(" ",H749)))</f>
        <v>sqft</v>
      </c>
      <c r="K749" t="s">
        <v>43</v>
      </c>
      <c r="L749" t="s">
        <v>44</v>
      </c>
      <c r="N749" t="s">
        <v>212</v>
      </c>
      <c r="Q749">
        <v>1</v>
      </c>
      <c r="T749" t="s">
        <v>2051</v>
      </c>
      <c r="U749" s="1">
        <f t="shared" si="313"/>
        <v>10256</v>
      </c>
      <c r="V749">
        <v>32</v>
      </c>
      <c r="W749">
        <f>VALUE(V749)*100000</f>
        <v>3200000</v>
      </c>
    </row>
    <row r="750" spans="1:23" customFormat="1" hidden="1">
      <c r="A750" t="s">
        <v>2052</v>
      </c>
      <c r="B750" t="str">
        <f t="shared" ref="B750:B751" si="338">PROPER(TRIM(A750))</f>
        <v>2 Apartment For Sale In Galaxy Imperia, Palan Pur Patiya Surat</v>
      </c>
      <c r="C750" t="str">
        <f t="shared" ref="C750:C751" si="339">LEFT(B750,FIND(" ",B750)-1)</f>
        <v>2</v>
      </c>
      <c r="D750" s="1" t="str">
        <f t="shared" ref="D750:D751" si="340">MID(B750, FIND(" ", B750)+1, FIND("For", B750)-FIND(" ", B750)-1)</f>
        <v xml:space="preserve">Apartment </v>
      </c>
      <c r="E750" t="str">
        <f t="shared" ref="E750:E751" si="341">TRIM(MID(B750, FIND("In", B750)+3, FIND("Surat", B750)-FIND("In", B750)-3))</f>
        <v>Galaxy Imperia, Palan Pur Patiya</v>
      </c>
      <c r="F750" t="str">
        <f t="shared" ref="F750:F751" si="342">"surat"</f>
        <v>surat</v>
      </c>
      <c r="G750" t="s">
        <v>34</v>
      </c>
      <c r="H750" t="s">
        <v>561</v>
      </c>
      <c r="I750">
        <f>VALUE(LEFT(H750,FIND(" ",H750)-1))</f>
        <v>1050</v>
      </c>
      <c r="J750" t="str">
        <f>TRIM(RIGHT(H750,LEN(H750)-FIND(" ",H750)))</f>
        <v>sqft</v>
      </c>
      <c r="K750" t="s">
        <v>43</v>
      </c>
      <c r="L750" t="s">
        <v>44</v>
      </c>
      <c r="M750" t="str">
        <f t="shared" ref="M750:M751" si="343">IF(LEFT(L750,5)="poss.","expected","ready")</f>
        <v>ready</v>
      </c>
      <c r="N750" t="s">
        <v>992</v>
      </c>
      <c r="O750" t="str">
        <f t="shared" ref="O750:O751" si="344">IFERROR(LEFT(N750,FIND("out of",N750)-1),N750)</f>
        <v xml:space="preserve">6 </v>
      </c>
      <c r="P750" s="1" t="str">
        <f t="shared" ref="P750:P751" si="345">IFERROR(RIGHT(N750,LEN(N750)-FIND("out of",N750)-6),"")</f>
        <v>12</v>
      </c>
      <c r="Q750" t="s">
        <v>96</v>
      </c>
      <c r="R750" t="s">
        <v>2053</v>
      </c>
      <c r="T750" t="s">
        <v>229</v>
      </c>
      <c r="U750" s="1">
        <f t="shared" si="313"/>
        <v>3810</v>
      </c>
      <c r="V750">
        <v>40</v>
      </c>
      <c r="W750">
        <f>VALUE(V750)*100000</f>
        <v>4000000</v>
      </c>
    </row>
    <row r="751" spans="1:23" customFormat="1" hidden="1">
      <c r="A751" t="s">
        <v>2054</v>
      </c>
      <c r="B751" t="str">
        <f t="shared" si="338"/>
        <v>2 Apartment For Sale In Suryarath Apartment, Adajan Patiya Surat</v>
      </c>
      <c r="C751" t="str">
        <f t="shared" si="339"/>
        <v>2</v>
      </c>
      <c r="D751" s="1" t="str">
        <f t="shared" si="340"/>
        <v xml:space="preserve">Apartment </v>
      </c>
      <c r="E751" t="str">
        <f t="shared" si="341"/>
        <v>Suryarath Apartment, Adajan Patiya</v>
      </c>
      <c r="F751" t="str">
        <f t="shared" si="342"/>
        <v>surat</v>
      </c>
      <c r="G751" t="s">
        <v>24</v>
      </c>
      <c r="H751" t="s">
        <v>328</v>
      </c>
      <c r="I751">
        <f>VALUE(LEFT(H751,FIND(" ",H751)-1))</f>
        <v>1200</v>
      </c>
      <c r="J751" t="str">
        <f>TRIM(RIGHT(H751,LEN(H751)-FIND(" ",H751)))</f>
        <v>sqft</v>
      </c>
      <c r="K751" t="s">
        <v>43</v>
      </c>
      <c r="L751" t="s">
        <v>44</v>
      </c>
      <c r="M751" t="str">
        <f t="shared" si="343"/>
        <v>ready</v>
      </c>
      <c r="N751" t="s">
        <v>1487</v>
      </c>
      <c r="O751" t="str">
        <f t="shared" si="344"/>
        <v xml:space="preserve">6 </v>
      </c>
      <c r="P751" s="1" t="str">
        <f t="shared" si="345"/>
        <v>11</v>
      </c>
      <c r="Q751" t="s">
        <v>96</v>
      </c>
      <c r="R751" t="s">
        <v>30</v>
      </c>
      <c r="T751" t="s">
        <v>309</v>
      </c>
      <c r="U751" s="1">
        <f t="shared" si="313"/>
        <v>3750</v>
      </c>
      <c r="V751">
        <v>45</v>
      </c>
      <c r="W751">
        <f>VALUE(V751)*100000</f>
        <v>4500000</v>
      </c>
    </row>
    <row r="752" spans="1:23" customFormat="1" hidden="1">
      <c r="A752" t="s">
        <v>2055</v>
      </c>
      <c r="G752" t="s">
        <v>34</v>
      </c>
      <c r="H752" t="s">
        <v>295</v>
      </c>
      <c r="I752">
        <f>VALUE(LEFT(H752,FIND(" ",H752)-1))</f>
        <v>750</v>
      </c>
      <c r="J752" t="str">
        <f>TRIM(RIGHT(H752,LEN(H752)-FIND(" ",H752)))</f>
        <v>sqft</v>
      </c>
      <c r="K752" t="s">
        <v>43</v>
      </c>
      <c r="L752" t="s">
        <v>44</v>
      </c>
      <c r="N752" t="s">
        <v>251</v>
      </c>
      <c r="Q752" t="s">
        <v>29</v>
      </c>
      <c r="R752">
        <v>2</v>
      </c>
      <c r="S752" t="s">
        <v>2056</v>
      </c>
      <c r="T752" t="s">
        <v>331</v>
      </c>
      <c r="U752" s="1">
        <f t="shared" si="313"/>
        <v>3333</v>
      </c>
      <c r="V752">
        <v>25</v>
      </c>
      <c r="W752">
        <f>VALUE(V752)*100000</f>
        <v>2500000</v>
      </c>
    </row>
    <row r="753" spans="1:23" customFormat="1" hidden="1">
      <c r="A753" t="s">
        <v>2057</v>
      </c>
      <c r="G753" t="s">
        <v>24</v>
      </c>
      <c r="H753" t="s">
        <v>333</v>
      </c>
      <c r="I753">
        <f>VALUE(LEFT(H753,FIND(" ",H753)-1))</f>
        <v>600</v>
      </c>
      <c r="J753" t="str">
        <f>TRIM(RIGHT(H753,LEN(H753)-FIND(" ",H753)))</f>
        <v>sqft</v>
      </c>
      <c r="K753" t="s">
        <v>43</v>
      </c>
      <c r="L753" t="s">
        <v>44</v>
      </c>
      <c r="N753" t="s">
        <v>152</v>
      </c>
      <c r="Q753" t="s">
        <v>46</v>
      </c>
      <c r="R753">
        <v>2</v>
      </c>
      <c r="T753" t="s">
        <v>2058</v>
      </c>
      <c r="U753" s="1">
        <f t="shared" si="313"/>
        <v>3487</v>
      </c>
      <c r="V753">
        <v>37</v>
      </c>
      <c r="W753">
        <f>VALUE(V753)*100000</f>
        <v>3700000</v>
      </c>
    </row>
    <row r="754" spans="1:23" customFormat="1" hidden="1">
      <c r="A754" t="s">
        <v>2059</v>
      </c>
      <c r="B754" t="str">
        <f>PROPER(TRIM(A754))</f>
        <v>1 Apartment For Sale In Tapi River Scape, Bhaktinandan Society Surat</v>
      </c>
      <c r="C754" t="str">
        <f>LEFT(B754,FIND(" ",B754)-1)</f>
        <v>1</v>
      </c>
      <c r="D754" s="1" t="str">
        <f>MID(B754, FIND(" ", B754)+1, FIND("For", B754)-FIND(" ", B754)-1)</f>
        <v xml:space="preserve">Apartment </v>
      </c>
      <c r="E754" t="str">
        <f>TRIM(MID(B754, FIND("In", B754)+3, FIND("Surat", B754)-FIND("In", B754)-3))</f>
        <v>Tapi River Scape, Bhaktinandan Society</v>
      </c>
      <c r="F754" t="str">
        <f>"surat"</f>
        <v>surat</v>
      </c>
      <c r="G754" t="s">
        <v>24</v>
      </c>
      <c r="H754" t="s">
        <v>1102</v>
      </c>
      <c r="I754">
        <f>VALUE(LEFT(H754,FIND(" ",H754)-1))</f>
        <v>300</v>
      </c>
      <c r="J754" t="str">
        <f>TRIM(RIGHT(H754,LEN(H754)-FIND(" ",H754)))</f>
        <v>sqft</v>
      </c>
      <c r="K754" t="s">
        <v>43</v>
      </c>
      <c r="L754" t="s">
        <v>44</v>
      </c>
      <c r="M754" t="str">
        <f>IF(LEFT(L754,5)="poss.","expected","ready")</f>
        <v>ready</v>
      </c>
      <c r="N754" t="s">
        <v>320</v>
      </c>
      <c r="O754" t="str">
        <f>IFERROR(LEFT(N754,FIND("out of",N754)-1),N754)</f>
        <v xml:space="preserve">3 </v>
      </c>
      <c r="P754" s="1" t="str">
        <f>IFERROR(RIGHT(N754,LEN(N754)-FIND("out of",N754)-6),"")</f>
        <v>4</v>
      </c>
      <c r="Q754" t="s">
        <v>46</v>
      </c>
      <c r="R754" t="s">
        <v>346</v>
      </c>
      <c r="T754" t="s">
        <v>1437</v>
      </c>
      <c r="U754" s="1">
        <f t="shared" si="313"/>
        <v>2600</v>
      </c>
      <c r="V754">
        <v>13</v>
      </c>
      <c r="W754">
        <f>VALUE(V754)*100000</f>
        <v>1300000</v>
      </c>
    </row>
    <row r="755" spans="1:23" customFormat="1" hidden="1">
      <c r="A755" t="s">
        <v>2060</v>
      </c>
      <c r="G755" t="s">
        <v>34</v>
      </c>
      <c r="H755" t="s">
        <v>314</v>
      </c>
      <c r="I755">
        <f>VALUE(LEFT(H755,FIND(" ",H755)-1))</f>
        <v>450</v>
      </c>
      <c r="J755" t="str">
        <f>TRIM(RIGHT(H755,LEN(H755)-FIND(" ",H755)))</f>
        <v>sqft</v>
      </c>
      <c r="K755" t="s">
        <v>43</v>
      </c>
      <c r="L755" t="s">
        <v>44</v>
      </c>
      <c r="N755" t="s">
        <v>469</v>
      </c>
      <c r="Q755" t="s">
        <v>29</v>
      </c>
      <c r="R755">
        <v>1</v>
      </c>
      <c r="T755" t="s">
        <v>2061</v>
      </c>
      <c r="U755" s="1">
        <f t="shared" si="313"/>
        <v>2444</v>
      </c>
      <c r="V755">
        <v>11</v>
      </c>
      <c r="W755">
        <f>VALUE(V755)*100000</f>
        <v>1100000</v>
      </c>
    </row>
    <row r="756" spans="1:23" customFormat="1" hidden="1">
      <c r="A756" t="s">
        <v>317</v>
      </c>
      <c r="G756" t="s">
        <v>24</v>
      </c>
      <c r="H756" t="s">
        <v>2062</v>
      </c>
      <c r="I756">
        <f>VALUE(LEFT(H756,FIND(" ",H756)-1))</f>
        <v>690</v>
      </c>
      <c r="J756" t="str">
        <f>TRIM(RIGHT(H756,LEN(H756)-FIND(" ",H756)))</f>
        <v>sqft</v>
      </c>
      <c r="K756" t="s">
        <v>43</v>
      </c>
      <c r="L756" t="s">
        <v>44</v>
      </c>
      <c r="N756" t="s">
        <v>28</v>
      </c>
      <c r="Q756" t="s">
        <v>96</v>
      </c>
      <c r="R756" t="s">
        <v>47</v>
      </c>
      <c r="S756" t="s">
        <v>2063</v>
      </c>
      <c r="U756" s="1" t="e">
        <f t="shared" si="313"/>
        <v>#VALUE!</v>
      </c>
      <c r="V756">
        <v>34</v>
      </c>
      <c r="W756">
        <f>VALUE(V756)*100000</f>
        <v>3400000</v>
      </c>
    </row>
    <row r="757" spans="1:23" customFormat="1" hidden="1">
      <c r="A757" t="s">
        <v>679</v>
      </c>
      <c r="G757" t="s">
        <v>24</v>
      </c>
      <c r="H757" t="s">
        <v>1233</v>
      </c>
      <c r="I757">
        <f>VALUE(LEFT(H757,FIND(" ",H757)-1))</f>
        <v>183</v>
      </c>
      <c r="J757" t="str">
        <f>TRIM(RIGHT(H757,LEN(H757)-FIND(" ",H757)))</f>
        <v>sqft</v>
      </c>
      <c r="K757" t="s">
        <v>43</v>
      </c>
      <c r="L757" t="s">
        <v>44</v>
      </c>
      <c r="N757" t="s">
        <v>251</v>
      </c>
      <c r="S757" t="s">
        <v>2064</v>
      </c>
      <c r="T757" t="s">
        <v>2065</v>
      </c>
      <c r="U757" s="1">
        <f t="shared" si="313"/>
        <v>11141</v>
      </c>
      <c r="V757">
        <v>41</v>
      </c>
      <c r="W757">
        <f>VALUE(V757)*100000</f>
        <v>4100000</v>
      </c>
    </row>
    <row r="758" spans="1:23" customFormat="1" hidden="1">
      <c r="A758" t="s">
        <v>2066</v>
      </c>
      <c r="G758" t="s">
        <v>34</v>
      </c>
      <c r="H758" t="s">
        <v>314</v>
      </c>
      <c r="I758">
        <f>VALUE(LEFT(H758,FIND(" ",H758)-1))</f>
        <v>450</v>
      </c>
      <c r="J758" t="str">
        <f>TRIM(RIGHT(H758,LEN(H758)-FIND(" ",H758)))</f>
        <v>sqft</v>
      </c>
      <c r="K758" t="s">
        <v>43</v>
      </c>
      <c r="L758" t="s">
        <v>44</v>
      </c>
      <c r="N758" t="s">
        <v>122</v>
      </c>
      <c r="Q758" t="s">
        <v>29</v>
      </c>
      <c r="R758">
        <v>1</v>
      </c>
      <c r="T758" t="s">
        <v>331</v>
      </c>
      <c r="U758" s="1">
        <f t="shared" si="313"/>
        <v>3333</v>
      </c>
      <c r="V758">
        <v>15</v>
      </c>
      <c r="W758">
        <f>VALUE(V758)*100000</f>
        <v>1500000</v>
      </c>
    </row>
    <row r="759" spans="1:23" customFormat="1" hidden="1">
      <c r="A759" t="s">
        <v>1891</v>
      </c>
      <c r="G759" t="s">
        <v>24</v>
      </c>
      <c r="H759" t="s">
        <v>1102</v>
      </c>
      <c r="I759">
        <f>VALUE(LEFT(H759,FIND(" ",H759)-1))</f>
        <v>300</v>
      </c>
      <c r="J759" t="str">
        <f>TRIM(RIGHT(H759,LEN(H759)-FIND(" ",H759)))</f>
        <v>sqft</v>
      </c>
      <c r="K759" t="s">
        <v>43</v>
      </c>
      <c r="L759" t="s">
        <v>44</v>
      </c>
      <c r="N759" t="s">
        <v>117</v>
      </c>
      <c r="Q759" t="s">
        <v>2067</v>
      </c>
      <c r="R759">
        <v>2</v>
      </c>
      <c r="S759" t="s">
        <v>2068</v>
      </c>
      <c r="T759" t="s">
        <v>2069</v>
      </c>
      <c r="U759" s="1">
        <f t="shared" si="313"/>
        <v>7605</v>
      </c>
      <c r="V759">
        <v>40</v>
      </c>
      <c r="W759">
        <f>VALUE(V759)*100000</f>
        <v>4000000</v>
      </c>
    </row>
    <row r="760" spans="1:23" customFormat="1" hidden="1">
      <c r="A760" t="s">
        <v>819</v>
      </c>
      <c r="G760" t="s">
        <v>34</v>
      </c>
      <c r="H760" t="s">
        <v>724</v>
      </c>
      <c r="I760">
        <f>VALUE(LEFT(H760,FIND(" ",H760)-1))</f>
        <v>200</v>
      </c>
      <c r="J760" t="str">
        <f>TRIM(RIGHT(H760,LEN(H760)-FIND(" ",H760)))</f>
        <v>sqft</v>
      </c>
      <c r="K760" t="s">
        <v>43</v>
      </c>
      <c r="L760" t="s">
        <v>44</v>
      </c>
      <c r="N760" t="s">
        <v>403</v>
      </c>
      <c r="T760" t="s">
        <v>405</v>
      </c>
      <c r="U760" s="1">
        <f t="shared" si="313"/>
        <v>7500</v>
      </c>
      <c r="V760">
        <v>15</v>
      </c>
      <c r="W760">
        <f>VALUE(V760)*100000</f>
        <v>1500000</v>
      </c>
    </row>
    <row r="761" spans="1:23" customFormat="1" hidden="1">
      <c r="A761" t="s">
        <v>2070</v>
      </c>
      <c r="B761" t="str">
        <f>PROPER(TRIM(A761))</f>
        <v>2 Apartment For Sale In Ashtvinayak Residency Surat</v>
      </c>
      <c r="C761" t="str">
        <f>LEFT(B761,FIND(" ",B761)-1)</f>
        <v>2</v>
      </c>
      <c r="D761" s="1" t="str">
        <f>MID(B761, FIND(" ", B761)+1, FIND("For", B761)-FIND(" ", B761)-1)</f>
        <v xml:space="preserve">Apartment </v>
      </c>
      <c r="E761" t="str">
        <f>TRIM(MID(B761, FIND("In", B761)+3, FIND("Surat", B761)-FIND("In", B761)-3))</f>
        <v>Ashtvinayak Residency</v>
      </c>
      <c r="F761" t="str">
        <f>"surat"</f>
        <v>surat</v>
      </c>
      <c r="G761" t="s">
        <v>24</v>
      </c>
      <c r="H761" t="s">
        <v>155</v>
      </c>
      <c r="I761">
        <f>VALUE(LEFT(H761,FIND(" ",H761)-1))</f>
        <v>650</v>
      </c>
      <c r="J761" t="str">
        <f>TRIM(RIGHT(H761,LEN(H761)-FIND(" ",H761)))</f>
        <v>sqft</v>
      </c>
      <c r="K761" t="s">
        <v>43</v>
      </c>
      <c r="L761" t="s">
        <v>44</v>
      </c>
      <c r="M761" t="str">
        <f>IF(LEFT(L761,5)="poss.","expected","ready")</f>
        <v>ready</v>
      </c>
      <c r="N761" t="s">
        <v>486</v>
      </c>
      <c r="O761" t="str">
        <f>IFERROR(LEFT(N761,FIND("out of",N761)-1),N761)</f>
        <v xml:space="preserve">7 </v>
      </c>
      <c r="P761" s="1" t="str">
        <f>IFERROR(RIGHT(N761,LEN(N761)-FIND("out of",N761)-6),"")</f>
        <v>7</v>
      </c>
      <c r="Q761" t="s">
        <v>29</v>
      </c>
      <c r="R761" t="s">
        <v>739</v>
      </c>
      <c r="T761" t="s">
        <v>495</v>
      </c>
      <c r="U761" s="1">
        <f t="shared" si="313"/>
        <v>3545</v>
      </c>
      <c r="V761">
        <v>39</v>
      </c>
      <c r="W761">
        <f>VALUE(V761)*100000</f>
        <v>3900000</v>
      </c>
    </row>
    <row r="762" spans="1:23" customFormat="1" hidden="1">
      <c r="A762" t="s">
        <v>2071</v>
      </c>
      <c r="G762" t="s">
        <v>34</v>
      </c>
      <c r="H762" t="s">
        <v>51</v>
      </c>
      <c r="I762">
        <f>VALUE(LEFT(H762,FIND(" ",H762)-1))</f>
        <v>700</v>
      </c>
      <c r="J762" t="str">
        <f>TRIM(RIGHT(H762,LEN(H762)-FIND(" ",H762)))</f>
        <v>sqft</v>
      </c>
      <c r="K762" t="s">
        <v>43</v>
      </c>
      <c r="L762" t="s">
        <v>44</v>
      </c>
      <c r="N762" t="s">
        <v>251</v>
      </c>
      <c r="Q762" t="s">
        <v>46</v>
      </c>
      <c r="R762">
        <v>1</v>
      </c>
      <c r="T762" t="s">
        <v>335</v>
      </c>
      <c r="U762" s="1">
        <f t="shared" si="313"/>
        <v>3000</v>
      </c>
      <c r="V762">
        <v>21</v>
      </c>
      <c r="W762">
        <f>VALUE(V762)*100000</f>
        <v>2100000</v>
      </c>
    </row>
    <row r="763" spans="1:23" customFormat="1" hidden="1">
      <c r="A763" t="s">
        <v>2072</v>
      </c>
      <c r="B763" t="str">
        <f>PROPER(TRIM(A763))</f>
        <v>2 Apartment For Sale In Laxmi Darshan Apparent Surat</v>
      </c>
      <c r="C763" t="str">
        <f>LEFT(B763,FIND(" ",B763)-1)</f>
        <v>2</v>
      </c>
      <c r="D763" s="1" t="str">
        <f>MID(B763, FIND(" ", B763)+1, FIND("For", B763)-FIND(" ", B763)-1)</f>
        <v xml:space="preserve">Apartment </v>
      </c>
      <c r="E763" t="str">
        <f>TRIM(MID(B763, FIND("In", B763)+3, FIND("Surat", B763)-FIND("In", B763)-3))</f>
        <v>Laxmi Darshan Apparent</v>
      </c>
      <c r="F763" t="str">
        <f>"surat"</f>
        <v>surat</v>
      </c>
      <c r="G763" t="s">
        <v>24</v>
      </c>
      <c r="H763" t="s">
        <v>51</v>
      </c>
      <c r="I763">
        <f>VALUE(LEFT(H763,FIND(" ",H763)-1))</f>
        <v>700</v>
      </c>
      <c r="J763" t="str">
        <f>TRIM(RIGHT(H763,LEN(H763)-FIND(" ",H763)))</f>
        <v>sqft</v>
      </c>
      <c r="K763" t="s">
        <v>43</v>
      </c>
      <c r="L763" t="s">
        <v>44</v>
      </c>
      <c r="M763" t="str">
        <f>IF(LEFT(L763,5)="poss.","expected","ready")</f>
        <v>ready</v>
      </c>
      <c r="N763" t="s">
        <v>112</v>
      </c>
      <c r="O763" t="str">
        <f>IFERROR(LEFT(N763,FIND("out of",N763)-1),N763)</f>
        <v xml:space="preserve">2 </v>
      </c>
      <c r="P763" s="1" t="str">
        <f>IFERROR(RIGHT(N763,LEN(N763)-FIND("out of",N763)-6),"")</f>
        <v>6</v>
      </c>
      <c r="Q763" t="s">
        <v>29</v>
      </c>
      <c r="R763" t="s">
        <v>156</v>
      </c>
      <c r="T763" t="s">
        <v>2073</v>
      </c>
      <c r="U763" s="1">
        <f t="shared" si="313"/>
        <v>2636</v>
      </c>
      <c r="V763">
        <v>29</v>
      </c>
      <c r="W763">
        <f>VALUE(V763)*100000</f>
        <v>2900000</v>
      </c>
    </row>
    <row r="764" spans="1:23" customFormat="1" hidden="1">
      <c r="A764" t="s">
        <v>2074</v>
      </c>
      <c r="G764" t="s">
        <v>24</v>
      </c>
      <c r="H764" t="s">
        <v>1397</v>
      </c>
      <c r="I764">
        <f>VALUE(LEFT(H764,FIND(" ",H764)-1))</f>
        <v>780</v>
      </c>
      <c r="J764" t="str">
        <f>TRIM(RIGHT(H764,LEN(H764)-FIND(" ",H764)))</f>
        <v>sqft</v>
      </c>
      <c r="K764" t="s">
        <v>46</v>
      </c>
      <c r="L764" t="s">
        <v>44</v>
      </c>
      <c r="N764" t="s">
        <v>2075</v>
      </c>
      <c r="Q764">
        <v>2</v>
      </c>
      <c r="S764" t="s">
        <v>275</v>
      </c>
      <c r="U764" s="1" t="e">
        <f t="shared" si="313"/>
        <v>#VALUE!</v>
      </c>
      <c r="V764">
        <v>35</v>
      </c>
      <c r="W764">
        <f>VALUE(V764)*100000</f>
        <v>3500000</v>
      </c>
    </row>
    <row r="765" spans="1:23" customFormat="1" hidden="1">
      <c r="A765" t="s">
        <v>2076</v>
      </c>
      <c r="G765" t="s">
        <v>34</v>
      </c>
      <c r="H765" t="s">
        <v>328</v>
      </c>
      <c r="I765">
        <f>VALUE(LEFT(H765,FIND(" ",H765)-1))</f>
        <v>1200</v>
      </c>
      <c r="J765" t="str">
        <f>TRIM(RIGHT(H765,LEN(H765)-FIND(" ",H765)))</f>
        <v>sqft</v>
      </c>
      <c r="K765" t="s">
        <v>43</v>
      </c>
      <c r="L765" t="s">
        <v>44</v>
      </c>
      <c r="N765" t="s">
        <v>320</v>
      </c>
      <c r="Q765" t="s">
        <v>46</v>
      </c>
      <c r="R765">
        <v>2</v>
      </c>
      <c r="T765" t="s">
        <v>522</v>
      </c>
      <c r="U765" s="1">
        <f t="shared" ref="U765:U828" si="346">VALUE(SUBSTITUTE(SUBSTITUTE(T765,"â‚¹",""),"per sqft",""))</f>
        <v>2917</v>
      </c>
      <c r="V765">
        <v>35</v>
      </c>
      <c r="W765">
        <f>VALUE(V765)*100000</f>
        <v>3500000</v>
      </c>
    </row>
    <row r="766" spans="1:23" customFormat="1" hidden="1">
      <c r="A766" t="s">
        <v>1282</v>
      </c>
      <c r="G766" t="s">
        <v>34</v>
      </c>
      <c r="H766" t="s">
        <v>642</v>
      </c>
      <c r="I766">
        <f>VALUE(LEFT(H766,FIND(" ",H766)-1))</f>
        <v>648</v>
      </c>
      <c r="J766" t="str">
        <f>TRIM(RIGHT(H766,LEN(H766)-FIND(" ",H766)))</f>
        <v>sqft</v>
      </c>
      <c r="K766" t="s">
        <v>43</v>
      </c>
      <c r="L766" t="s">
        <v>44</v>
      </c>
      <c r="N766" t="s">
        <v>142</v>
      </c>
      <c r="Q766" t="s">
        <v>29</v>
      </c>
      <c r="R766">
        <v>2</v>
      </c>
      <c r="T766" t="s">
        <v>1202</v>
      </c>
      <c r="U766" s="1">
        <f t="shared" si="346"/>
        <v>3704</v>
      </c>
      <c r="V766">
        <v>24</v>
      </c>
      <c r="W766">
        <f>VALUE(V766)*100000</f>
        <v>2400000</v>
      </c>
    </row>
    <row r="767" spans="1:23" customFormat="1" hidden="1">
      <c r="A767" t="s">
        <v>2077</v>
      </c>
      <c r="B767" t="str">
        <f>PROPER(TRIM(A767))</f>
        <v>1 Apartment For Sale In Rander Surat</v>
      </c>
      <c r="C767" t="str">
        <f>LEFT(B767,FIND(" ",B767)-1)</f>
        <v>1</v>
      </c>
      <c r="D767" s="1" t="str">
        <f>MID(B767, FIND(" ", B767)+1, FIND("For", B767)-FIND(" ", B767)-1)</f>
        <v xml:space="preserve">Apartment </v>
      </c>
      <c r="E767" t="str">
        <f>TRIM(MID(B767, FIND("In", B767)+3, FIND("Surat", B767)-FIND("In", B767)-3))</f>
        <v>Rander</v>
      </c>
      <c r="F767" t="str">
        <f>"surat"</f>
        <v>surat</v>
      </c>
      <c r="G767" t="s">
        <v>34</v>
      </c>
      <c r="H767" t="s">
        <v>295</v>
      </c>
      <c r="I767">
        <f>VALUE(LEFT(H767,FIND(" ",H767)-1))</f>
        <v>750</v>
      </c>
      <c r="J767" t="str">
        <f>TRIM(RIGHT(H767,LEN(H767)-FIND(" ",H767)))</f>
        <v>sqft</v>
      </c>
      <c r="K767" t="s">
        <v>43</v>
      </c>
      <c r="L767" t="s">
        <v>44</v>
      </c>
      <c r="M767" t="str">
        <f>IF(LEFT(L767,5)="poss.","expected","ready")</f>
        <v>ready</v>
      </c>
      <c r="N767" t="s">
        <v>67</v>
      </c>
      <c r="O767" t="str">
        <f>IFERROR(LEFT(N767,FIND("out of",N767)-1),N767)</f>
        <v xml:space="preserve">7 </v>
      </c>
      <c r="P767" s="1" t="str">
        <f>IFERROR(RIGHT(N767,LEN(N767)-FIND("out of",N767)-6),"")</f>
        <v>10</v>
      </c>
      <c r="Q767" t="s">
        <v>29</v>
      </c>
      <c r="R767" t="s">
        <v>47</v>
      </c>
      <c r="T767" t="s">
        <v>335</v>
      </c>
      <c r="U767" s="1">
        <f t="shared" si="346"/>
        <v>3000</v>
      </c>
      <c r="V767">
        <v>22.5</v>
      </c>
      <c r="W767">
        <f>VALUE(V767)*100000</f>
        <v>2250000</v>
      </c>
    </row>
    <row r="768" spans="1:23" customFormat="1" hidden="1">
      <c r="A768" t="s">
        <v>2078</v>
      </c>
      <c r="G768" t="s">
        <v>34</v>
      </c>
      <c r="H768" t="s">
        <v>2079</v>
      </c>
      <c r="I768">
        <f>VALUE(LEFT(H768,FIND(" ",H768)-1))</f>
        <v>863</v>
      </c>
      <c r="J768" t="str">
        <f>TRIM(RIGHT(H768,LEN(H768)-FIND(" ",H768)))</f>
        <v>sqft</v>
      </c>
      <c r="K768" t="s">
        <v>43</v>
      </c>
      <c r="L768" t="s">
        <v>44</v>
      </c>
      <c r="N768" t="s">
        <v>448</v>
      </c>
      <c r="Q768" t="s">
        <v>96</v>
      </c>
      <c r="R768">
        <v>2</v>
      </c>
      <c r="T768" t="s">
        <v>2080</v>
      </c>
      <c r="U768" s="1">
        <f t="shared" si="346"/>
        <v>3013</v>
      </c>
      <c r="V768">
        <v>26</v>
      </c>
      <c r="W768">
        <f>VALUE(V768)*100000</f>
        <v>2600000</v>
      </c>
    </row>
    <row r="769" spans="1:23" ht="15.75">
      <c r="A769" s="25" t="s">
        <v>2081</v>
      </c>
      <c r="B769" s="25" t="str">
        <f>PROPER(TRIM(A769))</f>
        <v>2 Apartment For Sale In Society Surat</v>
      </c>
      <c r="C769" s="25" t="str">
        <f>LEFT(B769,FIND(" ",B769)-1)</f>
        <v>2</v>
      </c>
      <c r="D769" s="30" t="str">
        <f>MID(B769, FIND(" ", B769)+1, FIND("For", B769)-FIND(" ", B769)-1)</f>
        <v xml:space="preserve">Apartment </v>
      </c>
      <c r="E769" s="25" t="str">
        <f>TRIM(MID(B769, FIND("In", B769)+3, FIND("Surat", B769)-FIND("In", B769)-3))</f>
        <v>Society</v>
      </c>
      <c r="F769" s="25" t="str">
        <f>"surat"</f>
        <v>surat</v>
      </c>
      <c r="G769" s="25" t="s">
        <v>24</v>
      </c>
      <c r="H769" s="25" t="s">
        <v>51</v>
      </c>
      <c r="I769" s="35">
        <f>VALUE(LEFT(H769,FIND(" ",H769)-1))</f>
        <v>700</v>
      </c>
      <c r="J769" s="25" t="str">
        <f>TRIM(RIGHT(H769,LEN(H769)-FIND(" ",H769)))</f>
        <v>sqft</v>
      </c>
      <c r="K769" s="28" t="s">
        <v>43</v>
      </c>
      <c r="L769" s="25" t="s">
        <v>44</v>
      </c>
      <c r="M769" s="25" t="str">
        <f>IF(LEFT(L769,5)="poss.","expected","ready")</f>
        <v>ready</v>
      </c>
      <c r="N769" s="25" t="s">
        <v>373</v>
      </c>
      <c r="O769" s="25" t="str">
        <f>IFERROR(LEFT(N769,FIND("out of",N769)-1),N769)</f>
        <v xml:space="preserve">4 </v>
      </c>
      <c r="P769" s="30" t="str">
        <f>IFERROR(RIGHT(N769,LEN(N769)-FIND("out of",N769)-6),"")</f>
        <v>4</v>
      </c>
      <c r="Q769" s="25" t="s">
        <v>29</v>
      </c>
      <c r="R769" s="25" t="s">
        <v>38</v>
      </c>
      <c r="S769" s="25" t="s">
        <v>2082</v>
      </c>
      <c r="T769" s="3" t="s">
        <v>615</v>
      </c>
      <c r="U769" s="33">
        <f t="shared" si="346"/>
        <v>2778</v>
      </c>
      <c r="V769" s="25">
        <v>30</v>
      </c>
      <c r="W769" s="25">
        <f>VALUE(V769)*100000</f>
        <v>3000000</v>
      </c>
    </row>
    <row r="770" spans="1:23" customFormat="1" hidden="1">
      <c r="A770" t="s">
        <v>2083</v>
      </c>
      <c r="G770" t="s">
        <v>24</v>
      </c>
      <c r="H770" t="s">
        <v>116</v>
      </c>
      <c r="I770">
        <f>VALUE(LEFT(H770,FIND(" ",H770)-1))</f>
        <v>1000</v>
      </c>
      <c r="J770" t="str">
        <f>TRIM(RIGHT(H770,LEN(H770)-FIND(" ",H770)))</f>
        <v>sqft</v>
      </c>
      <c r="K770" t="s">
        <v>43</v>
      </c>
      <c r="L770" t="s">
        <v>44</v>
      </c>
      <c r="N770" t="s">
        <v>373</v>
      </c>
      <c r="Q770" t="s">
        <v>46</v>
      </c>
      <c r="R770">
        <v>2</v>
      </c>
      <c r="T770" t="s">
        <v>719</v>
      </c>
      <c r="U770" s="1">
        <f t="shared" si="346"/>
        <v>4167</v>
      </c>
      <c r="V770">
        <v>50</v>
      </c>
      <c r="W770">
        <f>VALUE(V770)*100000</f>
        <v>5000000</v>
      </c>
    </row>
    <row r="771" spans="1:23" customFormat="1" hidden="1">
      <c r="A771" t="s">
        <v>2084</v>
      </c>
      <c r="G771" t="s">
        <v>34</v>
      </c>
      <c r="H771" t="s">
        <v>620</v>
      </c>
      <c r="I771">
        <f>VALUE(LEFT(H771,FIND(" ",H771)-1))</f>
        <v>380</v>
      </c>
      <c r="J771" t="str">
        <f>TRIM(RIGHT(H771,LEN(H771)-FIND(" ",H771)))</f>
        <v>sqft</v>
      </c>
      <c r="K771" t="s">
        <v>43</v>
      </c>
      <c r="L771" t="s">
        <v>44</v>
      </c>
      <c r="N771" t="s">
        <v>251</v>
      </c>
      <c r="S771" t="s">
        <v>2085</v>
      </c>
      <c r="T771" t="s">
        <v>709</v>
      </c>
      <c r="U771" s="1">
        <f t="shared" si="346"/>
        <v>10000</v>
      </c>
      <c r="V771">
        <v>38</v>
      </c>
      <c r="W771">
        <f>VALUE(V771)*100000</f>
        <v>3800000</v>
      </c>
    </row>
    <row r="772" spans="1:23" customFormat="1" hidden="1">
      <c r="A772" t="s">
        <v>2086</v>
      </c>
      <c r="G772" t="s">
        <v>24</v>
      </c>
      <c r="H772" t="s">
        <v>281</v>
      </c>
      <c r="I772">
        <f>VALUE(LEFT(H772,FIND(" ",H772)-1))</f>
        <v>500</v>
      </c>
      <c r="J772" t="str">
        <f>TRIM(RIGHT(H772,LEN(H772)-FIND(" ",H772)))</f>
        <v>sqft</v>
      </c>
      <c r="K772" t="s">
        <v>46</v>
      </c>
      <c r="L772" t="s">
        <v>44</v>
      </c>
      <c r="N772" t="s">
        <v>43</v>
      </c>
      <c r="Q772">
        <v>1</v>
      </c>
      <c r="T772" t="s">
        <v>2087</v>
      </c>
      <c r="U772" s="1">
        <f t="shared" si="346"/>
        <v>231</v>
      </c>
      <c r="V772">
        <v>1.5</v>
      </c>
      <c r="W772">
        <f>VALUE(V772)*100000</f>
        <v>150000</v>
      </c>
    </row>
    <row r="773" spans="1:23" ht="15.75">
      <c r="A773" s="25" t="s">
        <v>2088</v>
      </c>
      <c r="B773" s="25" t="str">
        <f>PROPER(TRIM(A773))</f>
        <v>2 Apartment For Sale In Ghod Dod Road Surat</v>
      </c>
      <c r="C773" s="25" t="str">
        <f>LEFT(B773,FIND(" ",B773)-1)</f>
        <v>2</v>
      </c>
      <c r="D773" s="30" t="str">
        <f>MID(B773, FIND(" ", B773)+1, FIND("For", B773)-FIND(" ", B773)-1)</f>
        <v xml:space="preserve">Apartment </v>
      </c>
      <c r="E773" s="25" t="str">
        <f>TRIM(MID(B773, FIND("In", B773)+3, FIND("Surat", B773)-FIND("In", B773)-3))</f>
        <v>Ghod Dod Road</v>
      </c>
      <c r="F773" s="25" t="str">
        <f>"surat"</f>
        <v>surat</v>
      </c>
      <c r="G773" s="25" t="s">
        <v>34</v>
      </c>
      <c r="H773" s="25" t="s">
        <v>966</v>
      </c>
      <c r="I773" s="35">
        <f>VALUE(LEFT(H773,FIND(" ",H773)-1))</f>
        <v>1235</v>
      </c>
      <c r="J773" s="25" t="str">
        <f>TRIM(RIGHT(H773,LEN(H773)-FIND(" ",H773)))</f>
        <v>sqft</v>
      </c>
      <c r="K773" s="28" t="s">
        <v>43</v>
      </c>
      <c r="L773" s="25" t="s">
        <v>44</v>
      </c>
      <c r="M773" s="25" t="str">
        <f>IF(LEFT(L773,5)="poss.","expected","ready")</f>
        <v>ready</v>
      </c>
      <c r="N773" s="25" t="s">
        <v>2089</v>
      </c>
      <c r="O773" s="25" t="str">
        <f>IFERROR(LEFT(N773,FIND("out of",N773)-1),N773)</f>
        <v xml:space="preserve">1 </v>
      </c>
      <c r="P773" s="30" t="str">
        <f>IFERROR(RIGHT(N773,LEN(N773)-FIND("out of",N773)-6),"")</f>
        <v>11</v>
      </c>
      <c r="Q773" s="25" t="s">
        <v>29</v>
      </c>
      <c r="R773" s="25" t="s">
        <v>156</v>
      </c>
      <c r="S773" s="25" t="s">
        <v>2090</v>
      </c>
      <c r="T773" s="3" t="s">
        <v>1545</v>
      </c>
      <c r="U773" s="33">
        <f t="shared" si="346"/>
        <v>4049</v>
      </c>
      <c r="V773" s="25">
        <v>50</v>
      </c>
      <c r="W773" s="25">
        <f>VALUE(V773)*100000</f>
        <v>5000000</v>
      </c>
    </row>
    <row r="774" spans="1:23" customFormat="1" hidden="1">
      <c r="A774" t="s">
        <v>2091</v>
      </c>
      <c r="G774" t="s">
        <v>34</v>
      </c>
      <c r="H774" t="s">
        <v>295</v>
      </c>
      <c r="I774">
        <f>VALUE(LEFT(H774,FIND(" ",H774)-1))</f>
        <v>750</v>
      </c>
      <c r="J774" t="str">
        <f>TRIM(RIGHT(H774,LEN(H774)-FIND(" ",H774)))</f>
        <v>sqft</v>
      </c>
      <c r="K774" t="s">
        <v>43</v>
      </c>
      <c r="L774" t="s">
        <v>44</v>
      </c>
      <c r="N774" t="s">
        <v>320</v>
      </c>
      <c r="Q774" t="s">
        <v>46</v>
      </c>
      <c r="R774">
        <v>1</v>
      </c>
      <c r="S774" t="s">
        <v>2092</v>
      </c>
      <c r="T774" t="s">
        <v>2093</v>
      </c>
      <c r="U774" s="1">
        <f t="shared" si="346"/>
        <v>4667</v>
      </c>
      <c r="V774">
        <v>35</v>
      </c>
      <c r="W774">
        <f>VALUE(V774)*100000</f>
        <v>3500000</v>
      </c>
    </row>
    <row r="775" spans="1:23" customFormat="1" hidden="1">
      <c r="A775" t="s">
        <v>2094</v>
      </c>
      <c r="G775" t="s">
        <v>24</v>
      </c>
      <c r="H775" t="s">
        <v>2095</v>
      </c>
      <c r="I775">
        <f>VALUE(LEFT(H775,FIND(" ",H775)-1))</f>
        <v>1440</v>
      </c>
      <c r="J775" t="str">
        <f>TRIM(RIGHT(H775,LEN(H775)-FIND(" ",H775)))</f>
        <v>sqft</v>
      </c>
      <c r="K775" t="s">
        <v>29</v>
      </c>
      <c r="L775" t="s">
        <v>44</v>
      </c>
      <c r="N775" t="s">
        <v>43</v>
      </c>
      <c r="Q775" t="s">
        <v>47</v>
      </c>
      <c r="R775" t="s">
        <v>207</v>
      </c>
      <c r="T775" t="s">
        <v>645</v>
      </c>
      <c r="U775" s="1">
        <f t="shared" si="346"/>
        <v>2812</v>
      </c>
      <c r="V775">
        <v>40.5</v>
      </c>
      <c r="W775">
        <f>VALUE(V775)*100000</f>
        <v>4050000</v>
      </c>
    </row>
    <row r="776" spans="1:23" customFormat="1" hidden="1">
      <c r="A776" t="s">
        <v>1711</v>
      </c>
      <c r="G776" t="s">
        <v>204</v>
      </c>
      <c r="H776" t="s">
        <v>111</v>
      </c>
      <c r="I776">
        <f>VALUE(LEFT(H776,FIND(" ",H776)-1))</f>
        <v>800</v>
      </c>
      <c r="J776" t="str">
        <f>TRIM(RIGHT(H776,LEN(H776)-FIND(" ",H776)))</f>
        <v>sqft</v>
      </c>
      <c r="K776" t="s">
        <v>717</v>
      </c>
      <c r="L776" t="s">
        <v>43</v>
      </c>
      <c r="N776">
        <v>2</v>
      </c>
      <c r="S776" t="s">
        <v>2096</v>
      </c>
      <c r="T776" t="s">
        <v>2097</v>
      </c>
      <c r="U776" s="1">
        <f t="shared" si="346"/>
        <v>1500</v>
      </c>
      <c r="V776">
        <v>12</v>
      </c>
      <c r="W776">
        <f>VALUE(V776)*100000</f>
        <v>1200000</v>
      </c>
    </row>
    <row r="777" spans="1:23" customFormat="1" hidden="1">
      <c r="A777" t="s">
        <v>2098</v>
      </c>
      <c r="G777" t="s">
        <v>24</v>
      </c>
      <c r="H777" t="s">
        <v>55</v>
      </c>
      <c r="I777">
        <f>VALUE(LEFT(H777,FIND(" ",H777)-1))</f>
        <v>1250</v>
      </c>
      <c r="J777" t="str">
        <f>TRIM(RIGHT(H777,LEN(H777)-FIND(" ",H777)))</f>
        <v>sqft</v>
      </c>
      <c r="K777" t="s">
        <v>43</v>
      </c>
      <c r="L777" t="s">
        <v>44</v>
      </c>
      <c r="N777" t="s">
        <v>2099</v>
      </c>
      <c r="Q777" t="s">
        <v>46</v>
      </c>
      <c r="R777">
        <v>2</v>
      </c>
      <c r="T777" t="s">
        <v>1968</v>
      </c>
      <c r="U777" s="1">
        <f t="shared" si="346"/>
        <v>2922</v>
      </c>
      <c r="V777">
        <v>45</v>
      </c>
      <c r="W777">
        <f>VALUE(V777)*100000</f>
        <v>4500000</v>
      </c>
    </row>
    <row r="778" spans="1:23" customFormat="1" hidden="1">
      <c r="A778" t="s">
        <v>2100</v>
      </c>
      <c r="G778" t="s">
        <v>24</v>
      </c>
      <c r="H778" t="s">
        <v>1564</v>
      </c>
      <c r="I778">
        <f>VALUE(LEFT(H778,FIND(" ",H778)-1))</f>
        <v>48</v>
      </c>
      <c r="J778" t="str">
        <f>TRIM(RIGHT(H778,LEN(H778)-FIND(" ",H778)))</f>
        <v>sqyrd</v>
      </c>
      <c r="K778" t="s">
        <v>46</v>
      </c>
      <c r="L778" t="s">
        <v>44</v>
      </c>
      <c r="N778" t="s">
        <v>43</v>
      </c>
      <c r="Q778" t="s">
        <v>346</v>
      </c>
      <c r="R778" t="s">
        <v>1751</v>
      </c>
      <c r="U778" s="1" t="e">
        <f t="shared" si="346"/>
        <v>#VALUE!</v>
      </c>
      <c r="V778">
        <v>43.2</v>
      </c>
      <c r="W778">
        <f>VALUE(V778)*100000</f>
        <v>4320000</v>
      </c>
    </row>
    <row r="779" spans="1:23" customFormat="1" hidden="1">
      <c r="A779" t="s">
        <v>2101</v>
      </c>
      <c r="G779" t="s">
        <v>34</v>
      </c>
      <c r="H779" t="s">
        <v>1523</v>
      </c>
      <c r="I779">
        <f>VALUE(LEFT(H779,FIND(" ",H779)-1))</f>
        <v>615</v>
      </c>
      <c r="J779" t="str">
        <f>TRIM(RIGHT(H779,LEN(H779)-FIND(" ",H779)))</f>
        <v>sqft</v>
      </c>
      <c r="K779" t="s">
        <v>43</v>
      </c>
      <c r="L779" t="s">
        <v>44</v>
      </c>
      <c r="N779" t="s">
        <v>217</v>
      </c>
      <c r="Q779" t="s">
        <v>46</v>
      </c>
      <c r="R779">
        <v>1</v>
      </c>
      <c r="T779" t="s">
        <v>2102</v>
      </c>
      <c r="U779" s="1">
        <f t="shared" si="346"/>
        <v>3252</v>
      </c>
      <c r="V779">
        <v>20</v>
      </c>
      <c r="W779">
        <f>VALUE(V779)*100000</f>
        <v>2000000</v>
      </c>
    </row>
    <row r="780" spans="1:23" ht="15.75">
      <c r="A780" s="25" t="s">
        <v>2103</v>
      </c>
      <c r="B780" s="25" t="str">
        <f>PROPER(TRIM(A780))</f>
        <v>2 Apartment For Sale In Ram Pura Surat</v>
      </c>
      <c r="C780" s="25" t="str">
        <f>LEFT(B780,FIND(" ",B780)-1)</f>
        <v>2</v>
      </c>
      <c r="D780" s="30" t="str">
        <f>MID(B780, FIND(" ", B780)+1, FIND("For", B780)-FIND(" ", B780)-1)</f>
        <v xml:space="preserve">Apartment </v>
      </c>
      <c r="E780" s="25" t="str">
        <f>TRIM(MID(B780, FIND("In", B780)+3, FIND("Surat", B780)-FIND("In", B780)-3))</f>
        <v>Ram Pura</v>
      </c>
      <c r="F780" s="25" t="str">
        <f>"surat"</f>
        <v>surat</v>
      </c>
      <c r="G780" s="25" t="s">
        <v>34</v>
      </c>
      <c r="H780" s="25" t="s">
        <v>55</v>
      </c>
      <c r="I780" s="35">
        <f>VALUE(LEFT(H780,FIND(" ",H780)-1))</f>
        <v>1250</v>
      </c>
      <c r="J780" s="25" t="str">
        <f>TRIM(RIGHT(H780,LEN(H780)-FIND(" ",H780)))</f>
        <v>sqft</v>
      </c>
      <c r="K780" s="28" t="s">
        <v>43</v>
      </c>
      <c r="L780" s="25" t="s">
        <v>44</v>
      </c>
      <c r="M780" s="25" t="str">
        <f>IF(LEFT(L780,5)="poss.","expected","ready")</f>
        <v>ready</v>
      </c>
      <c r="N780" s="25" t="s">
        <v>117</v>
      </c>
      <c r="O780" s="25" t="str">
        <f>IFERROR(LEFT(N780,FIND("out of",N780)-1),N780)</f>
        <v xml:space="preserve">3 </v>
      </c>
      <c r="P780" s="30" t="str">
        <f>IFERROR(RIGHT(N780,LEN(N780)-FIND("out of",N780)-6),"")</f>
        <v>5</v>
      </c>
      <c r="Q780" s="25" t="s">
        <v>46</v>
      </c>
      <c r="R780" s="25" t="s">
        <v>156</v>
      </c>
      <c r="S780" s="25" t="s">
        <v>2104</v>
      </c>
      <c r="T780" s="3" t="s">
        <v>2105</v>
      </c>
      <c r="U780" s="33">
        <f t="shared" si="346"/>
        <v>2616</v>
      </c>
      <c r="V780" s="25">
        <v>32.700000000000003</v>
      </c>
      <c r="W780" s="25">
        <f>VALUE(V780)*100000</f>
        <v>3270000.0000000005</v>
      </c>
    </row>
    <row r="781" spans="1:23" customFormat="1" hidden="1">
      <c r="A781" t="s">
        <v>2106</v>
      </c>
      <c r="G781" t="s">
        <v>34</v>
      </c>
      <c r="H781" t="s">
        <v>155</v>
      </c>
      <c r="I781">
        <f>VALUE(LEFT(H781,FIND(" ",H781)-1))</f>
        <v>650</v>
      </c>
      <c r="J781" t="str">
        <f>TRIM(RIGHT(H781,LEN(H781)-FIND(" ",H781)))</f>
        <v>sqft</v>
      </c>
      <c r="K781" t="s">
        <v>43</v>
      </c>
      <c r="L781" t="s">
        <v>44</v>
      </c>
      <c r="N781" t="s">
        <v>142</v>
      </c>
      <c r="Q781" t="s">
        <v>46</v>
      </c>
      <c r="R781">
        <v>1</v>
      </c>
      <c r="T781" t="s">
        <v>1389</v>
      </c>
      <c r="U781" s="1">
        <f t="shared" si="346"/>
        <v>7692</v>
      </c>
      <c r="V781">
        <v>50</v>
      </c>
      <c r="W781">
        <f>VALUE(V781)*100000</f>
        <v>5000000</v>
      </c>
    </row>
    <row r="782" spans="1:23" customFormat="1" hidden="1">
      <c r="A782" t="s">
        <v>690</v>
      </c>
      <c r="G782" t="s">
        <v>204</v>
      </c>
      <c r="H782" t="s">
        <v>2107</v>
      </c>
      <c r="I782">
        <f>VALUE(LEFT(H782,FIND(" ",H782)-1))</f>
        <v>1116</v>
      </c>
      <c r="J782" t="str">
        <f>TRIM(RIGHT(H782,LEN(H782)-FIND(" ",H782)))</f>
        <v>sqft</v>
      </c>
      <c r="K782" t="s">
        <v>671</v>
      </c>
      <c r="L782" t="s">
        <v>43</v>
      </c>
      <c r="N782">
        <v>3</v>
      </c>
      <c r="T782" t="s">
        <v>2108</v>
      </c>
      <c r="U782" s="1">
        <f t="shared" si="346"/>
        <v>1747</v>
      </c>
      <c r="V782">
        <v>19.5</v>
      </c>
      <c r="W782">
        <f>VALUE(V782)*100000</f>
        <v>1950000</v>
      </c>
    </row>
    <row r="783" spans="1:23" customFormat="1" hidden="1">
      <c r="A783" t="s">
        <v>2109</v>
      </c>
      <c r="G783" t="s">
        <v>204</v>
      </c>
      <c r="H783" t="s">
        <v>642</v>
      </c>
      <c r="I783">
        <f>VALUE(LEFT(H783,FIND(" ",H783)-1))</f>
        <v>648</v>
      </c>
      <c r="J783" t="str">
        <f>TRIM(RIGHT(H783,LEN(H783)-FIND(" ",H783)))</f>
        <v>sqft</v>
      </c>
      <c r="K783" t="s">
        <v>671</v>
      </c>
      <c r="L783" t="s">
        <v>43</v>
      </c>
      <c r="N783">
        <v>3</v>
      </c>
      <c r="T783" t="s">
        <v>2110</v>
      </c>
      <c r="U783" s="1">
        <f t="shared" si="346"/>
        <v>926</v>
      </c>
      <c r="V783">
        <v>6</v>
      </c>
      <c r="W783">
        <f>VALUE(V783)*100000</f>
        <v>600000</v>
      </c>
    </row>
    <row r="784" spans="1:23" customFormat="1" hidden="1">
      <c r="A784" t="s">
        <v>2111</v>
      </c>
      <c r="G784" t="s">
        <v>24</v>
      </c>
      <c r="H784" t="s">
        <v>261</v>
      </c>
      <c r="I784">
        <f>VALUE(LEFT(H784,FIND(" ",H784)-1))</f>
        <v>400</v>
      </c>
      <c r="J784" t="str">
        <f>TRIM(RIGHT(H784,LEN(H784)-FIND(" ",H784)))</f>
        <v>sqft</v>
      </c>
      <c r="K784" t="s">
        <v>43</v>
      </c>
      <c r="L784" t="s">
        <v>44</v>
      </c>
      <c r="N784" t="s">
        <v>836</v>
      </c>
      <c r="Q784" t="s">
        <v>29</v>
      </c>
      <c r="R784">
        <v>1</v>
      </c>
      <c r="T784" t="s">
        <v>2112</v>
      </c>
      <c r="U784" s="1">
        <f t="shared" si="346"/>
        <v>3818</v>
      </c>
      <c r="V784">
        <v>21</v>
      </c>
      <c r="W784">
        <f>VALUE(V784)*100000</f>
        <v>2100000</v>
      </c>
    </row>
    <row r="785" spans="1:23" customFormat="1" hidden="1">
      <c r="A785" t="s">
        <v>2113</v>
      </c>
      <c r="G785" t="s">
        <v>34</v>
      </c>
      <c r="H785" t="s">
        <v>724</v>
      </c>
      <c r="I785">
        <f>VALUE(LEFT(H785,FIND(" ",H785)-1))</f>
        <v>200</v>
      </c>
      <c r="J785" t="str">
        <f>TRIM(RIGHT(H785,LEN(H785)-FIND(" ",H785)))</f>
        <v>sqft</v>
      </c>
      <c r="K785" t="s">
        <v>43</v>
      </c>
      <c r="L785" t="s">
        <v>44</v>
      </c>
      <c r="N785" t="s">
        <v>355</v>
      </c>
      <c r="Q785">
        <v>1</v>
      </c>
      <c r="S785" t="s">
        <v>2114</v>
      </c>
      <c r="T785" t="s">
        <v>459</v>
      </c>
      <c r="U785" s="1">
        <f t="shared" si="346"/>
        <v>5000</v>
      </c>
      <c r="V785">
        <v>10</v>
      </c>
      <c r="W785">
        <f>VALUE(V785)*100000</f>
        <v>1000000</v>
      </c>
    </row>
    <row r="786" spans="1:23" ht="15.75">
      <c r="A786" s="25" t="s">
        <v>2115</v>
      </c>
      <c r="B786" s="25" t="str">
        <f>PROPER(TRIM(A786))</f>
        <v>2 Apartment For Sale In Salabatura Surat</v>
      </c>
      <c r="C786" s="25" t="str">
        <f>LEFT(B786,FIND(" ",B786)-1)</f>
        <v>2</v>
      </c>
      <c r="D786" s="30" t="str">
        <f>MID(B786, FIND(" ", B786)+1, FIND("For", B786)-FIND(" ", B786)-1)</f>
        <v xml:space="preserve">Apartment </v>
      </c>
      <c r="E786" s="25" t="str">
        <f>TRIM(MID(B786, FIND("In", B786)+3, FIND("Surat", B786)-FIND("In", B786)-3))</f>
        <v>Salabatura</v>
      </c>
      <c r="F786" s="25" t="str">
        <f>"surat"</f>
        <v>surat</v>
      </c>
      <c r="G786" s="25" t="s">
        <v>24</v>
      </c>
      <c r="H786" s="25" t="s">
        <v>295</v>
      </c>
      <c r="I786" s="35">
        <f>VALUE(LEFT(H786,FIND(" ",H786)-1))</f>
        <v>750</v>
      </c>
      <c r="J786" s="25" t="str">
        <f>TRIM(RIGHT(H786,LEN(H786)-FIND(" ",H786)))</f>
        <v>sqft</v>
      </c>
      <c r="K786" s="28" t="s">
        <v>43</v>
      </c>
      <c r="L786" s="25" t="s">
        <v>44</v>
      </c>
      <c r="M786" s="25" t="str">
        <f>IF(LEFT(L786,5)="poss.","expected","ready")</f>
        <v>ready</v>
      </c>
      <c r="N786" s="25" t="s">
        <v>373</v>
      </c>
      <c r="O786" s="25" t="str">
        <f>IFERROR(LEFT(N786,FIND("out of",N786)-1),N786)</f>
        <v xml:space="preserve">4 </v>
      </c>
      <c r="P786" s="30" t="str">
        <f>IFERROR(RIGHT(N786,LEN(N786)-FIND("out of",N786)-6),"")</f>
        <v>4</v>
      </c>
      <c r="Q786" s="25" t="s">
        <v>96</v>
      </c>
      <c r="R786" s="25" t="s">
        <v>47</v>
      </c>
      <c r="S786" s="25" t="s">
        <v>2116</v>
      </c>
      <c r="T786" s="3" t="s">
        <v>2117</v>
      </c>
      <c r="U786" s="33">
        <f t="shared" si="346"/>
        <v>3182</v>
      </c>
      <c r="V786" s="25">
        <v>35</v>
      </c>
      <c r="W786" s="25">
        <f>VALUE(V786)*100000</f>
        <v>3500000</v>
      </c>
    </row>
    <row r="787" spans="1:23" customFormat="1" hidden="1">
      <c r="A787" t="s">
        <v>1077</v>
      </c>
      <c r="G787" t="s">
        <v>204</v>
      </c>
      <c r="H787" t="s">
        <v>705</v>
      </c>
      <c r="I787">
        <f>VALUE(LEFT(H787,FIND(" ",H787)-1))</f>
        <v>900</v>
      </c>
      <c r="J787" t="str">
        <f>TRIM(RIGHT(H787,LEN(H787)-FIND(" ",H787)))</f>
        <v>sqft</v>
      </c>
      <c r="K787">
        <v>3</v>
      </c>
      <c r="L787" t="s">
        <v>416</v>
      </c>
      <c r="N787" t="s">
        <v>26</v>
      </c>
      <c r="Q787" t="s">
        <v>156</v>
      </c>
      <c r="R787" t="s">
        <v>717</v>
      </c>
      <c r="T787" t="s">
        <v>1197</v>
      </c>
      <c r="U787" s="1">
        <f t="shared" si="346"/>
        <v>2222</v>
      </c>
      <c r="V787">
        <v>20</v>
      </c>
      <c r="W787">
        <f>VALUE(V787)*100000</f>
        <v>2000000</v>
      </c>
    </row>
    <row r="788" spans="1:23" customFormat="1" hidden="1">
      <c r="A788" t="s">
        <v>2118</v>
      </c>
      <c r="B788" t="str">
        <f t="shared" ref="B788:B789" si="347">PROPER(TRIM(A788))</f>
        <v>1 Builder Floor For Sale In Kosamba Surat</v>
      </c>
      <c r="C788" t="str">
        <f t="shared" ref="C788:C789" si="348">LEFT(B788,FIND(" ",B788)-1)</f>
        <v>1</v>
      </c>
      <c r="D788" s="1" t="str">
        <f t="shared" ref="D788:D789" si="349">MID(B788, FIND(" ", B788)+1, FIND("For", B788)-FIND(" ", B788)-1)</f>
        <v xml:space="preserve">Builder Floor </v>
      </c>
      <c r="E788" t="str">
        <f t="shared" ref="E788:E789" si="350">TRIM(MID(B788, FIND("In", B788)+3, FIND("Surat", B788)-FIND("In", B788)-3))</f>
        <v>Kosamba</v>
      </c>
      <c r="F788" t="str">
        <f t="shared" ref="F788:F789" si="351">"surat"</f>
        <v>surat</v>
      </c>
      <c r="G788" t="s">
        <v>24</v>
      </c>
      <c r="H788" t="s">
        <v>314</v>
      </c>
      <c r="I788">
        <f>VALUE(LEFT(H788,FIND(" ",H788)-1))</f>
        <v>450</v>
      </c>
      <c r="J788" t="str">
        <f>TRIM(RIGHT(H788,LEN(H788)-FIND(" ",H788)))</f>
        <v>sqft</v>
      </c>
      <c r="K788" t="s">
        <v>43</v>
      </c>
      <c r="L788" t="s">
        <v>44</v>
      </c>
      <c r="M788" t="str">
        <f t="shared" ref="M788:M789" si="352">IF(LEFT(L788,5)="poss.","expected","ready")</f>
        <v>ready</v>
      </c>
      <c r="N788" t="s">
        <v>297</v>
      </c>
      <c r="O788" t="str">
        <f t="shared" ref="O788:O789" si="353">IFERROR(LEFT(N788,FIND("out of",N788)-1),N788)</f>
        <v xml:space="preserve">2 </v>
      </c>
      <c r="P788" s="1" t="str">
        <f t="shared" ref="P788:P789" si="354">IFERROR(RIGHT(N788,LEN(N788)-FIND("out of",N788)-6),"")</f>
        <v>4</v>
      </c>
      <c r="Q788" t="s">
        <v>29</v>
      </c>
      <c r="R788" t="s">
        <v>156</v>
      </c>
      <c r="T788" t="s">
        <v>2119</v>
      </c>
      <c r="U788" s="1">
        <f t="shared" si="346"/>
        <v>1061</v>
      </c>
      <c r="V788">
        <v>7</v>
      </c>
      <c r="W788">
        <f>VALUE(V788)*100000</f>
        <v>700000</v>
      </c>
    </row>
    <row r="789" spans="1:23" ht="15.75">
      <c r="A789" s="25" t="s">
        <v>2120</v>
      </c>
      <c r="B789" s="25" t="str">
        <f t="shared" si="347"/>
        <v>2 Apartment For Sale In Ravi Darshan Apartment, Citylight Area Surat</v>
      </c>
      <c r="C789" s="25" t="str">
        <f t="shared" si="348"/>
        <v>2</v>
      </c>
      <c r="D789" s="30" t="str">
        <f t="shared" si="349"/>
        <v xml:space="preserve">Apartment </v>
      </c>
      <c r="E789" s="25" t="str">
        <f t="shared" si="350"/>
        <v>Ravi Darshan Apartment, Citylight Area</v>
      </c>
      <c r="F789" s="25" t="str">
        <f t="shared" si="351"/>
        <v>surat</v>
      </c>
      <c r="G789" s="25" t="s">
        <v>24</v>
      </c>
      <c r="H789" s="25" t="s">
        <v>295</v>
      </c>
      <c r="I789" s="35">
        <f>VALUE(LEFT(H789,FIND(" ",H789)-1))</f>
        <v>750</v>
      </c>
      <c r="J789" s="25" t="str">
        <f>TRIM(RIGHT(H789,LEN(H789)-FIND(" ",H789)))</f>
        <v>sqft</v>
      </c>
      <c r="K789" s="28" t="s">
        <v>43</v>
      </c>
      <c r="L789" s="25" t="s">
        <v>44</v>
      </c>
      <c r="M789" s="25" t="str">
        <f t="shared" si="352"/>
        <v>ready</v>
      </c>
      <c r="N789" s="25" t="s">
        <v>67</v>
      </c>
      <c r="O789" s="25" t="str">
        <f t="shared" si="353"/>
        <v xml:space="preserve">7 </v>
      </c>
      <c r="P789" s="30" t="str">
        <f t="shared" si="354"/>
        <v>10</v>
      </c>
      <c r="Q789" s="25" t="s">
        <v>29</v>
      </c>
      <c r="R789" s="25" t="s">
        <v>47</v>
      </c>
      <c r="S789" s="25" t="s">
        <v>2121</v>
      </c>
      <c r="T789" s="3" t="s">
        <v>1085</v>
      </c>
      <c r="U789" s="33">
        <f t="shared" si="346"/>
        <v>3889</v>
      </c>
      <c r="V789" s="25">
        <v>35</v>
      </c>
      <c r="W789" s="25">
        <f>VALUE(V789)*100000</f>
        <v>3500000</v>
      </c>
    </row>
    <row r="790" spans="1:23" customFormat="1" hidden="1">
      <c r="A790" t="s">
        <v>2122</v>
      </c>
      <c r="G790" t="s">
        <v>34</v>
      </c>
      <c r="H790" t="s">
        <v>2123</v>
      </c>
      <c r="I790">
        <f>VALUE(LEFT(H790,FIND(" ",H790)-1))</f>
        <v>1316</v>
      </c>
      <c r="J790" t="str">
        <f>TRIM(RIGHT(H790,LEN(H790)-FIND(" ",H790)))</f>
        <v>sqft</v>
      </c>
      <c r="K790" t="s">
        <v>43</v>
      </c>
      <c r="L790" t="s">
        <v>44</v>
      </c>
      <c r="N790" t="s">
        <v>160</v>
      </c>
      <c r="Q790" t="s">
        <v>29</v>
      </c>
      <c r="R790">
        <v>2</v>
      </c>
      <c r="T790" t="s">
        <v>2124</v>
      </c>
      <c r="U790" s="1">
        <f t="shared" si="346"/>
        <v>2888</v>
      </c>
      <c r="V790">
        <v>38</v>
      </c>
      <c r="W790">
        <f>VALUE(V790)*100000</f>
        <v>3800000</v>
      </c>
    </row>
    <row r="791" spans="1:23" customFormat="1" hidden="1">
      <c r="A791" t="s">
        <v>2125</v>
      </c>
      <c r="G791" t="s">
        <v>24</v>
      </c>
      <c r="H791" t="s">
        <v>2126</v>
      </c>
      <c r="I791">
        <f>VALUE(LEFT(H791,FIND(" ",H791)-1))</f>
        <v>25</v>
      </c>
      <c r="J791" t="str">
        <f>TRIM(RIGHT(H791,LEN(H791)-FIND(" ",H791)))</f>
        <v>sqm</v>
      </c>
      <c r="K791" t="s">
        <v>43</v>
      </c>
      <c r="L791" t="s">
        <v>44</v>
      </c>
      <c r="N791" t="s">
        <v>297</v>
      </c>
      <c r="S791" t="s">
        <v>2127</v>
      </c>
      <c r="T791" t="s">
        <v>2128</v>
      </c>
      <c r="U791" s="1">
        <f t="shared" si="346"/>
        <v>7231</v>
      </c>
      <c r="V791">
        <v>35</v>
      </c>
      <c r="W791">
        <f>VALUE(V791)*100000</f>
        <v>3500000</v>
      </c>
    </row>
    <row r="792" spans="1:23" customFormat="1" hidden="1">
      <c r="A792" t="s">
        <v>1916</v>
      </c>
      <c r="G792" t="s">
        <v>34</v>
      </c>
      <c r="H792" t="s">
        <v>1221</v>
      </c>
      <c r="I792">
        <f>VALUE(LEFT(H792,FIND(" ",H792)-1))</f>
        <v>670</v>
      </c>
      <c r="J792" t="str">
        <f>TRIM(RIGHT(H792,LEN(H792)-FIND(" ",H792)))</f>
        <v>sqft</v>
      </c>
      <c r="K792" t="s">
        <v>26</v>
      </c>
      <c r="L792" t="s">
        <v>44</v>
      </c>
      <c r="N792" t="s">
        <v>377</v>
      </c>
      <c r="Q792" t="s">
        <v>46</v>
      </c>
      <c r="R792" t="s">
        <v>156</v>
      </c>
      <c r="T792" t="s">
        <v>2129</v>
      </c>
      <c r="U792" s="1">
        <f t="shared" si="346"/>
        <v>4179</v>
      </c>
      <c r="V792">
        <v>28</v>
      </c>
      <c r="W792">
        <f>VALUE(V792)*100000</f>
        <v>2800000</v>
      </c>
    </row>
    <row r="793" spans="1:23" customFormat="1" hidden="1">
      <c r="A793" t="s">
        <v>2130</v>
      </c>
      <c r="G793" t="s">
        <v>34</v>
      </c>
      <c r="H793" t="s">
        <v>561</v>
      </c>
      <c r="I793">
        <f>VALUE(LEFT(H793,FIND(" ",H793)-1))</f>
        <v>1050</v>
      </c>
      <c r="J793" t="str">
        <f>TRIM(RIGHT(H793,LEN(H793)-FIND(" ",H793)))</f>
        <v>sqft</v>
      </c>
      <c r="K793" t="s">
        <v>43</v>
      </c>
      <c r="L793" t="s">
        <v>44</v>
      </c>
      <c r="N793" t="s">
        <v>448</v>
      </c>
      <c r="Q793" t="s">
        <v>96</v>
      </c>
      <c r="R793">
        <v>2</v>
      </c>
      <c r="T793" t="s">
        <v>331</v>
      </c>
      <c r="U793" s="1">
        <f t="shared" si="346"/>
        <v>3333</v>
      </c>
      <c r="V793">
        <v>35</v>
      </c>
      <c r="W793">
        <f>VALUE(V793)*100000</f>
        <v>3500000</v>
      </c>
    </row>
    <row r="794" spans="1:23" customFormat="1" hidden="1">
      <c r="A794" t="s">
        <v>734</v>
      </c>
      <c r="G794" t="s">
        <v>24</v>
      </c>
      <c r="H794" t="s">
        <v>2131</v>
      </c>
      <c r="I794">
        <f>VALUE(LEFT(H794,FIND(" ",H794)-1))</f>
        <v>590</v>
      </c>
      <c r="J794" t="str">
        <f>TRIM(RIGHT(H794,LEN(H794)-FIND(" ",H794)))</f>
        <v>sqft</v>
      </c>
      <c r="K794" t="s">
        <v>43</v>
      </c>
      <c r="L794" t="s">
        <v>44</v>
      </c>
      <c r="N794" t="s">
        <v>107</v>
      </c>
      <c r="Q794" t="s">
        <v>29</v>
      </c>
      <c r="R794">
        <v>1</v>
      </c>
      <c r="S794" t="s">
        <v>2132</v>
      </c>
      <c r="T794" t="s">
        <v>1215</v>
      </c>
      <c r="U794" s="1">
        <f t="shared" si="346"/>
        <v>2333</v>
      </c>
      <c r="V794">
        <v>17.5</v>
      </c>
      <c r="W794">
        <f>VALUE(V794)*100000</f>
        <v>1750000</v>
      </c>
    </row>
    <row r="795" spans="1:23" customFormat="1" hidden="1">
      <c r="A795" t="s">
        <v>2133</v>
      </c>
      <c r="G795" t="s">
        <v>34</v>
      </c>
      <c r="H795" t="s">
        <v>155</v>
      </c>
      <c r="I795">
        <f>VALUE(LEFT(H795,FIND(" ",H795)-1))</f>
        <v>650</v>
      </c>
      <c r="J795" t="str">
        <f>TRIM(RIGHT(H795,LEN(H795)-FIND(" ",H795)))</f>
        <v>sqft</v>
      </c>
      <c r="K795" t="s">
        <v>43</v>
      </c>
      <c r="L795" t="s">
        <v>44</v>
      </c>
      <c r="N795" t="s">
        <v>122</v>
      </c>
      <c r="Q795" t="s">
        <v>96</v>
      </c>
      <c r="R795">
        <v>2</v>
      </c>
      <c r="T795" t="s">
        <v>2134</v>
      </c>
      <c r="U795" s="1">
        <f t="shared" si="346"/>
        <v>1462</v>
      </c>
      <c r="V795">
        <v>9.5</v>
      </c>
      <c r="W795">
        <f>VALUE(V795)*100000</f>
        <v>950000</v>
      </c>
    </row>
    <row r="796" spans="1:23" customFormat="1" hidden="1">
      <c r="A796" t="s">
        <v>2135</v>
      </c>
      <c r="B796" t="str">
        <f>PROPER(TRIM(A796))</f>
        <v>2 Apartment For Sale In Silver Plaza Complex, Rander Surat</v>
      </c>
      <c r="C796" t="str">
        <f>LEFT(B796,FIND(" ",B796)-1)</f>
        <v>2</v>
      </c>
      <c r="D796" s="1" t="str">
        <f>MID(B796, FIND(" ", B796)+1, FIND("For", B796)-FIND(" ", B796)-1)</f>
        <v xml:space="preserve">Apartment </v>
      </c>
      <c r="E796" t="str">
        <f>TRIM(MID(B796, FIND("In", B796)+3, FIND("Surat", B796)-FIND("In", B796)-3))</f>
        <v>Silver Plaza Complex, Rander</v>
      </c>
      <c r="F796" t="str">
        <f>"surat"</f>
        <v>surat</v>
      </c>
      <c r="G796" t="s">
        <v>34</v>
      </c>
      <c r="H796" t="s">
        <v>423</v>
      </c>
      <c r="I796">
        <f>VALUE(LEFT(H796,FIND(" ",H796)-1))</f>
        <v>1100</v>
      </c>
      <c r="J796" t="str">
        <f>TRIM(RIGHT(H796,LEN(H796)-FIND(" ",H796)))</f>
        <v>sqft</v>
      </c>
      <c r="K796" t="s">
        <v>43</v>
      </c>
      <c r="L796" t="s">
        <v>44</v>
      </c>
      <c r="M796" t="str">
        <f>IF(LEFT(L796,5)="poss.","expected","ready")</f>
        <v>ready</v>
      </c>
      <c r="N796" t="s">
        <v>200</v>
      </c>
      <c r="O796" t="str">
        <f>IFERROR(LEFT(N796,FIND("out of",N796)-1),N796)</f>
        <v xml:space="preserve">7 </v>
      </c>
      <c r="P796" s="1" t="str">
        <f>IFERROR(RIGHT(N796,LEN(N796)-FIND("out of",N796)-6),"")</f>
        <v>13</v>
      </c>
      <c r="Q796" t="s">
        <v>29</v>
      </c>
      <c r="R796" t="s">
        <v>2136</v>
      </c>
      <c r="T796" t="s">
        <v>283</v>
      </c>
      <c r="U796" s="1">
        <f t="shared" si="346"/>
        <v>3636</v>
      </c>
      <c r="V796">
        <v>40</v>
      </c>
      <c r="W796">
        <f>VALUE(V796)*100000</f>
        <v>4000000</v>
      </c>
    </row>
    <row r="797" spans="1:23" customFormat="1" hidden="1">
      <c r="A797" t="s">
        <v>2137</v>
      </c>
      <c r="G797" t="s">
        <v>34</v>
      </c>
      <c r="H797" t="s">
        <v>605</v>
      </c>
      <c r="I797">
        <f>VALUE(LEFT(H797,FIND(" ",H797)-1))</f>
        <v>1120</v>
      </c>
      <c r="J797" t="str">
        <f>TRIM(RIGHT(H797,LEN(H797)-FIND(" ",H797)))</f>
        <v>sqft</v>
      </c>
      <c r="L797" t="s">
        <v>44</v>
      </c>
      <c r="N797" t="s">
        <v>43</v>
      </c>
      <c r="T797" t="s">
        <v>2138</v>
      </c>
      <c r="U797" s="1">
        <f t="shared" si="346"/>
        <v>3839</v>
      </c>
      <c r="V797">
        <v>43</v>
      </c>
      <c r="W797">
        <f>VALUE(V797)*100000</f>
        <v>4300000</v>
      </c>
    </row>
    <row r="798" spans="1:23" customFormat="1" hidden="1">
      <c r="A798" t="s">
        <v>1407</v>
      </c>
      <c r="G798" t="s">
        <v>34</v>
      </c>
      <c r="H798" t="s">
        <v>55</v>
      </c>
      <c r="I798">
        <f>VALUE(LEFT(H798,FIND(" ",H798)-1))</f>
        <v>1250</v>
      </c>
      <c r="J798" t="str">
        <f>TRIM(RIGHT(H798,LEN(H798)-FIND(" ",H798)))</f>
        <v>sqft</v>
      </c>
      <c r="K798" t="s">
        <v>29</v>
      </c>
      <c r="L798" t="s">
        <v>2139</v>
      </c>
      <c r="N798" t="s">
        <v>43</v>
      </c>
      <c r="Q798">
        <v>2</v>
      </c>
      <c r="T798" t="s">
        <v>58</v>
      </c>
      <c r="U798" s="1">
        <f t="shared" si="346"/>
        <v>3600</v>
      </c>
      <c r="V798">
        <v>45</v>
      </c>
      <c r="W798">
        <f>VALUE(V798)*100000</f>
        <v>4500000</v>
      </c>
    </row>
    <row r="799" spans="1:23" customFormat="1" hidden="1">
      <c r="A799" t="s">
        <v>2140</v>
      </c>
      <c r="G799" t="s">
        <v>34</v>
      </c>
      <c r="H799" t="s">
        <v>155</v>
      </c>
      <c r="I799">
        <f>VALUE(LEFT(H799,FIND(" ",H799)-1))</f>
        <v>650</v>
      </c>
      <c r="J799" t="str">
        <f>TRIM(RIGHT(H799,LEN(H799)-FIND(" ",H799)))</f>
        <v>sqft</v>
      </c>
      <c r="K799" t="s">
        <v>43</v>
      </c>
      <c r="L799" t="s">
        <v>44</v>
      </c>
      <c r="N799" t="s">
        <v>725</v>
      </c>
      <c r="Q799" t="s">
        <v>29</v>
      </c>
      <c r="R799">
        <v>1</v>
      </c>
      <c r="T799" t="s">
        <v>375</v>
      </c>
      <c r="U799" s="1">
        <f t="shared" si="346"/>
        <v>3462</v>
      </c>
      <c r="V799">
        <v>22.5</v>
      </c>
      <c r="W799">
        <f>VALUE(V799)*100000</f>
        <v>2250000</v>
      </c>
    </row>
    <row r="800" spans="1:23" customFormat="1" hidden="1">
      <c r="A800" t="s">
        <v>2141</v>
      </c>
      <c r="B800" t="str">
        <f>PROPER(TRIM(A800))</f>
        <v>3 Builder Floor For Sale In Swami Twin City 5, Sachin Surat</v>
      </c>
      <c r="C800" t="str">
        <f>LEFT(B800,FIND(" ",B800)-1)</f>
        <v>3</v>
      </c>
      <c r="D800" s="1" t="str">
        <f>MID(B800, FIND(" ", B800)+1, FIND("For", B800)-FIND(" ", B800)-1)</f>
        <v xml:space="preserve">Builder Floor </v>
      </c>
      <c r="E800" t="str">
        <f>TRIM(MID(B800, FIND("In", B800)+3, FIND("Surat", B800)-FIND("In", B800)-3))</f>
        <v>Swami Twin City 5, Sachin</v>
      </c>
      <c r="F800" t="str">
        <f>"surat"</f>
        <v>surat</v>
      </c>
      <c r="G800" t="s">
        <v>34</v>
      </c>
      <c r="H800" t="s">
        <v>674</v>
      </c>
      <c r="I800">
        <f>VALUE(LEFT(H800,FIND(" ",H800)-1))</f>
        <v>1400</v>
      </c>
      <c r="J800" t="str">
        <f>TRIM(RIGHT(H800,LEN(H800)-FIND(" ",H800)))</f>
        <v>sqft</v>
      </c>
      <c r="K800" t="s">
        <v>43</v>
      </c>
      <c r="L800" t="s">
        <v>44</v>
      </c>
      <c r="M800" t="str">
        <f>IF(LEFT(L800,5)="poss.","expected","ready")</f>
        <v>ready</v>
      </c>
      <c r="N800" t="s">
        <v>117</v>
      </c>
      <c r="O800" t="str">
        <f>IFERROR(LEFT(N800,FIND("out of",N800)-1),N800)</f>
        <v xml:space="preserve">3 </v>
      </c>
      <c r="P800" s="1" t="str">
        <f>IFERROR(RIGHT(N800,LEN(N800)-FIND("out of",N800)-6),"")</f>
        <v>5</v>
      </c>
      <c r="Q800" t="s">
        <v>96</v>
      </c>
      <c r="R800" t="s">
        <v>2142</v>
      </c>
      <c r="T800" t="s">
        <v>675</v>
      </c>
      <c r="U800" s="1">
        <f t="shared" si="346"/>
        <v>3571</v>
      </c>
      <c r="V800">
        <v>50</v>
      </c>
      <c r="W800">
        <f>VALUE(V800)*100000</f>
        <v>5000000</v>
      </c>
    </row>
    <row r="801" spans="1:23" customFormat="1" hidden="1">
      <c r="A801" t="s">
        <v>1733</v>
      </c>
      <c r="G801" t="s">
        <v>34</v>
      </c>
      <c r="H801" t="s">
        <v>261</v>
      </c>
      <c r="I801">
        <f>VALUE(LEFT(H801,FIND(" ",H801)-1))</f>
        <v>400</v>
      </c>
      <c r="J801" t="str">
        <f>TRIM(RIGHT(H801,LEN(H801)-FIND(" ",H801)))</f>
        <v>sqft</v>
      </c>
      <c r="K801" t="s">
        <v>43</v>
      </c>
      <c r="L801" t="s">
        <v>44</v>
      </c>
      <c r="N801" t="s">
        <v>297</v>
      </c>
      <c r="Q801" t="s">
        <v>96</v>
      </c>
      <c r="R801">
        <v>1</v>
      </c>
      <c r="T801" t="s">
        <v>2143</v>
      </c>
      <c r="U801" s="1">
        <f t="shared" si="346"/>
        <v>2375</v>
      </c>
      <c r="V801">
        <v>9.5</v>
      </c>
      <c r="W801">
        <f>VALUE(V801)*100000</f>
        <v>950000</v>
      </c>
    </row>
    <row r="802" spans="1:23" customFormat="1" hidden="1">
      <c r="A802" t="s">
        <v>313</v>
      </c>
      <c r="G802" t="s">
        <v>34</v>
      </c>
      <c r="H802" t="s">
        <v>155</v>
      </c>
      <c r="I802">
        <f>VALUE(LEFT(H802,FIND(" ",H802)-1))</f>
        <v>650</v>
      </c>
      <c r="J802" t="str">
        <f>TRIM(RIGHT(H802,LEN(H802)-FIND(" ",H802)))</f>
        <v>sqft</v>
      </c>
      <c r="K802" t="s">
        <v>43</v>
      </c>
      <c r="L802" t="s">
        <v>44</v>
      </c>
      <c r="N802" t="s">
        <v>297</v>
      </c>
      <c r="Q802" t="s">
        <v>96</v>
      </c>
      <c r="R802">
        <v>1</v>
      </c>
      <c r="S802" t="s">
        <v>275</v>
      </c>
      <c r="T802" t="s">
        <v>2144</v>
      </c>
      <c r="U802" s="1">
        <f t="shared" si="346"/>
        <v>3308</v>
      </c>
      <c r="V802">
        <v>21.5</v>
      </c>
      <c r="W802">
        <f>VALUE(V802)*100000</f>
        <v>2150000</v>
      </c>
    </row>
    <row r="803" spans="1:23" customFormat="1" hidden="1">
      <c r="A803" t="s">
        <v>2145</v>
      </c>
      <c r="B803" t="str">
        <f>PROPER(TRIM(A803))</f>
        <v>1 Apartment For Sale In Sai Milan Residency, Palanpur Surat</v>
      </c>
      <c r="C803" t="str">
        <f>LEFT(B803,FIND(" ",B803)-1)</f>
        <v>1</v>
      </c>
      <c r="D803" s="1" t="str">
        <f>MID(B803, FIND(" ", B803)+1, FIND("For", B803)-FIND(" ", B803)-1)</f>
        <v xml:space="preserve">Apartment </v>
      </c>
      <c r="E803" t="str">
        <f>TRIM(MID(B803, FIND("In", B803)+3, FIND("Surat", B803)-FIND("In", B803)-3))</f>
        <v>Sai Milan Residency, Palanpur</v>
      </c>
      <c r="F803" t="str">
        <f>"surat"</f>
        <v>surat</v>
      </c>
      <c r="G803" t="s">
        <v>24</v>
      </c>
      <c r="H803" t="s">
        <v>2146</v>
      </c>
      <c r="I803">
        <f>VALUE(LEFT(H803,FIND(" ",H803)-1))</f>
        <v>449</v>
      </c>
      <c r="J803" t="str">
        <f>TRIM(RIGHT(H803,LEN(H803)-FIND(" ",H803)))</f>
        <v>sqft</v>
      </c>
      <c r="K803" t="s">
        <v>43</v>
      </c>
      <c r="L803" t="s">
        <v>44</v>
      </c>
      <c r="M803" t="str">
        <f>IF(LEFT(L803,5)="poss.","expected","ready")</f>
        <v>ready</v>
      </c>
      <c r="N803" t="s">
        <v>117</v>
      </c>
      <c r="O803" t="str">
        <f>IFERROR(LEFT(N803,FIND("out of",N803)-1),N803)</f>
        <v xml:space="preserve">3 </v>
      </c>
      <c r="P803" s="1" t="str">
        <f>IFERROR(RIGHT(N803,LEN(N803)-FIND("out of",N803)-6),"")</f>
        <v>5</v>
      </c>
      <c r="Q803" t="s">
        <v>46</v>
      </c>
      <c r="R803" t="s">
        <v>346</v>
      </c>
      <c r="T803" t="s">
        <v>2147</v>
      </c>
      <c r="U803" s="1">
        <f t="shared" si="346"/>
        <v>3582</v>
      </c>
      <c r="V803">
        <v>24</v>
      </c>
      <c r="W803">
        <f>VALUE(V803)*100000</f>
        <v>2400000</v>
      </c>
    </row>
    <row r="804" spans="1:23" customFormat="1" hidden="1">
      <c r="A804" t="s">
        <v>2148</v>
      </c>
      <c r="G804" t="s">
        <v>34</v>
      </c>
      <c r="H804" t="s">
        <v>529</v>
      </c>
      <c r="I804">
        <f>VALUE(LEFT(H804,FIND(" ",H804)-1))</f>
        <v>660</v>
      </c>
      <c r="J804" t="str">
        <f>TRIM(RIGHT(H804,LEN(H804)-FIND(" ",H804)))</f>
        <v>sqft</v>
      </c>
      <c r="K804" t="s">
        <v>43</v>
      </c>
      <c r="L804" t="s">
        <v>44</v>
      </c>
      <c r="N804" t="s">
        <v>469</v>
      </c>
      <c r="Q804" t="s">
        <v>29</v>
      </c>
      <c r="R804">
        <v>1</v>
      </c>
      <c r="T804" t="s">
        <v>531</v>
      </c>
      <c r="U804" s="1">
        <f t="shared" si="346"/>
        <v>3030</v>
      </c>
      <c r="V804">
        <v>20</v>
      </c>
      <c r="W804">
        <f>VALUE(V804)*100000</f>
        <v>2000000</v>
      </c>
    </row>
    <row r="805" spans="1:23" customFormat="1" hidden="1">
      <c r="A805" t="s">
        <v>1037</v>
      </c>
      <c r="B805" t="str">
        <f>PROPER(TRIM(A805))</f>
        <v>2 Apartment For Sale In Shyam Enclave, Jahangirabad Surat</v>
      </c>
      <c r="C805" t="str">
        <f>LEFT(B805,FIND(" ",B805)-1)</f>
        <v>2</v>
      </c>
      <c r="D805" s="1" t="str">
        <f>MID(B805, FIND(" ", B805)+1, FIND("For", B805)-FIND(" ", B805)-1)</f>
        <v xml:space="preserve">Apartment </v>
      </c>
      <c r="E805" t="str">
        <f>TRIM(MID(B805, FIND("In", B805)+3, FIND("Surat", B805)-FIND("In", B805)-3))</f>
        <v>Shyam Enclave, Jahangirabad</v>
      </c>
      <c r="F805" t="str">
        <f>"surat"</f>
        <v>surat</v>
      </c>
      <c r="G805" t="s">
        <v>34</v>
      </c>
      <c r="H805" t="s">
        <v>2149</v>
      </c>
      <c r="I805">
        <f>VALUE(LEFT(H805,FIND(" ",H805)-1))</f>
        <v>1272</v>
      </c>
      <c r="J805" t="str">
        <f>TRIM(RIGHT(H805,LEN(H805)-FIND(" ",H805)))</f>
        <v>sqft</v>
      </c>
      <c r="K805" t="s">
        <v>43</v>
      </c>
      <c r="L805" t="s">
        <v>44</v>
      </c>
      <c r="M805" t="str">
        <f>IF(LEFT(L805,5)="poss.","expected","ready")</f>
        <v>ready</v>
      </c>
      <c r="N805" t="s">
        <v>77</v>
      </c>
      <c r="O805" t="str">
        <f>IFERROR(LEFT(N805,FIND("out of",N805)-1),N805)</f>
        <v xml:space="preserve">3 </v>
      </c>
      <c r="P805" s="1" t="str">
        <f>IFERROR(RIGHT(N805,LEN(N805)-FIND("out of",N805)-6),"")</f>
        <v>14</v>
      </c>
      <c r="Q805" t="s">
        <v>29</v>
      </c>
      <c r="R805" t="s">
        <v>1038</v>
      </c>
      <c r="T805" t="s">
        <v>2150</v>
      </c>
      <c r="U805" s="1">
        <f t="shared" si="346"/>
        <v>2980</v>
      </c>
      <c r="V805">
        <v>37.9</v>
      </c>
      <c r="W805">
        <f>VALUE(V805)*100000</f>
        <v>3790000</v>
      </c>
    </row>
    <row r="806" spans="1:23" customFormat="1" hidden="1">
      <c r="A806" t="s">
        <v>65</v>
      </c>
      <c r="G806" t="s">
        <v>24</v>
      </c>
      <c r="H806" t="s">
        <v>1166</v>
      </c>
      <c r="I806">
        <f>VALUE(LEFT(H806,FIND(" ",H806)-1))</f>
        <v>160</v>
      </c>
      <c r="J806" t="str">
        <f>TRIM(RIGHT(H806,LEN(H806)-FIND(" ",H806)))</f>
        <v>sqft</v>
      </c>
      <c r="K806" t="s">
        <v>43</v>
      </c>
      <c r="L806" t="s">
        <v>44</v>
      </c>
      <c r="N806" t="s">
        <v>297</v>
      </c>
      <c r="Q806">
        <v>4</v>
      </c>
      <c r="T806" t="s">
        <v>2151</v>
      </c>
      <c r="U806" s="1">
        <f t="shared" si="346"/>
        <v>8125</v>
      </c>
      <c r="V806">
        <v>26</v>
      </c>
      <c r="W806">
        <f>VALUE(V806)*100000</f>
        <v>2600000</v>
      </c>
    </row>
    <row r="807" spans="1:23" customFormat="1" hidden="1">
      <c r="A807" t="s">
        <v>2152</v>
      </c>
      <c r="G807" t="s">
        <v>24</v>
      </c>
      <c r="H807" t="s">
        <v>2153</v>
      </c>
      <c r="I807">
        <f>VALUE(LEFT(H807,FIND(" ",H807)-1))</f>
        <v>475</v>
      </c>
      <c r="J807" t="str">
        <f>TRIM(RIGHT(H807,LEN(H807)-FIND(" ",H807)))</f>
        <v>sqft</v>
      </c>
      <c r="K807" t="s">
        <v>26</v>
      </c>
      <c r="L807" t="s">
        <v>44</v>
      </c>
      <c r="N807" t="s">
        <v>142</v>
      </c>
      <c r="Q807" t="s">
        <v>29</v>
      </c>
      <c r="R807" t="s">
        <v>47</v>
      </c>
      <c r="S807" t="s">
        <v>2154</v>
      </c>
      <c r="T807" t="s">
        <v>2155</v>
      </c>
      <c r="U807" s="1">
        <f t="shared" si="346"/>
        <v>4159</v>
      </c>
      <c r="V807">
        <v>23.5</v>
      </c>
      <c r="W807">
        <f>VALUE(V807)*100000</f>
        <v>2350000</v>
      </c>
    </row>
    <row r="808" spans="1:23" customFormat="1" hidden="1">
      <c r="A808" t="s">
        <v>2156</v>
      </c>
      <c r="B808" t="str">
        <f>PROPER(TRIM(A808))</f>
        <v>1 Apartment For Sale In Majura Gate Surat, Majura Gate Surat</v>
      </c>
      <c r="C808" t="str">
        <f>LEFT(B808,FIND(" ",B808)-1)</f>
        <v>1</v>
      </c>
      <c r="D808" s="1" t="str">
        <f>MID(B808, FIND(" ", B808)+1, FIND("For", B808)-FIND(" ", B808)-1)</f>
        <v xml:space="preserve">Apartment </v>
      </c>
      <c r="E808" t="str">
        <f>TRIM(MID(B808, FIND("In", B808)+3, FIND("Surat", B808)-FIND("In", B808)-3))</f>
        <v>Majura Gate</v>
      </c>
      <c r="F808" t="str">
        <f>"surat"</f>
        <v>surat</v>
      </c>
      <c r="G808" t="s">
        <v>24</v>
      </c>
      <c r="H808" t="s">
        <v>146</v>
      </c>
      <c r="I808">
        <f>VALUE(LEFT(H808,FIND(" ",H808)-1))</f>
        <v>350</v>
      </c>
      <c r="J808" t="str">
        <f>TRIM(RIGHT(H808,LEN(H808)-FIND(" ",H808)))</f>
        <v>sqft</v>
      </c>
      <c r="K808" t="s">
        <v>43</v>
      </c>
      <c r="L808" t="s">
        <v>44</v>
      </c>
      <c r="M808" t="str">
        <f>IF(LEFT(L808,5)="poss.","expected","ready")</f>
        <v>ready</v>
      </c>
      <c r="N808" t="s">
        <v>297</v>
      </c>
      <c r="O808" t="str">
        <f>IFERROR(LEFT(N808,FIND("out of",N808)-1),N808)</f>
        <v xml:space="preserve">2 </v>
      </c>
      <c r="P808" s="1" t="str">
        <f>IFERROR(RIGHT(N808,LEN(N808)-FIND("out of",N808)-6),"")</f>
        <v>4</v>
      </c>
      <c r="Q808" t="s">
        <v>29</v>
      </c>
      <c r="R808" t="s">
        <v>2157</v>
      </c>
      <c r="T808" t="s">
        <v>512</v>
      </c>
      <c r="U808" s="1">
        <f t="shared" si="346"/>
        <v>2667</v>
      </c>
      <c r="V808">
        <v>10</v>
      </c>
      <c r="W808">
        <f>VALUE(V808)*100000</f>
        <v>1000000</v>
      </c>
    </row>
    <row r="809" spans="1:23" customFormat="1" hidden="1">
      <c r="A809" t="s">
        <v>2158</v>
      </c>
      <c r="G809" t="s">
        <v>524</v>
      </c>
      <c r="H809" t="s">
        <v>2159</v>
      </c>
      <c r="I809">
        <f>VALUE(LEFT(H809,FIND(" ",H809)-1))</f>
        <v>2240</v>
      </c>
      <c r="J809" t="str">
        <f>TRIM(RIGHT(H809,LEN(H809)-FIND(" ",H809)))</f>
        <v>sqft</v>
      </c>
      <c r="L809" t="s">
        <v>43</v>
      </c>
      <c r="S809" t="s">
        <v>2160</v>
      </c>
      <c r="T809" t="s">
        <v>758</v>
      </c>
      <c r="U809" s="1">
        <f t="shared" si="346"/>
        <v>1786</v>
      </c>
      <c r="V809">
        <v>40</v>
      </c>
      <c r="W809">
        <f>VALUE(V809)*100000</f>
        <v>4000000</v>
      </c>
    </row>
    <row r="810" spans="1:23" customFormat="1" hidden="1">
      <c r="A810" t="s">
        <v>2161</v>
      </c>
      <c r="G810" t="s">
        <v>34</v>
      </c>
      <c r="H810" t="s">
        <v>2162</v>
      </c>
      <c r="I810">
        <f>VALUE(LEFT(H810,FIND(" ",H810)-1))</f>
        <v>318</v>
      </c>
      <c r="J810" t="str">
        <f>TRIM(RIGHT(H810,LEN(H810)-FIND(" ",H810)))</f>
        <v>sqft</v>
      </c>
      <c r="K810" t="s">
        <v>43</v>
      </c>
      <c r="L810" t="s">
        <v>44</v>
      </c>
      <c r="N810" t="s">
        <v>142</v>
      </c>
      <c r="T810" t="s">
        <v>2163</v>
      </c>
      <c r="U810" s="1">
        <f t="shared" si="346"/>
        <v>11006</v>
      </c>
      <c r="V810">
        <v>35</v>
      </c>
      <c r="W810">
        <f>VALUE(V810)*100000</f>
        <v>3500000</v>
      </c>
    </row>
    <row r="811" spans="1:23" customFormat="1" hidden="1">
      <c r="A811" t="s">
        <v>2164</v>
      </c>
      <c r="G811" t="s">
        <v>24</v>
      </c>
      <c r="H811" t="s">
        <v>281</v>
      </c>
      <c r="I811">
        <f>VALUE(LEFT(H811,FIND(" ",H811)-1))</f>
        <v>500</v>
      </c>
      <c r="J811" t="str">
        <f>TRIM(RIGHT(H811,LEN(H811)-FIND(" ",H811)))</f>
        <v>sqft</v>
      </c>
      <c r="K811" t="s">
        <v>43</v>
      </c>
      <c r="L811" t="s">
        <v>44</v>
      </c>
      <c r="N811" t="s">
        <v>390</v>
      </c>
      <c r="Q811" t="s">
        <v>29</v>
      </c>
      <c r="R811" t="s">
        <v>102</v>
      </c>
      <c r="S811" t="s">
        <v>2165</v>
      </c>
      <c r="T811" t="s">
        <v>512</v>
      </c>
      <c r="U811" s="1">
        <f t="shared" si="346"/>
        <v>2667</v>
      </c>
      <c r="V811">
        <v>16</v>
      </c>
      <c r="W811">
        <f>VALUE(V811)*100000</f>
        <v>1600000</v>
      </c>
    </row>
    <row r="812" spans="1:23" customFormat="1" hidden="1">
      <c r="A812" t="s">
        <v>2166</v>
      </c>
      <c r="G812" t="s">
        <v>24</v>
      </c>
      <c r="H812" t="s">
        <v>1739</v>
      </c>
      <c r="I812">
        <f>VALUE(LEFT(H812,FIND(" ",H812)-1))</f>
        <v>455</v>
      </c>
      <c r="J812" t="str">
        <f>TRIM(RIGHT(H812,LEN(H812)-FIND(" ",H812)))</f>
        <v>sqft</v>
      </c>
      <c r="K812" t="s">
        <v>43</v>
      </c>
      <c r="L812" t="s">
        <v>44</v>
      </c>
      <c r="N812" t="s">
        <v>377</v>
      </c>
      <c r="Q812" t="s">
        <v>29</v>
      </c>
      <c r="R812">
        <v>1</v>
      </c>
      <c r="U812" s="1" t="e">
        <f t="shared" si="346"/>
        <v>#VALUE!</v>
      </c>
      <c r="V812">
        <v>21</v>
      </c>
      <c r="W812">
        <f>VALUE(V812)*100000</f>
        <v>2100000</v>
      </c>
    </row>
    <row r="813" spans="1:23" customFormat="1" hidden="1">
      <c r="A813" t="s">
        <v>2167</v>
      </c>
      <c r="G813" t="s">
        <v>34</v>
      </c>
      <c r="H813" t="s">
        <v>705</v>
      </c>
      <c r="I813">
        <f>VALUE(LEFT(H813,FIND(" ",H813)-1))</f>
        <v>900</v>
      </c>
      <c r="J813" t="str">
        <f>TRIM(RIGHT(H813,LEN(H813)-FIND(" ",H813)))</f>
        <v>sqft</v>
      </c>
      <c r="K813" t="s">
        <v>43</v>
      </c>
      <c r="L813" t="s">
        <v>44</v>
      </c>
      <c r="N813" t="s">
        <v>390</v>
      </c>
      <c r="Q813" t="s">
        <v>96</v>
      </c>
      <c r="R813">
        <v>1</v>
      </c>
      <c r="T813" t="s">
        <v>2061</v>
      </c>
      <c r="U813" s="1">
        <f t="shared" si="346"/>
        <v>2444</v>
      </c>
      <c r="V813">
        <v>22</v>
      </c>
      <c r="W813">
        <f>VALUE(V813)*100000</f>
        <v>2200000</v>
      </c>
    </row>
    <row r="814" spans="1:23" customFormat="1" hidden="1">
      <c r="A814" t="s">
        <v>2168</v>
      </c>
      <c r="B814" t="str">
        <f>PROPER(TRIM(A814))</f>
        <v>1 Apartment For Sale In True Reality Shree Umiya Residency, Udhna Surat</v>
      </c>
      <c r="C814" t="str">
        <f>LEFT(B814,FIND(" ",B814)-1)</f>
        <v>1</v>
      </c>
      <c r="D814" s="1" t="str">
        <f>MID(B814, FIND(" ", B814)+1, FIND("For", B814)-FIND(" ", B814)-1)</f>
        <v xml:space="preserve">Apartment </v>
      </c>
      <c r="E814" t="str">
        <f>TRIM(MID(B814, FIND("In", B814)+3, FIND("Surat", B814)-FIND("In", B814)-3))</f>
        <v>True Reality Shree Umiya Residency, Udhna</v>
      </c>
      <c r="F814" t="str">
        <f>"surat"</f>
        <v>surat</v>
      </c>
      <c r="G814" t="s">
        <v>34</v>
      </c>
      <c r="H814" t="s">
        <v>2169</v>
      </c>
      <c r="I814">
        <f>VALUE(LEFT(H814,FIND(" ",H814)-1))</f>
        <v>825</v>
      </c>
      <c r="J814" t="str">
        <f>TRIM(RIGHT(H814,LEN(H814)-FIND(" ",H814)))</f>
        <v>sqft</v>
      </c>
      <c r="K814" t="s">
        <v>43</v>
      </c>
      <c r="L814" t="s">
        <v>44</v>
      </c>
      <c r="M814" t="str">
        <f>IF(LEFT(L814,5)="poss.","expected","ready")</f>
        <v>ready</v>
      </c>
      <c r="N814" t="s">
        <v>122</v>
      </c>
      <c r="O814" t="str">
        <f>IFERROR(LEFT(N814,FIND("out of",N814)-1),N814)</f>
        <v xml:space="preserve">2 </v>
      </c>
      <c r="P814" s="1" t="str">
        <f>IFERROR(RIGHT(N814,LEN(N814)-FIND("out of",N814)-6),"")</f>
        <v>5</v>
      </c>
      <c r="Q814" t="s">
        <v>29</v>
      </c>
      <c r="R814" t="s">
        <v>207</v>
      </c>
      <c r="T814" t="s">
        <v>2170</v>
      </c>
      <c r="U814" s="1">
        <f t="shared" si="346"/>
        <v>2364</v>
      </c>
      <c r="V814">
        <v>19.5</v>
      </c>
      <c r="W814">
        <f>VALUE(V814)*100000</f>
        <v>1950000</v>
      </c>
    </row>
    <row r="815" spans="1:23" customFormat="1" hidden="1">
      <c r="A815" t="s">
        <v>2171</v>
      </c>
      <c r="G815" t="s">
        <v>34</v>
      </c>
      <c r="H815" t="s">
        <v>881</v>
      </c>
      <c r="I815">
        <f>VALUE(LEFT(H815,FIND(" ",H815)-1))</f>
        <v>630</v>
      </c>
      <c r="J815" t="str">
        <f>TRIM(RIGHT(H815,LEN(H815)-FIND(" ",H815)))</f>
        <v>sqft</v>
      </c>
      <c r="K815" t="s">
        <v>46</v>
      </c>
      <c r="L815" t="s">
        <v>44</v>
      </c>
      <c r="N815" t="s">
        <v>43</v>
      </c>
      <c r="Q815" t="s">
        <v>262</v>
      </c>
      <c r="R815">
        <v>1</v>
      </c>
      <c r="S815" t="s">
        <v>2172</v>
      </c>
      <c r="T815" t="s">
        <v>2173</v>
      </c>
      <c r="U815" s="1">
        <f t="shared" si="346"/>
        <v>7460</v>
      </c>
      <c r="V815">
        <v>47</v>
      </c>
      <c r="W815">
        <f>VALUE(V815)*100000</f>
        <v>4700000</v>
      </c>
    </row>
    <row r="816" spans="1:23" customFormat="1" hidden="1">
      <c r="A816" t="s">
        <v>2174</v>
      </c>
      <c r="B816" t="str">
        <f>PROPER(TRIM(A816))</f>
        <v>2 Apartment For Sale In Orchid Greens, Palanpur Surat</v>
      </c>
      <c r="C816" t="str">
        <f>LEFT(B816,FIND(" ",B816)-1)</f>
        <v>2</v>
      </c>
      <c r="D816" s="1" t="str">
        <f>MID(B816, FIND(" ", B816)+1, FIND("For", B816)-FIND(" ", B816)-1)</f>
        <v xml:space="preserve">Apartment </v>
      </c>
      <c r="E816" t="str">
        <f>TRIM(MID(B816, FIND("In", B816)+3, FIND("Surat", B816)-FIND("In", B816)-3))</f>
        <v>Orchid Greens, Palanpur</v>
      </c>
      <c r="F816" t="str">
        <f>"surat"</f>
        <v>surat</v>
      </c>
      <c r="G816" t="s">
        <v>24</v>
      </c>
      <c r="H816" t="s">
        <v>295</v>
      </c>
      <c r="I816">
        <f>VALUE(LEFT(H816,FIND(" ",H816)-1))</f>
        <v>750</v>
      </c>
      <c r="J816" t="str">
        <f>TRIM(RIGHT(H816,LEN(H816)-FIND(" ",H816)))</f>
        <v>sqft</v>
      </c>
      <c r="K816" t="s">
        <v>43</v>
      </c>
      <c r="L816" t="s">
        <v>44</v>
      </c>
      <c r="M816" t="str">
        <f>IF(LEFT(L816,5)="poss.","expected","ready")</f>
        <v>ready</v>
      </c>
      <c r="N816" t="s">
        <v>160</v>
      </c>
      <c r="O816" t="str">
        <f>IFERROR(LEFT(N816,FIND("out of",N816)-1),N816)</f>
        <v xml:space="preserve">7 </v>
      </c>
      <c r="P816" s="1" t="str">
        <f>IFERROR(RIGHT(N816,LEN(N816)-FIND("out of",N816)-6),"")</f>
        <v>14</v>
      </c>
      <c r="Q816" t="s">
        <v>29</v>
      </c>
      <c r="R816" t="s">
        <v>2175</v>
      </c>
      <c r="T816" t="s">
        <v>2176</v>
      </c>
      <c r="U816" s="1">
        <f t="shared" si="346"/>
        <v>3440</v>
      </c>
      <c r="V816">
        <v>43</v>
      </c>
      <c r="W816">
        <f>VALUE(V816)*100000</f>
        <v>4300000</v>
      </c>
    </row>
    <row r="817" spans="1:23" customFormat="1" hidden="1">
      <c r="A817" t="s">
        <v>2177</v>
      </c>
      <c r="G817" t="s">
        <v>34</v>
      </c>
      <c r="H817" t="s">
        <v>1856</v>
      </c>
      <c r="I817">
        <f>VALUE(LEFT(H817,FIND(" ",H817)-1))</f>
        <v>730</v>
      </c>
      <c r="J817" t="str">
        <f>TRIM(RIGHT(H817,LEN(H817)-FIND(" ",H817)))</f>
        <v>sqft</v>
      </c>
      <c r="K817" t="s">
        <v>43</v>
      </c>
      <c r="L817" t="s">
        <v>44</v>
      </c>
      <c r="N817" t="s">
        <v>373</v>
      </c>
      <c r="Q817" t="s">
        <v>29</v>
      </c>
      <c r="R817">
        <v>1</v>
      </c>
      <c r="T817" t="s">
        <v>2178</v>
      </c>
      <c r="U817" s="1">
        <f t="shared" si="346"/>
        <v>2329</v>
      </c>
      <c r="V817">
        <v>17</v>
      </c>
      <c r="W817">
        <f>VALUE(V817)*100000</f>
        <v>1700000</v>
      </c>
    </row>
    <row r="818" spans="1:23" customFormat="1" hidden="1">
      <c r="A818" t="s">
        <v>2179</v>
      </c>
      <c r="B818" t="str">
        <f t="shared" ref="B818:B819" si="355">PROPER(TRIM(A818))</f>
        <v>2 Apartment For Sale In Utran Surat</v>
      </c>
      <c r="C818" t="str">
        <f t="shared" ref="C818:C819" si="356">LEFT(B818,FIND(" ",B818)-1)</f>
        <v>2</v>
      </c>
      <c r="D818" s="1" t="str">
        <f t="shared" ref="D818:D819" si="357">MID(B818, FIND(" ", B818)+1, FIND("For", B818)-FIND(" ", B818)-1)</f>
        <v xml:space="preserve">Apartment </v>
      </c>
      <c r="E818" t="str">
        <f t="shared" ref="E818:E819" si="358">TRIM(MID(B818, FIND("In", B818)+3, FIND("Surat", B818)-FIND("In", B818)-3))</f>
        <v>Utran</v>
      </c>
      <c r="F818" t="str">
        <f t="shared" ref="F818:F819" si="359">"surat"</f>
        <v>surat</v>
      </c>
      <c r="G818" t="s">
        <v>24</v>
      </c>
      <c r="H818" t="s">
        <v>350</v>
      </c>
      <c r="I818">
        <f>VALUE(LEFT(H818,FIND(" ",H818)-1))</f>
        <v>850</v>
      </c>
      <c r="J818" t="str">
        <f>TRIM(RIGHT(H818,LEN(H818)-FIND(" ",H818)))</f>
        <v>sqft</v>
      </c>
      <c r="K818" t="s">
        <v>43</v>
      </c>
      <c r="L818" t="s">
        <v>44</v>
      </c>
      <c r="M818" t="str">
        <f t="shared" ref="M818:M819" si="360">IF(LEFT(L818,5)="poss.","expected","ready")</f>
        <v>ready</v>
      </c>
      <c r="N818" t="s">
        <v>132</v>
      </c>
      <c r="O818" t="str">
        <f t="shared" ref="O818:O819" si="361">IFERROR(LEFT(N818,FIND("out of",N818)-1),N818)</f>
        <v xml:space="preserve">5 </v>
      </c>
      <c r="P818" s="1" t="str">
        <f t="shared" ref="P818:P819" si="362">IFERROR(RIGHT(N818,LEN(N818)-FIND("out of",N818)-6),"")</f>
        <v>5</v>
      </c>
      <c r="Q818" t="s">
        <v>46</v>
      </c>
      <c r="R818" t="s">
        <v>346</v>
      </c>
      <c r="T818" t="s">
        <v>2180</v>
      </c>
      <c r="U818" s="1">
        <f t="shared" si="346"/>
        <v>3361</v>
      </c>
      <c r="V818">
        <v>40</v>
      </c>
      <c r="W818">
        <f>VALUE(V818)*100000</f>
        <v>4000000</v>
      </c>
    </row>
    <row r="819" spans="1:23" ht="15.75">
      <c r="A819" s="25" t="s">
        <v>2181</v>
      </c>
      <c r="B819" s="25" t="str">
        <f t="shared" si="355"/>
        <v>2 Apartment For Sale In Shrungal Palace, Bamroli Surat</v>
      </c>
      <c r="C819" s="25" t="str">
        <f t="shared" si="356"/>
        <v>2</v>
      </c>
      <c r="D819" s="30" t="str">
        <f t="shared" si="357"/>
        <v xml:space="preserve">Apartment </v>
      </c>
      <c r="E819" s="25" t="str">
        <f t="shared" si="358"/>
        <v>Shrungal Palace, Bamroli</v>
      </c>
      <c r="F819" s="25" t="str">
        <f t="shared" si="359"/>
        <v>surat</v>
      </c>
      <c r="G819" s="25" t="s">
        <v>34</v>
      </c>
      <c r="H819" s="25" t="s">
        <v>2182</v>
      </c>
      <c r="I819" s="35">
        <f>VALUE(LEFT(H819,FIND(" ",H819)-1))</f>
        <v>1236</v>
      </c>
      <c r="J819" s="25" t="str">
        <f>TRIM(RIGHT(H819,LEN(H819)-FIND(" ",H819)))</f>
        <v>sqft</v>
      </c>
      <c r="K819" s="28" t="s">
        <v>26</v>
      </c>
      <c r="L819" s="25" t="s">
        <v>44</v>
      </c>
      <c r="M819" s="25" t="str">
        <f t="shared" si="360"/>
        <v>ready</v>
      </c>
      <c r="N819" s="25" t="s">
        <v>45</v>
      </c>
      <c r="O819" s="25" t="str">
        <f t="shared" si="361"/>
        <v xml:space="preserve">5 </v>
      </c>
      <c r="P819" s="30" t="str">
        <f t="shared" si="362"/>
        <v>13</v>
      </c>
      <c r="Q819" s="25" t="s">
        <v>29</v>
      </c>
      <c r="R819" s="25" t="s">
        <v>47</v>
      </c>
      <c r="S819" s="25" t="s">
        <v>2183</v>
      </c>
      <c r="T819" s="3" t="s">
        <v>2184</v>
      </c>
      <c r="U819" s="33">
        <f t="shared" si="346"/>
        <v>3948</v>
      </c>
      <c r="V819" s="25">
        <v>48.8</v>
      </c>
      <c r="W819" s="25">
        <f>VALUE(V819)*100000</f>
        <v>4880000</v>
      </c>
    </row>
    <row r="820" spans="1:23" customFormat="1" hidden="1">
      <c r="A820" t="s">
        <v>2185</v>
      </c>
      <c r="G820" t="s">
        <v>24</v>
      </c>
      <c r="H820" t="s">
        <v>620</v>
      </c>
      <c r="I820">
        <f>VALUE(LEFT(H820,FIND(" ",H820)-1))</f>
        <v>380</v>
      </c>
      <c r="J820" t="str">
        <f>TRIM(RIGHT(H820,LEN(H820)-FIND(" ",H820)))</f>
        <v>sqft</v>
      </c>
      <c r="K820" t="s">
        <v>43</v>
      </c>
      <c r="L820" t="s">
        <v>44</v>
      </c>
      <c r="N820" t="s">
        <v>1805</v>
      </c>
      <c r="S820" t="s">
        <v>639</v>
      </c>
      <c r="T820" t="s">
        <v>244</v>
      </c>
      <c r="U820" s="1">
        <f t="shared" si="346"/>
        <v>2632</v>
      </c>
      <c r="V820">
        <v>10</v>
      </c>
      <c r="W820">
        <f>VALUE(V820)*100000</f>
        <v>1000000</v>
      </c>
    </row>
    <row r="821" spans="1:23" customFormat="1" hidden="1">
      <c r="A821" t="s">
        <v>2186</v>
      </c>
      <c r="G821" t="s">
        <v>34</v>
      </c>
      <c r="H821" t="s">
        <v>998</v>
      </c>
      <c r="I821">
        <f>VALUE(LEFT(H821,FIND(" ",H821)-1))</f>
        <v>575</v>
      </c>
      <c r="J821" t="str">
        <f>TRIM(RIGHT(H821,LEN(H821)-FIND(" ",H821)))</f>
        <v>sqft</v>
      </c>
      <c r="K821" t="s">
        <v>43</v>
      </c>
      <c r="L821" t="s">
        <v>44</v>
      </c>
      <c r="N821" t="s">
        <v>373</v>
      </c>
      <c r="Q821" t="s">
        <v>29</v>
      </c>
      <c r="R821">
        <v>1</v>
      </c>
      <c r="S821" t="s">
        <v>2187</v>
      </c>
      <c r="T821" t="s">
        <v>2188</v>
      </c>
      <c r="U821" s="1">
        <f t="shared" si="346"/>
        <v>3652</v>
      </c>
      <c r="V821">
        <v>21</v>
      </c>
      <c r="W821">
        <f>VALUE(V821)*100000</f>
        <v>2100000</v>
      </c>
    </row>
    <row r="822" spans="1:23" customFormat="1" hidden="1">
      <c r="A822" t="s">
        <v>910</v>
      </c>
      <c r="B822" t="str">
        <f>PROPER(TRIM(A822))</f>
        <v>2 Apartment For Sale In Jt Stuti Highland, Palanpur Surat</v>
      </c>
      <c r="C822" t="str">
        <f>LEFT(B822,FIND(" ",B822)-1)</f>
        <v>2</v>
      </c>
      <c r="D822" s="1" t="str">
        <f>MID(B822, FIND(" ", B822)+1, FIND("For", B822)-FIND(" ", B822)-1)</f>
        <v xml:space="preserve">Apartment </v>
      </c>
      <c r="E822" t="str">
        <f>TRIM(MID(B822, FIND("In", B822)+3, FIND("Surat", B822)-FIND("In", B822)-3))</f>
        <v>Jt Stuti Highland, Palanpur</v>
      </c>
      <c r="F822" t="str">
        <f>"surat"</f>
        <v>surat</v>
      </c>
      <c r="G822" t="s">
        <v>24</v>
      </c>
      <c r="H822" t="s">
        <v>705</v>
      </c>
      <c r="I822">
        <f>VALUE(LEFT(H822,FIND(" ",H822)-1))</f>
        <v>900</v>
      </c>
      <c r="J822" t="str">
        <f>TRIM(RIGHT(H822,LEN(H822)-FIND(" ",H822)))</f>
        <v>sqft</v>
      </c>
      <c r="K822" t="s">
        <v>43</v>
      </c>
      <c r="L822" t="s">
        <v>44</v>
      </c>
      <c r="M822" t="str">
        <f>IF(LEFT(L822,5)="poss.","expected","ready")</f>
        <v>ready</v>
      </c>
      <c r="N822" t="s">
        <v>1579</v>
      </c>
      <c r="O822" t="str">
        <f>IFERROR(LEFT(N822,FIND("out of",N822)-1),N822)</f>
        <v xml:space="preserve">10 </v>
      </c>
      <c r="P822" s="1" t="str">
        <f>IFERROR(RIGHT(N822,LEN(N822)-FIND("out of",N822)-6),"")</f>
        <v>13</v>
      </c>
      <c r="Q822" t="s">
        <v>46</v>
      </c>
      <c r="R822" t="s">
        <v>1391</v>
      </c>
      <c r="T822" t="s">
        <v>2189</v>
      </c>
      <c r="U822" s="1">
        <f t="shared" si="346"/>
        <v>3527</v>
      </c>
      <c r="V822">
        <v>45</v>
      </c>
      <c r="W822">
        <f>VALUE(V822)*100000</f>
        <v>4500000</v>
      </c>
    </row>
    <row r="823" spans="1:23" customFormat="1" hidden="1">
      <c r="A823" t="s">
        <v>907</v>
      </c>
      <c r="G823" t="s">
        <v>34</v>
      </c>
      <c r="H823" t="s">
        <v>2190</v>
      </c>
      <c r="I823">
        <f>VALUE(LEFT(H823,FIND(" ",H823)-1))</f>
        <v>230</v>
      </c>
      <c r="J823" t="str">
        <f>TRIM(RIGHT(H823,LEN(H823)-FIND(" ",H823)))</f>
        <v>sqft</v>
      </c>
      <c r="K823" t="s">
        <v>43</v>
      </c>
      <c r="L823" t="s">
        <v>44</v>
      </c>
      <c r="N823" t="s">
        <v>251</v>
      </c>
      <c r="T823" t="s">
        <v>2191</v>
      </c>
      <c r="U823" s="1">
        <f t="shared" si="346"/>
        <v>7391</v>
      </c>
      <c r="V823">
        <v>17</v>
      </c>
      <c r="W823">
        <f>VALUE(V823)*100000</f>
        <v>1700000</v>
      </c>
    </row>
    <row r="824" spans="1:23" customFormat="1" hidden="1">
      <c r="A824" t="s">
        <v>2192</v>
      </c>
      <c r="G824" t="s">
        <v>24</v>
      </c>
      <c r="H824" t="s">
        <v>605</v>
      </c>
      <c r="I824">
        <f>VALUE(LEFT(H824,FIND(" ",H824)-1))</f>
        <v>1120</v>
      </c>
      <c r="J824" t="str">
        <f>TRIM(RIGHT(H824,LEN(H824)-FIND(" ",H824)))</f>
        <v>sqft</v>
      </c>
      <c r="K824" t="s">
        <v>43</v>
      </c>
      <c r="L824" t="s">
        <v>44</v>
      </c>
      <c r="N824" t="s">
        <v>2193</v>
      </c>
      <c r="Q824" t="s">
        <v>96</v>
      </c>
      <c r="R824" t="s">
        <v>2194</v>
      </c>
      <c r="U824" s="1" t="e">
        <f t="shared" si="346"/>
        <v>#VALUE!</v>
      </c>
      <c r="V824">
        <v>35</v>
      </c>
      <c r="W824">
        <f>VALUE(V824)*100000</f>
        <v>3500000</v>
      </c>
    </row>
    <row r="825" spans="1:23" customFormat="1" hidden="1">
      <c r="A825" t="s">
        <v>2135</v>
      </c>
      <c r="B825" t="str">
        <f>PROPER(TRIM(A825))</f>
        <v>2 Apartment For Sale In Silver Plaza Complex, Rander Surat</v>
      </c>
      <c r="C825" t="str">
        <f>LEFT(B825,FIND(" ",B825)-1)</f>
        <v>2</v>
      </c>
      <c r="D825" s="1" t="str">
        <f>MID(B825, FIND(" ", B825)+1, FIND("For", B825)-FIND(" ", B825)-1)</f>
        <v xml:space="preserve">Apartment </v>
      </c>
      <c r="E825" t="str">
        <f>TRIM(MID(B825, FIND("In", B825)+3, FIND("Surat", B825)-FIND("In", B825)-3))</f>
        <v>Silver Plaza Complex, Rander</v>
      </c>
      <c r="F825" t="str">
        <f>"surat"</f>
        <v>surat</v>
      </c>
      <c r="G825" t="s">
        <v>24</v>
      </c>
      <c r="H825" t="s">
        <v>2195</v>
      </c>
      <c r="I825">
        <f>VALUE(LEFT(H825,FIND(" ",H825)-1))</f>
        <v>878</v>
      </c>
      <c r="J825" t="str">
        <f>TRIM(RIGHT(H825,LEN(H825)-FIND(" ",H825)))</f>
        <v>sqft</v>
      </c>
      <c r="K825" t="s">
        <v>43</v>
      </c>
      <c r="L825" t="s">
        <v>44</v>
      </c>
      <c r="M825" t="str">
        <f>IF(LEFT(L825,5)="poss.","expected","ready")</f>
        <v>ready</v>
      </c>
      <c r="N825" t="s">
        <v>137</v>
      </c>
      <c r="O825" t="str">
        <f>IFERROR(LEFT(N825,FIND("out of",N825)-1),N825)</f>
        <v xml:space="preserve">1 </v>
      </c>
      <c r="P825" s="1" t="str">
        <f>IFERROR(RIGHT(N825,LEN(N825)-FIND("out of",N825)-6),"")</f>
        <v>7</v>
      </c>
      <c r="Q825" t="s">
        <v>29</v>
      </c>
      <c r="R825" t="s">
        <v>2136</v>
      </c>
      <c r="T825" t="s">
        <v>139</v>
      </c>
      <c r="U825" s="1">
        <f t="shared" si="346"/>
        <v>3304</v>
      </c>
      <c r="V825">
        <v>38</v>
      </c>
      <c r="W825">
        <f>VALUE(V825)*100000</f>
        <v>3800000</v>
      </c>
    </row>
    <row r="826" spans="1:23" customFormat="1" hidden="1">
      <c r="A826" t="s">
        <v>426</v>
      </c>
      <c r="G826" t="s">
        <v>24</v>
      </c>
      <c r="H826" t="s">
        <v>2196</v>
      </c>
      <c r="I826">
        <f>VALUE(LEFT(H826,FIND(" ",H826)-1))</f>
        <v>135</v>
      </c>
      <c r="J826" t="str">
        <f>TRIM(RIGHT(H826,LEN(H826)-FIND(" ",H826)))</f>
        <v>sqft</v>
      </c>
      <c r="K826" t="s">
        <v>26</v>
      </c>
      <c r="L826" t="s">
        <v>44</v>
      </c>
      <c r="N826" t="s">
        <v>142</v>
      </c>
      <c r="T826" t="s">
        <v>2197</v>
      </c>
      <c r="U826" s="1">
        <f t="shared" si="346"/>
        <v>12000</v>
      </c>
      <c r="V826">
        <v>27</v>
      </c>
      <c r="W826">
        <f>VALUE(V826)*100000</f>
        <v>2700000</v>
      </c>
    </row>
    <row r="827" spans="1:23" customFormat="1" hidden="1">
      <c r="A827" t="s">
        <v>1733</v>
      </c>
      <c r="G827" t="s">
        <v>34</v>
      </c>
      <c r="H827" t="s">
        <v>1102</v>
      </c>
      <c r="I827">
        <f>VALUE(LEFT(H827,FIND(" ",H827)-1))</f>
        <v>300</v>
      </c>
      <c r="J827" t="str">
        <f>TRIM(RIGHT(H827,LEN(H827)-FIND(" ",H827)))</f>
        <v>sqft</v>
      </c>
      <c r="K827" t="s">
        <v>43</v>
      </c>
      <c r="L827" t="s">
        <v>44</v>
      </c>
      <c r="N827" t="s">
        <v>122</v>
      </c>
      <c r="Q827" t="s">
        <v>46</v>
      </c>
      <c r="R827">
        <v>1</v>
      </c>
      <c r="T827" t="s">
        <v>512</v>
      </c>
      <c r="U827" s="1">
        <f t="shared" si="346"/>
        <v>2667</v>
      </c>
      <c r="V827">
        <v>8</v>
      </c>
      <c r="W827">
        <f>VALUE(V827)*100000</f>
        <v>800000</v>
      </c>
    </row>
    <row r="828" spans="1:23" ht="15.75">
      <c r="A828" s="25" t="s">
        <v>2198</v>
      </c>
      <c r="B828" s="25" t="str">
        <f>PROPER(TRIM(A828))</f>
        <v>2 Apartment For Sale In Swayam Residency Surat</v>
      </c>
      <c r="C828" s="25" t="str">
        <f>LEFT(B828,FIND(" ",B828)-1)</f>
        <v>2</v>
      </c>
      <c r="D828" s="30" t="str">
        <f>MID(B828, FIND(" ", B828)+1, FIND("For", B828)-FIND(" ", B828)-1)</f>
        <v xml:space="preserve">Apartment </v>
      </c>
      <c r="E828" s="25" t="str">
        <f>TRIM(MID(B828, FIND("In", B828)+3, FIND("Surat", B828)-FIND("In", B828)-3))</f>
        <v>Swayam Residency</v>
      </c>
      <c r="F828" s="25" t="str">
        <f>"surat"</f>
        <v>surat</v>
      </c>
      <c r="G828" s="25" t="s">
        <v>34</v>
      </c>
      <c r="H828" s="25" t="s">
        <v>328</v>
      </c>
      <c r="I828" s="35">
        <f>VALUE(LEFT(H828,FIND(" ",H828)-1))</f>
        <v>1200</v>
      </c>
      <c r="J828" s="25" t="str">
        <f>TRIM(RIGHT(H828,LEN(H828)-FIND(" ",H828)))</f>
        <v>sqft</v>
      </c>
      <c r="K828" s="28" t="s">
        <v>43</v>
      </c>
      <c r="L828" s="25" t="s">
        <v>44</v>
      </c>
      <c r="M828" s="25" t="str">
        <f>IF(LEFT(L828,5)="poss.","expected","ready")</f>
        <v>ready</v>
      </c>
      <c r="N828" s="25" t="s">
        <v>469</v>
      </c>
      <c r="O828" s="25" t="str">
        <f>IFERROR(LEFT(N828,FIND("out of",N828)-1),N828)</f>
        <v xml:space="preserve">4 </v>
      </c>
      <c r="P828" s="30" t="str">
        <f>IFERROR(RIGHT(N828,LEN(N828)-FIND("out of",N828)-6),"")</f>
        <v>5</v>
      </c>
      <c r="Q828" s="25" t="s">
        <v>46</v>
      </c>
      <c r="R828" s="25" t="s">
        <v>47</v>
      </c>
      <c r="S828" s="25" t="s">
        <v>2199</v>
      </c>
      <c r="T828" s="3" t="s">
        <v>194</v>
      </c>
      <c r="U828" s="33">
        <f t="shared" si="346"/>
        <v>3500</v>
      </c>
      <c r="V828" s="25">
        <v>42</v>
      </c>
      <c r="W828" s="25">
        <f>VALUE(V828)*100000</f>
        <v>4200000</v>
      </c>
    </row>
    <row r="829" spans="1:23" customFormat="1" hidden="1">
      <c r="A829" t="s">
        <v>2200</v>
      </c>
      <c r="G829" t="s">
        <v>24</v>
      </c>
      <c r="H829" t="s">
        <v>2201</v>
      </c>
      <c r="I829">
        <f>VALUE(LEFT(H829,FIND(" ",H829)-1))</f>
        <v>265</v>
      </c>
      <c r="J829" t="str">
        <f>TRIM(RIGHT(H829,LEN(H829)-FIND(" ",H829)))</f>
        <v>sqm</v>
      </c>
      <c r="K829" t="s">
        <v>29</v>
      </c>
      <c r="L829" t="s">
        <v>44</v>
      </c>
      <c r="N829" t="s">
        <v>43</v>
      </c>
      <c r="Q829" t="s">
        <v>30</v>
      </c>
      <c r="R829" t="s">
        <v>2202</v>
      </c>
      <c r="S829" t="s">
        <v>2203</v>
      </c>
      <c r="T829" t="s">
        <v>2204</v>
      </c>
      <c r="U829" s="1">
        <f t="shared" ref="U829:U892" si="363">VALUE(SUBSTITUTE(SUBSTITUTE(T829,"â‚¹",""),"per sqft",""))</f>
        <v>3635</v>
      </c>
      <c r="V829">
        <v>36</v>
      </c>
      <c r="W829">
        <f>VALUE(V829)*100000</f>
        <v>3600000</v>
      </c>
    </row>
    <row r="830" spans="1:23" customFormat="1" hidden="1">
      <c r="A830" t="s">
        <v>1531</v>
      </c>
      <c r="G830" t="s">
        <v>204</v>
      </c>
      <c r="H830" t="s">
        <v>1287</v>
      </c>
      <c r="I830">
        <f>VALUE(LEFT(H830,FIND(" ",H830)-1))</f>
        <v>270</v>
      </c>
      <c r="J830" t="str">
        <f>TRIM(RIGHT(H830,LEN(H830)-FIND(" ",H830)))</f>
        <v>sqft</v>
      </c>
      <c r="K830">
        <v>4</v>
      </c>
      <c r="L830" t="s">
        <v>166</v>
      </c>
      <c r="N830" t="s">
        <v>43</v>
      </c>
      <c r="Q830">
        <v>1</v>
      </c>
      <c r="R830" t="s">
        <v>2205</v>
      </c>
      <c r="S830" t="s">
        <v>2206</v>
      </c>
      <c r="T830" t="s">
        <v>2207</v>
      </c>
      <c r="U830" s="1">
        <f t="shared" si="363"/>
        <v>11481</v>
      </c>
      <c r="V830">
        <v>31</v>
      </c>
      <c r="W830">
        <f>VALUE(V830)*100000</f>
        <v>3100000</v>
      </c>
    </row>
    <row r="831" spans="1:23" ht="15.75">
      <c r="A831" s="25" t="s">
        <v>2208</v>
      </c>
      <c r="B831" s="25" t="str">
        <f t="shared" ref="B831:B833" si="364">PROPER(TRIM(A831))</f>
        <v>2 Apartment For Sale In Athawa Lines Surat</v>
      </c>
      <c r="C831" s="25" t="str">
        <f t="shared" ref="C831:C833" si="365">LEFT(B831,FIND(" ",B831)-1)</f>
        <v>2</v>
      </c>
      <c r="D831" s="30" t="str">
        <f t="shared" ref="D831:D833" si="366">MID(B831, FIND(" ", B831)+1, FIND("For", B831)-FIND(" ", B831)-1)</f>
        <v xml:space="preserve">Apartment </v>
      </c>
      <c r="E831" s="25" t="str">
        <f t="shared" ref="E831:E833" si="367">TRIM(MID(B831, FIND("In", B831)+3, FIND("Surat", B831)-FIND("In", B831)-3))</f>
        <v>Athawa Lines</v>
      </c>
      <c r="F831" s="25" t="str">
        <f t="shared" ref="F831:F833" si="368">"surat"</f>
        <v>surat</v>
      </c>
      <c r="G831" s="25" t="s">
        <v>34</v>
      </c>
      <c r="H831" s="25" t="s">
        <v>2209</v>
      </c>
      <c r="I831" s="35">
        <f>VALUE(LEFT(H831,FIND(" ",H831)-1))</f>
        <v>669</v>
      </c>
      <c r="J831" s="29" t="str">
        <f>TRIM(RIGHT(H831,LEN(H831)-FIND(" ",H831)))</f>
        <v>sqft</v>
      </c>
      <c r="K831" s="25" t="s">
        <v>43</v>
      </c>
      <c r="L831" s="25" t="s">
        <v>44</v>
      </c>
      <c r="M831" s="28" t="str">
        <f t="shared" ref="M831:M833" si="369">IF(LEFT(L831,5)="poss.","expected","ready")</f>
        <v>ready</v>
      </c>
      <c r="N831" s="25" t="s">
        <v>1103</v>
      </c>
      <c r="O831" s="25" t="str">
        <f t="shared" ref="O831:O833" si="370">IFERROR(LEFT(N831,FIND("out of",N831)-1),N831)</f>
        <v xml:space="preserve">1 </v>
      </c>
      <c r="P831" s="30" t="str">
        <f t="shared" ref="P831:P833" si="371">IFERROR(RIGHT(N831,LEN(N831)-FIND("out of",N831)-6),"")</f>
        <v>10</v>
      </c>
      <c r="Q831" s="25" t="s">
        <v>96</v>
      </c>
      <c r="R831" s="25" t="s">
        <v>416</v>
      </c>
      <c r="S831" s="25" t="s">
        <v>2210</v>
      </c>
      <c r="T831" s="3" t="s">
        <v>2211</v>
      </c>
      <c r="U831" s="33">
        <f t="shared" si="363"/>
        <v>6726</v>
      </c>
      <c r="V831" s="25">
        <v>45</v>
      </c>
      <c r="W831" s="25">
        <f>VALUE(V831)*100000</f>
        <v>4500000</v>
      </c>
    </row>
    <row r="832" spans="1:23" ht="15.75">
      <c r="A832" s="25" t="s">
        <v>2212</v>
      </c>
      <c r="B832" s="25" t="str">
        <f t="shared" si="364"/>
        <v>2 Apartment For Sale In Nest Buildcon Rhythm Residency And Plaza, Amroli Surat</v>
      </c>
      <c r="C832" s="25" t="str">
        <f t="shared" si="365"/>
        <v>2</v>
      </c>
      <c r="D832" s="30" t="str">
        <f t="shared" si="366"/>
        <v xml:space="preserve">Apartment </v>
      </c>
      <c r="E832" s="25" t="str">
        <f t="shared" si="367"/>
        <v>Nest Buildcon Rhythm Residency And Plaza, Amroli</v>
      </c>
      <c r="F832" s="25" t="str">
        <f t="shared" si="368"/>
        <v>surat</v>
      </c>
      <c r="G832" s="25" t="s">
        <v>34</v>
      </c>
      <c r="H832" s="25" t="s">
        <v>2213</v>
      </c>
      <c r="I832" s="35">
        <f>VALUE(LEFT(H832,FIND(" ",H832)-1))</f>
        <v>1013</v>
      </c>
      <c r="J832" s="29" t="str">
        <f>TRIM(RIGHT(H832,LEN(H832)-FIND(" ",H832)))</f>
        <v>sqft</v>
      </c>
      <c r="K832" s="25" t="s">
        <v>43</v>
      </c>
      <c r="L832" s="25" t="s">
        <v>44</v>
      </c>
      <c r="M832" s="28" t="str">
        <f t="shared" si="369"/>
        <v>ready</v>
      </c>
      <c r="N832" s="25" t="s">
        <v>132</v>
      </c>
      <c r="O832" s="25" t="str">
        <f t="shared" si="370"/>
        <v xml:space="preserve">5 </v>
      </c>
      <c r="P832" s="30" t="str">
        <f t="shared" si="371"/>
        <v>5</v>
      </c>
      <c r="Q832" s="25" t="s">
        <v>46</v>
      </c>
      <c r="R832" s="25" t="s">
        <v>47</v>
      </c>
      <c r="S832" s="25" t="s">
        <v>2214</v>
      </c>
      <c r="T832" s="3" t="s">
        <v>2215</v>
      </c>
      <c r="U832" s="33">
        <f t="shared" si="363"/>
        <v>2566</v>
      </c>
      <c r="V832" s="25">
        <v>26</v>
      </c>
      <c r="W832" s="25">
        <f>VALUE(V832)*100000</f>
        <v>2600000</v>
      </c>
    </row>
    <row r="833" spans="1:23" ht="15.75">
      <c r="A833" s="25" t="s">
        <v>2216</v>
      </c>
      <c r="B833" s="25" t="str">
        <f t="shared" si="364"/>
        <v>3 House For Sale In Astoria Greens Surat</v>
      </c>
      <c r="C833" s="25" t="str">
        <f t="shared" si="365"/>
        <v>3</v>
      </c>
      <c r="D833" s="30" t="str">
        <f t="shared" si="366"/>
        <v xml:space="preserve">House </v>
      </c>
      <c r="E833" s="25" t="str">
        <f t="shared" si="367"/>
        <v>Astoria Greens</v>
      </c>
      <c r="F833" s="25" t="str">
        <f t="shared" si="368"/>
        <v>surat</v>
      </c>
      <c r="G833" s="25" t="s">
        <v>24</v>
      </c>
      <c r="H833" s="25" t="s">
        <v>246</v>
      </c>
      <c r="I833" s="35">
        <f>VALUE(LEFT(H833,FIND(" ",H833)-1))</f>
        <v>1600</v>
      </c>
      <c r="J833" s="29" t="str">
        <f>TRIM(RIGHT(H833,LEN(H833)-FIND(" ",H833)))</f>
        <v>sqft</v>
      </c>
      <c r="K833" s="25" t="s">
        <v>43</v>
      </c>
      <c r="L833" s="25" t="s">
        <v>44</v>
      </c>
      <c r="M833" s="28" t="str">
        <f t="shared" si="369"/>
        <v>ready</v>
      </c>
      <c r="N833" s="25" t="s">
        <v>212</v>
      </c>
      <c r="O833" s="25" t="str">
        <f t="shared" si="370"/>
        <v xml:space="preserve">1 </v>
      </c>
      <c r="P833" s="30" t="str">
        <f t="shared" si="371"/>
        <v>2</v>
      </c>
      <c r="Q833" s="25" t="s">
        <v>29</v>
      </c>
      <c r="R833" s="25" t="s">
        <v>346</v>
      </c>
      <c r="S833" s="25" t="s">
        <v>2217</v>
      </c>
      <c r="T833" s="3" t="s">
        <v>2218</v>
      </c>
      <c r="U833" s="33">
        <f t="shared" si="363"/>
        <v>5181</v>
      </c>
      <c r="V833" s="25">
        <v>50</v>
      </c>
      <c r="W833" s="25">
        <f>VALUE(V833)*100000</f>
        <v>5000000</v>
      </c>
    </row>
    <row r="834" spans="1:23" customFormat="1" hidden="1">
      <c r="A834" t="s">
        <v>1455</v>
      </c>
      <c r="G834" t="s">
        <v>34</v>
      </c>
      <c r="H834" t="s">
        <v>281</v>
      </c>
      <c r="I834">
        <f>VALUE(LEFT(H834,FIND(" ",H834)-1))</f>
        <v>500</v>
      </c>
      <c r="J834" t="str">
        <f>TRIM(RIGHT(H834,LEN(H834)-FIND(" ",H834)))</f>
        <v>sqft</v>
      </c>
      <c r="K834" t="s">
        <v>43</v>
      </c>
      <c r="L834" t="s">
        <v>44</v>
      </c>
      <c r="N834" t="s">
        <v>390</v>
      </c>
      <c r="T834" t="s">
        <v>2219</v>
      </c>
      <c r="U834" s="1">
        <f t="shared" si="363"/>
        <v>6800</v>
      </c>
      <c r="V834">
        <v>34</v>
      </c>
      <c r="W834">
        <f>VALUE(V834)*100000</f>
        <v>3400000</v>
      </c>
    </row>
    <row r="835" spans="1:23" customFormat="1" hidden="1">
      <c r="A835" t="s">
        <v>2220</v>
      </c>
      <c r="G835" t="s">
        <v>24</v>
      </c>
      <c r="H835" t="s">
        <v>2221</v>
      </c>
      <c r="I835">
        <f>VALUE(LEFT(H835,FIND(" ",H835)-1))</f>
        <v>299</v>
      </c>
      <c r="J835" t="str">
        <f>TRIM(RIGHT(H835,LEN(H835)-FIND(" ",H835)))</f>
        <v>sqft</v>
      </c>
      <c r="K835" t="s">
        <v>26</v>
      </c>
      <c r="L835" t="s">
        <v>44</v>
      </c>
      <c r="N835" t="s">
        <v>297</v>
      </c>
      <c r="Q835">
        <v>1</v>
      </c>
      <c r="S835" t="s">
        <v>2222</v>
      </c>
      <c r="T835" t="s">
        <v>600</v>
      </c>
      <c r="U835" s="1">
        <f t="shared" si="363"/>
        <v>6667</v>
      </c>
      <c r="V835">
        <v>20</v>
      </c>
      <c r="W835">
        <f>VALUE(V835)*100000</f>
        <v>2000000</v>
      </c>
    </row>
    <row r="836" spans="1:23" ht="15.75">
      <c r="A836" s="25" t="s">
        <v>2223</v>
      </c>
      <c r="B836" s="25" t="str">
        <f>PROPER(TRIM(A836))</f>
        <v>2 Apartment For Sale In Bhatar Surat</v>
      </c>
      <c r="C836" s="25" t="str">
        <f>LEFT(B836,FIND(" ",B836)-1)</f>
        <v>2</v>
      </c>
      <c r="D836" s="30" t="str">
        <f>MID(B836, FIND(" ", B836)+1, FIND("For", B836)-FIND(" ", B836)-1)</f>
        <v xml:space="preserve">Apartment </v>
      </c>
      <c r="E836" s="25" t="str">
        <f>TRIM(MID(B836, FIND("In", B836)+3, FIND("Surat", B836)-FIND("In", B836)-3))</f>
        <v>Bhatar</v>
      </c>
      <c r="F836" s="25" t="str">
        <f>"surat"</f>
        <v>surat</v>
      </c>
      <c r="G836" s="25" t="s">
        <v>24</v>
      </c>
      <c r="H836" s="25" t="s">
        <v>2224</v>
      </c>
      <c r="I836" s="35">
        <f>VALUE(LEFT(H836,FIND(" ",H836)-1))</f>
        <v>1066</v>
      </c>
      <c r="J836" s="29" t="str">
        <f>TRIM(RIGHT(H836,LEN(H836)-FIND(" ",H836)))</f>
        <v>sqft</v>
      </c>
      <c r="K836" s="25" t="s">
        <v>43</v>
      </c>
      <c r="L836" s="25" t="s">
        <v>44</v>
      </c>
      <c r="M836" s="28" t="str">
        <f>IF(LEFT(L836,5)="poss.","expected","ready")</f>
        <v>ready</v>
      </c>
      <c r="N836" s="25" t="s">
        <v>2099</v>
      </c>
      <c r="O836" s="25" t="str">
        <f>IFERROR(LEFT(N836,FIND("out of",N836)-1),N836)</f>
        <v xml:space="preserve">9 </v>
      </c>
      <c r="P836" s="30" t="str">
        <f>IFERROR(RIGHT(N836,LEN(N836)-FIND("out of",N836)-6),"")</f>
        <v>10</v>
      </c>
      <c r="Q836" s="25" t="s">
        <v>29</v>
      </c>
      <c r="R836" s="29" t="s">
        <v>47</v>
      </c>
      <c r="S836" s="25" t="s">
        <v>2225</v>
      </c>
      <c r="T836" s="3" t="s">
        <v>2226</v>
      </c>
      <c r="U836" s="33">
        <f t="shared" si="363"/>
        <v>3752</v>
      </c>
      <c r="V836" s="25">
        <v>40</v>
      </c>
      <c r="W836" s="25">
        <f>VALUE(V836)*100000</f>
        <v>4000000</v>
      </c>
    </row>
    <row r="837" spans="1:23" customFormat="1" hidden="1">
      <c r="A837" t="s">
        <v>220</v>
      </c>
      <c r="G837" t="s">
        <v>204</v>
      </c>
      <c r="H837" t="s">
        <v>612</v>
      </c>
      <c r="I837">
        <f>VALUE(LEFT(H837,FIND(" ",H837)-1))</f>
        <v>1188</v>
      </c>
      <c r="J837" t="str">
        <f>TRIM(RIGHT(H837,LEN(H837)-FIND(" ",H837)))</f>
        <v>sqft</v>
      </c>
      <c r="K837" t="s">
        <v>43</v>
      </c>
      <c r="L837" t="s">
        <v>2227</v>
      </c>
      <c r="N837" t="s">
        <v>166</v>
      </c>
      <c r="Q837">
        <v>2</v>
      </c>
      <c r="R837">
        <v>2</v>
      </c>
      <c r="T837" t="s">
        <v>2228</v>
      </c>
      <c r="U837" s="1">
        <f t="shared" si="363"/>
        <v>2946</v>
      </c>
      <c r="V837">
        <v>35</v>
      </c>
      <c r="W837">
        <f>VALUE(V837)*100000</f>
        <v>3500000</v>
      </c>
    </row>
    <row r="838" spans="1:23" customFormat="1" hidden="1">
      <c r="A838" t="s">
        <v>2229</v>
      </c>
      <c r="G838" t="s">
        <v>524</v>
      </c>
      <c r="H838" t="s">
        <v>609</v>
      </c>
      <c r="I838">
        <f>VALUE(LEFT(H838,FIND(" ",H838)-1))</f>
        <v>1280</v>
      </c>
      <c r="J838" t="str">
        <f>TRIM(RIGHT(H838,LEN(H838)-FIND(" ",H838)))</f>
        <v>sqft</v>
      </c>
      <c r="L838" t="s">
        <v>43</v>
      </c>
      <c r="T838" t="s">
        <v>484</v>
      </c>
      <c r="U838" s="1">
        <f t="shared" si="363"/>
        <v>2500</v>
      </c>
      <c r="V838">
        <v>32</v>
      </c>
      <c r="W838">
        <f>VALUE(V838)*100000</f>
        <v>3200000</v>
      </c>
    </row>
    <row r="839" spans="1:23" customFormat="1" hidden="1">
      <c r="A839" t="s">
        <v>2230</v>
      </c>
      <c r="G839" t="s">
        <v>34</v>
      </c>
      <c r="H839" t="s">
        <v>155</v>
      </c>
      <c r="I839">
        <f>VALUE(LEFT(H839,FIND(" ",H839)-1))</f>
        <v>650</v>
      </c>
      <c r="J839" t="str">
        <f>TRIM(RIGHT(H839,LEN(H839)-FIND(" ",H839)))</f>
        <v>sqft</v>
      </c>
      <c r="K839" t="s">
        <v>43</v>
      </c>
      <c r="L839" t="s">
        <v>44</v>
      </c>
      <c r="N839" t="s">
        <v>736</v>
      </c>
      <c r="T839" t="s">
        <v>1025</v>
      </c>
      <c r="U839" s="1">
        <f t="shared" si="363"/>
        <v>5385</v>
      </c>
      <c r="V839">
        <v>35</v>
      </c>
      <c r="W839">
        <f>VALUE(V839)*100000</f>
        <v>3500000</v>
      </c>
    </row>
    <row r="840" spans="1:23" customFormat="1" hidden="1">
      <c r="A840" t="s">
        <v>2231</v>
      </c>
      <c r="G840" t="s">
        <v>204</v>
      </c>
      <c r="H840" t="s">
        <v>642</v>
      </c>
      <c r="I840">
        <f>VALUE(LEFT(H840,FIND(" ",H840)-1))</f>
        <v>648</v>
      </c>
      <c r="J840" t="str">
        <f>TRIM(RIGHT(H840,LEN(H840)-FIND(" ",H840)))</f>
        <v>sqft</v>
      </c>
      <c r="L840" t="s">
        <v>43</v>
      </c>
      <c r="N840" t="s">
        <v>717</v>
      </c>
      <c r="T840" t="s">
        <v>2232</v>
      </c>
      <c r="U840" s="1">
        <f t="shared" si="363"/>
        <v>1852</v>
      </c>
      <c r="V840">
        <v>12</v>
      </c>
      <c r="W840">
        <f>VALUE(V840)*100000</f>
        <v>1200000</v>
      </c>
    </row>
    <row r="841" spans="1:23" customFormat="1" hidden="1">
      <c r="A841" t="s">
        <v>2233</v>
      </c>
      <c r="G841" t="s">
        <v>34</v>
      </c>
      <c r="H841" t="s">
        <v>2234</v>
      </c>
      <c r="I841">
        <f>VALUE(LEFT(H841,FIND(" ",H841)-1))</f>
        <v>753</v>
      </c>
      <c r="J841" t="str">
        <f>TRIM(RIGHT(H841,LEN(H841)-FIND(" ",H841)))</f>
        <v>sqft</v>
      </c>
      <c r="K841" t="s">
        <v>43</v>
      </c>
      <c r="L841" t="s">
        <v>44</v>
      </c>
      <c r="N841" t="s">
        <v>320</v>
      </c>
      <c r="Q841" t="s">
        <v>46</v>
      </c>
      <c r="R841" t="s">
        <v>897</v>
      </c>
      <c r="S841" t="s">
        <v>2235</v>
      </c>
      <c r="T841" t="s">
        <v>2236</v>
      </c>
      <c r="U841" s="1">
        <f t="shared" si="363"/>
        <v>1661</v>
      </c>
      <c r="V841">
        <v>12.5</v>
      </c>
      <c r="W841">
        <f>VALUE(V841)*100000</f>
        <v>1250000</v>
      </c>
    </row>
    <row r="842" spans="1:23" ht="15.75">
      <c r="A842" s="25" t="s">
        <v>2237</v>
      </c>
      <c r="B842" s="25" t="str">
        <f>PROPER(TRIM(A842))</f>
        <v>1 Apartment For Sale In Nova Residency, Jahangir Pura Surat</v>
      </c>
      <c r="C842" s="25" t="str">
        <f>LEFT(B842,FIND(" ",B842)-1)</f>
        <v>1</v>
      </c>
      <c r="D842" s="30" t="str">
        <f>MID(B842, FIND(" ", B842)+1, FIND("For", B842)-FIND(" ", B842)-1)</f>
        <v xml:space="preserve">Apartment </v>
      </c>
      <c r="E842" s="25" t="str">
        <f>TRIM(MID(B842, FIND("In", B842)+3, FIND("Surat", B842)-FIND("In", B842)-3))</f>
        <v>Nova Residency, Jahangir Pura</v>
      </c>
      <c r="F842" s="25" t="str">
        <f>"surat"</f>
        <v>surat</v>
      </c>
      <c r="G842" s="25" t="s">
        <v>34</v>
      </c>
      <c r="H842" s="25" t="s">
        <v>2238</v>
      </c>
      <c r="I842" s="35">
        <f>VALUE(LEFT(H842,FIND(" ",H842)-1))</f>
        <v>740</v>
      </c>
      <c r="J842" s="29" t="str">
        <f>TRIM(RIGHT(H842,LEN(H842)-FIND(" ",H842)))</f>
        <v>sqft</v>
      </c>
      <c r="K842" s="25" t="s">
        <v>43</v>
      </c>
      <c r="L842" s="25" t="s">
        <v>44</v>
      </c>
      <c r="M842" s="28" t="str">
        <f>IF(LEFT(L842,5)="poss.","expected","ready")</f>
        <v>ready</v>
      </c>
      <c r="N842" s="25" t="s">
        <v>469</v>
      </c>
      <c r="O842" s="25" t="str">
        <f>IFERROR(LEFT(N842,FIND("out of",N842)-1),N842)</f>
        <v xml:space="preserve">4 </v>
      </c>
      <c r="P842" s="30" t="str">
        <f>IFERROR(RIGHT(N842,LEN(N842)-FIND("out of",N842)-6),"")</f>
        <v>5</v>
      </c>
      <c r="Q842" s="25" t="s">
        <v>46</v>
      </c>
      <c r="R842" s="29" t="s">
        <v>739</v>
      </c>
      <c r="S842" s="25" t="s">
        <v>2239</v>
      </c>
      <c r="T842" s="3" t="s">
        <v>2240</v>
      </c>
      <c r="U842" s="33">
        <f t="shared" si="363"/>
        <v>2973</v>
      </c>
      <c r="V842" s="25">
        <v>22</v>
      </c>
      <c r="W842" s="25">
        <f>VALUE(V842)*100000</f>
        <v>2200000</v>
      </c>
    </row>
    <row r="843" spans="1:23" customFormat="1" hidden="1">
      <c r="A843" t="s">
        <v>2241</v>
      </c>
      <c r="G843" t="s">
        <v>24</v>
      </c>
      <c r="H843" t="s">
        <v>1069</v>
      </c>
      <c r="I843">
        <f>VALUE(LEFT(H843,FIND(" ",H843)-1))</f>
        <v>12</v>
      </c>
      <c r="J843" t="str">
        <f>TRIM(RIGHT(H843,LEN(H843)-FIND(" ",H843)))</f>
        <v>sqft</v>
      </c>
      <c r="K843" t="s">
        <v>46</v>
      </c>
      <c r="L843" t="s">
        <v>44</v>
      </c>
      <c r="N843" t="s">
        <v>43</v>
      </c>
      <c r="Q843">
        <v>3</v>
      </c>
      <c r="R843">
        <v>2</v>
      </c>
      <c r="U843" s="1" t="e">
        <f t="shared" si="363"/>
        <v>#VALUE!</v>
      </c>
      <c r="V843">
        <v>40</v>
      </c>
      <c r="W843">
        <f>VALUE(V843)*100000</f>
        <v>4000000</v>
      </c>
    </row>
    <row r="844" spans="1:23" customFormat="1" hidden="1">
      <c r="A844" t="s">
        <v>2242</v>
      </c>
      <c r="G844" t="s">
        <v>24</v>
      </c>
      <c r="H844" t="s">
        <v>423</v>
      </c>
      <c r="I844">
        <f>VALUE(LEFT(H844,FIND(" ",H844)-1))</f>
        <v>1100</v>
      </c>
      <c r="J844" t="str">
        <f>TRIM(RIGHT(H844,LEN(H844)-FIND(" ",H844)))</f>
        <v>sqft</v>
      </c>
      <c r="K844" t="s">
        <v>26</v>
      </c>
      <c r="L844" t="s">
        <v>44</v>
      </c>
      <c r="N844" t="s">
        <v>373</v>
      </c>
      <c r="Q844">
        <v>2</v>
      </c>
      <c r="S844" t="s">
        <v>2243</v>
      </c>
      <c r="T844" t="s">
        <v>2244</v>
      </c>
      <c r="U844" s="1">
        <f t="shared" si="363"/>
        <v>45</v>
      </c>
      <c r="V844">
        <v>1</v>
      </c>
      <c r="W844">
        <f>VALUE(V844)*100000</f>
        <v>100000</v>
      </c>
    </row>
    <row r="845" spans="1:23" customFormat="1" hidden="1">
      <c r="A845" t="s">
        <v>2245</v>
      </c>
      <c r="G845" t="s">
        <v>204</v>
      </c>
      <c r="H845" t="s">
        <v>1102</v>
      </c>
      <c r="I845">
        <f>VALUE(LEFT(H845,FIND(" ",H845)-1))</f>
        <v>300</v>
      </c>
      <c r="J845" t="str">
        <f>TRIM(RIGHT(H845,LEN(H845)-FIND(" ",H845)))</f>
        <v>sqft</v>
      </c>
      <c r="K845" t="s">
        <v>43</v>
      </c>
      <c r="L845" t="s">
        <v>2246</v>
      </c>
      <c r="N845" t="s">
        <v>166</v>
      </c>
      <c r="Q845">
        <v>1</v>
      </c>
      <c r="R845">
        <v>1</v>
      </c>
      <c r="T845" t="s">
        <v>2247</v>
      </c>
      <c r="U845" s="1">
        <f t="shared" si="363"/>
        <v>4503</v>
      </c>
      <c r="V845">
        <v>13.5</v>
      </c>
      <c r="W845">
        <f>VALUE(V845)*100000</f>
        <v>1350000</v>
      </c>
    </row>
    <row r="846" spans="1:23" customFormat="1" hidden="1">
      <c r="A846" t="s">
        <v>2248</v>
      </c>
      <c r="G846" t="s">
        <v>24</v>
      </c>
      <c r="H846" t="s">
        <v>2249</v>
      </c>
      <c r="I846">
        <f>VALUE(LEFT(H846,FIND(" ",H846)-1))</f>
        <v>293</v>
      </c>
      <c r="J846" t="str">
        <f>TRIM(RIGHT(H846,LEN(H846)-FIND(" ",H846)))</f>
        <v>sqft</v>
      </c>
      <c r="K846" t="s">
        <v>43</v>
      </c>
      <c r="L846" t="s">
        <v>44</v>
      </c>
      <c r="N846" t="s">
        <v>251</v>
      </c>
      <c r="S846" t="s">
        <v>2250</v>
      </c>
      <c r="T846" t="s">
        <v>2251</v>
      </c>
      <c r="U846" s="1">
        <f t="shared" si="363"/>
        <v>5802</v>
      </c>
      <c r="V846">
        <v>17</v>
      </c>
      <c r="W846">
        <f>VALUE(V846)*100000</f>
        <v>1700000</v>
      </c>
    </row>
    <row r="847" spans="1:23" customFormat="1" hidden="1">
      <c r="A847" t="s">
        <v>2252</v>
      </c>
      <c r="G847" t="s">
        <v>34</v>
      </c>
      <c r="H847" t="s">
        <v>998</v>
      </c>
      <c r="I847">
        <f>VALUE(LEFT(H847,FIND(" ",H847)-1))</f>
        <v>575</v>
      </c>
      <c r="J847" t="str">
        <f>TRIM(RIGHT(H847,LEN(H847)-FIND(" ",H847)))</f>
        <v>sqft</v>
      </c>
      <c r="K847" t="s">
        <v>43</v>
      </c>
      <c r="L847" t="s">
        <v>44</v>
      </c>
      <c r="N847" t="s">
        <v>297</v>
      </c>
      <c r="Q847" t="s">
        <v>29</v>
      </c>
      <c r="R847">
        <v>1</v>
      </c>
      <c r="S847" t="s">
        <v>2253</v>
      </c>
      <c r="T847" t="s">
        <v>837</v>
      </c>
      <c r="U847" s="1">
        <f t="shared" si="363"/>
        <v>2783</v>
      </c>
      <c r="V847">
        <v>16</v>
      </c>
      <c r="W847">
        <f>VALUE(V847)*100000</f>
        <v>1600000</v>
      </c>
    </row>
    <row r="848" spans="1:23" ht="15.75">
      <c r="A848" s="25" t="s">
        <v>2254</v>
      </c>
      <c r="B848" s="25" t="str">
        <f t="shared" ref="B848:B849" si="372">PROPER(TRIM(A848))</f>
        <v>2 Apartment For Sale In Vaishnodevi Amour Jahagirabad, Jahangirabad Surat</v>
      </c>
      <c r="C848" s="25" t="str">
        <f t="shared" ref="C848:C849" si="373">LEFT(B848,FIND(" ",B848)-1)</f>
        <v>2</v>
      </c>
      <c r="D848" s="30" t="str">
        <f t="shared" ref="D848:D849" si="374">MID(B848, FIND(" ", B848)+1, FIND("For", B848)-FIND(" ", B848)-1)</f>
        <v xml:space="preserve">Apartment </v>
      </c>
      <c r="E848" s="25" t="str">
        <f t="shared" ref="E848:E849" si="375">TRIM(MID(B848, FIND("In", B848)+3, FIND("Surat", B848)-FIND("In", B848)-3))</f>
        <v>Vaishnodevi Amour Jahagirabad, Jahangirabad</v>
      </c>
      <c r="F848" s="25" t="str">
        <f t="shared" ref="F848:F849" si="376">"surat"</f>
        <v>surat</v>
      </c>
      <c r="G848" s="25" t="s">
        <v>34</v>
      </c>
      <c r="H848" s="25" t="s">
        <v>1027</v>
      </c>
      <c r="I848" s="35">
        <f>VALUE(LEFT(H848,FIND(" ",H848)-1))</f>
        <v>1190</v>
      </c>
      <c r="J848" s="29" t="str">
        <f>TRIM(RIGHT(H848,LEN(H848)-FIND(" ",H848)))</f>
        <v>sqft</v>
      </c>
      <c r="K848" s="25" t="s">
        <v>43</v>
      </c>
      <c r="L848" s="25" t="s">
        <v>44</v>
      </c>
      <c r="M848" s="28" t="str">
        <f t="shared" ref="M848:M849" si="377">IF(LEFT(L848,5)="poss.","expected","ready")</f>
        <v>ready</v>
      </c>
      <c r="N848" s="25" t="s">
        <v>152</v>
      </c>
      <c r="O848" s="25" t="str">
        <f t="shared" ref="O848:O849" si="378">IFERROR(LEFT(N848,FIND("out of",N848)-1),N848)</f>
        <v xml:space="preserve">1 </v>
      </c>
      <c r="P848" s="30" t="str">
        <f t="shared" ref="P848:P849" si="379">IFERROR(RIGHT(N848,LEN(N848)-FIND("out of",N848)-6),"")</f>
        <v>5</v>
      </c>
      <c r="Q848" s="25" t="s">
        <v>29</v>
      </c>
      <c r="R848" s="29" t="s">
        <v>2255</v>
      </c>
      <c r="S848" s="25" t="s">
        <v>2256</v>
      </c>
      <c r="T848" s="3" t="s">
        <v>2257</v>
      </c>
      <c r="U848" s="33">
        <f t="shared" si="363"/>
        <v>2689</v>
      </c>
      <c r="V848" s="25">
        <v>32</v>
      </c>
      <c r="W848" s="25">
        <f>VALUE(V848)*100000</f>
        <v>3200000</v>
      </c>
    </row>
    <row r="849" spans="1:23" customFormat="1" hidden="1">
      <c r="A849" t="s">
        <v>2258</v>
      </c>
      <c r="B849" t="str">
        <f t="shared" si="372"/>
        <v>1 Apartment For Sale In Rameshwaram Terrace, Pal Gam Surat</v>
      </c>
      <c r="C849" t="str">
        <f t="shared" si="373"/>
        <v>1</v>
      </c>
      <c r="D849" s="1" t="str">
        <f t="shared" si="374"/>
        <v xml:space="preserve">Apartment </v>
      </c>
      <c r="E849" t="str">
        <f t="shared" si="375"/>
        <v>Rameshwaram Terrace, Pal Gam</v>
      </c>
      <c r="F849" t="str">
        <f t="shared" si="376"/>
        <v>surat</v>
      </c>
      <c r="G849" t="s">
        <v>34</v>
      </c>
      <c r="H849" t="s">
        <v>295</v>
      </c>
      <c r="I849">
        <f>VALUE(LEFT(H849,FIND(" ",H849)-1))</f>
        <v>750</v>
      </c>
      <c r="J849" t="str">
        <f>TRIM(RIGHT(H849,LEN(H849)-FIND(" ",H849)))</f>
        <v>sqft</v>
      </c>
      <c r="K849" t="s">
        <v>43</v>
      </c>
      <c r="L849" t="s">
        <v>44</v>
      </c>
      <c r="M849" t="str">
        <f t="shared" si="377"/>
        <v>ready</v>
      </c>
      <c r="N849" t="s">
        <v>117</v>
      </c>
      <c r="O849" t="str">
        <f t="shared" si="378"/>
        <v xml:space="preserve">3 </v>
      </c>
      <c r="P849" s="1" t="str">
        <f t="shared" si="379"/>
        <v>5</v>
      </c>
      <c r="Q849" t="s">
        <v>29</v>
      </c>
      <c r="R849" t="s">
        <v>47</v>
      </c>
      <c r="T849" t="s">
        <v>2259</v>
      </c>
      <c r="U849" s="1">
        <f t="shared" si="363"/>
        <v>3733</v>
      </c>
      <c r="V849">
        <v>28</v>
      </c>
      <c r="W849">
        <f>VALUE(V849)*100000</f>
        <v>2800000</v>
      </c>
    </row>
    <row r="850" spans="1:23" customFormat="1" hidden="1">
      <c r="A850" t="s">
        <v>2185</v>
      </c>
      <c r="G850" t="s">
        <v>24</v>
      </c>
      <c r="H850" t="s">
        <v>385</v>
      </c>
      <c r="I850">
        <f>VALUE(LEFT(H850,FIND(" ",H850)-1))</f>
        <v>150</v>
      </c>
      <c r="J850" t="str">
        <f>TRIM(RIGHT(H850,LEN(H850)-FIND(" ",H850)))</f>
        <v>sqft</v>
      </c>
      <c r="K850" t="s">
        <v>43</v>
      </c>
      <c r="L850" t="s">
        <v>44</v>
      </c>
      <c r="N850" t="s">
        <v>2260</v>
      </c>
      <c r="T850" t="s">
        <v>1135</v>
      </c>
      <c r="U850" s="1">
        <f t="shared" si="363"/>
        <v>6333</v>
      </c>
      <c r="V850">
        <v>9.5</v>
      </c>
      <c r="W850">
        <f>VALUE(V850)*100000</f>
        <v>950000</v>
      </c>
    </row>
    <row r="851" spans="1:23" customFormat="1" hidden="1">
      <c r="A851" t="s">
        <v>2261</v>
      </c>
      <c r="G851" t="s">
        <v>24</v>
      </c>
      <c r="H851" t="s">
        <v>55</v>
      </c>
      <c r="I851">
        <f>VALUE(LEFT(H851,FIND(" ",H851)-1))</f>
        <v>1250</v>
      </c>
      <c r="J851" t="str">
        <f>TRIM(RIGHT(H851,LEN(H851)-FIND(" ",H851)))</f>
        <v>sqft</v>
      </c>
      <c r="K851" t="s">
        <v>43</v>
      </c>
      <c r="L851" t="s">
        <v>44</v>
      </c>
      <c r="N851" t="s">
        <v>320</v>
      </c>
      <c r="Q851" t="s">
        <v>46</v>
      </c>
      <c r="R851" t="s">
        <v>2262</v>
      </c>
      <c r="S851" t="s">
        <v>2263</v>
      </c>
      <c r="U851" s="1" t="e">
        <f t="shared" si="363"/>
        <v>#VALUE!</v>
      </c>
      <c r="V851">
        <v>38</v>
      </c>
      <c r="W851">
        <f>VALUE(V851)*100000</f>
        <v>3800000</v>
      </c>
    </row>
    <row r="852" spans="1:23" customFormat="1" hidden="1">
      <c r="A852" t="s">
        <v>2264</v>
      </c>
      <c r="B852" t="str">
        <f>PROPER(TRIM(A852))</f>
        <v>2 Apartment For Sale In Raj Hans Society, Adajan Patiya Surat</v>
      </c>
      <c r="C852" t="str">
        <f>LEFT(B852,FIND(" ",B852)-1)</f>
        <v>2</v>
      </c>
      <c r="D852" s="1" t="str">
        <f>MID(B852, FIND(" ", B852)+1, FIND("For", B852)-FIND(" ", B852)-1)</f>
        <v xml:space="preserve">Apartment </v>
      </c>
      <c r="E852" t="str">
        <f>TRIM(MID(B852, FIND("In", B852)+3, FIND("Surat", B852)-FIND("In", B852)-3))</f>
        <v>Raj Hans Society, Adajan Patiya</v>
      </c>
      <c r="F852" t="str">
        <f>"surat"</f>
        <v>surat</v>
      </c>
      <c r="G852" t="s">
        <v>34</v>
      </c>
      <c r="H852" t="s">
        <v>136</v>
      </c>
      <c r="I852">
        <f>VALUE(LEFT(H852,FIND(" ",H852)-1))</f>
        <v>1150</v>
      </c>
      <c r="J852" t="str">
        <f>TRIM(RIGHT(H852,LEN(H852)-FIND(" ",H852)))</f>
        <v>sqft</v>
      </c>
      <c r="K852" t="s">
        <v>43</v>
      </c>
      <c r="L852" t="s">
        <v>44</v>
      </c>
      <c r="M852" t="str">
        <f>IF(LEFT(L852,5)="poss.","expected","ready")</f>
        <v>ready</v>
      </c>
      <c r="N852" t="s">
        <v>132</v>
      </c>
      <c r="O852" t="str">
        <f>IFERROR(LEFT(N852,FIND("out of",N852)-1),N852)</f>
        <v xml:space="preserve">5 </v>
      </c>
      <c r="P852" s="1" t="str">
        <f>IFERROR(RIGHT(N852,LEN(N852)-FIND("out of",N852)-6),"")</f>
        <v>5</v>
      </c>
      <c r="Q852" t="s">
        <v>29</v>
      </c>
      <c r="R852" t="s">
        <v>47</v>
      </c>
      <c r="T852" t="s">
        <v>139</v>
      </c>
      <c r="U852" s="1">
        <f t="shared" si="363"/>
        <v>3304</v>
      </c>
      <c r="V852">
        <v>38</v>
      </c>
      <c r="W852">
        <f>VALUE(V852)*100000</f>
        <v>3800000</v>
      </c>
    </row>
    <row r="853" spans="1:23" customFormat="1" hidden="1">
      <c r="A853" t="s">
        <v>460</v>
      </c>
      <c r="G853" t="s">
        <v>24</v>
      </c>
      <c r="H853" t="s">
        <v>2265</v>
      </c>
      <c r="I853">
        <f>VALUE(LEFT(H853,FIND(" ",H853)-1))</f>
        <v>870</v>
      </c>
      <c r="J853" t="str">
        <f>TRIM(RIGHT(H853,LEN(H853)-FIND(" ",H853)))</f>
        <v>sqft</v>
      </c>
      <c r="K853" t="s">
        <v>43</v>
      </c>
      <c r="L853" t="s">
        <v>44</v>
      </c>
      <c r="N853" t="s">
        <v>355</v>
      </c>
      <c r="Q853" t="s">
        <v>46</v>
      </c>
      <c r="R853">
        <v>1</v>
      </c>
      <c r="U853" s="1" t="e">
        <f t="shared" si="363"/>
        <v>#VALUE!</v>
      </c>
      <c r="V853">
        <v>26</v>
      </c>
      <c r="W853">
        <f>VALUE(V853)*100000</f>
        <v>2600000</v>
      </c>
    </row>
    <row r="854" spans="1:23" customFormat="1" hidden="1">
      <c r="A854" t="s">
        <v>741</v>
      </c>
      <c r="G854" t="s">
        <v>204</v>
      </c>
      <c r="H854" t="s">
        <v>2266</v>
      </c>
      <c r="I854">
        <f>VALUE(LEFT(H854,FIND(" ",H854)-1))</f>
        <v>810</v>
      </c>
      <c r="J854" t="str">
        <f>TRIM(RIGHT(H854,LEN(H854)-FIND(" ",H854)))</f>
        <v>sqft</v>
      </c>
      <c r="K854" t="s">
        <v>2267</v>
      </c>
      <c r="L854" t="s">
        <v>43</v>
      </c>
      <c r="N854">
        <v>1</v>
      </c>
      <c r="Q854" t="s">
        <v>671</v>
      </c>
      <c r="S854" t="s">
        <v>2268</v>
      </c>
      <c r="T854" t="s">
        <v>2269</v>
      </c>
      <c r="U854" s="1">
        <f t="shared" si="363"/>
        <v>1790</v>
      </c>
      <c r="V854">
        <v>14.5</v>
      </c>
      <c r="W854">
        <f>VALUE(V854)*100000</f>
        <v>1450000</v>
      </c>
    </row>
    <row r="855" spans="1:23" ht="15.75">
      <c r="A855" s="25" t="s">
        <v>2270</v>
      </c>
      <c r="B855" s="25" t="str">
        <f t="shared" ref="B855:B856" si="380">PROPER(TRIM(A855))</f>
        <v>1 House For Sale In Palan Pur Patiya Surat</v>
      </c>
      <c r="C855" s="25" t="str">
        <f t="shared" ref="C855:C856" si="381">LEFT(B855,FIND(" ",B855)-1)</f>
        <v>1</v>
      </c>
      <c r="D855" s="30" t="str">
        <f t="shared" ref="D855:D856" si="382">MID(B855, FIND(" ", B855)+1, FIND("For", B855)-FIND(" ", B855)-1)</f>
        <v xml:space="preserve">House </v>
      </c>
      <c r="E855" s="25" t="str">
        <f t="shared" ref="E855:E856" si="383">TRIM(MID(B855, FIND("In", B855)+3, FIND("Surat", B855)-FIND("In", B855)-3))</f>
        <v>Palan Pur Patiya</v>
      </c>
      <c r="F855" s="25" t="str">
        <f t="shared" ref="F855:F856" si="384">"surat"</f>
        <v>surat</v>
      </c>
      <c r="G855" s="25" t="s">
        <v>34</v>
      </c>
      <c r="H855" s="25" t="s">
        <v>51</v>
      </c>
      <c r="I855" s="35">
        <f>VALUE(LEFT(H855,FIND(" ",H855)-1))</f>
        <v>700</v>
      </c>
      <c r="J855" s="29" t="str">
        <f>TRIM(RIGHT(H855,LEN(H855)-FIND(" ",H855)))</f>
        <v>sqft</v>
      </c>
      <c r="K855" s="25" t="s">
        <v>43</v>
      </c>
      <c r="L855" s="25" t="s">
        <v>44</v>
      </c>
      <c r="M855" s="28" t="str">
        <f t="shared" ref="M855:M856" si="385">IF(LEFT(L855,5)="poss.","expected","ready")</f>
        <v>ready</v>
      </c>
      <c r="N855" s="25" t="s">
        <v>469</v>
      </c>
      <c r="O855" s="25" t="str">
        <f t="shared" ref="O855:O856" si="386">IFERROR(LEFT(N855,FIND("out of",N855)-1),N855)</f>
        <v xml:space="preserve">4 </v>
      </c>
      <c r="P855" s="30" t="str">
        <f t="shared" ref="P855:P856" si="387">IFERROR(RIGHT(N855,LEN(N855)-FIND("out of",N855)-6),"")</f>
        <v>5</v>
      </c>
      <c r="Q855" s="25" t="s">
        <v>46</v>
      </c>
      <c r="R855" s="29" t="s">
        <v>156</v>
      </c>
      <c r="S855" s="25" t="s">
        <v>2271</v>
      </c>
      <c r="T855" s="3" t="s">
        <v>689</v>
      </c>
      <c r="U855" s="33">
        <f t="shared" si="363"/>
        <v>3429</v>
      </c>
      <c r="V855" s="25">
        <v>24</v>
      </c>
      <c r="W855" s="25">
        <f>VALUE(V855)*100000</f>
        <v>2400000</v>
      </c>
    </row>
    <row r="856" spans="1:23" ht="15.75">
      <c r="A856" s="25" t="s">
        <v>2272</v>
      </c>
      <c r="B856" s="25" t="str">
        <f t="shared" si="380"/>
        <v>2 Apartment For Sale In Anand Mahal Road Surat</v>
      </c>
      <c r="C856" s="25" t="str">
        <f t="shared" si="381"/>
        <v>2</v>
      </c>
      <c r="D856" s="30" t="str">
        <f t="shared" si="382"/>
        <v xml:space="preserve">Apartment </v>
      </c>
      <c r="E856" s="25" t="str">
        <f t="shared" si="383"/>
        <v>Anand Mahal Road</v>
      </c>
      <c r="F856" s="25" t="str">
        <f t="shared" si="384"/>
        <v>surat</v>
      </c>
      <c r="G856" s="25" t="s">
        <v>24</v>
      </c>
      <c r="H856" s="25" t="s">
        <v>288</v>
      </c>
      <c r="I856" s="35">
        <f>VALUE(LEFT(H856,FIND(" ",H856)-1))</f>
        <v>970</v>
      </c>
      <c r="J856" s="29" t="str">
        <f>TRIM(RIGHT(H856,LEN(H856)-FIND(" ",H856)))</f>
        <v>sqft</v>
      </c>
      <c r="K856" s="25" t="s">
        <v>43</v>
      </c>
      <c r="L856" s="25" t="s">
        <v>44</v>
      </c>
      <c r="M856" s="28" t="str">
        <f t="shared" si="385"/>
        <v>ready</v>
      </c>
      <c r="N856" s="25" t="s">
        <v>412</v>
      </c>
      <c r="O856" s="25" t="str">
        <f t="shared" si="386"/>
        <v xml:space="preserve">4 </v>
      </c>
      <c r="P856" s="30" t="str">
        <f t="shared" si="387"/>
        <v>10</v>
      </c>
      <c r="Q856" s="25" t="s">
        <v>29</v>
      </c>
      <c r="R856" s="29" t="s">
        <v>30</v>
      </c>
      <c r="S856" s="25" t="s">
        <v>2273</v>
      </c>
      <c r="T856" s="3" t="s">
        <v>512</v>
      </c>
      <c r="U856" s="33">
        <f t="shared" si="363"/>
        <v>2667</v>
      </c>
      <c r="V856" s="25">
        <v>32</v>
      </c>
      <c r="W856" s="25">
        <f>VALUE(V856)*100000</f>
        <v>3200000</v>
      </c>
    </row>
    <row r="857" spans="1:23" customFormat="1" hidden="1">
      <c r="A857" t="s">
        <v>2274</v>
      </c>
      <c r="G857" t="s">
        <v>34</v>
      </c>
      <c r="H857" t="s">
        <v>529</v>
      </c>
      <c r="I857">
        <f>VALUE(LEFT(H857,FIND(" ",H857)-1))</f>
        <v>660</v>
      </c>
      <c r="J857" t="str">
        <f>TRIM(RIGHT(H857,LEN(H857)-FIND(" ",H857)))</f>
        <v>sqft</v>
      </c>
      <c r="K857" t="s">
        <v>43</v>
      </c>
      <c r="L857" t="s">
        <v>44</v>
      </c>
      <c r="N857" t="s">
        <v>117</v>
      </c>
      <c r="Q857" t="s">
        <v>29</v>
      </c>
      <c r="R857">
        <v>1</v>
      </c>
      <c r="T857" t="s">
        <v>1973</v>
      </c>
      <c r="U857" s="1">
        <f t="shared" si="363"/>
        <v>2424</v>
      </c>
      <c r="V857">
        <v>16</v>
      </c>
      <c r="W857">
        <f>VALUE(V857)*100000</f>
        <v>1600000</v>
      </c>
    </row>
    <row r="858" spans="1:23" customFormat="1" hidden="1">
      <c r="A858" t="s">
        <v>1501</v>
      </c>
      <c r="G858" t="s">
        <v>34</v>
      </c>
      <c r="H858" t="s">
        <v>305</v>
      </c>
      <c r="I858">
        <f>VALUE(LEFT(H858,FIND(" ",H858)-1))</f>
        <v>550</v>
      </c>
      <c r="J858" t="str">
        <f>TRIM(RIGHT(H858,LEN(H858)-FIND(" ",H858)))</f>
        <v>sqft</v>
      </c>
      <c r="K858" t="s">
        <v>43</v>
      </c>
      <c r="L858" t="s">
        <v>44</v>
      </c>
      <c r="N858" t="s">
        <v>373</v>
      </c>
      <c r="Q858" t="s">
        <v>46</v>
      </c>
      <c r="R858">
        <v>1</v>
      </c>
      <c r="T858" t="s">
        <v>1328</v>
      </c>
      <c r="U858" s="1">
        <f t="shared" si="363"/>
        <v>1818</v>
      </c>
      <c r="V858">
        <v>10</v>
      </c>
      <c r="W858">
        <f>VALUE(V858)*100000</f>
        <v>1000000</v>
      </c>
    </row>
    <row r="859" spans="1:23" customFormat="1" hidden="1">
      <c r="A859" t="s">
        <v>2275</v>
      </c>
      <c r="G859" t="s">
        <v>34</v>
      </c>
      <c r="H859" t="s">
        <v>1005</v>
      </c>
      <c r="I859">
        <f>VALUE(LEFT(H859,FIND(" ",H859)-1))</f>
        <v>1500</v>
      </c>
      <c r="J859" t="str">
        <f>TRIM(RIGHT(H859,LEN(H859)-FIND(" ",H859)))</f>
        <v>sqft</v>
      </c>
      <c r="K859" t="s">
        <v>26</v>
      </c>
      <c r="L859" t="s">
        <v>44</v>
      </c>
      <c r="N859" t="s">
        <v>67</v>
      </c>
      <c r="Q859" t="s">
        <v>96</v>
      </c>
      <c r="R859">
        <v>2</v>
      </c>
      <c r="S859" t="s">
        <v>2276</v>
      </c>
      <c r="T859" t="s">
        <v>512</v>
      </c>
      <c r="U859" s="1">
        <f t="shared" si="363"/>
        <v>2667</v>
      </c>
      <c r="V859">
        <v>40</v>
      </c>
      <c r="W859">
        <f>VALUE(V859)*100000</f>
        <v>4000000</v>
      </c>
    </row>
    <row r="860" spans="1:23" customFormat="1" hidden="1">
      <c r="A860" t="s">
        <v>2277</v>
      </c>
      <c r="G860" t="s">
        <v>204</v>
      </c>
      <c r="H860" t="s">
        <v>2278</v>
      </c>
      <c r="I860">
        <f>VALUE(LEFT(H860,FIND(" ",H860)-1))</f>
        <v>567</v>
      </c>
      <c r="J860" t="str">
        <f>TRIM(RIGHT(H860,LEN(H860)-FIND(" ",H860)))</f>
        <v>sqft</v>
      </c>
      <c r="K860" t="s">
        <v>717</v>
      </c>
      <c r="L860" t="s">
        <v>43</v>
      </c>
      <c r="N860">
        <v>3</v>
      </c>
      <c r="T860" t="s">
        <v>2279</v>
      </c>
      <c r="U860" s="1">
        <f t="shared" si="363"/>
        <v>7496</v>
      </c>
      <c r="V860">
        <v>42.5</v>
      </c>
      <c r="W860">
        <f>VALUE(V860)*100000</f>
        <v>4250000</v>
      </c>
    </row>
    <row r="861" spans="1:23" customFormat="1" hidden="1">
      <c r="A861" t="s">
        <v>2280</v>
      </c>
      <c r="G861" t="s">
        <v>24</v>
      </c>
      <c r="H861" t="s">
        <v>51</v>
      </c>
      <c r="I861">
        <f>VALUE(LEFT(H861,FIND(" ",H861)-1))</f>
        <v>700</v>
      </c>
      <c r="J861" t="str">
        <f>TRIM(RIGHT(H861,LEN(H861)-FIND(" ",H861)))</f>
        <v>sqft</v>
      </c>
      <c r="K861" t="s">
        <v>43</v>
      </c>
      <c r="L861" t="s">
        <v>44</v>
      </c>
      <c r="N861" t="s">
        <v>469</v>
      </c>
      <c r="Q861" t="s">
        <v>46</v>
      </c>
      <c r="R861" t="s">
        <v>490</v>
      </c>
      <c r="S861" t="s">
        <v>275</v>
      </c>
      <c r="U861" s="1" t="e">
        <f t="shared" si="363"/>
        <v>#VALUE!</v>
      </c>
      <c r="V861">
        <v>45</v>
      </c>
      <c r="W861">
        <f>VALUE(V861)*100000</f>
        <v>4500000</v>
      </c>
    </row>
    <row r="862" spans="1:23" customFormat="1" hidden="1">
      <c r="A862" t="s">
        <v>442</v>
      </c>
      <c r="G862" t="s">
        <v>24</v>
      </c>
      <c r="H862" t="s">
        <v>305</v>
      </c>
      <c r="I862">
        <f>VALUE(LEFT(H862,FIND(" ",H862)-1))</f>
        <v>550</v>
      </c>
      <c r="J862" t="str">
        <f>TRIM(RIGHT(H862,LEN(H862)-FIND(" ",H862)))</f>
        <v>sqft</v>
      </c>
      <c r="K862" t="s">
        <v>43</v>
      </c>
      <c r="L862" t="s">
        <v>44</v>
      </c>
      <c r="N862" t="s">
        <v>251</v>
      </c>
      <c r="Q862" t="s">
        <v>234</v>
      </c>
      <c r="S862" t="s">
        <v>2281</v>
      </c>
      <c r="T862" t="s">
        <v>1025</v>
      </c>
      <c r="U862" s="1">
        <f t="shared" si="363"/>
        <v>5385</v>
      </c>
      <c r="V862">
        <v>35</v>
      </c>
      <c r="W862">
        <f>VALUE(V862)*100000</f>
        <v>3500000</v>
      </c>
    </row>
    <row r="863" spans="1:23" ht="15.75">
      <c r="A863" s="25" t="s">
        <v>2282</v>
      </c>
      <c r="B863" s="25" t="str">
        <f t="shared" ref="B863:B864" si="388">PROPER(TRIM(A863))</f>
        <v>2 Apartment For Sale In Nan Pura Surat</v>
      </c>
      <c r="C863" s="25" t="str">
        <f t="shared" ref="C863:C864" si="389">LEFT(B863,FIND(" ",B863)-1)</f>
        <v>2</v>
      </c>
      <c r="D863" s="30" t="str">
        <f t="shared" ref="D863:D864" si="390">MID(B863, FIND(" ", B863)+1, FIND("For", B863)-FIND(" ", B863)-1)</f>
        <v xml:space="preserve">Apartment </v>
      </c>
      <c r="E863" s="25" t="str">
        <f t="shared" ref="E863:E864" si="391">TRIM(MID(B863, FIND("In", B863)+3, FIND("Surat", B863)-FIND("In", B863)-3))</f>
        <v>Nan Pura</v>
      </c>
      <c r="F863" s="25" t="str">
        <f t="shared" ref="F863:F864" si="392">"surat"</f>
        <v>surat</v>
      </c>
      <c r="G863" s="25" t="s">
        <v>34</v>
      </c>
      <c r="H863" s="25" t="s">
        <v>2283</v>
      </c>
      <c r="I863" s="35">
        <f>VALUE(LEFT(H863,FIND(" ",H863)-1))</f>
        <v>820</v>
      </c>
      <c r="J863" s="29" t="str">
        <f>TRIM(RIGHT(H863,LEN(H863)-FIND(" ",H863)))</f>
        <v>sqft</v>
      </c>
      <c r="K863" s="25" t="s">
        <v>43</v>
      </c>
      <c r="L863" s="25" t="s">
        <v>44</v>
      </c>
      <c r="M863" s="28" t="str">
        <f t="shared" ref="M863:M864" si="393">IF(LEFT(L863,5)="poss.","expected","ready")</f>
        <v>ready</v>
      </c>
      <c r="N863" s="25" t="s">
        <v>461</v>
      </c>
      <c r="O863" s="25" t="str">
        <f t="shared" ref="O863:O864" si="394">IFERROR(LEFT(N863,FIND("out of",N863)-1),N863)</f>
        <v xml:space="preserve">8 </v>
      </c>
      <c r="P863" s="30" t="str">
        <f t="shared" ref="P863:P864" si="395">IFERROR(RIGHT(N863,LEN(N863)-FIND("out of",N863)-6),"")</f>
        <v>9</v>
      </c>
      <c r="Q863" s="25" t="s">
        <v>96</v>
      </c>
      <c r="R863" s="29" t="s">
        <v>156</v>
      </c>
      <c r="S863" s="25" t="s">
        <v>2284</v>
      </c>
      <c r="T863" s="3" t="s">
        <v>2285</v>
      </c>
      <c r="U863" s="33">
        <f t="shared" si="363"/>
        <v>2317</v>
      </c>
      <c r="V863" s="25">
        <v>19</v>
      </c>
      <c r="W863" s="25">
        <f>VALUE(V863)*100000</f>
        <v>1900000</v>
      </c>
    </row>
    <row r="864" spans="1:23" customFormat="1" hidden="1">
      <c r="A864" t="s">
        <v>2286</v>
      </c>
      <c r="B864" t="str">
        <f t="shared" si="388"/>
        <v>3 Apartment For Sale In Amroli Surat</v>
      </c>
      <c r="C864" t="str">
        <f t="shared" si="389"/>
        <v>3</v>
      </c>
      <c r="D864" s="1" t="str">
        <f t="shared" si="390"/>
        <v xml:space="preserve">Apartment </v>
      </c>
      <c r="E864" t="str">
        <f t="shared" si="391"/>
        <v>Amroli</v>
      </c>
      <c r="F864" t="str">
        <f t="shared" si="392"/>
        <v>surat</v>
      </c>
      <c r="G864" t="s">
        <v>34</v>
      </c>
      <c r="H864" t="s">
        <v>372</v>
      </c>
      <c r="I864">
        <f>VALUE(LEFT(H864,FIND(" ",H864)-1))</f>
        <v>1300</v>
      </c>
      <c r="J864" t="str">
        <f>TRIM(RIGHT(H864,LEN(H864)-FIND(" ",H864)))</f>
        <v>sqft</v>
      </c>
      <c r="K864" t="s">
        <v>43</v>
      </c>
      <c r="L864" t="s">
        <v>44</v>
      </c>
      <c r="M864" t="str">
        <f t="shared" si="393"/>
        <v>ready</v>
      </c>
      <c r="N864" t="s">
        <v>251</v>
      </c>
      <c r="O864" t="str">
        <f t="shared" si="394"/>
        <v xml:space="preserve">1 </v>
      </c>
      <c r="P864" s="1" t="str">
        <f t="shared" si="395"/>
        <v>4</v>
      </c>
      <c r="Q864" t="s">
        <v>29</v>
      </c>
      <c r="R864" t="s">
        <v>346</v>
      </c>
      <c r="T864" t="s">
        <v>418</v>
      </c>
      <c r="U864" s="1">
        <f t="shared" si="363"/>
        <v>3077</v>
      </c>
      <c r="V864">
        <v>40</v>
      </c>
      <c r="W864">
        <f>VALUE(V864)*100000</f>
        <v>4000000</v>
      </c>
    </row>
    <row r="865" spans="1:23" customFormat="1" hidden="1">
      <c r="A865" t="s">
        <v>723</v>
      </c>
      <c r="G865" t="s">
        <v>24</v>
      </c>
      <c r="H865" t="s">
        <v>2287</v>
      </c>
      <c r="I865">
        <f>VALUE(LEFT(H865,FIND(" ",H865)-1))</f>
        <v>30</v>
      </c>
      <c r="J865" t="str">
        <f>TRIM(RIGHT(H865,LEN(H865)-FIND(" ",H865)))</f>
        <v>sqm</v>
      </c>
      <c r="K865" t="s">
        <v>43</v>
      </c>
      <c r="L865" t="s">
        <v>44</v>
      </c>
      <c r="N865" t="s">
        <v>517</v>
      </c>
      <c r="Q865" t="s">
        <v>897</v>
      </c>
      <c r="S865" t="s">
        <v>2288</v>
      </c>
      <c r="T865" t="s">
        <v>2289</v>
      </c>
      <c r="U865" s="1">
        <f t="shared" si="363"/>
        <v>10174</v>
      </c>
      <c r="V865">
        <v>35</v>
      </c>
      <c r="W865">
        <f>VALUE(V865)*100000</f>
        <v>3500000</v>
      </c>
    </row>
    <row r="866" spans="1:23" customFormat="1" hidden="1">
      <c r="A866" t="s">
        <v>2290</v>
      </c>
      <c r="G866" t="s">
        <v>24</v>
      </c>
      <c r="H866" t="s">
        <v>2291</v>
      </c>
      <c r="I866">
        <f>VALUE(LEFT(H866,FIND(" ",H866)-1))</f>
        <v>80</v>
      </c>
      <c r="J866" t="str">
        <f>TRIM(RIGHT(H866,LEN(H866)-FIND(" ",H866)))</f>
        <v>sqm</v>
      </c>
      <c r="K866" t="s">
        <v>46</v>
      </c>
      <c r="L866" t="s">
        <v>44</v>
      </c>
      <c r="N866" t="s">
        <v>43</v>
      </c>
      <c r="Q866" t="s">
        <v>47</v>
      </c>
      <c r="R866" t="s">
        <v>207</v>
      </c>
      <c r="S866" t="s">
        <v>2292</v>
      </c>
      <c r="U866" s="1" t="e">
        <f t="shared" si="363"/>
        <v>#VALUE!</v>
      </c>
      <c r="V866">
        <v>22</v>
      </c>
      <c r="W866">
        <f>VALUE(V866)*100000</f>
        <v>2200000</v>
      </c>
    </row>
    <row r="867" spans="1:23" customFormat="1" hidden="1">
      <c r="A867" t="s">
        <v>2293</v>
      </c>
      <c r="G867" t="s">
        <v>34</v>
      </c>
      <c r="H867" t="s">
        <v>246</v>
      </c>
      <c r="I867">
        <f>VALUE(LEFT(H867,FIND(" ",H867)-1))</f>
        <v>1600</v>
      </c>
      <c r="J867" t="str">
        <f>TRIM(RIGHT(H867,LEN(H867)-FIND(" ",H867)))</f>
        <v>sqft</v>
      </c>
      <c r="K867" t="s">
        <v>43</v>
      </c>
      <c r="L867" t="s">
        <v>44</v>
      </c>
      <c r="N867" t="s">
        <v>469</v>
      </c>
      <c r="Q867" t="s">
        <v>46</v>
      </c>
      <c r="R867">
        <v>1</v>
      </c>
      <c r="T867" t="s">
        <v>1854</v>
      </c>
      <c r="U867" s="1">
        <f t="shared" si="363"/>
        <v>1562</v>
      </c>
      <c r="V867">
        <v>25</v>
      </c>
      <c r="W867">
        <f>VALUE(V867)*100000</f>
        <v>2500000</v>
      </c>
    </row>
    <row r="868" spans="1:23" customFormat="1" hidden="1">
      <c r="A868" t="s">
        <v>2192</v>
      </c>
      <c r="G868" t="s">
        <v>34</v>
      </c>
      <c r="H868" t="s">
        <v>605</v>
      </c>
      <c r="I868">
        <f>VALUE(LEFT(H868,FIND(" ",H868)-1))</f>
        <v>1120</v>
      </c>
      <c r="J868" t="str">
        <f>TRIM(RIGHT(H868,LEN(H868)-FIND(" ",H868)))</f>
        <v>sqft</v>
      </c>
      <c r="K868" t="s">
        <v>43</v>
      </c>
      <c r="L868" t="s">
        <v>44</v>
      </c>
      <c r="N868" t="s">
        <v>1487</v>
      </c>
      <c r="Q868" t="s">
        <v>29</v>
      </c>
      <c r="R868" t="s">
        <v>2194</v>
      </c>
      <c r="T868" t="s">
        <v>2228</v>
      </c>
      <c r="U868" s="1">
        <f t="shared" si="363"/>
        <v>2946</v>
      </c>
      <c r="V868">
        <v>33</v>
      </c>
      <c r="W868">
        <f>VALUE(V868)*100000</f>
        <v>3300000</v>
      </c>
    </row>
    <row r="869" spans="1:23" customFormat="1" hidden="1">
      <c r="A869" t="s">
        <v>2294</v>
      </c>
      <c r="B869" t="str">
        <f t="shared" ref="B869:B870" si="396">PROPER(TRIM(A869))</f>
        <v>2 Apartment For Sale In Saradar Complex, Adajan Surat</v>
      </c>
      <c r="C869" t="str">
        <f t="shared" ref="C869:C870" si="397">LEFT(B869,FIND(" ",B869)-1)</f>
        <v>2</v>
      </c>
      <c r="D869" s="1" t="str">
        <f t="shared" ref="D869:D870" si="398">MID(B869, FIND(" ", B869)+1, FIND("For", B869)-FIND(" ", B869)-1)</f>
        <v xml:space="preserve">Apartment </v>
      </c>
      <c r="E869" t="str">
        <f t="shared" ref="E869:E870" si="399">TRIM(MID(B869, FIND("In", B869)+3, FIND("Surat", B869)-FIND("In", B869)-3))</f>
        <v>Saradar Complex, Adajan</v>
      </c>
      <c r="F869" t="str">
        <f t="shared" ref="F869:F870" si="400">"surat"</f>
        <v>surat</v>
      </c>
      <c r="G869" t="s">
        <v>24</v>
      </c>
      <c r="H869" t="s">
        <v>529</v>
      </c>
      <c r="I869">
        <f>VALUE(LEFT(H869,FIND(" ",H869)-1))</f>
        <v>660</v>
      </c>
      <c r="J869" t="str">
        <f>TRIM(RIGHT(H869,LEN(H869)-FIND(" ",H869)))</f>
        <v>sqft</v>
      </c>
      <c r="K869" t="s">
        <v>43</v>
      </c>
      <c r="L869" t="s">
        <v>44</v>
      </c>
      <c r="M869" t="str">
        <f t="shared" ref="M869:M870" si="401">IF(LEFT(L869,5)="poss.","expected","ready")</f>
        <v>ready</v>
      </c>
      <c r="N869" t="s">
        <v>373</v>
      </c>
      <c r="O869" t="str">
        <f t="shared" ref="O869:O870" si="402">IFERROR(LEFT(N869,FIND("out of",N869)-1),N869)</f>
        <v xml:space="preserve">4 </v>
      </c>
      <c r="P869" s="1" t="str">
        <f t="shared" ref="P869:P870" si="403">IFERROR(RIGHT(N869,LEN(N869)-FIND("out of",N869)-6),"")</f>
        <v>4</v>
      </c>
      <c r="Q869" t="s">
        <v>96</v>
      </c>
      <c r="R869" t="s">
        <v>156</v>
      </c>
      <c r="T869" t="s">
        <v>509</v>
      </c>
      <c r="U869" s="1">
        <f t="shared" si="363"/>
        <v>2787</v>
      </c>
      <c r="V869">
        <v>24</v>
      </c>
      <c r="W869">
        <f>VALUE(V869)*100000</f>
        <v>2400000</v>
      </c>
    </row>
    <row r="870" spans="1:23" customFormat="1" hidden="1">
      <c r="A870" t="s">
        <v>2295</v>
      </c>
      <c r="B870" t="str">
        <f t="shared" si="396"/>
        <v>2 Apartment For Sale In Siddhi Vinayak Green, Laskana Surat</v>
      </c>
      <c r="C870" t="str">
        <f t="shared" si="397"/>
        <v>2</v>
      </c>
      <c r="D870" s="1" t="str">
        <f t="shared" si="398"/>
        <v xml:space="preserve">Apartment </v>
      </c>
      <c r="E870" t="str">
        <f t="shared" si="399"/>
        <v>Siddhi Vinayak Green, Laskana</v>
      </c>
      <c r="F870" t="str">
        <f t="shared" si="400"/>
        <v>surat</v>
      </c>
      <c r="G870" t="s">
        <v>24</v>
      </c>
      <c r="H870" t="s">
        <v>1129</v>
      </c>
      <c r="I870">
        <f>VALUE(LEFT(H870,FIND(" ",H870)-1))</f>
        <v>710</v>
      </c>
      <c r="J870" t="str">
        <f>TRIM(RIGHT(H870,LEN(H870)-FIND(" ",H870)))</f>
        <v>sqft</v>
      </c>
      <c r="K870" t="s">
        <v>43</v>
      </c>
      <c r="L870" t="s">
        <v>44</v>
      </c>
      <c r="M870" t="str">
        <f t="shared" si="401"/>
        <v>ready</v>
      </c>
      <c r="N870" t="s">
        <v>469</v>
      </c>
      <c r="O870" t="str">
        <f t="shared" si="402"/>
        <v xml:space="preserve">4 </v>
      </c>
      <c r="P870" s="1" t="str">
        <f t="shared" si="403"/>
        <v>5</v>
      </c>
      <c r="Q870" t="s">
        <v>29</v>
      </c>
      <c r="R870" t="s">
        <v>2296</v>
      </c>
      <c r="T870" t="s">
        <v>2297</v>
      </c>
      <c r="U870" s="1">
        <f t="shared" si="363"/>
        <v>2839</v>
      </c>
      <c r="V870">
        <v>32</v>
      </c>
      <c r="W870">
        <f>VALUE(V870)*100000</f>
        <v>3200000</v>
      </c>
    </row>
    <row r="871" spans="1:23" customFormat="1" hidden="1">
      <c r="A871" t="s">
        <v>2298</v>
      </c>
      <c r="G871" t="s">
        <v>34</v>
      </c>
      <c r="H871" t="s">
        <v>2299</v>
      </c>
      <c r="I871">
        <f>VALUE(LEFT(H871,FIND(" ",H871)-1))</f>
        <v>614</v>
      </c>
      <c r="J871" t="str">
        <f>TRIM(RIGHT(H871,LEN(H871)-FIND(" ",H871)))</f>
        <v>sqft</v>
      </c>
      <c r="K871" t="s">
        <v>43</v>
      </c>
      <c r="L871" t="s">
        <v>44</v>
      </c>
      <c r="N871" t="s">
        <v>469</v>
      </c>
      <c r="Q871">
        <v>1</v>
      </c>
      <c r="S871" t="s">
        <v>2300</v>
      </c>
      <c r="T871" t="s">
        <v>2301</v>
      </c>
      <c r="U871" s="1">
        <f t="shared" si="363"/>
        <v>6840</v>
      </c>
      <c r="V871">
        <v>42</v>
      </c>
      <c r="W871">
        <f>VALUE(V871)*100000</f>
        <v>4200000</v>
      </c>
    </row>
    <row r="872" spans="1:23" customFormat="1" hidden="1">
      <c r="A872" t="s">
        <v>2302</v>
      </c>
      <c r="G872" t="s">
        <v>34</v>
      </c>
      <c r="H872" t="s">
        <v>2303</v>
      </c>
      <c r="I872">
        <f>VALUE(LEFT(H872,FIND(" ",H872)-1))</f>
        <v>716</v>
      </c>
      <c r="J872" t="str">
        <f>TRIM(RIGHT(H872,LEN(H872)-FIND(" ",H872)))</f>
        <v>sqft</v>
      </c>
      <c r="K872" t="s">
        <v>43</v>
      </c>
      <c r="L872" t="s">
        <v>44</v>
      </c>
      <c r="N872" t="s">
        <v>469</v>
      </c>
      <c r="Q872" t="s">
        <v>46</v>
      </c>
      <c r="R872" t="s">
        <v>262</v>
      </c>
      <c r="S872" t="s">
        <v>2304</v>
      </c>
      <c r="T872" t="s">
        <v>2305</v>
      </c>
      <c r="U872" s="1">
        <f t="shared" si="363"/>
        <v>2514</v>
      </c>
      <c r="V872">
        <v>18</v>
      </c>
      <c r="W872">
        <f>VALUE(V872)*100000</f>
        <v>1800000</v>
      </c>
    </row>
    <row r="873" spans="1:23" ht="15.75">
      <c r="A873" s="25" t="s">
        <v>949</v>
      </c>
      <c r="B873" s="28" t="str">
        <f>PROPER(TRIM(A873))</f>
        <v>2 Apartment For Sale In Swapna Srusthi Residency Plots, Bhestan Surat</v>
      </c>
      <c r="C873" s="25" t="str">
        <f>LEFT(B873,FIND(" ",B873)-1)</f>
        <v>2</v>
      </c>
      <c r="D873" s="30" t="str">
        <f>MID(B873, FIND(" ", B873)+1, FIND("For", B873)-FIND(" ", B873)-1)</f>
        <v xml:space="preserve">Apartment </v>
      </c>
      <c r="E873" s="25" t="str">
        <f>TRIM(MID(B873, FIND("In", B873)+3, FIND("Surat", B873)-FIND("In", B873)-3))</f>
        <v>Swapna Srusthi Residency Plots, Bhestan</v>
      </c>
      <c r="F873" s="25" t="str">
        <f>"surat"</f>
        <v>surat</v>
      </c>
      <c r="G873" s="25" t="s">
        <v>24</v>
      </c>
      <c r="H873" s="25" t="s">
        <v>350</v>
      </c>
      <c r="I873" s="35">
        <f>VALUE(LEFT(H873,FIND(" ",H873)-1))</f>
        <v>850</v>
      </c>
      <c r="J873" s="29" t="str">
        <f>TRIM(RIGHT(H873,LEN(H873)-FIND(" ",H873)))</f>
        <v>sqft</v>
      </c>
      <c r="K873" s="25" t="s">
        <v>43</v>
      </c>
      <c r="L873" s="25" t="s">
        <v>44</v>
      </c>
      <c r="M873" s="28" t="str">
        <f>IF(LEFT(L873,5)="poss.","expected","ready")</f>
        <v>ready</v>
      </c>
      <c r="N873" s="25" t="s">
        <v>117</v>
      </c>
      <c r="O873" s="25" t="str">
        <f>IFERROR(LEFT(N873,FIND("out of",N873)-1),N873)</f>
        <v xml:space="preserve">3 </v>
      </c>
      <c r="P873" s="30" t="str">
        <f>IFERROR(RIGHT(N873,LEN(N873)-FIND("out of",N873)-6),"")</f>
        <v>5</v>
      </c>
      <c r="Q873" s="25" t="s">
        <v>29</v>
      </c>
      <c r="R873" s="29" t="s">
        <v>47</v>
      </c>
      <c r="S873" s="25" t="s">
        <v>2306</v>
      </c>
      <c r="T873" s="3" t="s">
        <v>2307</v>
      </c>
      <c r="U873" s="33">
        <f t="shared" si="363"/>
        <v>2731</v>
      </c>
      <c r="V873" s="25">
        <v>23.2</v>
      </c>
      <c r="W873" s="25">
        <f>VALUE(V873)*100000</f>
        <v>2320000</v>
      </c>
    </row>
    <row r="874" spans="1:23" customFormat="1" hidden="1">
      <c r="A874" t="s">
        <v>2308</v>
      </c>
      <c r="G874" t="s">
        <v>34</v>
      </c>
      <c r="H874" t="s">
        <v>116</v>
      </c>
      <c r="I874">
        <f>VALUE(LEFT(H874,FIND(" ",H874)-1))</f>
        <v>1000</v>
      </c>
      <c r="J874" t="str">
        <f>TRIM(RIGHT(H874,LEN(H874)-FIND(" ",H874)))</f>
        <v>sqft</v>
      </c>
      <c r="K874" t="s">
        <v>43</v>
      </c>
      <c r="L874" t="s">
        <v>44</v>
      </c>
      <c r="N874" t="s">
        <v>373</v>
      </c>
      <c r="Q874" t="s">
        <v>96</v>
      </c>
      <c r="R874">
        <v>2</v>
      </c>
      <c r="S874" t="s">
        <v>2309</v>
      </c>
      <c r="T874" t="s">
        <v>194</v>
      </c>
      <c r="U874" s="1">
        <f t="shared" si="363"/>
        <v>3500</v>
      </c>
      <c r="V874">
        <v>35</v>
      </c>
      <c r="W874">
        <f>VALUE(V874)*100000</f>
        <v>3500000</v>
      </c>
    </row>
    <row r="875" spans="1:23" customFormat="1" hidden="1">
      <c r="A875" t="s">
        <v>2310</v>
      </c>
      <c r="G875" t="s">
        <v>204</v>
      </c>
      <c r="H875" t="s">
        <v>1887</v>
      </c>
      <c r="I875">
        <f>VALUE(LEFT(H875,FIND(" ",H875)-1))</f>
        <v>918</v>
      </c>
      <c r="J875" t="str">
        <f>TRIM(RIGHT(H875,LEN(H875)-FIND(" ",H875)))</f>
        <v>sqft</v>
      </c>
      <c r="K875">
        <v>2</v>
      </c>
      <c r="L875" t="s">
        <v>43</v>
      </c>
      <c r="N875">
        <v>3</v>
      </c>
      <c r="Q875" t="s">
        <v>2311</v>
      </c>
      <c r="R875" t="s">
        <v>671</v>
      </c>
      <c r="S875" t="s">
        <v>2312</v>
      </c>
      <c r="T875" t="s">
        <v>2313</v>
      </c>
      <c r="U875" s="1">
        <f t="shared" si="363"/>
        <v>2179</v>
      </c>
      <c r="V875">
        <v>20</v>
      </c>
      <c r="W875">
        <f>VALUE(V875)*100000</f>
        <v>2000000</v>
      </c>
    </row>
    <row r="876" spans="1:23" ht="15.75">
      <c r="A876" s="25" t="s">
        <v>2314</v>
      </c>
      <c r="B876" s="25" t="str">
        <f>PROPER(TRIM(A876))</f>
        <v>2 Apartment For Sale In Gordhan Green Valley, Dindoli Surat</v>
      </c>
      <c r="C876" s="25" t="str">
        <f>LEFT(B876,FIND(" ",B876)-1)</f>
        <v>2</v>
      </c>
      <c r="D876" s="30" t="str">
        <f>MID(B876, FIND(" ", B876)+1, FIND("For", B876)-FIND(" ", B876)-1)</f>
        <v xml:space="preserve">Apartment </v>
      </c>
      <c r="E876" s="25" t="str">
        <f>TRIM(MID(B876, FIND("In", B876)+3, FIND("Surat", B876)-FIND("In", B876)-3))</f>
        <v>Gordhan Green Valley, Dindoli</v>
      </c>
      <c r="F876" s="25" t="str">
        <f>"surat"</f>
        <v>surat</v>
      </c>
      <c r="G876" s="25" t="s">
        <v>34</v>
      </c>
      <c r="H876" s="25" t="s">
        <v>2315</v>
      </c>
      <c r="I876" s="35">
        <f>VALUE(LEFT(H876,FIND(" ",H876)-1))</f>
        <v>1064</v>
      </c>
      <c r="J876" s="29" t="str">
        <f>TRIM(RIGHT(H876,LEN(H876)-FIND(" ",H876)))</f>
        <v>sqft</v>
      </c>
      <c r="K876" s="25" t="s">
        <v>26</v>
      </c>
      <c r="L876" s="25" t="s">
        <v>44</v>
      </c>
      <c r="M876" s="28" t="str">
        <f>IF(LEFT(L876,5)="poss.","expected","ready")</f>
        <v>ready</v>
      </c>
      <c r="N876" s="25" t="s">
        <v>117</v>
      </c>
      <c r="O876" s="25" t="str">
        <f>IFERROR(LEFT(N876,FIND("out of",N876)-1),N876)</f>
        <v xml:space="preserve">3 </v>
      </c>
      <c r="P876" s="30" t="str">
        <f>IFERROR(RIGHT(N876,LEN(N876)-FIND("out of",N876)-6),"")</f>
        <v>5</v>
      </c>
      <c r="Q876" s="25" t="s">
        <v>29</v>
      </c>
      <c r="R876" s="29" t="s">
        <v>490</v>
      </c>
      <c r="S876" s="25" t="s">
        <v>2316</v>
      </c>
      <c r="T876" s="3" t="s">
        <v>2317</v>
      </c>
      <c r="U876" s="33">
        <f t="shared" si="363"/>
        <v>3289</v>
      </c>
      <c r="V876" s="25">
        <v>35</v>
      </c>
      <c r="W876" s="25">
        <f>VALUE(V876)*100000</f>
        <v>3500000</v>
      </c>
    </row>
    <row r="877" spans="1:23" customFormat="1" hidden="1">
      <c r="A877" t="s">
        <v>2318</v>
      </c>
      <c r="G877" t="s">
        <v>24</v>
      </c>
      <c r="H877" t="s">
        <v>1102</v>
      </c>
      <c r="I877">
        <f>VALUE(LEFT(H877,FIND(" ",H877)-1))</f>
        <v>300</v>
      </c>
      <c r="J877" t="str">
        <f>TRIM(RIGHT(H877,LEN(H877)-FIND(" ",H877)))</f>
        <v>sqft</v>
      </c>
      <c r="K877" t="s">
        <v>43</v>
      </c>
      <c r="L877" t="s">
        <v>44</v>
      </c>
      <c r="N877" t="s">
        <v>1986</v>
      </c>
      <c r="T877" t="s">
        <v>1389</v>
      </c>
      <c r="U877" s="1">
        <f t="shared" si="363"/>
        <v>7692</v>
      </c>
      <c r="V877">
        <v>25</v>
      </c>
      <c r="W877">
        <f>VALUE(V877)*100000</f>
        <v>2500000</v>
      </c>
    </row>
    <row r="878" spans="1:23" customFormat="1" hidden="1">
      <c r="A878" t="s">
        <v>726</v>
      </c>
      <c r="G878" t="s">
        <v>204</v>
      </c>
      <c r="H878" t="s">
        <v>85</v>
      </c>
      <c r="I878">
        <f>VALUE(LEFT(H878,FIND(" ",H878)-1))</f>
        <v>480</v>
      </c>
      <c r="J878" t="str">
        <f>TRIM(RIGHT(H878,LEN(H878)-FIND(" ",H878)))</f>
        <v>sqft</v>
      </c>
      <c r="K878">
        <v>1</v>
      </c>
      <c r="L878" t="s">
        <v>166</v>
      </c>
      <c r="N878" t="s">
        <v>43</v>
      </c>
      <c r="Q878">
        <v>1</v>
      </c>
      <c r="R878" t="s">
        <v>2319</v>
      </c>
      <c r="S878" t="s">
        <v>2320</v>
      </c>
      <c r="T878" t="s">
        <v>2321</v>
      </c>
      <c r="U878" s="1">
        <f t="shared" si="363"/>
        <v>938</v>
      </c>
      <c r="V878">
        <v>4.5</v>
      </c>
      <c r="W878">
        <f>VALUE(V878)*100000</f>
        <v>450000</v>
      </c>
    </row>
    <row r="879" spans="1:23" ht="15.75">
      <c r="A879" s="25" t="s">
        <v>2322</v>
      </c>
      <c r="B879" s="25" t="str">
        <f>PROPER(TRIM(A879))</f>
        <v>2 House For Sale In Parvat Patiya Surat</v>
      </c>
      <c r="C879" s="25" t="str">
        <f>LEFT(B879,FIND(" ",B879)-1)</f>
        <v>2</v>
      </c>
      <c r="D879" s="30" t="str">
        <f>MID(B879, FIND(" ", B879)+1, FIND("For", B879)-FIND(" ", B879)-1)</f>
        <v xml:space="preserve">House </v>
      </c>
      <c r="E879" s="25" t="str">
        <f>TRIM(MID(B879, FIND("In", B879)+3, FIND("Surat", B879)-FIND("In", B879)-3))</f>
        <v>Parvat Patiya</v>
      </c>
      <c r="F879" s="25" t="str">
        <f>"surat"</f>
        <v>surat</v>
      </c>
      <c r="G879" s="25" t="s">
        <v>24</v>
      </c>
      <c r="H879" s="25" t="s">
        <v>116</v>
      </c>
      <c r="I879" s="35">
        <f>VALUE(LEFT(H879,FIND(" ",H879)-1))</f>
        <v>1000</v>
      </c>
      <c r="J879" s="29" t="str">
        <f>TRIM(RIGHT(H879,LEN(H879)-FIND(" ",H879)))</f>
        <v>sqft</v>
      </c>
      <c r="K879" s="25" t="s">
        <v>43</v>
      </c>
      <c r="L879" s="25" t="s">
        <v>44</v>
      </c>
      <c r="M879" s="28" t="str">
        <f>IF(LEFT(L879,5)="poss.","expected","ready")</f>
        <v>ready</v>
      </c>
      <c r="N879" s="25" t="s">
        <v>107</v>
      </c>
      <c r="O879" s="25" t="str">
        <f>IFERROR(LEFT(N879,FIND("out of",N879)-1),N879)</f>
        <v xml:space="preserve">3 </v>
      </c>
      <c r="P879" s="30" t="str">
        <f>IFERROR(RIGHT(N879,LEN(N879)-FIND("out of",N879)-6),"")</f>
        <v>3</v>
      </c>
      <c r="Q879" s="25" t="s">
        <v>46</v>
      </c>
      <c r="R879" s="29" t="s">
        <v>47</v>
      </c>
      <c r="S879" s="25" t="s">
        <v>2323</v>
      </c>
      <c r="T879" s="3" t="s">
        <v>512</v>
      </c>
      <c r="U879" s="33">
        <f t="shared" si="363"/>
        <v>2667</v>
      </c>
      <c r="V879" s="25">
        <v>20</v>
      </c>
      <c r="W879" s="25">
        <f>VALUE(V879)*100000</f>
        <v>2000000</v>
      </c>
    </row>
    <row r="880" spans="1:23" customFormat="1" hidden="1">
      <c r="A880" t="s">
        <v>616</v>
      </c>
      <c r="G880" t="s">
        <v>34</v>
      </c>
      <c r="H880" t="s">
        <v>451</v>
      </c>
      <c r="I880">
        <f>VALUE(LEFT(H880,FIND(" ",H880)-1))</f>
        <v>1025</v>
      </c>
      <c r="J880" t="str">
        <f>TRIM(RIGHT(H880,LEN(H880)-FIND(" ",H880)))</f>
        <v>sqft</v>
      </c>
      <c r="K880" t="s">
        <v>43</v>
      </c>
      <c r="L880" t="s">
        <v>44</v>
      </c>
      <c r="N880" t="s">
        <v>469</v>
      </c>
      <c r="Q880" t="s">
        <v>46</v>
      </c>
      <c r="R880">
        <v>2</v>
      </c>
      <c r="T880" t="s">
        <v>2324</v>
      </c>
      <c r="U880" s="1">
        <f t="shared" si="363"/>
        <v>3415</v>
      </c>
      <c r="V880">
        <v>35</v>
      </c>
      <c r="W880">
        <f>VALUE(V880)*100000</f>
        <v>3500000</v>
      </c>
    </row>
    <row r="881" spans="1:23" customFormat="1" hidden="1">
      <c r="A881" t="s">
        <v>2200</v>
      </c>
      <c r="G881" t="s">
        <v>34</v>
      </c>
      <c r="H881" t="s">
        <v>2325</v>
      </c>
      <c r="I881">
        <f>VALUE(LEFT(H881,FIND(" ",H881)-1))</f>
        <v>3240</v>
      </c>
      <c r="J881" t="str">
        <f>TRIM(RIGHT(H881,LEN(H881)-FIND(" ",H881)))</f>
        <v>sqft</v>
      </c>
      <c r="K881" t="s">
        <v>96</v>
      </c>
      <c r="L881" t="s">
        <v>44</v>
      </c>
      <c r="N881" t="s">
        <v>43</v>
      </c>
      <c r="Q881">
        <v>2</v>
      </c>
      <c r="T881" t="s">
        <v>1815</v>
      </c>
      <c r="U881" s="1">
        <f t="shared" si="363"/>
        <v>1080</v>
      </c>
      <c r="V881">
        <v>35</v>
      </c>
      <c r="W881">
        <f>VALUE(V881)*100000</f>
        <v>3500000</v>
      </c>
    </row>
    <row r="882" spans="1:23" customFormat="1" hidden="1">
      <c r="A882" t="s">
        <v>2326</v>
      </c>
      <c r="G882" t="s">
        <v>34</v>
      </c>
      <c r="H882" t="s">
        <v>1102</v>
      </c>
      <c r="I882">
        <f>VALUE(LEFT(H882,FIND(" ",H882)-1))</f>
        <v>300</v>
      </c>
      <c r="J882" t="str">
        <f>TRIM(RIGHT(H882,LEN(H882)-FIND(" ",H882)))</f>
        <v>sqft</v>
      </c>
      <c r="K882" t="s">
        <v>43</v>
      </c>
      <c r="L882" t="s">
        <v>44</v>
      </c>
      <c r="N882" t="s">
        <v>142</v>
      </c>
      <c r="S882" t="s">
        <v>404</v>
      </c>
      <c r="T882" t="s">
        <v>722</v>
      </c>
      <c r="U882" s="1">
        <f t="shared" si="363"/>
        <v>6000</v>
      </c>
      <c r="V882">
        <v>18</v>
      </c>
      <c r="W882">
        <f>VALUE(V882)*100000</f>
        <v>1800000</v>
      </c>
    </row>
    <row r="883" spans="1:23" customFormat="1" hidden="1">
      <c r="A883" t="s">
        <v>317</v>
      </c>
      <c r="G883" t="s">
        <v>34</v>
      </c>
      <c r="H883" t="s">
        <v>2327</v>
      </c>
      <c r="I883">
        <f>VALUE(LEFT(H883,FIND(" ",H883)-1))</f>
        <v>1380</v>
      </c>
      <c r="J883" t="str">
        <f>TRIM(RIGHT(H883,LEN(H883)-FIND(" ",H883)))</f>
        <v>sqft</v>
      </c>
      <c r="K883" t="s">
        <v>43</v>
      </c>
      <c r="L883" t="s">
        <v>44</v>
      </c>
      <c r="N883" t="s">
        <v>297</v>
      </c>
      <c r="Q883" t="s">
        <v>29</v>
      </c>
      <c r="R883">
        <v>1</v>
      </c>
      <c r="T883" t="s">
        <v>2328</v>
      </c>
      <c r="U883" s="1">
        <f t="shared" si="363"/>
        <v>2862</v>
      </c>
      <c r="V883">
        <v>39.5</v>
      </c>
      <c r="W883">
        <f>VALUE(V883)*100000</f>
        <v>3950000</v>
      </c>
    </row>
    <row r="884" spans="1:23" customFormat="1" hidden="1">
      <c r="A884" t="s">
        <v>2329</v>
      </c>
      <c r="G884" t="s">
        <v>204</v>
      </c>
      <c r="H884" t="s">
        <v>705</v>
      </c>
      <c r="I884">
        <f>VALUE(LEFT(H884,FIND(" ",H884)-1))</f>
        <v>900</v>
      </c>
      <c r="J884" t="str">
        <f>TRIM(RIGHT(H884,LEN(H884)-FIND(" ",H884)))</f>
        <v>sqft</v>
      </c>
      <c r="K884">
        <v>1</v>
      </c>
      <c r="L884" t="s">
        <v>166</v>
      </c>
      <c r="N884" t="s">
        <v>26</v>
      </c>
      <c r="Q884" t="s">
        <v>717</v>
      </c>
      <c r="S884" t="s">
        <v>2330</v>
      </c>
      <c r="T884" t="s">
        <v>1746</v>
      </c>
      <c r="U884" s="1">
        <f t="shared" si="363"/>
        <v>389</v>
      </c>
      <c r="V884">
        <v>3.5</v>
      </c>
      <c r="W884">
        <f>VALUE(V884)*100000</f>
        <v>350000</v>
      </c>
    </row>
    <row r="885" spans="1:23" customFormat="1" hidden="1">
      <c r="A885" t="s">
        <v>1101</v>
      </c>
      <c r="G885" t="s">
        <v>24</v>
      </c>
      <c r="H885" t="s">
        <v>1477</v>
      </c>
      <c r="I885">
        <f>VALUE(LEFT(H885,FIND(" ",H885)-1))</f>
        <v>190</v>
      </c>
      <c r="J885" t="str">
        <f>TRIM(RIGHT(H885,LEN(H885)-FIND(" ",H885)))</f>
        <v>sqft</v>
      </c>
      <c r="K885" t="s">
        <v>43</v>
      </c>
      <c r="L885" t="s">
        <v>44</v>
      </c>
      <c r="N885" t="s">
        <v>1047</v>
      </c>
      <c r="T885" t="s">
        <v>2331</v>
      </c>
      <c r="U885" s="1">
        <f t="shared" si="363"/>
        <v>9474</v>
      </c>
      <c r="V885">
        <v>18</v>
      </c>
      <c r="W885">
        <f>VALUE(V885)*100000</f>
        <v>1800000</v>
      </c>
    </row>
    <row r="886" spans="1:23" customFormat="1" hidden="1">
      <c r="A886" t="s">
        <v>2332</v>
      </c>
      <c r="G886" t="s">
        <v>24</v>
      </c>
      <c r="H886" t="s">
        <v>2333</v>
      </c>
      <c r="I886">
        <f>VALUE(LEFT(H886,FIND(" ",H886)-1))</f>
        <v>512</v>
      </c>
      <c r="J886" t="str">
        <f>TRIM(RIGHT(H886,LEN(H886)-FIND(" ",H886)))</f>
        <v>sqft</v>
      </c>
      <c r="K886" t="s">
        <v>46</v>
      </c>
      <c r="L886" t="s">
        <v>44</v>
      </c>
      <c r="N886" t="s">
        <v>1084</v>
      </c>
      <c r="Q886">
        <v>1</v>
      </c>
      <c r="U886" s="1" t="e">
        <f t="shared" si="363"/>
        <v>#VALUE!</v>
      </c>
      <c r="V886">
        <v>15.5</v>
      </c>
      <c r="W886">
        <f>VALUE(V886)*100000</f>
        <v>1550000</v>
      </c>
    </row>
    <row r="887" spans="1:23" customFormat="1" hidden="1">
      <c r="A887" t="s">
        <v>2334</v>
      </c>
      <c r="G887" t="s">
        <v>34</v>
      </c>
      <c r="H887" t="s">
        <v>724</v>
      </c>
      <c r="I887">
        <f>VALUE(LEFT(H887,FIND(" ",H887)-1))</f>
        <v>200</v>
      </c>
      <c r="J887" t="str">
        <f>TRIM(RIGHT(H887,LEN(H887)-FIND(" ",H887)))</f>
        <v>sqft</v>
      </c>
      <c r="K887" t="s">
        <v>43</v>
      </c>
      <c r="L887" t="s">
        <v>44</v>
      </c>
      <c r="N887" t="s">
        <v>517</v>
      </c>
      <c r="S887" t="s">
        <v>2335</v>
      </c>
      <c r="T887" t="s">
        <v>405</v>
      </c>
      <c r="U887" s="1">
        <f t="shared" si="363"/>
        <v>7500</v>
      </c>
      <c r="V887">
        <v>15</v>
      </c>
      <c r="W887">
        <f>VALUE(V887)*100000</f>
        <v>1500000</v>
      </c>
    </row>
    <row r="888" spans="1:23" customFormat="1" hidden="1">
      <c r="A888" t="s">
        <v>2336</v>
      </c>
      <c r="G888" t="s">
        <v>524</v>
      </c>
      <c r="H888" t="s">
        <v>2107</v>
      </c>
      <c r="I888">
        <f>VALUE(LEFT(H888,FIND(" ",H888)-1))</f>
        <v>1116</v>
      </c>
      <c r="J888" t="str">
        <f>TRIM(RIGHT(H888,LEN(H888)-FIND(" ",H888)))</f>
        <v>sqft</v>
      </c>
      <c r="L888" t="s">
        <v>43</v>
      </c>
      <c r="T888" t="s">
        <v>2337</v>
      </c>
      <c r="U888" s="1">
        <f t="shared" si="363"/>
        <v>1120</v>
      </c>
      <c r="V888">
        <v>12.5</v>
      </c>
      <c r="W888">
        <f>VALUE(V888)*100000</f>
        <v>1250000</v>
      </c>
    </row>
    <row r="889" spans="1:23" customFormat="1" hidden="1">
      <c r="A889" t="s">
        <v>2338</v>
      </c>
      <c r="G889" t="s">
        <v>34</v>
      </c>
      <c r="H889" t="s">
        <v>116</v>
      </c>
      <c r="I889">
        <f>VALUE(LEFT(H889,FIND(" ",H889)-1))</f>
        <v>1000</v>
      </c>
      <c r="J889" t="str">
        <f>TRIM(RIGHT(H889,LEN(H889)-FIND(" ",H889)))</f>
        <v>sqft</v>
      </c>
      <c r="K889" t="s">
        <v>29</v>
      </c>
      <c r="L889" t="s">
        <v>44</v>
      </c>
      <c r="N889" t="s">
        <v>43</v>
      </c>
      <c r="Q889">
        <v>3</v>
      </c>
      <c r="T889" t="s">
        <v>1920</v>
      </c>
      <c r="U889" s="1">
        <f t="shared" si="363"/>
        <v>2300</v>
      </c>
      <c r="V889">
        <v>23</v>
      </c>
      <c r="W889">
        <f>VALUE(V889)*100000</f>
        <v>2300000</v>
      </c>
    </row>
    <row r="890" spans="1:23" ht="15.75">
      <c r="A890" s="25" t="s">
        <v>2339</v>
      </c>
      <c r="B890" s="25" t="str">
        <f>PROPER(TRIM(A890))</f>
        <v>1 Apartment For Sale In Indrajit Apartment Near Milk Palace Surat</v>
      </c>
      <c r="C890" s="25" t="str">
        <f>LEFT(B890,FIND(" ",B890)-1)</f>
        <v>1</v>
      </c>
      <c r="D890" s="30" t="str">
        <f>MID(B890, FIND(" ", B890)+1, FIND("For", B890)-FIND(" ", B890)-1)</f>
        <v xml:space="preserve">Apartment </v>
      </c>
      <c r="E890" s="25" t="str">
        <f>TRIM(MID(B890, FIND("In", B890)+3, FIND("Surat", B890)-FIND("In", B890)-3))</f>
        <v>Indrajit Apartment Near Milk Palace</v>
      </c>
      <c r="F890" s="25" t="str">
        <f>"surat"</f>
        <v>surat</v>
      </c>
      <c r="G890" s="25" t="s">
        <v>24</v>
      </c>
      <c r="H890" s="25" t="s">
        <v>2340</v>
      </c>
      <c r="I890" s="35">
        <f>VALUE(LEFT(H890,FIND(" ",H890)-1))</f>
        <v>530</v>
      </c>
      <c r="J890" s="29" t="str">
        <f>TRIM(RIGHT(H890,LEN(H890)-FIND(" ",H890)))</f>
        <v>sqft</v>
      </c>
      <c r="K890" s="25" t="s">
        <v>43</v>
      </c>
      <c r="L890" s="25" t="s">
        <v>44</v>
      </c>
      <c r="M890" s="28" t="str">
        <f>IF(LEFT(L890,5)="poss.","expected","ready")</f>
        <v>ready</v>
      </c>
      <c r="N890" s="25" t="s">
        <v>364</v>
      </c>
      <c r="O890" s="25" t="str">
        <f>IFERROR(LEFT(N890,FIND("out of",N890)-1),N890)</f>
        <v xml:space="preserve">1 </v>
      </c>
      <c r="P890" s="30" t="str">
        <f>IFERROR(RIGHT(N890,LEN(N890)-FIND("out of",N890)-6),"")</f>
        <v>3</v>
      </c>
      <c r="Q890" s="25" t="s">
        <v>29</v>
      </c>
      <c r="R890" s="29" t="s">
        <v>102</v>
      </c>
      <c r="S890" s="25" t="s">
        <v>2341</v>
      </c>
      <c r="T890" s="3" t="s">
        <v>683</v>
      </c>
      <c r="U890" s="33">
        <f t="shared" si="363"/>
        <v>2714</v>
      </c>
      <c r="V890" s="25">
        <v>19</v>
      </c>
      <c r="W890" s="28">
        <f>VALUE(V890)*100000</f>
        <v>1900000</v>
      </c>
    </row>
    <row r="891" spans="1:23" customFormat="1" hidden="1">
      <c r="A891" t="s">
        <v>2342</v>
      </c>
      <c r="G891" t="s">
        <v>34</v>
      </c>
      <c r="H891" t="s">
        <v>1915</v>
      </c>
      <c r="I891">
        <f>VALUE(LEFT(H891,FIND(" ",H891)-1))</f>
        <v>840</v>
      </c>
      <c r="J891" t="str">
        <f>TRIM(RIGHT(H891,LEN(H891)-FIND(" ",H891)))</f>
        <v>sqft</v>
      </c>
      <c r="K891" t="s">
        <v>29</v>
      </c>
      <c r="L891" t="s">
        <v>44</v>
      </c>
      <c r="N891" t="s">
        <v>43</v>
      </c>
      <c r="Q891" t="s">
        <v>262</v>
      </c>
      <c r="R891">
        <v>1</v>
      </c>
      <c r="S891" t="s">
        <v>2343</v>
      </c>
      <c r="T891" t="s">
        <v>2344</v>
      </c>
      <c r="U891" s="1">
        <f t="shared" si="363"/>
        <v>5357</v>
      </c>
      <c r="V891">
        <v>45</v>
      </c>
      <c r="W891">
        <f>VALUE(V891)*100000</f>
        <v>4500000</v>
      </c>
    </row>
    <row r="892" spans="1:23" ht="15.75">
      <c r="A892" s="25" t="s">
        <v>2345</v>
      </c>
      <c r="B892" s="25" t="str">
        <f>PROPER(TRIM(A892))</f>
        <v>1 Apartment For Sale In Millenium Park, Dindoli Surat</v>
      </c>
      <c r="C892" s="25" t="str">
        <f>LEFT(B892,FIND(" ",B892)-1)</f>
        <v>1</v>
      </c>
      <c r="D892" s="30" t="str">
        <f>MID(B892, FIND(" ", B892)+1, FIND("For", B892)-FIND(" ", B892)-1)</f>
        <v xml:space="preserve">Apartment </v>
      </c>
      <c r="E892" s="25" t="str">
        <f>TRIM(MID(B892, FIND("In", B892)+3, FIND("Surat", B892)-FIND("In", B892)-3))</f>
        <v>Millenium Park, Dindoli</v>
      </c>
      <c r="F892" s="25" t="str">
        <f>"surat"</f>
        <v>surat</v>
      </c>
      <c r="G892" s="25" t="s">
        <v>34</v>
      </c>
      <c r="H892" s="25" t="s">
        <v>146</v>
      </c>
      <c r="I892" s="35">
        <f>VALUE(LEFT(H892,FIND(" ",H892)-1))</f>
        <v>350</v>
      </c>
      <c r="J892" s="29" t="str">
        <f>TRIM(RIGHT(H892,LEN(H892)-FIND(" ",H892)))</f>
        <v>sqft</v>
      </c>
      <c r="K892" s="25" t="s">
        <v>43</v>
      </c>
      <c r="L892" s="25" t="s">
        <v>44</v>
      </c>
      <c r="M892" s="28" t="str">
        <f>IF(LEFT(L892,5)="poss.","expected","ready")</f>
        <v>ready</v>
      </c>
      <c r="N892" s="25" t="s">
        <v>373</v>
      </c>
      <c r="O892" s="25" t="str">
        <f>IFERROR(LEFT(N892,FIND("out of",N892)-1),N892)</f>
        <v xml:space="preserve">4 </v>
      </c>
      <c r="P892" s="30" t="str">
        <f>IFERROR(RIGHT(N892,LEN(N892)-FIND("out of",N892)-6),"")</f>
        <v>4</v>
      </c>
      <c r="Q892" s="25" t="s">
        <v>29</v>
      </c>
      <c r="R892" s="29" t="s">
        <v>156</v>
      </c>
      <c r="S892" s="25" t="s">
        <v>2346</v>
      </c>
      <c r="T892" s="3" t="s">
        <v>154</v>
      </c>
      <c r="U892" s="33">
        <f t="shared" si="363"/>
        <v>2857</v>
      </c>
      <c r="V892" s="25">
        <v>10</v>
      </c>
      <c r="W892" s="28">
        <f>VALUE(V892)*100000</f>
        <v>1000000</v>
      </c>
    </row>
    <row r="893" spans="1:23" customFormat="1" hidden="1">
      <c r="A893" t="s">
        <v>2347</v>
      </c>
      <c r="G893" t="s">
        <v>34</v>
      </c>
      <c r="H893" t="s">
        <v>423</v>
      </c>
      <c r="I893">
        <f>VALUE(LEFT(H893,FIND(" ",H893)-1))</f>
        <v>1100</v>
      </c>
      <c r="J893" t="str">
        <f>TRIM(RIGHT(H893,LEN(H893)-FIND(" ",H893)))</f>
        <v>sqft</v>
      </c>
      <c r="K893" t="s">
        <v>43</v>
      </c>
      <c r="L893" t="s">
        <v>44</v>
      </c>
      <c r="N893" t="s">
        <v>320</v>
      </c>
      <c r="Q893" t="s">
        <v>262</v>
      </c>
      <c r="R893">
        <v>2</v>
      </c>
      <c r="S893" t="s">
        <v>2348</v>
      </c>
      <c r="T893" t="s">
        <v>2349</v>
      </c>
      <c r="U893" s="1">
        <f t="shared" ref="U893:U956" si="404">VALUE(SUBSTITUTE(SUBSTITUTE(T893,"â‚¹",""),"per sqft",""))</f>
        <v>2409</v>
      </c>
      <c r="V893">
        <v>26.5</v>
      </c>
      <c r="W893">
        <f>VALUE(V893)*100000</f>
        <v>2650000</v>
      </c>
    </row>
    <row r="894" spans="1:23" customFormat="1" hidden="1">
      <c r="A894" t="s">
        <v>2230</v>
      </c>
      <c r="G894" t="s">
        <v>34</v>
      </c>
      <c r="H894" t="s">
        <v>146</v>
      </c>
      <c r="I894">
        <f>VALUE(LEFT(H894,FIND(" ",H894)-1))</f>
        <v>350</v>
      </c>
      <c r="J894" t="str">
        <f>TRIM(RIGHT(H894,LEN(H894)-FIND(" ",H894)))</f>
        <v>sqft</v>
      </c>
      <c r="K894" t="s">
        <v>43</v>
      </c>
      <c r="L894" t="s">
        <v>44</v>
      </c>
      <c r="N894" t="s">
        <v>86</v>
      </c>
      <c r="Q894">
        <v>1</v>
      </c>
      <c r="T894" t="s">
        <v>2350</v>
      </c>
      <c r="U894" s="1">
        <f t="shared" si="404"/>
        <v>9143</v>
      </c>
      <c r="V894">
        <v>32</v>
      </c>
      <c r="W894">
        <f>VALUE(V894)*100000</f>
        <v>3200000</v>
      </c>
    </row>
    <row r="895" spans="1:23" customFormat="1" hidden="1">
      <c r="A895" t="s">
        <v>2351</v>
      </c>
      <c r="G895" t="s">
        <v>24</v>
      </c>
      <c r="H895" t="s">
        <v>111</v>
      </c>
      <c r="I895">
        <f>VALUE(LEFT(H895,FIND(" ",H895)-1))</f>
        <v>800</v>
      </c>
      <c r="J895" t="str">
        <f>TRIM(RIGHT(H895,LEN(H895)-FIND(" ",H895)))</f>
        <v>sqft</v>
      </c>
      <c r="K895" t="s">
        <v>29</v>
      </c>
      <c r="L895" t="s">
        <v>44</v>
      </c>
      <c r="N895" t="s">
        <v>26</v>
      </c>
      <c r="Q895">
        <v>2</v>
      </c>
      <c r="T895" t="s">
        <v>2352</v>
      </c>
      <c r="U895" s="1">
        <f t="shared" si="404"/>
        <v>3625</v>
      </c>
      <c r="V895">
        <v>29</v>
      </c>
      <c r="W895">
        <f>VALUE(V895)*100000</f>
        <v>2900000</v>
      </c>
    </row>
    <row r="896" spans="1:23" customFormat="1" hidden="1">
      <c r="A896" t="s">
        <v>2353</v>
      </c>
      <c r="G896" t="s">
        <v>24</v>
      </c>
      <c r="H896" t="s">
        <v>155</v>
      </c>
      <c r="I896">
        <f>VALUE(LEFT(H896,FIND(" ",H896)-1))</f>
        <v>650</v>
      </c>
      <c r="J896" t="str">
        <f>TRIM(RIGHT(H896,LEN(H896)-FIND(" ",H896)))</f>
        <v>sqft</v>
      </c>
      <c r="K896" t="s">
        <v>43</v>
      </c>
      <c r="L896" t="s">
        <v>44</v>
      </c>
      <c r="N896" t="s">
        <v>152</v>
      </c>
      <c r="Q896" t="s">
        <v>46</v>
      </c>
      <c r="R896" t="s">
        <v>207</v>
      </c>
      <c r="U896" s="1" t="e">
        <f t="shared" si="404"/>
        <v>#VALUE!</v>
      </c>
      <c r="V896">
        <v>25</v>
      </c>
      <c r="W896">
        <f>VALUE(V896)*100000</f>
        <v>2500000</v>
      </c>
    </row>
    <row r="897" spans="1:23" customFormat="1" hidden="1">
      <c r="A897" t="s">
        <v>547</v>
      </c>
      <c r="G897" t="s">
        <v>34</v>
      </c>
      <c r="H897" t="s">
        <v>141</v>
      </c>
      <c r="I897">
        <f>VALUE(LEFT(H897,FIND(" ",H897)-1))</f>
        <v>432</v>
      </c>
      <c r="J897" t="str">
        <f>TRIM(RIGHT(H897,LEN(H897)-FIND(" ",H897)))</f>
        <v>sqft</v>
      </c>
      <c r="K897" t="s">
        <v>26</v>
      </c>
      <c r="L897" t="s">
        <v>44</v>
      </c>
      <c r="N897" t="s">
        <v>142</v>
      </c>
      <c r="Q897" t="s">
        <v>29</v>
      </c>
      <c r="R897" t="s">
        <v>346</v>
      </c>
      <c r="S897" t="s">
        <v>2354</v>
      </c>
      <c r="T897" t="s">
        <v>144</v>
      </c>
      <c r="U897" s="1">
        <f t="shared" si="404"/>
        <v>3009</v>
      </c>
      <c r="V897">
        <v>13</v>
      </c>
      <c r="W897">
        <f>VALUE(V897)*100000</f>
        <v>1300000</v>
      </c>
    </row>
    <row r="898" spans="1:23" customFormat="1" hidden="1">
      <c r="A898" t="s">
        <v>2230</v>
      </c>
      <c r="G898" t="s">
        <v>24</v>
      </c>
      <c r="H898" t="s">
        <v>385</v>
      </c>
      <c r="I898">
        <f>VALUE(LEFT(H898,FIND(" ",H898)-1))</f>
        <v>150</v>
      </c>
      <c r="J898" t="str">
        <f>TRIM(RIGHT(H898,LEN(H898)-FIND(" ",H898)))</f>
        <v>sqft</v>
      </c>
      <c r="K898" t="s">
        <v>43</v>
      </c>
      <c r="L898" t="s">
        <v>44</v>
      </c>
      <c r="N898" t="s">
        <v>86</v>
      </c>
      <c r="S898" t="s">
        <v>2355</v>
      </c>
      <c r="T898" t="s">
        <v>2356</v>
      </c>
      <c r="U898" s="1">
        <f t="shared" si="404"/>
        <v>15600</v>
      </c>
      <c r="V898">
        <v>39</v>
      </c>
      <c r="W898">
        <f>VALUE(V898)*100000</f>
        <v>3900000</v>
      </c>
    </row>
    <row r="899" spans="1:23" ht="15.75">
      <c r="A899" s="25" t="s">
        <v>2357</v>
      </c>
      <c r="B899" s="25" t="str">
        <f t="shared" ref="B899:B900" si="405">PROPER(TRIM(A899))</f>
        <v>2 Apartment For Sale In Katar Gam Surat</v>
      </c>
      <c r="C899" s="25" t="str">
        <f t="shared" ref="C899:C900" si="406">LEFT(B899,FIND(" ",B899)-1)</f>
        <v>2</v>
      </c>
      <c r="D899" s="30" t="str">
        <f t="shared" ref="D899:D900" si="407">MID(B899, FIND(" ", B899)+1, FIND("For", B899)-FIND(" ", B899)-1)</f>
        <v xml:space="preserve">Apartment </v>
      </c>
      <c r="E899" s="25" t="str">
        <f t="shared" ref="E899:E900" si="408">TRIM(MID(B899, FIND("In", B899)+3, FIND("Surat", B899)-FIND("In", B899)-3))</f>
        <v>Katar Gam</v>
      </c>
      <c r="F899" s="25" t="str">
        <f t="shared" ref="F899:F900" si="409">"surat"</f>
        <v>surat</v>
      </c>
      <c r="G899" s="25" t="s">
        <v>34</v>
      </c>
      <c r="H899" s="25" t="s">
        <v>934</v>
      </c>
      <c r="I899" s="35">
        <f>VALUE(LEFT(H899,FIND(" ",H899)-1))</f>
        <v>570</v>
      </c>
      <c r="J899" s="29" t="str">
        <f>TRIM(RIGHT(H899,LEN(H899)-FIND(" ",H899)))</f>
        <v>sqft</v>
      </c>
      <c r="K899" s="25" t="s">
        <v>43</v>
      </c>
      <c r="L899" s="25" t="s">
        <v>44</v>
      </c>
      <c r="M899" s="28" t="str">
        <f t="shared" ref="M899:M900" si="410">IF(LEFT(L899,5)="poss.","expected","ready")</f>
        <v>ready</v>
      </c>
      <c r="N899" s="25" t="s">
        <v>373</v>
      </c>
      <c r="O899" s="25" t="str">
        <f t="shared" ref="O899:O900" si="411">IFERROR(LEFT(N899,FIND("out of",N899)-1),N899)</f>
        <v xml:space="preserve">4 </v>
      </c>
      <c r="P899" s="30" t="str">
        <f t="shared" ref="P899:P900" si="412">IFERROR(RIGHT(N899,LEN(N899)-FIND("out of",N899)-6),"")</f>
        <v>4</v>
      </c>
      <c r="Q899" s="25" t="s">
        <v>29</v>
      </c>
      <c r="R899" s="29" t="s">
        <v>47</v>
      </c>
      <c r="S899" s="25" t="s">
        <v>2358</v>
      </c>
      <c r="T899" s="3" t="s">
        <v>2359</v>
      </c>
      <c r="U899" s="33">
        <f t="shared" si="404"/>
        <v>4423</v>
      </c>
      <c r="V899" s="29">
        <v>25.2</v>
      </c>
      <c r="W899" s="25">
        <f>VALUE(V899)*100000</f>
        <v>2520000</v>
      </c>
    </row>
    <row r="900" spans="1:23" ht="15.75">
      <c r="A900" s="25" t="s">
        <v>2360</v>
      </c>
      <c r="B900" s="25" t="str">
        <f t="shared" si="405"/>
        <v>3 Apartment For Sale In Pragati Nagar, Piplod Surat</v>
      </c>
      <c r="C900" s="25" t="str">
        <f t="shared" si="406"/>
        <v>3</v>
      </c>
      <c r="D900" s="30" t="str">
        <f t="shared" si="407"/>
        <v xml:space="preserve">Apartment </v>
      </c>
      <c r="E900" s="25" t="str">
        <f t="shared" si="408"/>
        <v>Pragati Nagar, Piplod</v>
      </c>
      <c r="F900" s="25" t="str">
        <f t="shared" si="409"/>
        <v>surat</v>
      </c>
      <c r="G900" s="25" t="s">
        <v>34</v>
      </c>
      <c r="H900" s="25" t="s">
        <v>2361</v>
      </c>
      <c r="I900" s="35">
        <f>VALUE(LEFT(H900,FIND(" ",H900)-1))</f>
        <v>1355</v>
      </c>
      <c r="J900" s="29" t="str">
        <f>TRIM(RIGHT(H900,LEN(H900)-FIND(" ",H900)))</f>
        <v>sqft</v>
      </c>
      <c r="K900" s="25" t="s">
        <v>43</v>
      </c>
      <c r="L900" s="25" t="s">
        <v>44</v>
      </c>
      <c r="M900" s="28" t="str">
        <f t="shared" si="410"/>
        <v>ready</v>
      </c>
      <c r="N900" s="25" t="s">
        <v>811</v>
      </c>
      <c r="O900" s="25" t="str">
        <f t="shared" si="411"/>
        <v xml:space="preserve">5 </v>
      </c>
      <c r="P900" s="30" t="str">
        <f t="shared" si="412"/>
        <v>7</v>
      </c>
      <c r="Q900" s="25" t="s">
        <v>29</v>
      </c>
      <c r="R900" s="29" t="s">
        <v>346</v>
      </c>
      <c r="S900" s="25" t="s">
        <v>2362</v>
      </c>
      <c r="T900" s="3" t="s">
        <v>2363</v>
      </c>
      <c r="U900" s="33">
        <f t="shared" si="404"/>
        <v>3100</v>
      </c>
      <c r="V900" s="29">
        <v>42</v>
      </c>
      <c r="W900" s="25">
        <f>VALUE(V900)*100000</f>
        <v>4200000</v>
      </c>
    </row>
    <row r="901" spans="1:23" customFormat="1" hidden="1">
      <c r="A901" t="s">
        <v>2364</v>
      </c>
      <c r="G901" t="s">
        <v>24</v>
      </c>
      <c r="H901" t="s">
        <v>295</v>
      </c>
      <c r="I901">
        <f>VALUE(LEFT(H901,FIND(" ",H901)-1))</f>
        <v>750</v>
      </c>
      <c r="J901" t="str">
        <f>TRIM(RIGHT(H901,LEN(H901)-FIND(" ",H901)))</f>
        <v>sqft</v>
      </c>
      <c r="K901" t="s">
        <v>26</v>
      </c>
      <c r="L901" t="s">
        <v>44</v>
      </c>
      <c r="N901" t="s">
        <v>212</v>
      </c>
      <c r="Q901">
        <v>1</v>
      </c>
      <c r="S901" t="s">
        <v>2365</v>
      </c>
      <c r="T901" t="s">
        <v>600</v>
      </c>
      <c r="U901" s="1">
        <f t="shared" si="404"/>
        <v>6667</v>
      </c>
      <c r="V901">
        <v>50</v>
      </c>
      <c r="W901">
        <f>VALUE(V901)*100000</f>
        <v>5000000</v>
      </c>
    </row>
    <row r="902" spans="1:23" customFormat="1" hidden="1">
      <c r="A902" t="s">
        <v>2366</v>
      </c>
      <c r="B902" t="str">
        <f>PROPER(TRIM(A902))</f>
        <v>1 Builder Floor For Sale In Ambika Heaven, Dindoli, Surat Surat</v>
      </c>
      <c r="C902" t="str">
        <f>LEFT(B902,FIND(" ",B902)-1)</f>
        <v>1</v>
      </c>
      <c r="D902" s="1" t="str">
        <f>MID(B902, FIND(" ", B902)+1, FIND("For", B902)-FIND(" ", B902)-1)</f>
        <v xml:space="preserve">Builder Floor </v>
      </c>
      <c r="E902" t="str">
        <f>TRIM(MID(B902, FIND("In", B902)+3, FIND("Surat", B902)-FIND("In", B902)-3))</f>
        <v>Ambika Heaven, Dindoli,</v>
      </c>
      <c r="F902" t="str">
        <f>"surat"</f>
        <v>surat</v>
      </c>
      <c r="G902" t="s">
        <v>34</v>
      </c>
      <c r="H902" t="s">
        <v>796</v>
      </c>
      <c r="I902">
        <f>VALUE(LEFT(H902,FIND(" ",H902)-1))</f>
        <v>504</v>
      </c>
      <c r="J902" t="str">
        <f>TRIM(RIGHT(H902,LEN(H902)-FIND(" ",H902)))</f>
        <v>sqft</v>
      </c>
      <c r="K902" t="s">
        <v>43</v>
      </c>
      <c r="L902" t="s">
        <v>44</v>
      </c>
      <c r="M902" t="str">
        <f>IF(LEFT(L902,5)="poss.","expected","ready")</f>
        <v>ready</v>
      </c>
      <c r="N902" t="s">
        <v>122</v>
      </c>
      <c r="O902" t="str">
        <f>IFERROR(LEFT(N902,FIND("out of",N902)-1),N902)</f>
        <v xml:space="preserve">2 </v>
      </c>
      <c r="P902" s="1" t="str">
        <f>IFERROR(RIGHT(N902,LEN(N902)-FIND("out of",N902)-6),"")</f>
        <v>5</v>
      </c>
      <c r="Q902" t="s">
        <v>46</v>
      </c>
      <c r="R902" t="s">
        <v>2367</v>
      </c>
      <c r="T902" t="s">
        <v>675</v>
      </c>
      <c r="U902" s="1">
        <f t="shared" si="404"/>
        <v>3571</v>
      </c>
      <c r="V902">
        <v>18</v>
      </c>
      <c r="W902">
        <f>VALUE(V902)*100000</f>
        <v>1800000</v>
      </c>
    </row>
    <row r="903" spans="1:23" customFormat="1" hidden="1">
      <c r="A903" t="s">
        <v>2368</v>
      </c>
      <c r="G903" t="s">
        <v>34</v>
      </c>
      <c r="H903" t="s">
        <v>1027</v>
      </c>
      <c r="I903">
        <f>VALUE(LEFT(H903,FIND(" ",H903)-1))</f>
        <v>1190</v>
      </c>
      <c r="J903" t="str">
        <f>TRIM(RIGHT(H903,LEN(H903)-FIND(" ",H903)))</f>
        <v>sqft</v>
      </c>
      <c r="K903" t="s">
        <v>43</v>
      </c>
      <c r="L903" t="s">
        <v>44</v>
      </c>
      <c r="N903" t="s">
        <v>320</v>
      </c>
      <c r="Q903" t="s">
        <v>29</v>
      </c>
      <c r="R903">
        <v>2</v>
      </c>
      <c r="S903" t="s">
        <v>2369</v>
      </c>
      <c r="T903" t="s">
        <v>2370</v>
      </c>
      <c r="U903" s="1">
        <f t="shared" si="404"/>
        <v>2353</v>
      </c>
      <c r="V903">
        <v>28</v>
      </c>
      <c r="W903">
        <f>VALUE(V903)*100000</f>
        <v>2800000</v>
      </c>
    </row>
    <row r="904" spans="1:23" customFormat="1" hidden="1">
      <c r="A904" t="s">
        <v>644</v>
      </c>
      <c r="G904" t="s">
        <v>34</v>
      </c>
      <c r="H904" t="s">
        <v>51</v>
      </c>
      <c r="I904">
        <f>VALUE(LEFT(H904,FIND(" ",H904)-1))</f>
        <v>700</v>
      </c>
      <c r="J904" t="str">
        <f>TRIM(RIGHT(H904,LEN(H904)-FIND(" ",H904)))</f>
        <v>sqft</v>
      </c>
      <c r="K904" t="s">
        <v>43</v>
      </c>
      <c r="L904" t="s">
        <v>44</v>
      </c>
      <c r="N904" t="s">
        <v>86</v>
      </c>
      <c r="Q904" t="s">
        <v>29</v>
      </c>
      <c r="R904">
        <v>2</v>
      </c>
      <c r="S904" t="s">
        <v>2371</v>
      </c>
      <c r="T904" t="s">
        <v>2372</v>
      </c>
      <c r="U904" s="1">
        <f t="shared" si="404"/>
        <v>2501</v>
      </c>
      <c r="V904">
        <v>17.5</v>
      </c>
      <c r="W904">
        <f>VALUE(V904)*100000</f>
        <v>1750000</v>
      </c>
    </row>
    <row r="905" spans="1:23" ht="15.75">
      <c r="A905" s="25" t="s">
        <v>93</v>
      </c>
      <c r="B905" s="25" t="str">
        <f>PROPER(TRIM(A905))</f>
        <v>2 Apartment For Sale In Adajan Surat</v>
      </c>
      <c r="C905" s="25" t="str">
        <f>LEFT(B905,FIND(" ",B905)-1)</f>
        <v>2</v>
      </c>
      <c r="D905" s="30" t="str">
        <f>MID(B905, FIND(" ", B905)+1, FIND("For", B905)-FIND(" ", B905)-1)</f>
        <v xml:space="preserve">Apartment </v>
      </c>
      <c r="E905" s="25" t="str">
        <f>TRIM(MID(B905, FIND("In", B905)+3, FIND("Surat", B905)-FIND("In", B905)-3))</f>
        <v>Adajan</v>
      </c>
      <c r="F905" s="25" t="str">
        <f>"surat"</f>
        <v>surat</v>
      </c>
      <c r="G905" s="25" t="s">
        <v>34</v>
      </c>
      <c r="H905" s="25" t="s">
        <v>2373</v>
      </c>
      <c r="I905" s="35">
        <f>VALUE(LEFT(H905,FIND(" ",H905)-1))</f>
        <v>1084</v>
      </c>
      <c r="J905" s="29" t="str">
        <f>TRIM(RIGHT(H905,LEN(H905)-FIND(" ",H905)))</f>
        <v>sqft</v>
      </c>
      <c r="K905" s="25" t="s">
        <v>43</v>
      </c>
      <c r="L905" s="25" t="s">
        <v>44</v>
      </c>
      <c r="M905" s="28" t="str">
        <f>IF(LEFT(L905,5)="poss.","expected","ready")</f>
        <v>ready</v>
      </c>
      <c r="N905" s="25" t="s">
        <v>132</v>
      </c>
      <c r="O905" s="25" t="str">
        <f>IFERROR(LEFT(N905,FIND("out of",N905)-1),N905)</f>
        <v xml:space="preserve">5 </v>
      </c>
      <c r="P905" s="30" t="str">
        <f>IFERROR(RIGHT(N905,LEN(N905)-FIND("out of",N905)-6),"")</f>
        <v>5</v>
      </c>
      <c r="Q905" s="25" t="s">
        <v>46</v>
      </c>
      <c r="R905" s="29" t="s">
        <v>325</v>
      </c>
      <c r="S905" s="25" t="s">
        <v>2374</v>
      </c>
      <c r="T905" s="3" t="s">
        <v>2375</v>
      </c>
      <c r="U905" s="33">
        <f t="shared" si="404"/>
        <v>3090</v>
      </c>
      <c r="V905" s="29">
        <v>33.5</v>
      </c>
      <c r="W905" s="25">
        <f>VALUE(V905)*100000</f>
        <v>3350000</v>
      </c>
    </row>
    <row r="906" spans="1:23" customFormat="1" hidden="1">
      <c r="A906" t="s">
        <v>140</v>
      </c>
      <c r="G906" t="s">
        <v>34</v>
      </c>
      <c r="H906" t="s">
        <v>281</v>
      </c>
      <c r="I906">
        <f>VALUE(LEFT(H906,FIND(" ",H906)-1))</f>
        <v>500</v>
      </c>
      <c r="J906" t="str">
        <f>TRIM(RIGHT(H906,LEN(H906)-FIND(" ",H906)))</f>
        <v>sqft</v>
      </c>
      <c r="K906" t="s">
        <v>43</v>
      </c>
      <c r="L906" t="s">
        <v>44</v>
      </c>
      <c r="N906" t="s">
        <v>142</v>
      </c>
      <c r="Q906" t="s">
        <v>29</v>
      </c>
      <c r="R906">
        <v>1</v>
      </c>
      <c r="T906" t="s">
        <v>1226</v>
      </c>
      <c r="U906" s="1">
        <f t="shared" si="404"/>
        <v>2400</v>
      </c>
      <c r="V906">
        <v>12</v>
      </c>
      <c r="W906">
        <f>VALUE(V906)*100000</f>
        <v>1200000</v>
      </c>
    </row>
    <row r="907" spans="1:23" customFormat="1" hidden="1">
      <c r="A907" t="s">
        <v>1522</v>
      </c>
      <c r="G907" t="s">
        <v>34</v>
      </c>
      <c r="H907" t="s">
        <v>670</v>
      </c>
      <c r="I907">
        <f>VALUE(LEFT(H907,FIND(" ",H907)-1))</f>
        <v>420</v>
      </c>
      <c r="J907" t="str">
        <f>TRIM(RIGHT(H907,LEN(H907)-FIND(" ",H907)))</f>
        <v>sqft</v>
      </c>
      <c r="K907" t="s">
        <v>43</v>
      </c>
      <c r="L907" t="s">
        <v>44</v>
      </c>
      <c r="N907" t="s">
        <v>517</v>
      </c>
      <c r="T907" t="s">
        <v>600</v>
      </c>
      <c r="U907" s="1">
        <f t="shared" si="404"/>
        <v>6667</v>
      </c>
      <c r="V907">
        <v>28</v>
      </c>
      <c r="W907">
        <f>VALUE(V907)*100000</f>
        <v>2800000</v>
      </c>
    </row>
    <row r="908" spans="1:23" customFormat="1" hidden="1">
      <c r="A908" t="s">
        <v>2376</v>
      </c>
      <c r="G908" t="s">
        <v>24</v>
      </c>
      <c r="H908" t="s">
        <v>111</v>
      </c>
      <c r="I908">
        <f>VALUE(LEFT(H908,FIND(" ",H908)-1))</f>
        <v>800</v>
      </c>
      <c r="J908" t="str">
        <f>TRIM(RIGHT(H908,LEN(H908)-FIND(" ",H908)))</f>
        <v>sqft</v>
      </c>
      <c r="K908" t="s">
        <v>43</v>
      </c>
      <c r="L908" t="s">
        <v>44</v>
      </c>
      <c r="N908" t="s">
        <v>132</v>
      </c>
      <c r="Q908" t="s">
        <v>29</v>
      </c>
      <c r="R908">
        <v>2</v>
      </c>
      <c r="T908" t="s">
        <v>2377</v>
      </c>
      <c r="U908" s="1">
        <f t="shared" si="404"/>
        <v>2522</v>
      </c>
      <c r="V908">
        <v>29.5</v>
      </c>
      <c r="W908">
        <f>VALUE(V908)*100000</f>
        <v>2950000</v>
      </c>
    </row>
    <row r="909" spans="1:23" customFormat="1" hidden="1">
      <c r="A909" t="s">
        <v>397</v>
      </c>
      <c r="G909" t="s">
        <v>204</v>
      </c>
      <c r="H909" t="s">
        <v>2378</v>
      </c>
      <c r="I909">
        <f>VALUE(LEFT(H909,FIND(" ",H909)-1))</f>
        <v>738</v>
      </c>
      <c r="J909" t="str">
        <f>TRIM(RIGHT(H909,LEN(H909)-FIND(" ",H909)))</f>
        <v>sqft</v>
      </c>
      <c r="K909">
        <v>2</v>
      </c>
      <c r="L909" t="s">
        <v>43</v>
      </c>
      <c r="N909">
        <v>2</v>
      </c>
      <c r="Q909" t="s">
        <v>671</v>
      </c>
      <c r="S909" t="s">
        <v>2379</v>
      </c>
      <c r="T909" t="s">
        <v>2380</v>
      </c>
      <c r="U909" s="1">
        <f t="shared" si="404"/>
        <v>2710</v>
      </c>
      <c r="V909">
        <v>20</v>
      </c>
      <c r="W909">
        <f>VALUE(V909)*100000</f>
        <v>2000000</v>
      </c>
    </row>
    <row r="910" spans="1:23" customFormat="1" hidden="1">
      <c r="A910" t="s">
        <v>1282</v>
      </c>
      <c r="G910" t="s">
        <v>24</v>
      </c>
      <c r="H910" t="s">
        <v>155</v>
      </c>
      <c r="I910">
        <f>VALUE(LEFT(H910,FIND(" ",H910)-1))</f>
        <v>650</v>
      </c>
      <c r="J910" t="str">
        <f>TRIM(RIGHT(H910,LEN(H910)-FIND(" ",H910)))</f>
        <v>sqft</v>
      </c>
      <c r="K910" t="s">
        <v>26</v>
      </c>
      <c r="L910" t="s">
        <v>44</v>
      </c>
      <c r="N910" t="s">
        <v>142</v>
      </c>
      <c r="Q910" t="s">
        <v>29</v>
      </c>
      <c r="R910">
        <v>2</v>
      </c>
      <c r="S910" t="s">
        <v>1991</v>
      </c>
      <c r="T910" t="s">
        <v>335</v>
      </c>
      <c r="U910" s="1">
        <f t="shared" si="404"/>
        <v>3000</v>
      </c>
      <c r="V910">
        <v>21</v>
      </c>
      <c r="W910">
        <f>VALUE(V910)*100000</f>
        <v>2100000</v>
      </c>
    </row>
    <row r="911" spans="1:23" customFormat="1" hidden="1">
      <c r="A911" t="s">
        <v>2381</v>
      </c>
      <c r="G911" t="s">
        <v>24</v>
      </c>
      <c r="H911" t="s">
        <v>2382</v>
      </c>
      <c r="I911">
        <f>VALUE(LEFT(H911,FIND(" ",H911)-1))</f>
        <v>90</v>
      </c>
      <c r="J911" t="str">
        <f>TRIM(RIGHT(H911,LEN(H911)-FIND(" ",H911)))</f>
        <v>acre</v>
      </c>
      <c r="K911" t="s">
        <v>96</v>
      </c>
      <c r="L911" t="s">
        <v>142</v>
      </c>
      <c r="N911" t="s">
        <v>43</v>
      </c>
      <c r="Q911">
        <v>2</v>
      </c>
      <c r="T911" t="s">
        <v>1454</v>
      </c>
      <c r="U911" s="1">
        <f t="shared" si="404"/>
        <v>1</v>
      </c>
      <c r="V911">
        <v>50</v>
      </c>
      <c r="W911">
        <f>VALUE(V911)*100000</f>
        <v>5000000</v>
      </c>
    </row>
    <row r="912" spans="1:23" customFormat="1" hidden="1">
      <c r="A912" t="s">
        <v>2383</v>
      </c>
      <c r="G912" t="s">
        <v>34</v>
      </c>
      <c r="H912" t="s">
        <v>1129</v>
      </c>
      <c r="I912">
        <f>VALUE(LEFT(H912,FIND(" ",H912)-1))</f>
        <v>710</v>
      </c>
      <c r="J912" t="str">
        <f>TRIM(RIGHT(H912,LEN(H912)-FIND(" ",H912)))</f>
        <v>sqft</v>
      </c>
      <c r="K912" t="s">
        <v>43</v>
      </c>
      <c r="L912" t="s">
        <v>44</v>
      </c>
      <c r="N912" t="s">
        <v>725</v>
      </c>
      <c r="Q912" t="s">
        <v>46</v>
      </c>
      <c r="R912">
        <v>1</v>
      </c>
      <c r="T912" t="s">
        <v>2384</v>
      </c>
      <c r="U912" s="1">
        <f t="shared" si="404"/>
        <v>2607</v>
      </c>
      <c r="V912">
        <v>18.5</v>
      </c>
      <c r="W912">
        <f>VALUE(V912)*100000</f>
        <v>1850000</v>
      </c>
    </row>
    <row r="913" spans="1:23" customFormat="1" hidden="1">
      <c r="A913" t="s">
        <v>2385</v>
      </c>
      <c r="G913" t="s">
        <v>24</v>
      </c>
      <c r="H913" t="s">
        <v>2386</v>
      </c>
      <c r="I913">
        <f>VALUE(LEFT(H913,FIND(" ",H913)-1))</f>
        <v>221</v>
      </c>
      <c r="J913" t="str">
        <f>TRIM(RIGHT(H913,LEN(H913)-FIND(" ",H913)))</f>
        <v>sqft</v>
      </c>
      <c r="K913" t="s">
        <v>43</v>
      </c>
      <c r="L913" t="s">
        <v>44</v>
      </c>
      <c r="N913" t="s">
        <v>725</v>
      </c>
      <c r="S913" t="s">
        <v>2387</v>
      </c>
      <c r="T913" t="s">
        <v>1389</v>
      </c>
      <c r="U913" s="1">
        <f t="shared" si="404"/>
        <v>7692</v>
      </c>
      <c r="V913">
        <v>17</v>
      </c>
      <c r="W913">
        <f>VALUE(V913)*100000</f>
        <v>1700000</v>
      </c>
    </row>
    <row r="914" spans="1:23" customFormat="1" hidden="1">
      <c r="A914" t="s">
        <v>2388</v>
      </c>
      <c r="G914" t="s">
        <v>24</v>
      </c>
      <c r="H914" t="s">
        <v>333</v>
      </c>
      <c r="I914">
        <f>VALUE(LEFT(H914,FIND(" ",H914)-1))</f>
        <v>600</v>
      </c>
      <c r="J914" t="str">
        <f>TRIM(RIGHT(H914,LEN(H914)-FIND(" ",H914)))</f>
        <v>sqft</v>
      </c>
      <c r="K914" t="s">
        <v>43</v>
      </c>
      <c r="L914" t="s">
        <v>44</v>
      </c>
      <c r="N914" t="s">
        <v>142</v>
      </c>
      <c r="Q914" t="s">
        <v>29</v>
      </c>
      <c r="R914">
        <v>1</v>
      </c>
      <c r="T914" t="s">
        <v>660</v>
      </c>
      <c r="U914" s="1">
        <f t="shared" si="404"/>
        <v>3917</v>
      </c>
      <c r="V914">
        <v>23.5</v>
      </c>
      <c r="W914">
        <f>VALUE(V914)*100000</f>
        <v>2350000</v>
      </c>
    </row>
    <row r="915" spans="1:23" customFormat="1" hidden="1">
      <c r="A915" t="s">
        <v>2389</v>
      </c>
      <c r="B915" t="str">
        <f>PROPER(TRIM(A915))</f>
        <v>2 Apartment For Sale In Sumul Dairy Road Surat</v>
      </c>
      <c r="C915" t="str">
        <f>LEFT(B915,FIND(" ",B915)-1)</f>
        <v>2</v>
      </c>
      <c r="D915" s="1" t="str">
        <f>MID(B915, FIND(" ", B915)+1, FIND("For", B915)-FIND(" ", B915)-1)</f>
        <v xml:space="preserve">Apartment </v>
      </c>
      <c r="E915" t="str">
        <f>TRIM(MID(B915, FIND("In", B915)+3, FIND("Surat", B915)-FIND("In", B915)-3))</f>
        <v>Sumul Dairy Road</v>
      </c>
      <c r="F915" t="str">
        <f>"surat"</f>
        <v>surat</v>
      </c>
      <c r="G915" t="s">
        <v>34</v>
      </c>
      <c r="H915" t="s">
        <v>328</v>
      </c>
      <c r="I915">
        <f>VALUE(LEFT(H915,FIND(" ",H915)-1))</f>
        <v>1200</v>
      </c>
      <c r="J915" t="str">
        <f>TRIM(RIGHT(H915,LEN(H915)-FIND(" ",H915)))</f>
        <v>sqft</v>
      </c>
      <c r="K915" t="s">
        <v>43</v>
      </c>
      <c r="L915" t="s">
        <v>44</v>
      </c>
      <c r="M915" t="str">
        <f>IF(LEFT(L915,5)="poss.","expected","ready")</f>
        <v>ready</v>
      </c>
      <c r="N915" t="s">
        <v>373</v>
      </c>
      <c r="O915" t="str">
        <f>IFERROR(LEFT(N915,FIND("out of",N915)-1),N915)</f>
        <v xml:space="preserve">4 </v>
      </c>
      <c r="P915" s="1" t="str">
        <f>IFERROR(RIGHT(N915,LEN(N915)-FIND("out of",N915)-6),"")</f>
        <v>4</v>
      </c>
      <c r="Q915" t="s">
        <v>46</v>
      </c>
      <c r="R915" t="s">
        <v>416</v>
      </c>
      <c r="T915" t="s">
        <v>484</v>
      </c>
      <c r="U915" s="1">
        <f t="shared" si="404"/>
        <v>2500</v>
      </c>
      <c r="V915">
        <v>30</v>
      </c>
      <c r="W915">
        <f>VALUE(V915)*100000</f>
        <v>3000000</v>
      </c>
    </row>
    <row r="916" spans="1:23" customFormat="1" hidden="1">
      <c r="A916" t="s">
        <v>2390</v>
      </c>
      <c r="G916" t="s">
        <v>24</v>
      </c>
      <c r="H916" t="s">
        <v>51</v>
      </c>
      <c r="I916">
        <f>VALUE(LEFT(H916,FIND(" ",H916)-1))</f>
        <v>700</v>
      </c>
      <c r="J916" t="str">
        <f>TRIM(RIGHT(H916,LEN(H916)-FIND(" ",H916)))</f>
        <v>sqft</v>
      </c>
      <c r="K916" t="s">
        <v>29</v>
      </c>
      <c r="L916" t="s">
        <v>44</v>
      </c>
      <c r="N916" t="s">
        <v>43</v>
      </c>
      <c r="Q916" t="s">
        <v>1360</v>
      </c>
      <c r="R916">
        <v>2</v>
      </c>
      <c r="T916" t="s">
        <v>2391</v>
      </c>
      <c r="U916" s="1">
        <f t="shared" si="404"/>
        <v>3501</v>
      </c>
      <c r="V916">
        <v>24.5</v>
      </c>
      <c r="W916">
        <f>VALUE(V916)*100000</f>
        <v>2450000</v>
      </c>
    </row>
    <row r="917" spans="1:23" customFormat="1" hidden="1">
      <c r="A917" t="s">
        <v>2392</v>
      </c>
      <c r="G917" t="s">
        <v>34</v>
      </c>
      <c r="H917" t="s">
        <v>1005</v>
      </c>
      <c r="I917">
        <f>VALUE(LEFT(H917,FIND(" ",H917)-1))</f>
        <v>1500</v>
      </c>
      <c r="J917" t="str">
        <f>TRIM(RIGHT(H917,LEN(H917)-FIND(" ",H917)))</f>
        <v>sqft</v>
      </c>
      <c r="K917" t="s">
        <v>43</v>
      </c>
      <c r="L917" t="s">
        <v>44</v>
      </c>
      <c r="N917" t="s">
        <v>787</v>
      </c>
      <c r="Q917" t="s">
        <v>46</v>
      </c>
      <c r="R917" t="s">
        <v>897</v>
      </c>
      <c r="S917" t="s">
        <v>2393</v>
      </c>
      <c r="T917" t="s">
        <v>2394</v>
      </c>
      <c r="U917" s="1">
        <f t="shared" si="404"/>
        <v>3067</v>
      </c>
      <c r="V917">
        <v>46</v>
      </c>
      <c r="W917">
        <f>VALUE(V917)*100000</f>
        <v>4600000</v>
      </c>
    </row>
    <row r="918" spans="1:23" ht="15.75">
      <c r="A918" s="25" t="s">
        <v>2395</v>
      </c>
      <c r="B918" s="25" t="str">
        <f t="shared" ref="B918:B919" si="413">PROPER(TRIM(A918))</f>
        <v>2 Apartment For Sale In Santvan Skyon, Palanpur Surat</v>
      </c>
      <c r="C918" s="25" t="str">
        <f t="shared" ref="C918:C919" si="414">LEFT(B918,FIND(" ",B918)-1)</f>
        <v>2</v>
      </c>
      <c r="D918" s="30" t="str">
        <f t="shared" ref="D918:D919" si="415">MID(B918, FIND(" ", B918)+1, FIND("For", B918)-FIND(" ", B918)-1)</f>
        <v xml:space="preserve">Apartment </v>
      </c>
      <c r="E918" s="25" t="str">
        <f t="shared" ref="E918:E919" si="416">TRIM(MID(B918, FIND("In", B918)+3, FIND("Surat", B918)-FIND("In", B918)-3))</f>
        <v>Santvan Skyon, Palanpur</v>
      </c>
      <c r="F918" s="25" t="str">
        <f t="shared" ref="F918:F919" si="417">"surat"</f>
        <v>surat</v>
      </c>
      <c r="G918" s="25" t="s">
        <v>24</v>
      </c>
      <c r="H918" s="25" t="s">
        <v>42</v>
      </c>
      <c r="I918" s="35">
        <f>VALUE(LEFT(H918,FIND(" ",H918)-1))</f>
        <v>1173</v>
      </c>
      <c r="J918" s="29" t="str">
        <f>TRIM(RIGHT(H918,LEN(H918)-FIND(" ",H918)))</f>
        <v>sqft</v>
      </c>
      <c r="K918" s="25" t="s">
        <v>43</v>
      </c>
      <c r="L918" s="25" t="s">
        <v>44</v>
      </c>
      <c r="M918" s="28" t="str">
        <f t="shared" ref="M918:M919" si="418">IF(LEFT(L918,5)="poss.","expected","ready")</f>
        <v>ready</v>
      </c>
      <c r="N918" s="25" t="s">
        <v>780</v>
      </c>
      <c r="O918" s="25" t="str">
        <f t="shared" ref="O918:O919" si="419">IFERROR(LEFT(N918,FIND("out of",N918)-1),N918)</f>
        <v xml:space="preserve">14 </v>
      </c>
      <c r="P918" s="30" t="str">
        <f t="shared" ref="P918:P919" si="420">IFERROR(RIGHT(N918,LEN(N918)-FIND("out of",N918)-6),"")</f>
        <v>14</v>
      </c>
      <c r="Q918" s="25" t="s">
        <v>29</v>
      </c>
      <c r="R918" s="29" t="s">
        <v>47</v>
      </c>
      <c r="S918" s="25" t="s">
        <v>2396</v>
      </c>
      <c r="T918" s="3" t="s">
        <v>2397</v>
      </c>
      <c r="U918" s="33">
        <f t="shared" si="404"/>
        <v>4007</v>
      </c>
      <c r="V918" s="29">
        <v>47</v>
      </c>
      <c r="W918" s="25">
        <f>VALUE(V918)*100000</f>
        <v>4700000</v>
      </c>
    </row>
    <row r="919" spans="1:23" ht="15.75">
      <c r="A919" s="25" t="s">
        <v>2398</v>
      </c>
      <c r="B919" s="25" t="str">
        <f t="shared" si="413"/>
        <v>2 Apartment For Sale In Shagun Residency, Jahangir Pura Surat</v>
      </c>
      <c r="C919" s="25" t="str">
        <f t="shared" si="414"/>
        <v>2</v>
      </c>
      <c r="D919" s="30" t="str">
        <f t="shared" si="415"/>
        <v xml:space="preserve">Apartment </v>
      </c>
      <c r="E919" s="25" t="str">
        <f t="shared" si="416"/>
        <v>Shagun Residency, Jahangir Pura</v>
      </c>
      <c r="F919" s="25" t="str">
        <f t="shared" si="417"/>
        <v>surat</v>
      </c>
      <c r="G919" s="25" t="s">
        <v>34</v>
      </c>
      <c r="H919" s="25" t="s">
        <v>2399</v>
      </c>
      <c r="I919" s="35">
        <f>VALUE(LEFT(H919,FIND(" ",H919)-1))</f>
        <v>1228</v>
      </c>
      <c r="J919" s="29" t="str">
        <f>TRIM(RIGHT(H919,LEN(H919)-FIND(" ",H919)))</f>
        <v>sqft</v>
      </c>
      <c r="K919" s="25" t="s">
        <v>43</v>
      </c>
      <c r="L919" s="25" t="s">
        <v>44</v>
      </c>
      <c r="M919" s="28" t="str">
        <f t="shared" si="418"/>
        <v>ready</v>
      </c>
      <c r="N919" s="25" t="s">
        <v>122</v>
      </c>
      <c r="O919" s="25" t="str">
        <f t="shared" si="419"/>
        <v xml:space="preserve">2 </v>
      </c>
      <c r="P919" s="30" t="str">
        <f t="shared" si="420"/>
        <v>5</v>
      </c>
      <c r="Q919" s="25" t="s">
        <v>46</v>
      </c>
      <c r="R919" s="29" t="s">
        <v>47</v>
      </c>
      <c r="S919" s="25" t="s">
        <v>2400</v>
      </c>
      <c r="T919" s="3" t="s">
        <v>2401</v>
      </c>
      <c r="U919" s="33">
        <f t="shared" si="404"/>
        <v>2850</v>
      </c>
      <c r="V919" s="29">
        <v>35</v>
      </c>
      <c r="W919" s="25">
        <f>VALUE(V919)*100000</f>
        <v>3500000</v>
      </c>
    </row>
    <row r="920" spans="1:23" customFormat="1" hidden="1">
      <c r="A920" t="s">
        <v>317</v>
      </c>
      <c r="G920" t="s">
        <v>24</v>
      </c>
      <c r="H920" t="s">
        <v>561</v>
      </c>
      <c r="I920">
        <f>VALUE(LEFT(H920,FIND(" ",H920)-1))</f>
        <v>1050</v>
      </c>
      <c r="J920" t="str">
        <f>TRIM(RIGHT(H920,LEN(H920)-FIND(" ",H920)))</f>
        <v>sqft</v>
      </c>
      <c r="K920" t="s">
        <v>43</v>
      </c>
      <c r="L920" t="s">
        <v>44</v>
      </c>
      <c r="N920" t="s">
        <v>373</v>
      </c>
      <c r="Q920" t="s">
        <v>29</v>
      </c>
      <c r="R920">
        <v>2</v>
      </c>
      <c r="T920" t="s">
        <v>331</v>
      </c>
      <c r="U920" s="1">
        <f t="shared" si="404"/>
        <v>3333</v>
      </c>
      <c r="V920">
        <v>35</v>
      </c>
      <c r="W920">
        <f>VALUE(V920)*100000</f>
        <v>3500000</v>
      </c>
    </row>
    <row r="921" spans="1:23" ht="15.75">
      <c r="A921" s="25" t="s">
        <v>1188</v>
      </c>
      <c r="B921" s="25" t="str">
        <f>PROPER(TRIM(A921))</f>
        <v>2 Apartment For Sale In Jahangir Pura Surat</v>
      </c>
      <c r="C921" s="25" t="str">
        <f>LEFT(B921,FIND(" ",B921)-1)</f>
        <v>2</v>
      </c>
      <c r="D921" s="30" t="str">
        <f>MID(B921, FIND(" ", B921)+1, FIND("For", B921)-FIND(" ", B921)-1)</f>
        <v xml:space="preserve">Apartment </v>
      </c>
      <c r="E921" s="25" t="str">
        <f>TRIM(MID(B921, FIND("In", B921)+3, FIND("Surat", B921)-FIND("In", B921)-3))</f>
        <v>Jahangir Pura</v>
      </c>
      <c r="F921" s="25" t="str">
        <f>"surat"</f>
        <v>surat</v>
      </c>
      <c r="G921" s="25" t="s">
        <v>24</v>
      </c>
      <c r="H921" s="25" t="s">
        <v>1430</v>
      </c>
      <c r="I921" s="35">
        <f>VALUE(LEFT(H921,FIND(" ",H921)-1))</f>
        <v>485</v>
      </c>
      <c r="J921" s="29" t="str">
        <f>TRIM(RIGHT(H921,LEN(H921)-FIND(" ",H921)))</f>
        <v>sqft</v>
      </c>
      <c r="K921" s="25" t="s">
        <v>43</v>
      </c>
      <c r="L921" s="25" t="s">
        <v>44</v>
      </c>
      <c r="M921" s="28" t="str">
        <f>IF(LEFT(L921,5)="poss.","expected","ready")</f>
        <v>ready</v>
      </c>
      <c r="N921" s="25" t="s">
        <v>1513</v>
      </c>
      <c r="O921" s="25" t="str">
        <f>IFERROR(LEFT(N921,FIND("out of",N921)-1),N921)</f>
        <v xml:space="preserve">11 </v>
      </c>
      <c r="P921" s="30" t="str">
        <f>IFERROR(RIGHT(N921,LEN(N921)-FIND("out of",N921)-6),"")</f>
        <v>13</v>
      </c>
      <c r="Q921" s="25" t="s">
        <v>29</v>
      </c>
      <c r="R921" s="29" t="s">
        <v>739</v>
      </c>
      <c r="S921" s="25" t="s">
        <v>2402</v>
      </c>
      <c r="T921" s="3" t="s">
        <v>331</v>
      </c>
      <c r="U921" s="33">
        <f t="shared" si="404"/>
        <v>3333</v>
      </c>
      <c r="V921" s="29">
        <v>20</v>
      </c>
      <c r="W921" s="25">
        <f>VALUE(V921)*100000</f>
        <v>2000000</v>
      </c>
    </row>
    <row r="922" spans="1:23" customFormat="1" hidden="1">
      <c r="A922" t="s">
        <v>2403</v>
      </c>
      <c r="G922" t="s">
        <v>204</v>
      </c>
      <c r="H922" t="s">
        <v>2404</v>
      </c>
      <c r="I922">
        <f>VALUE(LEFT(H922,FIND(" ",H922)-1))</f>
        <v>684</v>
      </c>
      <c r="J922" t="str">
        <f>TRIM(RIGHT(H922,LEN(H922)-FIND(" ",H922)))</f>
        <v>sqft</v>
      </c>
      <c r="K922" t="s">
        <v>671</v>
      </c>
      <c r="L922" t="s">
        <v>43</v>
      </c>
      <c r="N922">
        <v>3</v>
      </c>
      <c r="T922" t="s">
        <v>2134</v>
      </c>
      <c r="U922" s="1">
        <f t="shared" si="404"/>
        <v>1462</v>
      </c>
      <c r="V922">
        <v>10</v>
      </c>
      <c r="W922">
        <f>VALUE(V922)*100000</f>
        <v>1000000</v>
      </c>
    </row>
    <row r="923" spans="1:23" customFormat="1" hidden="1">
      <c r="A923" t="s">
        <v>2405</v>
      </c>
      <c r="B923" t="str">
        <f>PROPER(TRIM(A923))</f>
        <v>2 Apartment For Sale In Kadodara Surat</v>
      </c>
      <c r="C923" t="str">
        <f>LEFT(B923,FIND(" ",B923)-1)</f>
        <v>2</v>
      </c>
      <c r="D923" s="1" t="str">
        <f>MID(B923, FIND(" ", B923)+1, FIND("For", B923)-FIND(" ", B923)-1)</f>
        <v xml:space="preserve">Apartment </v>
      </c>
      <c r="E923" t="str">
        <f>TRIM(MID(B923, FIND("In", B923)+3, FIND("Surat", B923)-FIND("In", B923)-3))</f>
        <v>Kadodara</v>
      </c>
      <c r="F923" t="str">
        <f>"surat"</f>
        <v>surat</v>
      </c>
      <c r="G923" t="s">
        <v>24</v>
      </c>
      <c r="H923" t="s">
        <v>155</v>
      </c>
      <c r="I923">
        <f>VALUE(LEFT(H923,FIND(" ",H923)-1))</f>
        <v>650</v>
      </c>
      <c r="J923" t="str">
        <f>TRIM(RIGHT(H923,LEN(H923)-FIND(" ",H923)))</f>
        <v>sqft</v>
      </c>
      <c r="K923" t="s">
        <v>43</v>
      </c>
      <c r="L923" t="s">
        <v>44</v>
      </c>
      <c r="M923" t="str">
        <f>IF(LEFT(L923,5)="poss.","expected","ready")</f>
        <v>ready</v>
      </c>
      <c r="N923" t="s">
        <v>122</v>
      </c>
      <c r="O923" t="str">
        <f>IFERROR(LEFT(N923,FIND("out of",N923)-1),N923)</f>
        <v xml:space="preserve">2 </v>
      </c>
      <c r="P923" s="1" t="str">
        <f>IFERROR(RIGHT(N923,LEN(N923)-FIND("out of",N923)-6),"")</f>
        <v>5</v>
      </c>
      <c r="Q923" t="s">
        <v>29</v>
      </c>
      <c r="R923" t="s">
        <v>490</v>
      </c>
      <c r="T923" t="s">
        <v>2406</v>
      </c>
      <c r="U923" s="1">
        <f t="shared" si="404"/>
        <v>2346</v>
      </c>
      <c r="V923">
        <v>16</v>
      </c>
      <c r="W923">
        <f>VALUE(V923)*100000</f>
        <v>1600000</v>
      </c>
    </row>
    <row r="924" spans="1:23" customFormat="1" hidden="1">
      <c r="A924" t="s">
        <v>556</v>
      </c>
      <c r="G924" t="s">
        <v>34</v>
      </c>
      <c r="H924" t="s">
        <v>2407</v>
      </c>
      <c r="I924">
        <f>VALUE(LEFT(H924,FIND(" ",H924)-1))</f>
        <v>565</v>
      </c>
      <c r="J924" t="str">
        <f>TRIM(RIGHT(H924,LEN(H924)-FIND(" ",H924)))</f>
        <v>sqft</v>
      </c>
      <c r="K924" t="s">
        <v>43</v>
      </c>
      <c r="L924" t="s">
        <v>44</v>
      </c>
      <c r="N924" t="s">
        <v>469</v>
      </c>
      <c r="Q924" t="s">
        <v>46</v>
      </c>
      <c r="R924">
        <v>1</v>
      </c>
      <c r="T924" t="s">
        <v>2408</v>
      </c>
      <c r="U924" s="1">
        <f t="shared" si="404"/>
        <v>2124</v>
      </c>
      <c r="V924">
        <v>12</v>
      </c>
      <c r="W924">
        <f>VALUE(V924)*100000</f>
        <v>1200000</v>
      </c>
    </row>
    <row r="925" spans="1:23" customFormat="1" hidden="1">
      <c r="A925" t="s">
        <v>2409</v>
      </c>
      <c r="G925" t="s">
        <v>34</v>
      </c>
      <c r="H925" t="s">
        <v>581</v>
      </c>
      <c r="I925">
        <f>VALUE(LEFT(H925,FIND(" ",H925)-1))</f>
        <v>1075</v>
      </c>
      <c r="J925" t="str">
        <f>TRIM(RIGHT(H925,LEN(H925)-FIND(" ",H925)))</f>
        <v>sqft</v>
      </c>
      <c r="K925" t="s">
        <v>43</v>
      </c>
      <c r="L925" t="s">
        <v>44</v>
      </c>
      <c r="N925" t="s">
        <v>764</v>
      </c>
      <c r="Q925" t="s">
        <v>46</v>
      </c>
      <c r="R925">
        <v>2</v>
      </c>
      <c r="T925" t="s">
        <v>1996</v>
      </c>
      <c r="U925" s="1">
        <f t="shared" si="404"/>
        <v>2791</v>
      </c>
      <c r="V925">
        <v>30</v>
      </c>
      <c r="W925">
        <f>VALUE(V925)*100000</f>
        <v>3000000</v>
      </c>
    </row>
    <row r="926" spans="1:23" customFormat="1" hidden="1">
      <c r="A926" t="s">
        <v>496</v>
      </c>
      <c r="G926" t="s">
        <v>34</v>
      </c>
      <c r="H926" t="s">
        <v>2410</v>
      </c>
      <c r="I926">
        <f>VALUE(LEFT(H926,FIND(" ",H926)-1))</f>
        <v>492</v>
      </c>
      <c r="J926" t="str">
        <f>TRIM(RIGHT(H926,LEN(H926)-FIND(" ",H926)))</f>
        <v>sqft</v>
      </c>
      <c r="K926" t="s">
        <v>43</v>
      </c>
      <c r="L926" t="s">
        <v>44</v>
      </c>
      <c r="N926" t="s">
        <v>142</v>
      </c>
      <c r="Q926" t="s">
        <v>46</v>
      </c>
      <c r="R926">
        <v>2</v>
      </c>
      <c r="T926" t="s">
        <v>2411</v>
      </c>
      <c r="U926" s="1">
        <f t="shared" si="404"/>
        <v>5894</v>
      </c>
      <c r="V926">
        <v>29</v>
      </c>
      <c r="W926">
        <f>VALUE(V926)*100000</f>
        <v>2900000</v>
      </c>
    </row>
    <row r="927" spans="1:23" ht="15.75">
      <c r="A927" s="25" t="s">
        <v>93</v>
      </c>
      <c r="B927" s="25" t="str">
        <f t="shared" ref="B927:B928" si="421">PROPER(TRIM(A927))</f>
        <v>2 Apartment For Sale In Adajan Surat</v>
      </c>
      <c r="C927" s="25" t="str">
        <f t="shared" ref="C927:C928" si="422">LEFT(B927,FIND(" ",B927)-1)</f>
        <v>2</v>
      </c>
      <c r="D927" s="30" t="str">
        <f t="shared" ref="D927:D928" si="423">MID(B927, FIND(" ", B927)+1, FIND("For", B927)-FIND(" ", B927)-1)</f>
        <v xml:space="preserve">Apartment </v>
      </c>
      <c r="E927" s="25" t="str">
        <f t="shared" ref="E927:E928" si="424">TRIM(MID(B927, FIND("In", B927)+3, FIND("Surat", B927)-FIND("In", B927)-3))</f>
        <v>Adajan</v>
      </c>
      <c r="F927" s="25" t="str">
        <f t="shared" ref="F927:F928" si="425">"surat"</f>
        <v>surat</v>
      </c>
      <c r="G927" s="25" t="s">
        <v>24</v>
      </c>
      <c r="H927" s="25" t="s">
        <v>2412</v>
      </c>
      <c r="I927" s="35">
        <f>VALUE(LEFT(H927,FIND(" ",H927)-1))</f>
        <v>1147</v>
      </c>
      <c r="J927" s="29" t="str">
        <f>TRIM(RIGHT(H927,LEN(H927)-FIND(" ",H927)))</f>
        <v>sqft</v>
      </c>
      <c r="K927" s="25" t="s">
        <v>43</v>
      </c>
      <c r="L927" s="25" t="s">
        <v>44</v>
      </c>
      <c r="M927" s="28" t="str">
        <f t="shared" ref="M927:M928" si="426">IF(LEFT(L927,5)="poss.","expected","ready")</f>
        <v>ready</v>
      </c>
      <c r="N927" s="25" t="s">
        <v>568</v>
      </c>
      <c r="O927" s="29" t="str">
        <f t="shared" ref="O927:O928" si="427">IFERROR(LEFT(N927,FIND("out of",N927)-1),N927)</f>
        <v xml:space="preserve">4 </v>
      </c>
      <c r="P927" s="30" t="str">
        <f t="shared" ref="P927:P928" si="428">IFERROR(RIGHT(N927,LEN(N927)-FIND("out of",N927)-6),"")</f>
        <v>8</v>
      </c>
      <c r="Q927" s="25" t="s">
        <v>96</v>
      </c>
      <c r="R927" s="25" t="s">
        <v>47</v>
      </c>
      <c r="S927" s="25" t="s">
        <v>2413</v>
      </c>
      <c r="T927" s="3" t="s">
        <v>331</v>
      </c>
      <c r="U927" s="33">
        <f t="shared" si="404"/>
        <v>3333</v>
      </c>
      <c r="V927" s="29">
        <v>40</v>
      </c>
      <c r="W927" s="25">
        <f>VALUE(V927)*100000</f>
        <v>4000000</v>
      </c>
    </row>
    <row r="928" spans="1:23" customFormat="1" hidden="1">
      <c r="A928" t="s">
        <v>93</v>
      </c>
      <c r="B928" t="str">
        <f t="shared" si="421"/>
        <v>2 Apartment For Sale In Adajan Surat</v>
      </c>
      <c r="C928" t="str">
        <f t="shared" si="422"/>
        <v>2</v>
      </c>
      <c r="D928" s="1" t="str">
        <f t="shared" si="423"/>
        <v xml:space="preserve">Apartment </v>
      </c>
      <c r="E928" t="str">
        <f t="shared" si="424"/>
        <v>Adajan</v>
      </c>
      <c r="F928" t="str">
        <f t="shared" si="425"/>
        <v>surat</v>
      </c>
      <c r="G928" t="s">
        <v>34</v>
      </c>
      <c r="H928" t="s">
        <v>2414</v>
      </c>
      <c r="I928">
        <f>VALUE(LEFT(H928,FIND(" ",H928)-1))</f>
        <v>1405</v>
      </c>
      <c r="J928" t="str">
        <f>TRIM(RIGHT(H928,LEN(H928)-FIND(" ",H928)))</f>
        <v>sqft</v>
      </c>
      <c r="K928" t="s">
        <v>43</v>
      </c>
      <c r="L928" t="s">
        <v>44</v>
      </c>
      <c r="M928" t="str">
        <f t="shared" si="426"/>
        <v>ready</v>
      </c>
      <c r="N928" t="s">
        <v>373</v>
      </c>
      <c r="O928" t="str">
        <f t="shared" si="427"/>
        <v xml:space="preserve">4 </v>
      </c>
      <c r="P928" s="1" t="str">
        <f t="shared" si="428"/>
        <v>4</v>
      </c>
      <c r="Q928" t="s">
        <v>96</v>
      </c>
      <c r="R928" t="s">
        <v>325</v>
      </c>
      <c r="T928" t="s">
        <v>2415</v>
      </c>
      <c r="U928" s="1">
        <f t="shared" si="404"/>
        <v>3203</v>
      </c>
      <c r="V928">
        <v>45</v>
      </c>
      <c r="W928">
        <f>VALUE(V928)*100000</f>
        <v>4500000</v>
      </c>
    </row>
    <row r="929" spans="1:23" customFormat="1" hidden="1">
      <c r="A929" t="s">
        <v>819</v>
      </c>
      <c r="G929" t="s">
        <v>34</v>
      </c>
      <c r="H929" t="s">
        <v>2416</v>
      </c>
      <c r="I929">
        <f>VALUE(LEFT(H929,FIND(" ",H929)-1))</f>
        <v>428</v>
      </c>
      <c r="J929" t="str">
        <f>TRIM(RIGHT(H929,LEN(H929)-FIND(" ",H929)))</f>
        <v>sqft</v>
      </c>
      <c r="K929" t="s">
        <v>43</v>
      </c>
      <c r="L929" t="s">
        <v>44</v>
      </c>
      <c r="N929" t="s">
        <v>251</v>
      </c>
      <c r="T929" t="s">
        <v>2417</v>
      </c>
      <c r="U929" s="1">
        <f t="shared" si="404"/>
        <v>5374</v>
      </c>
      <c r="V929">
        <v>23</v>
      </c>
      <c r="W929">
        <f>VALUE(V929)*100000</f>
        <v>2300000</v>
      </c>
    </row>
    <row r="930" spans="1:23" customFormat="1" hidden="1">
      <c r="A930" t="s">
        <v>2418</v>
      </c>
      <c r="G930" t="s">
        <v>204</v>
      </c>
      <c r="H930" t="s">
        <v>1240</v>
      </c>
      <c r="I930">
        <f>VALUE(LEFT(H930,FIND(" ",H930)-1))</f>
        <v>2700</v>
      </c>
      <c r="J930" t="str">
        <f>TRIM(RIGHT(H930,LEN(H930)-FIND(" ",H930)))</f>
        <v>sqft</v>
      </c>
      <c r="L930" t="s">
        <v>43</v>
      </c>
      <c r="N930" t="s">
        <v>717</v>
      </c>
      <c r="T930" t="s">
        <v>2419</v>
      </c>
      <c r="U930" s="1">
        <f t="shared" si="404"/>
        <v>37</v>
      </c>
      <c r="V930">
        <v>1</v>
      </c>
      <c r="W930">
        <f>VALUE(V930)*100000</f>
        <v>100000</v>
      </c>
    </row>
    <row r="931" spans="1:23" customFormat="1" hidden="1">
      <c r="A931" t="s">
        <v>2420</v>
      </c>
      <c r="G931" t="s">
        <v>34</v>
      </c>
      <c r="H931" t="s">
        <v>146</v>
      </c>
      <c r="I931">
        <f>VALUE(LEFT(H931,FIND(" ",H931)-1))</f>
        <v>350</v>
      </c>
      <c r="J931" t="str">
        <f>TRIM(RIGHT(H931,LEN(H931)-FIND(" ",H931)))</f>
        <v>sqft</v>
      </c>
      <c r="K931" t="s">
        <v>43</v>
      </c>
      <c r="L931" t="s">
        <v>44</v>
      </c>
      <c r="N931" t="s">
        <v>469</v>
      </c>
      <c r="Q931" t="s">
        <v>29</v>
      </c>
      <c r="R931">
        <v>1</v>
      </c>
      <c r="T931" t="s">
        <v>2421</v>
      </c>
      <c r="U931" s="1">
        <f t="shared" si="404"/>
        <v>4857</v>
      </c>
      <c r="V931">
        <v>17</v>
      </c>
      <c r="W931">
        <f>VALUE(V931)*100000</f>
        <v>1700000</v>
      </c>
    </row>
    <row r="932" spans="1:23" customFormat="1" hidden="1">
      <c r="A932" t="s">
        <v>2302</v>
      </c>
      <c r="G932" t="s">
        <v>34</v>
      </c>
      <c r="H932" t="s">
        <v>261</v>
      </c>
      <c r="I932">
        <f>VALUE(LEFT(H932,FIND(" ",H932)-1))</f>
        <v>400</v>
      </c>
      <c r="J932" t="str">
        <f>TRIM(RIGHT(H932,LEN(H932)-FIND(" ",H932)))</f>
        <v>sqft</v>
      </c>
      <c r="K932" t="s">
        <v>43</v>
      </c>
      <c r="L932" t="s">
        <v>44</v>
      </c>
      <c r="N932" t="s">
        <v>469</v>
      </c>
      <c r="Q932" t="s">
        <v>29</v>
      </c>
      <c r="R932">
        <v>1</v>
      </c>
      <c r="T932" t="s">
        <v>2422</v>
      </c>
      <c r="U932" s="1">
        <f t="shared" si="404"/>
        <v>4125</v>
      </c>
      <c r="V932">
        <v>16.5</v>
      </c>
      <c r="W932">
        <f>VALUE(V932)*100000</f>
        <v>1650000</v>
      </c>
    </row>
    <row r="933" spans="1:23" customFormat="1" hidden="1">
      <c r="A933" t="s">
        <v>858</v>
      </c>
      <c r="G933" t="s">
        <v>34</v>
      </c>
      <c r="H933" t="s">
        <v>328</v>
      </c>
      <c r="I933">
        <f>VALUE(LEFT(H933,FIND(" ",H933)-1))</f>
        <v>1200</v>
      </c>
      <c r="J933" t="str">
        <f>TRIM(RIGHT(H933,LEN(H933)-FIND(" ",H933)))</f>
        <v>sqft</v>
      </c>
      <c r="K933" t="s">
        <v>43</v>
      </c>
      <c r="L933" t="s">
        <v>44</v>
      </c>
      <c r="N933" t="s">
        <v>517</v>
      </c>
      <c r="Q933" t="s">
        <v>96</v>
      </c>
      <c r="R933">
        <v>2</v>
      </c>
      <c r="S933" t="s">
        <v>2423</v>
      </c>
      <c r="T933" t="s">
        <v>194</v>
      </c>
      <c r="U933" s="1">
        <f t="shared" si="404"/>
        <v>3500</v>
      </c>
      <c r="V933">
        <v>42</v>
      </c>
      <c r="W933">
        <f>VALUE(V933)*100000</f>
        <v>4200000</v>
      </c>
    </row>
    <row r="934" spans="1:23" customFormat="1" hidden="1">
      <c r="A934" t="s">
        <v>2424</v>
      </c>
      <c r="B934" t="str">
        <f>PROPER(TRIM(A934))</f>
        <v>1 Apartment For Sale In Athwa Gate Surat</v>
      </c>
      <c r="C934" t="str">
        <f>LEFT(B934,FIND(" ",B934)-1)</f>
        <v>1</v>
      </c>
      <c r="D934" s="1" t="str">
        <f>MID(B934, FIND(" ", B934)+1, FIND("For", B934)-FIND(" ", B934)-1)</f>
        <v xml:space="preserve">Apartment </v>
      </c>
      <c r="E934" t="str">
        <f>TRIM(MID(B934, FIND("In", B934)+3, FIND("Surat", B934)-FIND("In", B934)-3))</f>
        <v>Athwa Gate</v>
      </c>
      <c r="F934" t="str">
        <f>"surat"</f>
        <v>surat</v>
      </c>
      <c r="G934" t="s">
        <v>24</v>
      </c>
      <c r="H934" t="s">
        <v>2425</v>
      </c>
      <c r="I934">
        <f>VALUE(LEFT(H934,FIND(" ",H934)-1))</f>
        <v>715</v>
      </c>
      <c r="J934" t="str">
        <f>TRIM(RIGHT(H934,LEN(H934)-FIND(" ",H934)))</f>
        <v>sqft</v>
      </c>
      <c r="K934" t="s">
        <v>43</v>
      </c>
      <c r="L934" t="s">
        <v>44</v>
      </c>
      <c r="M934" t="str">
        <f>IF(LEFT(L934,5)="poss.","expected","ready")</f>
        <v>ready</v>
      </c>
      <c r="N934" t="s">
        <v>1094</v>
      </c>
      <c r="O934" t="str">
        <f>IFERROR(LEFT(N934,FIND("out of",N934)-1),N934)</f>
        <v xml:space="preserve">1 </v>
      </c>
      <c r="P934" s="1" t="str">
        <f>IFERROR(RIGHT(N934,LEN(N934)-FIND("out of",N934)-6),"")</f>
        <v>9</v>
      </c>
      <c r="Q934" t="s">
        <v>46</v>
      </c>
      <c r="R934" t="s">
        <v>47</v>
      </c>
      <c r="T934" t="s">
        <v>2426</v>
      </c>
      <c r="U934" s="1">
        <f t="shared" si="404"/>
        <v>2797</v>
      </c>
      <c r="V934">
        <v>20</v>
      </c>
      <c r="W934">
        <f>VALUE(V934)*100000</f>
        <v>2000000</v>
      </c>
    </row>
    <row r="935" spans="1:23" customFormat="1" hidden="1">
      <c r="A935" t="s">
        <v>2427</v>
      </c>
      <c r="G935" t="s">
        <v>34</v>
      </c>
      <c r="H935" t="s">
        <v>314</v>
      </c>
      <c r="I935">
        <f>VALUE(LEFT(H935,FIND(" ",H935)-1))</f>
        <v>450</v>
      </c>
      <c r="J935" t="str">
        <f>TRIM(RIGHT(H935,LEN(H935)-FIND(" ",H935)))</f>
        <v>sqft</v>
      </c>
      <c r="K935" t="s">
        <v>43</v>
      </c>
      <c r="L935" t="s">
        <v>44</v>
      </c>
      <c r="N935" t="s">
        <v>107</v>
      </c>
      <c r="Q935" t="s">
        <v>46</v>
      </c>
      <c r="R935">
        <v>1</v>
      </c>
      <c r="T935" t="s">
        <v>1197</v>
      </c>
      <c r="U935" s="1">
        <f t="shared" si="404"/>
        <v>2222</v>
      </c>
      <c r="V935">
        <v>10</v>
      </c>
      <c r="W935">
        <f>VALUE(V935)*100000</f>
        <v>1000000</v>
      </c>
    </row>
    <row r="936" spans="1:23" customFormat="1" hidden="1">
      <c r="A936" t="s">
        <v>2428</v>
      </c>
      <c r="B936" t="str">
        <f>PROPER(TRIM(A936))</f>
        <v>1 Apartment For Sale In Dabholi Surat</v>
      </c>
      <c r="C936" t="str">
        <f>LEFT(B936,FIND(" ",B936)-1)</f>
        <v>1</v>
      </c>
      <c r="D936" s="1" t="str">
        <f>MID(B936, FIND(" ", B936)+1, FIND("For", B936)-FIND(" ", B936)-1)</f>
        <v xml:space="preserve">Apartment </v>
      </c>
      <c r="E936" t="str">
        <f>TRIM(MID(B936, FIND("In", B936)+3, FIND("Surat", B936)-FIND("In", B936)-3))</f>
        <v>Dabholi</v>
      </c>
      <c r="F936" t="str">
        <f>"surat"</f>
        <v>surat</v>
      </c>
      <c r="G936" t="s">
        <v>34</v>
      </c>
      <c r="H936" t="s">
        <v>533</v>
      </c>
      <c r="I936">
        <f>VALUE(LEFT(H936,FIND(" ",H936)-1))</f>
        <v>580</v>
      </c>
      <c r="J936" t="str">
        <f>TRIM(RIGHT(H936,LEN(H936)-FIND(" ",H936)))</f>
        <v>sqft</v>
      </c>
      <c r="K936" t="s">
        <v>43</v>
      </c>
      <c r="L936" t="s">
        <v>44</v>
      </c>
      <c r="M936" t="str">
        <f>IF(LEFT(L936,5)="poss.","expected","ready")</f>
        <v>ready</v>
      </c>
      <c r="N936" t="s">
        <v>956</v>
      </c>
      <c r="O936" t="str">
        <f>IFERROR(LEFT(N936,FIND("out of",N936)-1),N936)</f>
        <v xml:space="preserve">8 </v>
      </c>
      <c r="P936" s="1" t="str">
        <f>IFERROR(RIGHT(N936,LEN(N936)-FIND("out of",N936)-6),"")</f>
        <v>8</v>
      </c>
      <c r="Q936" t="s">
        <v>46</v>
      </c>
      <c r="R936" t="s">
        <v>102</v>
      </c>
      <c r="T936" t="s">
        <v>2429</v>
      </c>
      <c r="U936" s="1">
        <f t="shared" si="404"/>
        <v>2759</v>
      </c>
      <c r="V936">
        <v>16</v>
      </c>
      <c r="W936">
        <f>VALUE(V936)*100000</f>
        <v>1600000</v>
      </c>
    </row>
    <row r="937" spans="1:23" customFormat="1" hidden="1">
      <c r="A937" t="s">
        <v>804</v>
      </c>
      <c r="G937" t="s">
        <v>34</v>
      </c>
      <c r="H937" t="s">
        <v>1523</v>
      </c>
      <c r="I937">
        <f>VALUE(LEFT(H937,FIND(" ",H937)-1))</f>
        <v>615</v>
      </c>
      <c r="J937" t="str">
        <f>TRIM(RIGHT(H937,LEN(H937)-FIND(" ",H937)))</f>
        <v>sqft</v>
      </c>
      <c r="K937" t="s">
        <v>29</v>
      </c>
      <c r="L937" t="s">
        <v>44</v>
      </c>
      <c r="N937" t="s">
        <v>43</v>
      </c>
      <c r="Q937">
        <v>1</v>
      </c>
      <c r="T937" t="s">
        <v>2430</v>
      </c>
      <c r="U937" s="1">
        <f t="shared" si="404"/>
        <v>4878</v>
      </c>
      <c r="V937">
        <v>30</v>
      </c>
      <c r="W937">
        <f>VALUE(V937)*100000</f>
        <v>3000000</v>
      </c>
    </row>
    <row r="938" spans="1:23" ht="15.75">
      <c r="A938" s="25" t="s">
        <v>810</v>
      </c>
      <c r="B938" s="25" t="str">
        <f>PROPER(TRIM(A938))</f>
        <v>2 Apartment For Sale In Piplod Surat</v>
      </c>
      <c r="C938" s="25" t="str">
        <f>LEFT(B938,FIND(" ",B938)-1)</f>
        <v>2</v>
      </c>
      <c r="D938" s="30" t="str">
        <f>MID(B938, FIND(" ", B938)+1, FIND("For", B938)-FIND(" ", B938)-1)</f>
        <v xml:space="preserve">Apartment </v>
      </c>
      <c r="E938" s="25" t="str">
        <f>TRIM(MID(B938, FIND("In", B938)+3, FIND("Surat", B938)-FIND("In", B938)-3))</f>
        <v>Piplod</v>
      </c>
      <c r="F938" s="25" t="str">
        <f>"surat"</f>
        <v>surat</v>
      </c>
      <c r="G938" s="25" t="s">
        <v>24</v>
      </c>
      <c r="H938" s="25" t="s">
        <v>155</v>
      </c>
      <c r="I938" s="35">
        <f>VALUE(LEFT(H938,FIND(" ",H938)-1))</f>
        <v>650</v>
      </c>
      <c r="J938" s="29" t="str">
        <f>TRIM(RIGHT(H938,LEN(H938)-FIND(" ",H938)))</f>
        <v>sqft</v>
      </c>
      <c r="K938" s="25" t="s">
        <v>43</v>
      </c>
      <c r="L938" s="25" t="s">
        <v>44</v>
      </c>
      <c r="M938" s="28" t="str">
        <f>IF(LEFT(L938,5)="poss.","expected","ready")</f>
        <v>ready</v>
      </c>
      <c r="N938" s="25" t="s">
        <v>320</v>
      </c>
      <c r="O938" s="29" t="str">
        <f>IFERROR(LEFT(N938,FIND("out of",N938)-1),N938)</f>
        <v xml:space="preserve">3 </v>
      </c>
      <c r="P938" s="30" t="str">
        <f>IFERROR(RIGHT(N938,LEN(N938)-FIND("out of",N938)-6),"")</f>
        <v>4</v>
      </c>
      <c r="Q938" s="25" t="s">
        <v>46</v>
      </c>
      <c r="R938" s="25" t="s">
        <v>30</v>
      </c>
      <c r="S938" s="25" t="s">
        <v>2431</v>
      </c>
      <c r="T938" s="3" t="s">
        <v>1157</v>
      </c>
      <c r="U938" s="33">
        <f t="shared" si="404"/>
        <v>4000</v>
      </c>
      <c r="V938" s="29">
        <v>34</v>
      </c>
      <c r="W938" s="25">
        <f>VALUE(V938)*100000</f>
        <v>3400000</v>
      </c>
    </row>
    <row r="939" spans="1:23" customFormat="1" hidden="1">
      <c r="A939" t="s">
        <v>2432</v>
      </c>
      <c r="G939" t="s">
        <v>34</v>
      </c>
      <c r="H939" t="s">
        <v>423</v>
      </c>
      <c r="I939">
        <f>VALUE(LEFT(H939,FIND(" ",H939)-1))</f>
        <v>1100</v>
      </c>
      <c r="J939" t="str">
        <f>TRIM(RIGHT(H939,LEN(H939)-FIND(" ",H939)))</f>
        <v>sqft</v>
      </c>
      <c r="K939" t="s">
        <v>43</v>
      </c>
      <c r="L939" t="s">
        <v>44</v>
      </c>
      <c r="N939" t="s">
        <v>836</v>
      </c>
      <c r="Q939" t="s">
        <v>29</v>
      </c>
      <c r="R939">
        <v>1</v>
      </c>
      <c r="T939" t="s">
        <v>2433</v>
      </c>
      <c r="U939" s="1">
        <f t="shared" si="404"/>
        <v>1455</v>
      </c>
      <c r="V939">
        <v>16</v>
      </c>
      <c r="W939">
        <f>VALUE(V939)*100000</f>
        <v>1600000</v>
      </c>
    </row>
    <row r="940" spans="1:23" customFormat="1" hidden="1">
      <c r="A940" t="s">
        <v>734</v>
      </c>
      <c r="G940" t="s">
        <v>34</v>
      </c>
      <c r="H940" t="s">
        <v>1129</v>
      </c>
      <c r="I940">
        <f>VALUE(LEFT(H940,FIND(" ",H940)-1))</f>
        <v>710</v>
      </c>
      <c r="J940" t="str">
        <f>TRIM(RIGHT(H940,LEN(H940)-FIND(" ",H940)))</f>
        <v>sqft</v>
      </c>
      <c r="K940" t="s">
        <v>43</v>
      </c>
      <c r="L940" t="s">
        <v>44</v>
      </c>
      <c r="N940" t="s">
        <v>836</v>
      </c>
      <c r="Q940" t="s">
        <v>29</v>
      </c>
      <c r="R940">
        <v>1</v>
      </c>
      <c r="T940" t="s">
        <v>2434</v>
      </c>
      <c r="U940" s="1">
        <f t="shared" si="404"/>
        <v>1831</v>
      </c>
      <c r="V940">
        <v>13</v>
      </c>
      <c r="W940">
        <f>VALUE(V940)*100000</f>
        <v>1300000</v>
      </c>
    </row>
    <row r="941" spans="1:23" customFormat="1" hidden="1">
      <c r="A941" t="s">
        <v>1745</v>
      </c>
      <c r="G941" t="s">
        <v>524</v>
      </c>
      <c r="H941" t="s">
        <v>2435</v>
      </c>
      <c r="I941">
        <f>VALUE(LEFT(H941,FIND(" ",H941)-1))</f>
        <v>2250</v>
      </c>
      <c r="J941" t="str">
        <f>TRIM(RIGHT(H941,LEN(H941)-FIND(" ",H941)))</f>
        <v>sqft</v>
      </c>
      <c r="L941" t="s">
        <v>43</v>
      </c>
      <c r="T941" t="s">
        <v>2436</v>
      </c>
      <c r="U941" s="1">
        <f t="shared" si="404"/>
        <v>1111</v>
      </c>
      <c r="V941">
        <v>25</v>
      </c>
      <c r="W941">
        <f>VALUE(V941)*100000</f>
        <v>2500000</v>
      </c>
    </row>
    <row r="942" spans="1:23" customFormat="1" hidden="1">
      <c r="A942" t="s">
        <v>2437</v>
      </c>
      <c r="G942" t="s">
        <v>34</v>
      </c>
      <c r="H942" t="s">
        <v>2438</v>
      </c>
      <c r="I942">
        <f>VALUE(LEFT(H942,FIND(" ",H942)-1))</f>
        <v>799</v>
      </c>
      <c r="J942" t="str">
        <f>TRIM(RIGHT(H942,LEN(H942)-FIND(" ",H942)))</f>
        <v>sqft</v>
      </c>
      <c r="K942" t="s">
        <v>43</v>
      </c>
      <c r="L942" t="s">
        <v>44</v>
      </c>
      <c r="N942" t="s">
        <v>152</v>
      </c>
      <c r="Q942" t="s">
        <v>46</v>
      </c>
      <c r="R942">
        <v>1</v>
      </c>
      <c r="T942" t="s">
        <v>2439</v>
      </c>
      <c r="U942" s="1">
        <f t="shared" si="404"/>
        <v>1627</v>
      </c>
      <c r="V942">
        <v>13</v>
      </c>
      <c r="W942">
        <f>VALUE(V942)*100000</f>
        <v>1300000</v>
      </c>
    </row>
    <row r="943" spans="1:23" customFormat="1" hidden="1">
      <c r="A943" t="s">
        <v>2440</v>
      </c>
      <c r="G943" t="s">
        <v>34</v>
      </c>
      <c r="H943" t="s">
        <v>295</v>
      </c>
      <c r="I943">
        <f>VALUE(LEFT(H943,FIND(" ",H943)-1))</f>
        <v>750</v>
      </c>
      <c r="J943" t="str">
        <f>TRIM(RIGHT(H943,LEN(H943)-FIND(" ",H943)))</f>
        <v>sqft</v>
      </c>
      <c r="K943" t="s">
        <v>43</v>
      </c>
      <c r="L943" t="s">
        <v>44</v>
      </c>
      <c r="N943" t="s">
        <v>152</v>
      </c>
      <c r="Q943" t="s">
        <v>46</v>
      </c>
      <c r="R943">
        <v>2</v>
      </c>
      <c r="T943" t="s">
        <v>512</v>
      </c>
      <c r="U943" s="1">
        <f t="shared" si="404"/>
        <v>2667</v>
      </c>
      <c r="V943">
        <v>20</v>
      </c>
      <c r="W943">
        <f>VALUE(V943)*100000</f>
        <v>2000000</v>
      </c>
    </row>
    <row r="944" spans="1:23" customFormat="1" hidden="1">
      <c r="A944" t="s">
        <v>1044</v>
      </c>
      <c r="G944" t="s">
        <v>34</v>
      </c>
      <c r="H944" t="s">
        <v>2441</v>
      </c>
      <c r="I944">
        <f>VALUE(LEFT(H944,FIND(" ",H944)-1))</f>
        <v>466</v>
      </c>
      <c r="J944" t="str">
        <f>TRIM(RIGHT(H944,LEN(H944)-FIND(" ",H944)))</f>
        <v>sqft</v>
      </c>
      <c r="K944" t="s">
        <v>43</v>
      </c>
      <c r="L944" t="s">
        <v>44</v>
      </c>
      <c r="N944" t="s">
        <v>152</v>
      </c>
      <c r="Q944" t="s">
        <v>46</v>
      </c>
      <c r="R944" t="s">
        <v>166</v>
      </c>
      <c r="T944" t="s">
        <v>2442</v>
      </c>
      <c r="U944" s="1">
        <f t="shared" si="404"/>
        <v>2253</v>
      </c>
      <c r="V944">
        <v>10.5</v>
      </c>
      <c r="W944">
        <f>VALUE(V944)*100000</f>
        <v>1050000</v>
      </c>
    </row>
    <row r="945" spans="1:23" customFormat="1" hidden="1">
      <c r="A945" t="s">
        <v>2443</v>
      </c>
      <c r="G945" t="s">
        <v>34</v>
      </c>
      <c r="H945" t="s">
        <v>705</v>
      </c>
      <c r="I945">
        <f>VALUE(LEFT(H945,FIND(" ",H945)-1))</f>
        <v>900</v>
      </c>
      <c r="J945" t="str">
        <f>TRIM(RIGHT(H945,LEN(H945)-FIND(" ",H945)))</f>
        <v>sqft</v>
      </c>
      <c r="K945" t="s">
        <v>43</v>
      </c>
      <c r="L945" t="s">
        <v>44</v>
      </c>
      <c r="N945" t="s">
        <v>137</v>
      </c>
      <c r="Q945" t="s">
        <v>46</v>
      </c>
      <c r="R945">
        <v>2</v>
      </c>
      <c r="T945" t="s">
        <v>2391</v>
      </c>
      <c r="U945" s="1">
        <f t="shared" si="404"/>
        <v>3501</v>
      </c>
      <c r="V945">
        <v>31.5</v>
      </c>
      <c r="W945">
        <f>VALUE(V945)*100000</f>
        <v>3150000</v>
      </c>
    </row>
    <row r="946" spans="1:23" customFormat="1" hidden="1">
      <c r="A946" t="s">
        <v>644</v>
      </c>
      <c r="G946" t="s">
        <v>34</v>
      </c>
      <c r="H946" t="s">
        <v>111</v>
      </c>
      <c r="I946">
        <f>VALUE(LEFT(H946,FIND(" ",H946)-1))</f>
        <v>800</v>
      </c>
      <c r="J946" t="str">
        <f>TRIM(RIGHT(H946,LEN(H946)-FIND(" ",H946)))</f>
        <v>sqft</v>
      </c>
      <c r="K946" t="s">
        <v>43</v>
      </c>
      <c r="L946" t="s">
        <v>44</v>
      </c>
      <c r="N946" t="s">
        <v>142</v>
      </c>
      <c r="Q946" t="s">
        <v>29</v>
      </c>
      <c r="R946">
        <v>1</v>
      </c>
      <c r="T946" t="s">
        <v>1100</v>
      </c>
      <c r="U946" s="1">
        <f t="shared" si="404"/>
        <v>2750</v>
      </c>
      <c r="V946">
        <v>22</v>
      </c>
      <c r="W946">
        <f>VALUE(V946)*100000</f>
        <v>2200000</v>
      </c>
    </row>
    <row r="947" spans="1:23" customFormat="1" hidden="1">
      <c r="A947" t="s">
        <v>2444</v>
      </c>
      <c r="G947" t="s">
        <v>34</v>
      </c>
      <c r="H947" t="s">
        <v>1675</v>
      </c>
      <c r="I947">
        <f>VALUE(LEFT(H947,FIND(" ",H947)-1))</f>
        <v>1260</v>
      </c>
      <c r="J947" t="str">
        <f>TRIM(RIGHT(H947,LEN(H947)-FIND(" ",H947)))</f>
        <v>sqft</v>
      </c>
      <c r="K947" t="s">
        <v>43</v>
      </c>
      <c r="L947" t="s">
        <v>44</v>
      </c>
      <c r="N947" t="s">
        <v>2445</v>
      </c>
      <c r="Q947" t="s">
        <v>96</v>
      </c>
      <c r="R947" t="s">
        <v>166</v>
      </c>
      <c r="T947" t="s">
        <v>806</v>
      </c>
      <c r="U947" s="1">
        <f t="shared" si="404"/>
        <v>3968</v>
      </c>
      <c r="V947">
        <v>50</v>
      </c>
      <c r="W947">
        <f>VALUE(V947)*100000</f>
        <v>5000000</v>
      </c>
    </row>
    <row r="948" spans="1:23" customFormat="1" hidden="1">
      <c r="A948" t="s">
        <v>2446</v>
      </c>
      <c r="G948" t="s">
        <v>34</v>
      </c>
      <c r="H948" t="s">
        <v>281</v>
      </c>
      <c r="I948">
        <f>VALUE(LEFT(H948,FIND(" ",H948)-1))</f>
        <v>500</v>
      </c>
      <c r="J948" t="str">
        <f>TRIM(RIGHT(H948,LEN(H948)-FIND(" ",H948)))</f>
        <v>sqft</v>
      </c>
      <c r="K948" t="s">
        <v>43</v>
      </c>
      <c r="L948" t="s">
        <v>44</v>
      </c>
      <c r="N948" t="s">
        <v>373</v>
      </c>
      <c r="Q948" t="s">
        <v>46</v>
      </c>
      <c r="R948">
        <v>1</v>
      </c>
      <c r="T948" t="s">
        <v>335</v>
      </c>
      <c r="U948" s="1">
        <f t="shared" si="404"/>
        <v>3000</v>
      </c>
      <c r="V948">
        <v>15</v>
      </c>
      <c r="W948">
        <f>VALUE(V948)*100000</f>
        <v>1500000</v>
      </c>
    </row>
    <row r="949" spans="1:23" ht="15.75">
      <c r="A949" s="25" t="s">
        <v>1203</v>
      </c>
      <c r="B949" s="25" t="str">
        <f t="shared" ref="B949:B950" si="429">PROPER(TRIM(A949))</f>
        <v>2 Apartment For Sale In Katargam Surat</v>
      </c>
      <c r="C949" s="25" t="str">
        <f t="shared" ref="C949:C950" si="430">LEFT(B949,FIND(" ",B949)-1)</f>
        <v>2</v>
      </c>
      <c r="D949" s="30" t="str">
        <f t="shared" ref="D949:D950" si="431">MID(B949, FIND(" ", B949)+1, FIND("For", B949)-FIND(" ", B949)-1)</f>
        <v xml:space="preserve">Apartment </v>
      </c>
      <c r="E949" s="25" t="str">
        <f t="shared" ref="E949:E950" si="432">TRIM(MID(B949, FIND("In", B949)+3, FIND("Surat", B949)-FIND("In", B949)-3))</f>
        <v>Katargam</v>
      </c>
      <c r="F949" s="25" t="str">
        <f t="shared" ref="F949:F950" si="433">"surat"</f>
        <v>surat</v>
      </c>
      <c r="G949" s="25" t="s">
        <v>24</v>
      </c>
      <c r="H949" s="25" t="s">
        <v>281</v>
      </c>
      <c r="I949" s="35">
        <f>VALUE(LEFT(H949,FIND(" ",H949)-1))</f>
        <v>500</v>
      </c>
      <c r="J949" s="29" t="str">
        <f>TRIM(RIGHT(H949,LEN(H949)-FIND(" ",H949)))</f>
        <v>sqft</v>
      </c>
      <c r="K949" s="25" t="s">
        <v>43</v>
      </c>
      <c r="L949" s="25" t="s">
        <v>44</v>
      </c>
      <c r="M949" s="28" t="str">
        <f t="shared" ref="M949:M950" si="434">IF(LEFT(L949,5)="poss.","expected","ready")</f>
        <v>ready</v>
      </c>
      <c r="N949" s="25" t="s">
        <v>320</v>
      </c>
      <c r="O949" s="29" t="str">
        <f t="shared" ref="O949:O950" si="435">IFERROR(LEFT(N949,FIND("out of",N949)-1),N949)</f>
        <v xml:space="preserve">3 </v>
      </c>
      <c r="P949" s="30" t="str">
        <f t="shared" ref="P949:P950" si="436">IFERROR(RIGHT(N949,LEN(N949)-FIND("out of",N949)-6),"")</f>
        <v>4</v>
      </c>
      <c r="Q949" s="25" t="s">
        <v>29</v>
      </c>
      <c r="R949" s="25" t="s">
        <v>30</v>
      </c>
      <c r="S949" s="25" t="s">
        <v>2447</v>
      </c>
      <c r="T949" s="3" t="s">
        <v>484</v>
      </c>
      <c r="U949" s="33">
        <f t="shared" si="404"/>
        <v>2500</v>
      </c>
      <c r="V949" s="29">
        <v>22.5</v>
      </c>
      <c r="W949" s="25">
        <f>VALUE(V949)*100000</f>
        <v>2250000</v>
      </c>
    </row>
    <row r="950" spans="1:23" customFormat="1" hidden="1">
      <c r="A950" t="s">
        <v>93</v>
      </c>
      <c r="B950" t="str">
        <f t="shared" si="429"/>
        <v>2 Apartment For Sale In Adajan Surat</v>
      </c>
      <c r="C950" t="str">
        <f t="shared" si="430"/>
        <v>2</v>
      </c>
      <c r="D950" s="1" t="str">
        <f t="shared" si="431"/>
        <v xml:space="preserve">Apartment </v>
      </c>
      <c r="E950" t="str">
        <f t="shared" si="432"/>
        <v>Adajan</v>
      </c>
      <c r="F950" t="str">
        <f t="shared" si="433"/>
        <v>surat</v>
      </c>
      <c r="G950" t="s">
        <v>24</v>
      </c>
      <c r="H950" t="s">
        <v>155</v>
      </c>
      <c r="I950">
        <f>VALUE(LEFT(H950,FIND(" ",H950)-1))</f>
        <v>650</v>
      </c>
      <c r="J950" t="str">
        <f>TRIM(RIGHT(H950,LEN(H950)-FIND(" ",H950)))</f>
        <v>sqft</v>
      </c>
      <c r="K950" t="s">
        <v>43</v>
      </c>
      <c r="L950" t="s">
        <v>44</v>
      </c>
      <c r="M950" t="str">
        <f t="shared" si="434"/>
        <v>ready</v>
      </c>
      <c r="N950" t="s">
        <v>373</v>
      </c>
      <c r="O950" t="str">
        <f t="shared" si="435"/>
        <v xml:space="preserve">4 </v>
      </c>
      <c r="P950" s="1" t="str">
        <f t="shared" si="436"/>
        <v>4</v>
      </c>
      <c r="Q950" t="s">
        <v>46</v>
      </c>
      <c r="R950" t="s">
        <v>156</v>
      </c>
      <c r="T950" t="s">
        <v>2448</v>
      </c>
      <c r="U950" s="1">
        <f t="shared" si="404"/>
        <v>33081</v>
      </c>
      <c r="V950">
        <v>20.5</v>
      </c>
      <c r="W950">
        <f>VALUE(V950)*100000</f>
        <v>2050000</v>
      </c>
    </row>
    <row r="951" spans="1:23" customFormat="1" hidden="1">
      <c r="A951" t="s">
        <v>726</v>
      </c>
      <c r="G951" t="s">
        <v>204</v>
      </c>
      <c r="H951" t="s">
        <v>2449</v>
      </c>
      <c r="I951">
        <f>VALUE(LEFT(H951,FIND(" ",H951)-1))</f>
        <v>498</v>
      </c>
      <c r="J951" t="str">
        <f>TRIM(RIGHT(H951,LEN(H951)-FIND(" ",H951)))</f>
        <v>sqft</v>
      </c>
      <c r="K951" t="s">
        <v>206</v>
      </c>
      <c r="L951" t="s">
        <v>166</v>
      </c>
      <c r="N951" t="s">
        <v>43</v>
      </c>
      <c r="Q951">
        <v>1</v>
      </c>
      <c r="R951" t="s">
        <v>671</v>
      </c>
      <c r="S951" t="s">
        <v>2450</v>
      </c>
      <c r="T951" t="s">
        <v>2451</v>
      </c>
      <c r="U951" s="1">
        <f t="shared" si="404"/>
        <v>3012</v>
      </c>
      <c r="V951">
        <v>15</v>
      </c>
      <c r="W951">
        <f>VALUE(V951)*100000</f>
        <v>1500000</v>
      </c>
    </row>
    <row r="952" spans="1:23" ht="15.75">
      <c r="A952" s="25" t="s">
        <v>280</v>
      </c>
      <c r="B952" s="25" t="str">
        <f>PROPER(TRIM(A952))</f>
        <v>1 Apartment For Sale In Jahangir Pura Surat</v>
      </c>
      <c r="C952" s="25" t="str">
        <f>LEFT(B952,FIND(" ",B952)-1)</f>
        <v>1</v>
      </c>
      <c r="D952" s="30" t="str">
        <f>MID(B952, FIND(" ", B952)+1, FIND("For", B952)-FIND(" ", B952)-1)</f>
        <v xml:space="preserve">Apartment </v>
      </c>
      <c r="E952" s="25" t="str">
        <f>TRIM(MID(B952, FIND("In", B952)+3, FIND("Surat", B952)-FIND("In", B952)-3))</f>
        <v>Jahangir Pura</v>
      </c>
      <c r="F952" s="25" t="str">
        <f>"surat"</f>
        <v>surat</v>
      </c>
      <c r="G952" s="25" t="s">
        <v>24</v>
      </c>
      <c r="H952" s="25" t="s">
        <v>1743</v>
      </c>
      <c r="I952" s="35">
        <f>VALUE(LEFT(H952,FIND(" ",H952)-1))</f>
        <v>770</v>
      </c>
      <c r="J952" s="29" t="str">
        <f>TRIM(RIGHT(H952,LEN(H952)-FIND(" ",H952)))</f>
        <v>sqft</v>
      </c>
      <c r="K952" s="25" t="s">
        <v>43</v>
      </c>
      <c r="L952" s="25" t="s">
        <v>44</v>
      </c>
      <c r="M952" s="28" t="str">
        <f>IF(LEFT(L952,5)="poss.","expected","ready")</f>
        <v>ready</v>
      </c>
      <c r="N952" s="25" t="s">
        <v>793</v>
      </c>
      <c r="O952" s="29" t="str">
        <f>IFERROR(LEFT(N952,FIND("out of",N952)-1),N952)</f>
        <v xml:space="preserve">5 </v>
      </c>
      <c r="P952" s="30" t="str">
        <f>IFERROR(RIGHT(N952,LEN(N952)-FIND("out of",N952)-6),"")</f>
        <v>14</v>
      </c>
      <c r="Q952" s="25" t="s">
        <v>29</v>
      </c>
      <c r="R952" s="25" t="s">
        <v>156</v>
      </c>
      <c r="S952" s="25" t="s">
        <v>2452</v>
      </c>
      <c r="T952" s="3" t="s">
        <v>2453</v>
      </c>
      <c r="U952" s="33">
        <f t="shared" si="404"/>
        <v>3532</v>
      </c>
      <c r="V952" s="29">
        <v>27.2</v>
      </c>
      <c r="W952" s="25">
        <f>VALUE(V952)*100000</f>
        <v>2720000</v>
      </c>
    </row>
    <row r="953" spans="1:23" customFormat="1" hidden="1">
      <c r="A953" t="s">
        <v>2454</v>
      </c>
      <c r="G953" t="s">
        <v>34</v>
      </c>
      <c r="H953" t="s">
        <v>141</v>
      </c>
      <c r="I953">
        <f>VALUE(LEFT(H953,FIND(" ",H953)-1))</f>
        <v>432</v>
      </c>
      <c r="J953" t="str">
        <f>TRIM(RIGHT(H953,LEN(H953)-FIND(" ",H953)))</f>
        <v>sqft</v>
      </c>
      <c r="K953" t="s">
        <v>43</v>
      </c>
      <c r="L953" t="s">
        <v>44</v>
      </c>
      <c r="N953" t="s">
        <v>828</v>
      </c>
      <c r="Q953" t="s">
        <v>96</v>
      </c>
      <c r="R953">
        <v>2</v>
      </c>
      <c r="T953" t="s">
        <v>2455</v>
      </c>
      <c r="U953" s="1">
        <f t="shared" si="404"/>
        <v>11574</v>
      </c>
      <c r="V953">
        <v>50</v>
      </c>
      <c r="W953">
        <f>VALUE(V953)*100000</f>
        <v>5000000</v>
      </c>
    </row>
    <row r="954" spans="1:23" customFormat="1" hidden="1">
      <c r="A954" t="s">
        <v>2456</v>
      </c>
      <c r="G954" t="s">
        <v>24</v>
      </c>
      <c r="H954" t="s">
        <v>111</v>
      </c>
      <c r="I954">
        <f>VALUE(LEFT(H954,FIND(" ",H954)-1))</f>
        <v>800</v>
      </c>
      <c r="J954" t="str">
        <f>TRIM(RIGHT(H954,LEN(H954)-FIND(" ",H954)))</f>
        <v>sqft</v>
      </c>
      <c r="K954" t="s">
        <v>96</v>
      </c>
      <c r="L954" t="s">
        <v>44</v>
      </c>
      <c r="N954" t="s">
        <v>43</v>
      </c>
      <c r="Q954">
        <v>2</v>
      </c>
      <c r="R954">
        <v>4</v>
      </c>
      <c r="T954" t="s">
        <v>711</v>
      </c>
      <c r="U954" s="1">
        <f t="shared" si="404"/>
        <v>3250</v>
      </c>
      <c r="V954">
        <v>26</v>
      </c>
      <c r="W954">
        <f>VALUE(V954)*100000</f>
        <v>2600000</v>
      </c>
    </row>
    <row r="955" spans="1:23" customFormat="1" hidden="1">
      <c r="A955" t="s">
        <v>1213</v>
      </c>
      <c r="G955" t="s">
        <v>24</v>
      </c>
      <c r="H955" t="s">
        <v>2457</v>
      </c>
      <c r="I955">
        <f>VALUE(LEFT(H955,FIND(" ",H955)-1))</f>
        <v>551</v>
      </c>
      <c r="J955" t="str">
        <f>TRIM(RIGHT(H955,LEN(H955)-FIND(" ",H955)))</f>
        <v>sqft</v>
      </c>
      <c r="K955" t="s">
        <v>43</v>
      </c>
      <c r="L955" t="s">
        <v>44</v>
      </c>
      <c r="N955" t="s">
        <v>122</v>
      </c>
      <c r="Q955" t="s">
        <v>46</v>
      </c>
      <c r="R955">
        <v>1</v>
      </c>
      <c r="T955" t="s">
        <v>244</v>
      </c>
      <c r="U955" s="1">
        <f t="shared" si="404"/>
        <v>2632</v>
      </c>
      <c r="V955">
        <v>14.5</v>
      </c>
      <c r="W955">
        <f>VALUE(V955)*100000</f>
        <v>1450000</v>
      </c>
    </row>
    <row r="956" spans="1:23" customFormat="1" hidden="1">
      <c r="A956" t="s">
        <v>2458</v>
      </c>
      <c r="B956" t="str">
        <f t="shared" ref="B956:B957" si="437">PROPER(TRIM(A956))</f>
        <v>2 Apartment For Sale In Pal Surat</v>
      </c>
      <c r="C956" t="str">
        <f t="shared" ref="C956:C957" si="438">LEFT(B956,FIND(" ",B956)-1)</f>
        <v>2</v>
      </c>
      <c r="D956" s="1" t="str">
        <f t="shared" ref="D956:D957" si="439">MID(B956, FIND(" ", B956)+1, FIND("For", B956)-FIND(" ", B956)-1)</f>
        <v xml:space="preserve">Apartment </v>
      </c>
      <c r="E956" t="str">
        <f t="shared" ref="E956:E957" si="440">TRIM(MID(B956, FIND("In", B956)+3, FIND("Surat", B956)-FIND("In", B956)-3))</f>
        <v>Pal</v>
      </c>
      <c r="F956" t="str">
        <f t="shared" ref="F956:F957" si="441">"surat"</f>
        <v>surat</v>
      </c>
      <c r="G956" t="s">
        <v>34</v>
      </c>
      <c r="H956" t="s">
        <v>372</v>
      </c>
      <c r="I956">
        <f>VALUE(LEFT(H956,FIND(" ",H956)-1))</f>
        <v>1300</v>
      </c>
      <c r="J956" t="str">
        <f>TRIM(RIGHT(H956,LEN(H956)-FIND(" ",H956)))</f>
        <v>sqft</v>
      </c>
      <c r="K956" t="s">
        <v>43</v>
      </c>
      <c r="L956" t="s">
        <v>44</v>
      </c>
      <c r="M956" t="str">
        <f t="shared" ref="M956:M957" si="442">IF(LEFT(L956,5)="poss.","expected","ready")</f>
        <v>ready</v>
      </c>
      <c r="N956" t="s">
        <v>117</v>
      </c>
      <c r="O956" t="str">
        <f t="shared" ref="O956:O957" si="443">IFERROR(LEFT(N956,FIND("out of",N956)-1),N956)</f>
        <v xml:space="preserve">3 </v>
      </c>
      <c r="P956" s="1" t="str">
        <f t="shared" ref="P956:P957" si="444">IFERROR(RIGHT(N956,LEN(N956)-FIND("out of",N956)-6),"")</f>
        <v>5</v>
      </c>
      <c r="Q956" t="s">
        <v>46</v>
      </c>
      <c r="R956" t="s">
        <v>47</v>
      </c>
      <c r="T956" t="s">
        <v>375</v>
      </c>
      <c r="U956" s="1">
        <f t="shared" si="404"/>
        <v>3462</v>
      </c>
      <c r="V956">
        <v>45</v>
      </c>
      <c r="W956">
        <f>VALUE(V956)*100000</f>
        <v>4500000</v>
      </c>
    </row>
    <row r="957" spans="1:23" customFormat="1" hidden="1">
      <c r="A957" t="s">
        <v>2459</v>
      </c>
      <c r="B957" t="str">
        <f t="shared" si="437"/>
        <v>2 Builder Floor For Sale In Nan Pura Surat</v>
      </c>
      <c r="C957" t="str">
        <f t="shared" si="438"/>
        <v>2</v>
      </c>
      <c r="D957" s="1" t="str">
        <f t="shared" si="439"/>
        <v xml:space="preserve">Builder Floor </v>
      </c>
      <c r="E957" t="str">
        <f t="shared" si="440"/>
        <v>Nan Pura</v>
      </c>
      <c r="F957" t="str">
        <f t="shared" si="441"/>
        <v>surat</v>
      </c>
      <c r="G957" t="s">
        <v>34</v>
      </c>
      <c r="H957" t="s">
        <v>561</v>
      </c>
      <c r="I957">
        <f>VALUE(LEFT(H957,FIND(" ",H957)-1))</f>
        <v>1050</v>
      </c>
      <c r="J957" t="str">
        <f>TRIM(RIGHT(H957,LEN(H957)-FIND(" ",H957)))</f>
        <v>sqft</v>
      </c>
      <c r="K957" t="s">
        <v>43</v>
      </c>
      <c r="L957" t="s">
        <v>44</v>
      </c>
      <c r="M957" t="str">
        <f t="shared" si="442"/>
        <v>ready</v>
      </c>
      <c r="N957" t="s">
        <v>112</v>
      </c>
      <c r="O957" t="str">
        <f t="shared" si="443"/>
        <v xml:space="preserve">2 </v>
      </c>
      <c r="P957" s="1" t="str">
        <f t="shared" si="444"/>
        <v>6</v>
      </c>
      <c r="Q957" t="s">
        <v>46</v>
      </c>
      <c r="R957" t="s">
        <v>156</v>
      </c>
      <c r="T957" t="s">
        <v>1041</v>
      </c>
      <c r="U957" s="1">
        <f t="shared" ref="U957:U1020" si="445">VALUE(SUBSTITUTE(SUBSTITUTE(T957,"â‚¹",""),"per sqft",""))</f>
        <v>2571</v>
      </c>
      <c r="V957">
        <v>27</v>
      </c>
      <c r="W957">
        <f>VALUE(V957)*100000</f>
        <v>2700000</v>
      </c>
    </row>
    <row r="958" spans="1:23" customFormat="1" hidden="1">
      <c r="A958" t="s">
        <v>2460</v>
      </c>
      <c r="G958" t="s">
        <v>34</v>
      </c>
      <c r="H958" t="s">
        <v>111</v>
      </c>
      <c r="I958">
        <f>VALUE(LEFT(H958,FIND(" ",H958)-1))</f>
        <v>800</v>
      </c>
      <c r="J958" t="str">
        <f>TRIM(RIGHT(H958,LEN(H958)-FIND(" ",H958)))</f>
        <v>sqft</v>
      </c>
      <c r="K958" t="s">
        <v>43</v>
      </c>
      <c r="L958" t="s">
        <v>44</v>
      </c>
      <c r="N958" t="s">
        <v>112</v>
      </c>
      <c r="Q958" t="s">
        <v>29</v>
      </c>
      <c r="R958">
        <v>1</v>
      </c>
      <c r="T958" t="s">
        <v>484</v>
      </c>
      <c r="U958" s="1">
        <f t="shared" si="445"/>
        <v>2500</v>
      </c>
      <c r="V958">
        <v>20</v>
      </c>
      <c r="W958">
        <f>VALUE(V958)*100000</f>
        <v>2000000</v>
      </c>
    </row>
    <row r="959" spans="1:23" customFormat="1" hidden="1">
      <c r="A959" t="s">
        <v>307</v>
      </c>
      <c r="G959" t="s">
        <v>24</v>
      </c>
      <c r="H959" t="s">
        <v>155</v>
      </c>
      <c r="I959">
        <f>VALUE(LEFT(H959,FIND(" ",H959)-1))</f>
        <v>650</v>
      </c>
      <c r="J959" t="str">
        <f>TRIM(RIGHT(H959,LEN(H959)-FIND(" ",H959)))</f>
        <v>sqft</v>
      </c>
      <c r="K959" t="s">
        <v>43</v>
      </c>
      <c r="L959" t="s">
        <v>44</v>
      </c>
      <c r="N959" t="s">
        <v>107</v>
      </c>
      <c r="Q959" t="s">
        <v>46</v>
      </c>
      <c r="R959" t="s">
        <v>47</v>
      </c>
      <c r="U959" s="1" t="e">
        <f t="shared" si="445"/>
        <v>#VALUE!</v>
      </c>
      <c r="V959">
        <v>22</v>
      </c>
      <c r="W959">
        <f>VALUE(V959)*100000</f>
        <v>2200000</v>
      </c>
    </row>
    <row r="960" spans="1:23" customFormat="1" hidden="1">
      <c r="A960" t="s">
        <v>2461</v>
      </c>
      <c r="G960" t="s">
        <v>34</v>
      </c>
      <c r="H960" t="s">
        <v>51</v>
      </c>
      <c r="I960">
        <f>VALUE(LEFT(H960,FIND(" ",H960)-1))</f>
        <v>700</v>
      </c>
      <c r="J960" t="str">
        <f>TRIM(RIGHT(H960,LEN(H960)-FIND(" ",H960)))</f>
        <v>sqft</v>
      </c>
      <c r="K960" t="s">
        <v>43</v>
      </c>
      <c r="L960" t="s">
        <v>44</v>
      </c>
      <c r="N960" t="s">
        <v>117</v>
      </c>
      <c r="Q960" t="s">
        <v>96</v>
      </c>
      <c r="R960">
        <v>1</v>
      </c>
      <c r="S960" t="s">
        <v>2462</v>
      </c>
      <c r="T960" t="s">
        <v>2391</v>
      </c>
      <c r="U960" s="1">
        <f t="shared" si="445"/>
        <v>3501</v>
      </c>
      <c r="V960">
        <v>24.5</v>
      </c>
      <c r="W960">
        <f>VALUE(V960)*100000</f>
        <v>2450000</v>
      </c>
    </row>
    <row r="961" spans="1:23" customFormat="1" hidden="1">
      <c r="A961" t="s">
        <v>245</v>
      </c>
      <c r="G961" t="s">
        <v>34</v>
      </c>
      <c r="H961" t="s">
        <v>328</v>
      </c>
      <c r="I961">
        <f>VALUE(LEFT(H961,FIND(" ",H961)-1))</f>
        <v>1200</v>
      </c>
      <c r="J961" t="str">
        <f>TRIM(RIGHT(H961,LEN(H961)-FIND(" ",H961)))</f>
        <v>sqft</v>
      </c>
      <c r="K961" t="s">
        <v>43</v>
      </c>
      <c r="L961" t="s">
        <v>44</v>
      </c>
      <c r="N961" t="s">
        <v>956</v>
      </c>
      <c r="Q961" t="s">
        <v>96</v>
      </c>
      <c r="R961">
        <v>3</v>
      </c>
      <c r="T961" t="s">
        <v>522</v>
      </c>
      <c r="U961" s="1">
        <f t="shared" si="445"/>
        <v>2917</v>
      </c>
      <c r="V961">
        <v>35</v>
      </c>
      <c r="W961">
        <f>VALUE(V961)*100000</f>
        <v>3500000</v>
      </c>
    </row>
    <row r="962" spans="1:23" customFormat="1" hidden="1">
      <c r="A962" t="s">
        <v>2463</v>
      </c>
      <c r="G962" t="s">
        <v>34</v>
      </c>
      <c r="H962" t="s">
        <v>51</v>
      </c>
      <c r="I962">
        <f>VALUE(LEFT(H962,FIND(" ",H962)-1))</f>
        <v>700</v>
      </c>
      <c r="J962" t="str">
        <f>TRIM(RIGHT(H962,LEN(H962)-FIND(" ",H962)))</f>
        <v>sqft</v>
      </c>
      <c r="K962" t="s">
        <v>43</v>
      </c>
      <c r="L962" t="s">
        <v>44</v>
      </c>
      <c r="N962" t="s">
        <v>107</v>
      </c>
      <c r="Q962" t="s">
        <v>29</v>
      </c>
      <c r="R962">
        <v>1</v>
      </c>
      <c r="T962" t="s">
        <v>2464</v>
      </c>
      <c r="U962" s="1">
        <f t="shared" si="445"/>
        <v>1071</v>
      </c>
      <c r="V962">
        <v>7.5</v>
      </c>
      <c r="W962">
        <f>VALUE(V962)*100000</f>
        <v>750000</v>
      </c>
    </row>
    <row r="963" spans="1:23" customFormat="1" hidden="1">
      <c r="A963" t="s">
        <v>2465</v>
      </c>
      <c r="G963" t="s">
        <v>24</v>
      </c>
      <c r="H963" t="s">
        <v>1967</v>
      </c>
      <c r="I963">
        <f>VALUE(LEFT(H963,FIND(" ",H963)-1))</f>
        <v>1540</v>
      </c>
      <c r="J963" t="str">
        <f>TRIM(RIGHT(H963,LEN(H963)-FIND(" ",H963)))</f>
        <v>sqft</v>
      </c>
      <c r="K963" t="s">
        <v>46</v>
      </c>
      <c r="L963" t="s">
        <v>44</v>
      </c>
      <c r="N963" t="s">
        <v>43</v>
      </c>
      <c r="Q963" t="s">
        <v>30</v>
      </c>
      <c r="R963" t="s">
        <v>490</v>
      </c>
      <c r="S963" t="s">
        <v>2466</v>
      </c>
      <c r="T963" t="s">
        <v>2467</v>
      </c>
      <c r="U963" s="1">
        <f t="shared" si="445"/>
        <v>2604</v>
      </c>
      <c r="V963">
        <v>50</v>
      </c>
      <c r="W963">
        <f>VALUE(V963)*100000</f>
        <v>5000000</v>
      </c>
    </row>
    <row r="964" spans="1:23" customFormat="1" hidden="1">
      <c r="A964" t="s">
        <v>1011</v>
      </c>
      <c r="G964" t="s">
        <v>24</v>
      </c>
      <c r="H964" t="s">
        <v>1675</v>
      </c>
      <c r="I964">
        <f>VALUE(LEFT(H964,FIND(" ",H964)-1))</f>
        <v>1260</v>
      </c>
      <c r="J964" t="str">
        <f>TRIM(RIGHT(H964,LEN(H964)-FIND(" ",H964)))</f>
        <v>sqft</v>
      </c>
      <c r="K964" t="s">
        <v>46</v>
      </c>
      <c r="L964" t="s">
        <v>44</v>
      </c>
      <c r="N964" t="s">
        <v>43</v>
      </c>
      <c r="Q964">
        <v>4</v>
      </c>
      <c r="R964">
        <v>1</v>
      </c>
      <c r="S964" t="s">
        <v>2468</v>
      </c>
      <c r="T964" t="s">
        <v>675</v>
      </c>
      <c r="U964" s="1">
        <f t="shared" si="445"/>
        <v>3571</v>
      </c>
      <c r="V964">
        <v>45</v>
      </c>
      <c r="W964">
        <f>VALUE(V964)*100000</f>
        <v>4500000</v>
      </c>
    </row>
    <row r="965" spans="1:23" customFormat="1" hidden="1">
      <c r="A965" t="s">
        <v>2342</v>
      </c>
      <c r="G965" t="s">
        <v>34</v>
      </c>
      <c r="H965" t="s">
        <v>1532</v>
      </c>
      <c r="I965">
        <f>VALUE(LEFT(H965,FIND(" ",H965)-1))</f>
        <v>576</v>
      </c>
      <c r="J965" t="str">
        <f>TRIM(RIGHT(H965,LEN(H965)-FIND(" ",H965)))</f>
        <v>sqft</v>
      </c>
      <c r="K965" t="s">
        <v>46</v>
      </c>
      <c r="L965" t="s">
        <v>44</v>
      </c>
      <c r="N965" t="s">
        <v>43</v>
      </c>
      <c r="Q965">
        <v>2</v>
      </c>
      <c r="R965">
        <v>1</v>
      </c>
      <c r="S965" t="s">
        <v>2172</v>
      </c>
      <c r="T965" t="s">
        <v>2469</v>
      </c>
      <c r="U965" s="1">
        <f t="shared" si="445"/>
        <v>6076</v>
      </c>
      <c r="V965">
        <v>35</v>
      </c>
      <c r="W965">
        <f>VALUE(V965)*100000</f>
        <v>3500000</v>
      </c>
    </row>
    <row r="966" spans="1:23" customFormat="1" hidden="1">
      <c r="A966" t="s">
        <v>644</v>
      </c>
      <c r="G966" t="s">
        <v>34</v>
      </c>
      <c r="H966" t="s">
        <v>705</v>
      </c>
      <c r="I966">
        <f>VALUE(LEFT(H966,FIND(" ",H966)-1))</f>
        <v>900</v>
      </c>
      <c r="J966" t="str">
        <f>TRIM(RIGHT(H966,LEN(H966)-FIND(" ",H966)))</f>
        <v>sqft</v>
      </c>
      <c r="K966" t="s">
        <v>43</v>
      </c>
      <c r="L966" t="s">
        <v>44</v>
      </c>
      <c r="N966" t="s">
        <v>142</v>
      </c>
      <c r="Q966" t="s">
        <v>29</v>
      </c>
      <c r="R966" t="s">
        <v>30</v>
      </c>
      <c r="S966" t="s">
        <v>2470</v>
      </c>
      <c r="T966" t="s">
        <v>2471</v>
      </c>
      <c r="U966" s="1">
        <f t="shared" si="445"/>
        <v>1167</v>
      </c>
      <c r="V966">
        <v>10.5</v>
      </c>
      <c r="W966">
        <f>VALUE(V966)*100000</f>
        <v>1050000</v>
      </c>
    </row>
    <row r="967" spans="1:23" customFormat="1" hidden="1">
      <c r="A967" t="s">
        <v>995</v>
      </c>
      <c r="G967" t="s">
        <v>24</v>
      </c>
      <c r="H967" t="s">
        <v>705</v>
      </c>
      <c r="I967">
        <f>VALUE(LEFT(H967,FIND(" ",H967)-1))</f>
        <v>900</v>
      </c>
      <c r="J967" t="str">
        <f>TRIM(RIGHT(H967,LEN(H967)-FIND(" ",H967)))</f>
        <v>sqft</v>
      </c>
      <c r="K967" t="s">
        <v>43</v>
      </c>
      <c r="L967" t="s">
        <v>44</v>
      </c>
      <c r="N967" t="s">
        <v>251</v>
      </c>
      <c r="Q967" t="s">
        <v>46</v>
      </c>
      <c r="R967" t="s">
        <v>346</v>
      </c>
      <c r="S967" t="s">
        <v>2472</v>
      </c>
      <c r="U967" s="1" t="e">
        <f t="shared" si="445"/>
        <v>#VALUE!</v>
      </c>
      <c r="V967">
        <v>38</v>
      </c>
      <c r="W967">
        <f>VALUE(V967)*100000</f>
        <v>3800000</v>
      </c>
    </row>
    <row r="968" spans="1:23" customFormat="1" hidden="1">
      <c r="A968" t="s">
        <v>563</v>
      </c>
      <c r="G968" t="s">
        <v>24</v>
      </c>
      <c r="H968" t="s">
        <v>735</v>
      </c>
      <c r="I968">
        <f>VALUE(LEFT(H968,FIND(" ",H968)-1))</f>
        <v>960</v>
      </c>
      <c r="J968" t="str">
        <f>TRIM(RIGHT(H968,LEN(H968)-FIND(" ",H968)))</f>
        <v>sqft</v>
      </c>
      <c r="K968" t="s">
        <v>43</v>
      </c>
      <c r="L968" t="s">
        <v>44</v>
      </c>
      <c r="N968" t="s">
        <v>297</v>
      </c>
      <c r="Q968" t="s">
        <v>96</v>
      </c>
      <c r="R968">
        <v>1</v>
      </c>
      <c r="T968" t="s">
        <v>2467</v>
      </c>
      <c r="U968" s="1">
        <f t="shared" si="445"/>
        <v>2604</v>
      </c>
      <c r="V968">
        <v>25</v>
      </c>
      <c r="W968">
        <f>VALUE(V968)*100000</f>
        <v>2500000</v>
      </c>
    </row>
    <row r="969" spans="1:23" customFormat="1" hidden="1">
      <c r="A969" t="s">
        <v>2444</v>
      </c>
      <c r="G969" t="s">
        <v>34</v>
      </c>
      <c r="H969" t="s">
        <v>55</v>
      </c>
      <c r="I969">
        <f>VALUE(LEFT(H969,FIND(" ",H969)-1))</f>
        <v>1250</v>
      </c>
      <c r="J969" t="str">
        <f>TRIM(RIGHT(H969,LEN(H969)-FIND(" ",H969)))</f>
        <v>sqft</v>
      </c>
      <c r="K969" t="s">
        <v>43</v>
      </c>
      <c r="L969" t="s">
        <v>44</v>
      </c>
      <c r="N969" t="s">
        <v>251</v>
      </c>
      <c r="Q969" t="s">
        <v>96</v>
      </c>
      <c r="R969">
        <v>3</v>
      </c>
      <c r="S969" t="s">
        <v>2473</v>
      </c>
      <c r="T969" t="s">
        <v>79</v>
      </c>
      <c r="U969" s="1">
        <f t="shared" si="445"/>
        <v>3200</v>
      </c>
      <c r="V969">
        <v>40</v>
      </c>
      <c r="W969">
        <f>VALUE(V969)*100000</f>
        <v>4000000</v>
      </c>
    </row>
    <row r="970" spans="1:23" ht="15.75">
      <c r="A970" s="25" t="s">
        <v>2474</v>
      </c>
      <c r="B970" s="25" t="str">
        <f>PROPER(TRIM(A970))</f>
        <v>1 Apartment For Sale In Nanpura Surat</v>
      </c>
      <c r="C970" s="25" t="str">
        <f>LEFT(B970,FIND(" ",B970)-1)</f>
        <v>1</v>
      </c>
      <c r="D970" s="30" t="str">
        <f>MID(B970, FIND(" ", B970)+1, FIND("For", B970)-FIND(" ", B970)-1)</f>
        <v xml:space="preserve">Apartment </v>
      </c>
      <c r="E970" s="25" t="str">
        <f>TRIM(MID(B970, FIND("In", B970)+3, FIND("Surat", B970)-FIND("In", B970)-3))</f>
        <v>Nanpura</v>
      </c>
      <c r="F970" s="25" t="str">
        <f>"surat"</f>
        <v>surat</v>
      </c>
      <c r="G970" s="25" t="s">
        <v>24</v>
      </c>
      <c r="H970" s="25" t="s">
        <v>808</v>
      </c>
      <c r="I970" s="35">
        <f>VALUE(LEFT(H970,FIND(" ",H970)-1))</f>
        <v>625</v>
      </c>
      <c r="J970" s="29" t="str">
        <f>TRIM(RIGHT(H970,LEN(H970)-FIND(" ",H970)))</f>
        <v>sqft</v>
      </c>
      <c r="K970" s="25" t="s">
        <v>26</v>
      </c>
      <c r="L970" s="25" t="s">
        <v>44</v>
      </c>
      <c r="M970" s="28" t="str">
        <f>IF(LEFT(L970,5)="poss.","expected","ready")</f>
        <v>ready</v>
      </c>
      <c r="N970" s="25" t="s">
        <v>107</v>
      </c>
      <c r="O970" s="29" t="str">
        <f>IFERROR(LEFT(N970,FIND("out of",N970)-1),N970)</f>
        <v xml:space="preserve">3 </v>
      </c>
      <c r="P970" s="30" t="str">
        <f>IFERROR(RIGHT(N970,LEN(N970)-FIND("out of",N970)-6),"")</f>
        <v>3</v>
      </c>
      <c r="Q970" s="25" t="s">
        <v>46</v>
      </c>
      <c r="R970" s="25" t="s">
        <v>47</v>
      </c>
      <c r="S970" s="25" t="s">
        <v>2475</v>
      </c>
      <c r="T970" s="3" t="s">
        <v>154</v>
      </c>
      <c r="U970" s="33">
        <f t="shared" si="445"/>
        <v>2857</v>
      </c>
      <c r="V970" s="29">
        <v>20</v>
      </c>
      <c r="W970" s="25">
        <f>VALUE(V970)*100000</f>
        <v>2000000</v>
      </c>
    </row>
    <row r="971" spans="1:23" customFormat="1" hidden="1">
      <c r="A971" t="s">
        <v>2476</v>
      </c>
      <c r="G971" t="s">
        <v>24</v>
      </c>
      <c r="H971" t="s">
        <v>705</v>
      </c>
      <c r="I971">
        <f>VALUE(LEFT(H971,FIND(" ",H971)-1))</f>
        <v>900</v>
      </c>
      <c r="J971" t="str">
        <f>TRIM(RIGHT(H971,LEN(H971)-FIND(" ",H971)))</f>
        <v>sqft</v>
      </c>
      <c r="K971" t="s">
        <v>26</v>
      </c>
      <c r="L971" t="s">
        <v>44</v>
      </c>
      <c r="N971" t="s">
        <v>2477</v>
      </c>
      <c r="Q971" t="s">
        <v>46</v>
      </c>
      <c r="R971" t="s">
        <v>47</v>
      </c>
      <c r="S971" t="s">
        <v>2478</v>
      </c>
      <c r="T971" t="s">
        <v>488</v>
      </c>
      <c r="U971" s="1">
        <f t="shared" si="445"/>
        <v>2909</v>
      </c>
      <c r="V971">
        <v>32</v>
      </c>
      <c r="W971">
        <f>VALUE(V971)*100000</f>
        <v>3200000</v>
      </c>
    </row>
    <row r="972" spans="1:23" customFormat="1" hidden="1">
      <c r="A972" t="s">
        <v>2479</v>
      </c>
      <c r="B972" t="str">
        <f t="shared" ref="B972:B973" si="446">PROPER(TRIM(A972))</f>
        <v>2 Apartment For Sale In Pasodara Surat</v>
      </c>
      <c r="C972" t="str">
        <f t="shared" ref="C972:C973" si="447">LEFT(B972,FIND(" ",B972)-1)</f>
        <v>2</v>
      </c>
      <c r="D972" s="1" t="str">
        <f t="shared" ref="D972:D973" si="448">MID(B972, FIND(" ", B972)+1, FIND("For", B972)-FIND(" ", B972)-1)</f>
        <v xml:space="preserve">Apartment </v>
      </c>
      <c r="E972" t="str">
        <f t="shared" ref="E972:E973" si="449">TRIM(MID(B972, FIND("In", B972)+3, FIND("Surat", B972)-FIND("In", B972)-3))</f>
        <v>Pasodara</v>
      </c>
      <c r="F972" t="str">
        <f t="shared" ref="F972:F973" si="450">"surat"</f>
        <v>surat</v>
      </c>
      <c r="G972" t="s">
        <v>24</v>
      </c>
      <c r="H972" t="s">
        <v>2480</v>
      </c>
      <c r="I972">
        <f>VALUE(LEFT(H972,FIND(" ",H972)-1))</f>
        <v>635</v>
      </c>
      <c r="J972" t="str">
        <f>TRIM(RIGHT(H972,LEN(H972)-FIND(" ",H972)))</f>
        <v>sqft</v>
      </c>
      <c r="K972" t="s">
        <v>43</v>
      </c>
      <c r="L972" t="s">
        <v>44</v>
      </c>
      <c r="M972" t="str">
        <f t="shared" ref="M972:M973" si="451">IF(LEFT(L972,5)="poss.","expected","ready")</f>
        <v>ready</v>
      </c>
      <c r="N972" t="s">
        <v>152</v>
      </c>
      <c r="O972" t="str">
        <f t="shared" ref="O972:O973" si="452">IFERROR(LEFT(N972,FIND("out of",N972)-1),N972)</f>
        <v xml:space="preserve">1 </v>
      </c>
      <c r="P972" s="1" t="str">
        <f t="shared" ref="P972:P973" si="453">IFERROR(RIGHT(N972,LEN(N972)-FIND("out of",N972)-6),"")</f>
        <v>5</v>
      </c>
      <c r="Q972" t="s">
        <v>96</v>
      </c>
      <c r="R972" t="s">
        <v>102</v>
      </c>
      <c r="T972" t="s">
        <v>1187</v>
      </c>
      <c r="U972" s="1">
        <f t="shared" si="445"/>
        <v>2834</v>
      </c>
      <c r="V972">
        <v>28</v>
      </c>
      <c r="W972">
        <f>VALUE(V972)*100000</f>
        <v>2800000</v>
      </c>
    </row>
    <row r="973" spans="1:23" customFormat="1" hidden="1">
      <c r="A973" t="s">
        <v>2481</v>
      </c>
      <c r="B973" t="str">
        <f t="shared" si="446"/>
        <v>1 Apartment For Sale In Parvat Patiya Surat</v>
      </c>
      <c r="C973" t="str">
        <f t="shared" si="447"/>
        <v>1</v>
      </c>
      <c r="D973" s="1" t="str">
        <f t="shared" si="448"/>
        <v xml:space="preserve">Apartment </v>
      </c>
      <c r="E973" t="str">
        <f t="shared" si="449"/>
        <v>Parvat Patiya</v>
      </c>
      <c r="F973" t="str">
        <f t="shared" si="450"/>
        <v>surat</v>
      </c>
      <c r="G973" t="s">
        <v>34</v>
      </c>
      <c r="H973" t="s">
        <v>333</v>
      </c>
      <c r="I973">
        <f>VALUE(LEFT(H973,FIND(" ",H973)-1))</f>
        <v>600</v>
      </c>
      <c r="J973" t="str">
        <f>TRIM(RIGHT(H973,LEN(H973)-FIND(" ",H973)))</f>
        <v>sqft</v>
      </c>
      <c r="K973" t="s">
        <v>43</v>
      </c>
      <c r="L973" t="s">
        <v>44</v>
      </c>
      <c r="M973" t="str">
        <f t="shared" si="451"/>
        <v>ready</v>
      </c>
      <c r="N973" t="s">
        <v>1773</v>
      </c>
      <c r="O973" t="str">
        <f t="shared" si="452"/>
        <v xml:space="preserve">3 </v>
      </c>
      <c r="P973" s="1" t="str">
        <f t="shared" si="453"/>
        <v>8</v>
      </c>
      <c r="Q973" t="s">
        <v>96</v>
      </c>
      <c r="R973" t="s">
        <v>185</v>
      </c>
      <c r="T973" t="s">
        <v>335</v>
      </c>
      <c r="U973" s="1">
        <f t="shared" si="445"/>
        <v>3000</v>
      </c>
      <c r="V973">
        <v>18</v>
      </c>
      <c r="W973">
        <f>VALUE(V973)*100000</f>
        <v>1800000</v>
      </c>
    </row>
    <row r="974" spans="1:23" customFormat="1" hidden="1">
      <c r="A974" t="s">
        <v>2482</v>
      </c>
      <c r="G974" t="s">
        <v>24</v>
      </c>
      <c r="H974" t="s">
        <v>735</v>
      </c>
      <c r="I974">
        <f>VALUE(LEFT(H974,FIND(" ",H974)-1))</f>
        <v>960</v>
      </c>
      <c r="J974" t="str">
        <f>TRIM(RIGHT(H974,LEN(H974)-FIND(" ",H974)))</f>
        <v>sqft</v>
      </c>
      <c r="K974" t="s">
        <v>43</v>
      </c>
      <c r="L974" t="s">
        <v>44</v>
      </c>
      <c r="N974" t="s">
        <v>364</v>
      </c>
      <c r="Q974" t="s">
        <v>46</v>
      </c>
      <c r="R974">
        <v>2</v>
      </c>
      <c r="T974" t="s">
        <v>719</v>
      </c>
      <c r="U974" s="1">
        <f t="shared" si="445"/>
        <v>4167</v>
      </c>
      <c r="V974">
        <v>50</v>
      </c>
      <c r="W974">
        <f>VALUE(V974)*100000</f>
        <v>5000000</v>
      </c>
    </row>
    <row r="975" spans="1:23" ht="15.75">
      <c r="A975" s="25" t="s">
        <v>93</v>
      </c>
      <c r="B975" s="25" t="str">
        <f t="shared" ref="B975:B976" si="454">PROPER(TRIM(A975))</f>
        <v>2 Apartment For Sale In Adajan Surat</v>
      </c>
      <c r="C975" s="25" t="str">
        <f t="shared" ref="C975:C976" si="455">LEFT(B975,FIND(" ",B975)-1)</f>
        <v>2</v>
      </c>
      <c r="D975" s="30" t="str">
        <f t="shared" ref="D975:D976" si="456">MID(B975, FIND(" ", B975)+1, FIND("For", B975)-FIND(" ", B975)-1)</f>
        <v xml:space="preserve">Apartment </v>
      </c>
      <c r="E975" s="25" t="str">
        <f t="shared" ref="E975:E976" si="457">TRIM(MID(B975, FIND("In", B975)+3, FIND("Surat", B975)-FIND("In", B975)-3))</f>
        <v>Adajan</v>
      </c>
      <c r="F975" s="25" t="str">
        <f t="shared" ref="F975:F976" si="458">"surat"</f>
        <v>surat</v>
      </c>
      <c r="G975" s="25" t="s">
        <v>34</v>
      </c>
      <c r="H975" s="25" t="s">
        <v>735</v>
      </c>
      <c r="I975" s="35">
        <f>VALUE(LEFT(H975,FIND(" ",H975)-1))</f>
        <v>960</v>
      </c>
      <c r="J975" s="29" t="str">
        <f>TRIM(RIGHT(H975,LEN(H975)-FIND(" ",H975)))</f>
        <v>sqft</v>
      </c>
      <c r="K975" s="25" t="s">
        <v>43</v>
      </c>
      <c r="L975" s="25" t="s">
        <v>44</v>
      </c>
      <c r="M975" s="28" t="str">
        <f t="shared" ref="M975:M976" si="459">IF(LEFT(L975,5)="poss.","expected","ready")</f>
        <v>ready</v>
      </c>
      <c r="N975" s="25" t="s">
        <v>373</v>
      </c>
      <c r="O975" s="29" t="str">
        <f t="shared" ref="O975:O976" si="460">IFERROR(LEFT(N975,FIND("out of",N975)-1),N975)</f>
        <v xml:space="preserve">4 </v>
      </c>
      <c r="P975" s="30" t="str">
        <f t="shared" ref="P975:P976" si="461">IFERROR(RIGHT(N975,LEN(N975)-FIND("out of",N975)-6),"")</f>
        <v>4</v>
      </c>
      <c r="Q975" s="25" t="s">
        <v>29</v>
      </c>
      <c r="R975" s="25" t="s">
        <v>47</v>
      </c>
      <c r="S975" s="25" t="s">
        <v>2483</v>
      </c>
      <c r="T975" s="3" t="s">
        <v>2484</v>
      </c>
      <c r="U975" s="33">
        <f t="shared" si="445"/>
        <v>2708</v>
      </c>
      <c r="V975" s="29">
        <v>26</v>
      </c>
      <c r="W975" s="25">
        <f>VALUE(V975)*100000</f>
        <v>2600000</v>
      </c>
    </row>
    <row r="976" spans="1:23" customFormat="1" hidden="1">
      <c r="A976" t="s">
        <v>190</v>
      </c>
      <c r="B976" t="str">
        <f t="shared" si="454"/>
        <v>2 Apartment For Sale In Godadara Surat</v>
      </c>
      <c r="C976" t="str">
        <f t="shared" si="455"/>
        <v>2</v>
      </c>
      <c r="D976" s="1" t="str">
        <f t="shared" si="456"/>
        <v xml:space="preserve">Apartment </v>
      </c>
      <c r="E976" t="str">
        <f t="shared" si="457"/>
        <v>Godadara</v>
      </c>
      <c r="F976" t="str">
        <f t="shared" si="458"/>
        <v>surat</v>
      </c>
      <c r="G976" t="s">
        <v>24</v>
      </c>
      <c r="H976" t="s">
        <v>561</v>
      </c>
      <c r="I976">
        <f>VALUE(LEFT(H976,FIND(" ",H976)-1))</f>
        <v>1050</v>
      </c>
      <c r="J976" t="str">
        <f>TRIM(RIGHT(H976,LEN(H976)-FIND(" ",H976)))</f>
        <v>sqft</v>
      </c>
      <c r="K976" t="s">
        <v>43</v>
      </c>
      <c r="L976" t="s">
        <v>44</v>
      </c>
      <c r="M976" t="str">
        <f t="shared" si="459"/>
        <v>ready</v>
      </c>
      <c r="N976" t="s">
        <v>461</v>
      </c>
      <c r="O976" t="str">
        <f t="shared" si="460"/>
        <v xml:space="preserve">8 </v>
      </c>
      <c r="P976" s="1" t="str">
        <f t="shared" si="461"/>
        <v>9</v>
      </c>
      <c r="Q976" t="s">
        <v>96</v>
      </c>
      <c r="R976" t="s">
        <v>47</v>
      </c>
      <c r="T976" t="s">
        <v>2485</v>
      </c>
      <c r="U976" s="1">
        <f t="shared" si="445"/>
        <v>4234</v>
      </c>
      <c r="V976">
        <v>29</v>
      </c>
      <c r="W976">
        <f>VALUE(V976)*100000</f>
        <v>2900000</v>
      </c>
    </row>
    <row r="977" spans="1:23" customFormat="1" hidden="1">
      <c r="A977" t="s">
        <v>422</v>
      </c>
      <c r="G977" t="s">
        <v>24</v>
      </c>
      <c r="H977" t="s">
        <v>2486</v>
      </c>
      <c r="I977">
        <f>VALUE(LEFT(H977,FIND(" ",H977)-1))</f>
        <v>315</v>
      </c>
      <c r="J977" t="str">
        <f>TRIM(RIGHT(H977,LEN(H977)-FIND(" ",H977)))</f>
        <v>sqft</v>
      </c>
      <c r="K977" t="s">
        <v>26</v>
      </c>
      <c r="L977" t="s">
        <v>44</v>
      </c>
      <c r="N977" t="s">
        <v>142</v>
      </c>
      <c r="Q977" t="s">
        <v>29</v>
      </c>
      <c r="R977" t="s">
        <v>47</v>
      </c>
      <c r="S977" t="s">
        <v>2487</v>
      </c>
      <c r="T977" t="s">
        <v>2488</v>
      </c>
      <c r="U977" s="1">
        <f t="shared" si="445"/>
        <v>11111</v>
      </c>
      <c r="V977">
        <v>35</v>
      </c>
      <c r="W977">
        <f>VALUE(V977)*100000</f>
        <v>3500000</v>
      </c>
    </row>
    <row r="978" spans="1:23" customFormat="1" hidden="1">
      <c r="A978" t="s">
        <v>2489</v>
      </c>
      <c r="B978" t="str">
        <f>PROPER(TRIM(A978))</f>
        <v>2 House For Sale In Palan Pur Patiya Surat</v>
      </c>
      <c r="C978" t="str">
        <f>LEFT(B978,FIND(" ",B978)-1)</f>
        <v>2</v>
      </c>
      <c r="D978" s="1" t="str">
        <f>MID(B978, FIND(" ", B978)+1, FIND("For", B978)-FIND(" ", B978)-1)</f>
        <v xml:space="preserve">House </v>
      </c>
      <c r="E978" t="str">
        <f>TRIM(MID(B978, FIND("In", B978)+3, FIND("Surat", B978)-FIND("In", B978)-3))</f>
        <v>Palan Pur Patiya</v>
      </c>
      <c r="F978" t="str">
        <f>"surat"</f>
        <v>surat</v>
      </c>
      <c r="G978" t="s">
        <v>24</v>
      </c>
      <c r="H978" t="s">
        <v>705</v>
      </c>
      <c r="I978">
        <f>VALUE(LEFT(H978,FIND(" ",H978)-1))</f>
        <v>900</v>
      </c>
      <c r="J978" t="str">
        <f>TRIM(RIGHT(H978,LEN(H978)-FIND(" ",H978)))</f>
        <v>sqft</v>
      </c>
      <c r="K978" t="s">
        <v>43</v>
      </c>
      <c r="L978" t="s">
        <v>44</v>
      </c>
      <c r="M978" t="str">
        <f>IF(LEFT(L978,5)="poss.","expected","ready")</f>
        <v>ready</v>
      </c>
      <c r="N978" t="s">
        <v>212</v>
      </c>
      <c r="O978" t="str">
        <f>IFERROR(LEFT(N978,FIND("out of",N978)-1),N978)</f>
        <v xml:space="preserve">1 </v>
      </c>
      <c r="P978" s="1" t="str">
        <f>IFERROR(RIGHT(N978,LEN(N978)-FIND("out of",N978)-6),"")</f>
        <v>2</v>
      </c>
      <c r="Q978" t="s">
        <v>29</v>
      </c>
      <c r="R978" t="s">
        <v>346</v>
      </c>
      <c r="T978" t="s">
        <v>1754</v>
      </c>
      <c r="U978" s="1">
        <f t="shared" si="445"/>
        <v>2273</v>
      </c>
      <c r="V978">
        <v>25</v>
      </c>
      <c r="W978">
        <f>VALUE(V978)*100000</f>
        <v>2500000</v>
      </c>
    </row>
    <row r="979" spans="1:23" customFormat="1" hidden="1">
      <c r="A979" t="s">
        <v>2490</v>
      </c>
      <c r="G979" t="s">
        <v>34</v>
      </c>
      <c r="H979" t="s">
        <v>423</v>
      </c>
      <c r="I979">
        <f>VALUE(LEFT(H979,FIND(" ",H979)-1))</f>
        <v>1100</v>
      </c>
      <c r="J979" t="str">
        <f>TRIM(RIGHT(H979,LEN(H979)-FIND(" ",H979)))</f>
        <v>sqft</v>
      </c>
      <c r="K979" t="s">
        <v>43</v>
      </c>
      <c r="L979" t="s">
        <v>44</v>
      </c>
      <c r="N979" t="s">
        <v>919</v>
      </c>
      <c r="Q979" t="s">
        <v>46</v>
      </c>
      <c r="R979">
        <v>2</v>
      </c>
      <c r="S979" t="s">
        <v>2491</v>
      </c>
      <c r="T979" t="s">
        <v>1073</v>
      </c>
      <c r="U979" s="1">
        <f t="shared" si="445"/>
        <v>4091</v>
      </c>
      <c r="V979">
        <v>45</v>
      </c>
      <c r="W979">
        <f>VALUE(V979)*100000</f>
        <v>4500000</v>
      </c>
    </row>
    <row r="980" spans="1:23" ht="15.75">
      <c r="A980" s="25" t="s">
        <v>2492</v>
      </c>
      <c r="B980" s="25" t="str">
        <f>PROPER(TRIM(A980))</f>
        <v>1 Builder Floor For Sale In Jolva Surat</v>
      </c>
      <c r="C980" s="25" t="str">
        <f>LEFT(B980,FIND(" ",B980)-1)</f>
        <v>1</v>
      </c>
      <c r="D980" s="30" t="str">
        <f>MID(B980, FIND(" ", B980)+1, FIND("For", B980)-FIND(" ", B980)-1)</f>
        <v xml:space="preserve">Builder Floor </v>
      </c>
      <c r="E980" s="25" t="str">
        <f>TRIM(MID(B980, FIND("In", B980)+3, FIND("Surat", B980)-FIND("In", B980)-3))</f>
        <v>Jolva</v>
      </c>
      <c r="F980" s="25" t="str">
        <f>"surat"</f>
        <v>surat</v>
      </c>
      <c r="G980" s="25" t="s">
        <v>34</v>
      </c>
      <c r="H980" s="25" t="s">
        <v>1269</v>
      </c>
      <c r="I980" s="35">
        <f>VALUE(LEFT(H980,FIND(" ",H980)-1))</f>
        <v>555</v>
      </c>
      <c r="J980" s="29" t="str">
        <f>TRIM(RIGHT(H980,LEN(H980)-FIND(" ",H980)))</f>
        <v>sqft</v>
      </c>
      <c r="K980" s="25" t="s">
        <v>43</v>
      </c>
      <c r="L980" s="25" t="s">
        <v>44</v>
      </c>
      <c r="M980" s="28" t="str">
        <f>IF(LEFT(L980,5)="poss.","expected","ready")</f>
        <v>ready</v>
      </c>
      <c r="N980" s="25" t="s">
        <v>320</v>
      </c>
      <c r="O980" s="29" t="str">
        <f>IFERROR(LEFT(N980,FIND("out of",N980)-1),N980)</f>
        <v xml:space="preserve">3 </v>
      </c>
      <c r="P980" s="30" t="str">
        <f>IFERROR(RIGHT(N980,LEN(N980)-FIND("out of",N980)-6),"")</f>
        <v>4</v>
      </c>
      <c r="Q980" s="25" t="s">
        <v>29</v>
      </c>
      <c r="R980" s="25" t="s">
        <v>102</v>
      </c>
      <c r="S980" s="25" t="s">
        <v>2493</v>
      </c>
      <c r="T980" s="3" t="s">
        <v>2494</v>
      </c>
      <c r="U980" s="33">
        <f t="shared" si="445"/>
        <v>1532</v>
      </c>
      <c r="V980" s="29">
        <v>8.5</v>
      </c>
      <c r="W980" s="25">
        <f>VALUE(V980)*100000</f>
        <v>850000</v>
      </c>
    </row>
    <row r="981" spans="1:23" customFormat="1" hidden="1">
      <c r="A981" t="s">
        <v>2066</v>
      </c>
      <c r="G981" t="s">
        <v>34</v>
      </c>
      <c r="H981" t="s">
        <v>808</v>
      </c>
      <c r="I981">
        <f>VALUE(LEFT(H981,FIND(" ",H981)-1))</f>
        <v>625</v>
      </c>
      <c r="J981" t="str">
        <f>TRIM(RIGHT(H981,LEN(H981)-FIND(" ",H981)))</f>
        <v>sqft</v>
      </c>
      <c r="K981" t="s">
        <v>43</v>
      </c>
      <c r="L981" t="s">
        <v>44</v>
      </c>
      <c r="N981" t="s">
        <v>117</v>
      </c>
      <c r="Q981" t="s">
        <v>29</v>
      </c>
      <c r="R981">
        <v>1</v>
      </c>
      <c r="T981" t="s">
        <v>2495</v>
      </c>
      <c r="U981" s="1">
        <f t="shared" si="445"/>
        <v>2720</v>
      </c>
      <c r="V981">
        <v>17</v>
      </c>
      <c r="W981">
        <f>VALUE(V981)*100000</f>
        <v>1700000</v>
      </c>
    </row>
    <row r="982" spans="1:23" customFormat="1" hidden="1">
      <c r="A982" t="s">
        <v>317</v>
      </c>
      <c r="G982" t="s">
        <v>34</v>
      </c>
      <c r="H982" t="s">
        <v>1075</v>
      </c>
      <c r="I982">
        <f>VALUE(LEFT(H982,FIND(" ",H982)-1))</f>
        <v>1275</v>
      </c>
      <c r="J982" t="str">
        <f>TRIM(RIGHT(H982,LEN(H982)-FIND(" ",H982)))</f>
        <v>sqft</v>
      </c>
      <c r="K982" t="s">
        <v>43</v>
      </c>
      <c r="L982" t="s">
        <v>44</v>
      </c>
      <c r="N982" t="s">
        <v>448</v>
      </c>
      <c r="Q982" t="s">
        <v>96</v>
      </c>
      <c r="R982">
        <v>2</v>
      </c>
      <c r="T982" t="s">
        <v>2496</v>
      </c>
      <c r="U982" s="1">
        <f t="shared" si="445"/>
        <v>3137</v>
      </c>
      <c r="V982">
        <v>40</v>
      </c>
      <c r="W982">
        <f>VALUE(V982)*100000</f>
        <v>4000000</v>
      </c>
    </row>
    <row r="983" spans="1:23" customFormat="1" hidden="1">
      <c r="A983" t="s">
        <v>2474</v>
      </c>
      <c r="B983" t="str">
        <f>PROPER(TRIM(A983))</f>
        <v>1 Apartment For Sale In Nanpura Surat</v>
      </c>
      <c r="C983" t="str">
        <f>LEFT(B983,FIND(" ",B983)-1)</f>
        <v>1</v>
      </c>
      <c r="D983" s="1" t="str">
        <f>MID(B983, FIND(" ", B983)+1, FIND("For", B983)-FIND(" ", B983)-1)</f>
        <v xml:space="preserve">Apartment </v>
      </c>
      <c r="E983" t="str">
        <f>TRIM(MID(B983, FIND("In", B983)+3, FIND("Surat", B983)-FIND("In", B983)-3))</f>
        <v>Nanpura</v>
      </c>
      <c r="F983" t="str">
        <f>"surat"</f>
        <v>surat</v>
      </c>
      <c r="G983" t="s">
        <v>34</v>
      </c>
      <c r="H983" t="s">
        <v>261</v>
      </c>
      <c r="I983">
        <f>VALUE(LEFT(H983,FIND(" ",H983)-1))</f>
        <v>400</v>
      </c>
      <c r="J983" t="str">
        <f>TRIM(RIGHT(H983,LEN(H983)-FIND(" ",H983)))</f>
        <v>sqft</v>
      </c>
      <c r="K983" t="s">
        <v>43</v>
      </c>
      <c r="L983" t="s">
        <v>44</v>
      </c>
      <c r="M983" t="str">
        <f>IF(LEFT(L983,5)="poss.","expected","ready")</f>
        <v>ready</v>
      </c>
      <c r="N983" t="s">
        <v>2445</v>
      </c>
      <c r="O983" t="str">
        <f>IFERROR(LEFT(N983,FIND("out of",N983)-1),N983)</f>
        <v xml:space="preserve">9 </v>
      </c>
      <c r="P983" s="1" t="str">
        <f>IFERROR(RIGHT(N983,LEN(N983)-FIND("out of",N983)-6),"")</f>
        <v>9</v>
      </c>
      <c r="Q983" t="s">
        <v>96</v>
      </c>
      <c r="R983" t="s">
        <v>47</v>
      </c>
      <c r="T983" t="s">
        <v>484</v>
      </c>
      <c r="U983" s="1">
        <f t="shared" si="445"/>
        <v>2500</v>
      </c>
      <c r="V983">
        <v>10</v>
      </c>
      <c r="W983">
        <f>VALUE(V983)*100000</f>
        <v>1000000</v>
      </c>
    </row>
    <row r="984" spans="1:23" customFormat="1" hidden="1">
      <c r="A984" t="s">
        <v>426</v>
      </c>
      <c r="G984" t="s">
        <v>34</v>
      </c>
      <c r="H984" t="s">
        <v>2497</v>
      </c>
      <c r="I984">
        <f>VALUE(LEFT(H984,FIND(" ",H984)-1))</f>
        <v>268</v>
      </c>
      <c r="J984" t="str">
        <f>TRIM(RIGHT(H984,LEN(H984)-FIND(" ",H984)))</f>
        <v>sqft</v>
      </c>
      <c r="K984" t="s">
        <v>43</v>
      </c>
      <c r="L984" t="s">
        <v>44</v>
      </c>
      <c r="N984" t="s">
        <v>403</v>
      </c>
      <c r="S984" t="s">
        <v>2498</v>
      </c>
      <c r="T984" t="s">
        <v>2499</v>
      </c>
      <c r="U984" s="1">
        <f t="shared" si="445"/>
        <v>6903</v>
      </c>
      <c r="V984">
        <v>18.5</v>
      </c>
      <c r="W984">
        <f>VALUE(V984)*100000</f>
        <v>1850000</v>
      </c>
    </row>
    <row r="985" spans="1:23" customFormat="1" hidden="1">
      <c r="A985" t="s">
        <v>2500</v>
      </c>
      <c r="G985" t="s">
        <v>34</v>
      </c>
      <c r="H985" t="s">
        <v>2501</v>
      </c>
      <c r="I985">
        <f>VALUE(LEFT(H985,FIND(" ",H985)-1))</f>
        <v>640</v>
      </c>
      <c r="J985" t="str">
        <f>TRIM(RIGHT(H985,LEN(H985)-FIND(" ",H985)))</f>
        <v>sqft</v>
      </c>
      <c r="K985" t="s">
        <v>43</v>
      </c>
      <c r="L985" t="s">
        <v>44</v>
      </c>
      <c r="N985" t="s">
        <v>517</v>
      </c>
      <c r="Q985" t="s">
        <v>29</v>
      </c>
      <c r="R985">
        <v>2</v>
      </c>
      <c r="T985" t="s">
        <v>92</v>
      </c>
      <c r="U985" s="1">
        <f t="shared" si="445"/>
        <v>3125</v>
      </c>
      <c r="V985">
        <v>20</v>
      </c>
      <c r="W985">
        <f>VALUE(V985)*100000</f>
        <v>2000000</v>
      </c>
    </row>
    <row r="986" spans="1:23" customFormat="1" hidden="1">
      <c r="A986" t="s">
        <v>1711</v>
      </c>
      <c r="G986" t="s">
        <v>204</v>
      </c>
      <c r="H986" t="s">
        <v>76</v>
      </c>
      <c r="I986">
        <f>VALUE(LEFT(H986,FIND(" ",H986)-1))</f>
        <v>720</v>
      </c>
      <c r="J986" t="str">
        <f>TRIM(RIGHT(H986,LEN(H986)-FIND(" ",H986)))</f>
        <v>sqft</v>
      </c>
      <c r="K986" t="s">
        <v>717</v>
      </c>
      <c r="L986" t="s">
        <v>43</v>
      </c>
      <c r="N986">
        <v>2</v>
      </c>
      <c r="T986" t="s">
        <v>2502</v>
      </c>
      <c r="U986" s="1">
        <f t="shared" si="445"/>
        <v>1944</v>
      </c>
      <c r="V986">
        <v>14</v>
      </c>
      <c r="W986">
        <f>VALUE(V986)*100000</f>
        <v>1400000</v>
      </c>
    </row>
    <row r="987" spans="1:23" customFormat="1" hidden="1">
      <c r="A987" t="s">
        <v>2503</v>
      </c>
      <c r="G987" t="s">
        <v>34</v>
      </c>
      <c r="H987" t="s">
        <v>1856</v>
      </c>
      <c r="I987">
        <f>VALUE(LEFT(H987,FIND(" ",H987)-1))</f>
        <v>730</v>
      </c>
      <c r="J987" t="str">
        <f>TRIM(RIGHT(H987,LEN(H987)-FIND(" ",H987)))</f>
        <v>sqft</v>
      </c>
      <c r="K987" t="s">
        <v>29</v>
      </c>
      <c r="L987" t="s">
        <v>297</v>
      </c>
      <c r="N987" t="s">
        <v>43</v>
      </c>
      <c r="Q987" t="s">
        <v>47</v>
      </c>
      <c r="R987">
        <v>1</v>
      </c>
      <c r="T987" t="s">
        <v>2504</v>
      </c>
      <c r="U987" s="1">
        <f t="shared" si="445"/>
        <v>1918</v>
      </c>
      <c r="V987">
        <v>14</v>
      </c>
      <c r="W987">
        <f>VALUE(V987)*100000</f>
        <v>1400000</v>
      </c>
    </row>
    <row r="988" spans="1:23" customFormat="1" hidden="1">
      <c r="A988" t="s">
        <v>2505</v>
      </c>
      <c r="G988" t="s">
        <v>24</v>
      </c>
      <c r="H988" t="s">
        <v>2506</v>
      </c>
      <c r="I988">
        <f>VALUE(LEFT(H988,FIND(" ",H988)-1))</f>
        <v>476</v>
      </c>
      <c r="J988" t="str">
        <f>TRIM(RIGHT(H988,LEN(H988)-FIND(" ",H988)))</f>
        <v>sqft</v>
      </c>
      <c r="K988" t="s">
        <v>43</v>
      </c>
      <c r="L988" t="s">
        <v>44</v>
      </c>
      <c r="N988" t="s">
        <v>251</v>
      </c>
      <c r="Q988">
        <v>1</v>
      </c>
      <c r="T988" t="s">
        <v>2507</v>
      </c>
      <c r="U988" s="1">
        <f t="shared" si="445"/>
        <v>7292</v>
      </c>
      <c r="V988">
        <v>35</v>
      </c>
      <c r="W988">
        <f>VALUE(V988)*100000</f>
        <v>3500000</v>
      </c>
    </row>
    <row r="989" spans="1:23" customFormat="1" hidden="1">
      <c r="A989" t="s">
        <v>2508</v>
      </c>
      <c r="G989" t="s">
        <v>204</v>
      </c>
      <c r="H989" t="s">
        <v>2509</v>
      </c>
      <c r="I989">
        <f>VALUE(LEFT(H989,FIND(" ",H989)-1))</f>
        <v>5364</v>
      </c>
      <c r="J989" t="str">
        <f>TRIM(RIGHT(H989,LEN(H989)-FIND(" ",H989)))</f>
        <v>sqft</v>
      </c>
      <c r="K989">
        <v>1</v>
      </c>
      <c r="L989" t="s">
        <v>416</v>
      </c>
      <c r="N989" t="s">
        <v>43</v>
      </c>
      <c r="Q989" t="s">
        <v>671</v>
      </c>
      <c r="T989" t="s">
        <v>2510</v>
      </c>
      <c r="U989" s="1">
        <f t="shared" si="445"/>
        <v>28</v>
      </c>
      <c r="V989">
        <v>1.5</v>
      </c>
      <c r="W989">
        <f>VALUE(V989)*100000</f>
        <v>150000</v>
      </c>
    </row>
    <row r="990" spans="1:23" customFormat="1" hidden="1">
      <c r="A990" t="s">
        <v>761</v>
      </c>
      <c r="G990" t="s">
        <v>24</v>
      </c>
      <c r="H990" t="s">
        <v>333</v>
      </c>
      <c r="I990">
        <f>VALUE(LEFT(H990,FIND(" ",H990)-1))</f>
        <v>600</v>
      </c>
      <c r="J990" t="str">
        <f>TRIM(RIGHT(H990,LEN(H990)-FIND(" ",H990)))</f>
        <v>sqft</v>
      </c>
      <c r="K990" t="s">
        <v>43</v>
      </c>
      <c r="L990" t="s">
        <v>44</v>
      </c>
      <c r="N990" t="s">
        <v>132</v>
      </c>
      <c r="Q990" t="s">
        <v>29</v>
      </c>
      <c r="R990" t="s">
        <v>739</v>
      </c>
      <c r="U990" s="1" t="e">
        <f t="shared" si="445"/>
        <v>#VALUE!</v>
      </c>
      <c r="V990">
        <v>20</v>
      </c>
      <c r="W990">
        <f>VALUE(V990)*100000</f>
        <v>2000000</v>
      </c>
    </row>
    <row r="991" spans="1:23" customFormat="1" hidden="1">
      <c r="A991" t="s">
        <v>848</v>
      </c>
      <c r="G991" t="s">
        <v>204</v>
      </c>
      <c r="H991" t="s">
        <v>51</v>
      </c>
      <c r="I991">
        <f>VALUE(LEFT(H991,FIND(" ",H991)-1))</f>
        <v>700</v>
      </c>
      <c r="J991" t="str">
        <f>TRIM(RIGHT(H991,LEN(H991)-FIND(" ",H991)))</f>
        <v>sqft</v>
      </c>
      <c r="K991">
        <v>2</v>
      </c>
      <c r="L991" t="s">
        <v>2511</v>
      </c>
      <c r="N991" t="s">
        <v>43</v>
      </c>
      <c r="Q991">
        <v>2</v>
      </c>
      <c r="R991" t="s">
        <v>2267</v>
      </c>
      <c r="S991" t="s">
        <v>1241</v>
      </c>
      <c r="T991" t="s">
        <v>1913</v>
      </c>
      <c r="U991" s="1">
        <f t="shared" si="445"/>
        <v>2143</v>
      </c>
      <c r="V991">
        <v>15</v>
      </c>
      <c r="W991">
        <f>VALUE(V991)*100000</f>
        <v>1500000</v>
      </c>
    </row>
    <row r="992" spans="1:23" customFormat="1" hidden="1">
      <c r="A992" t="s">
        <v>2512</v>
      </c>
      <c r="G992" t="s">
        <v>34</v>
      </c>
      <c r="H992" t="s">
        <v>261</v>
      </c>
      <c r="I992">
        <f>VALUE(LEFT(H992,FIND(" ",H992)-1))</f>
        <v>400</v>
      </c>
      <c r="J992" t="str">
        <f>TRIM(RIGHT(H992,LEN(H992)-FIND(" ",H992)))</f>
        <v>sqft</v>
      </c>
      <c r="K992" t="s">
        <v>43</v>
      </c>
      <c r="L992" t="s">
        <v>44</v>
      </c>
      <c r="N992" t="s">
        <v>390</v>
      </c>
      <c r="T992" t="s">
        <v>2513</v>
      </c>
      <c r="U992" s="1">
        <f t="shared" si="445"/>
        <v>10500</v>
      </c>
      <c r="V992">
        <v>42</v>
      </c>
      <c r="W992">
        <f>VALUE(V992)*100000</f>
        <v>4200000</v>
      </c>
    </row>
    <row r="993" spans="1:23" customFormat="1" hidden="1">
      <c r="A993" t="s">
        <v>2490</v>
      </c>
      <c r="G993" t="s">
        <v>34</v>
      </c>
      <c r="H993" t="s">
        <v>116</v>
      </c>
      <c r="I993">
        <f>VALUE(LEFT(H993,FIND(" ",H993)-1))</f>
        <v>1000</v>
      </c>
      <c r="J993" t="str">
        <f>TRIM(RIGHT(H993,LEN(H993)-FIND(" ",H993)))</f>
        <v>sqft</v>
      </c>
      <c r="K993" t="s">
        <v>43</v>
      </c>
      <c r="L993" t="s">
        <v>44</v>
      </c>
      <c r="N993" t="s">
        <v>320</v>
      </c>
      <c r="Q993" t="s">
        <v>29</v>
      </c>
      <c r="R993">
        <v>2</v>
      </c>
      <c r="T993" t="s">
        <v>49</v>
      </c>
      <c r="U993" s="1">
        <f t="shared" si="445"/>
        <v>3800</v>
      </c>
      <c r="V993">
        <v>38</v>
      </c>
      <c r="W993">
        <f>VALUE(V993)*100000</f>
        <v>3800000</v>
      </c>
    </row>
    <row r="994" spans="1:23" customFormat="1" hidden="1">
      <c r="A994" t="s">
        <v>2514</v>
      </c>
      <c r="G994" t="s">
        <v>34</v>
      </c>
      <c r="H994" t="s">
        <v>51</v>
      </c>
      <c r="I994">
        <f>VALUE(LEFT(H994,FIND(" ",H994)-1))</f>
        <v>700</v>
      </c>
      <c r="J994" t="str">
        <f>TRIM(RIGHT(H994,LEN(H994)-FIND(" ",H994)))</f>
        <v>sqft</v>
      </c>
      <c r="K994" t="s">
        <v>43</v>
      </c>
      <c r="L994" t="s">
        <v>44</v>
      </c>
      <c r="N994" t="s">
        <v>725</v>
      </c>
      <c r="Q994" t="s">
        <v>46</v>
      </c>
      <c r="R994" t="s">
        <v>262</v>
      </c>
      <c r="T994" t="s">
        <v>2515</v>
      </c>
      <c r="U994" s="1">
        <f t="shared" si="445"/>
        <v>3143</v>
      </c>
      <c r="V994">
        <v>22</v>
      </c>
      <c r="W994">
        <f>VALUE(V994)*100000</f>
        <v>2200000</v>
      </c>
    </row>
    <row r="995" spans="1:23" customFormat="1" hidden="1">
      <c r="A995" t="s">
        <v>2516</v>
      </c>
      <c r="G995" t="s">
        <v>34</v>
      </c>
      <c r="H995" t="s">
        <v>792</v>
      </c>
      <c r="I995">
        <f>VALUE(LEFT(H995,FIND(" ",H995)-1))</f>
        <v>1252</v>
      </c>
      <c r="J995" t="str">
        <f>TRIM(RIGHT(H995,LEN(H995)-FIND(" ",H995)))</f>
        <v>sqft</v>
      </c>
      <c r="K995" t="s">
        <v>43</v>
      </c>
      <c r="L995" t="s">
        <v>44</v>
      </c>
      <c r="N995" t="s">
        <v>77</v>
      </c>
      <c r="Q995" t="s">
        <v>46</v>
      </c>
      <c r="R995">
        <v>2</v>
      </c>
      <c r="T995" t="s">
        <v>2517</v>
      </c>
      <c r="U995" s="1">
        <f t="shared" si="445"/>
        <v>2955</v>
      </c>
      <c r="V995">
        <v>37</v>
      </c>
      <c r="W995">
        <f>VALUE(V995)*100000</f>
        <v>3700000</v>
      </c>
    </row>
    <row r="996" spans="1:23" customFormat="1" hidden="1">
      <c r="A996" t="s">
        <v>2518</v>
      </c>
      <c r="G996" t="s">
        <v>34</v>
      </c>
      <c r="H996" t="s">
        <v>564</v>
      </c>
      <c r="I996">
        <f>VALUE(LEFT(H996,FIND(" ",H996)-1))</f>
        <v>925</v>
      </c>
      <c r="J996" t="str">
        <f>TRIM(RIGHT(H996,LEN(H996)-FIND(" ",H996)))</f>
        <v>sqft</v>
      </c>
      <c r="K996" t="s">
        <v>43</v>
      </c>
      <c r="L996" t="s">
        <v>44</v>
      </c>
      <c r="N996" t="s">
        <v>117</v>
      </c>
      <c r="Q996" t="s">
        <v>46</v>
      </c>
      <c r="R996">
        <v>1</v>
      </c>
      <c r="T996" t="s">
        <v>1067</v>
      </c>
      <c r="U996" s="1">
        <f t="shared" si="445"/>
        <v>2486</v>
      </c>
      <c r="V996">
        <v>23</v>
      </c>
      <c r="W996">
        <f>VALUE(V996)*100000</f>
        <v>2300000</v>
      </c>
    </row>
    <row r="997" spans="1:23" customFormat="1" hidden="1">
      <c r="A997" t="s">
        <v>2519</v>
      </c>
      <c r="G997" t="s">
        <v>24</v>
      </c>
      <c r="H997" t="s">
        <v>705</v>
      </c>
      <c r="I997">
        <f>VALUE(LEFT(H997,FIND(" ",H997)-1))</f>
        <v>900</v>
      </c>
      <c r="J997" t="str">
        <f>TRIM(RIGHT(H997,LEN(H997)-FIND(" ",H997)))</f>
        <v>sqft</v>
      </c>
      <c r="K997" t="s">
        <v>43</v>
      </c>
      <c r="L997" t="s">
        <v>44</v>
      </c>
      <c r="N997" t="s">
        <v>373</v>
      </c>
      <c r="Q997" t="s">
        <v>46</v>
      </c>
      <c r="R997">
        <v>2</v>
      </c>
      <c r="T997" t="s">
        <v>335</v>
      </c>
      <c r="U997" s="1">
        <f t="shared" si="445"/>
        <v>3000</v>
      </c>
      <c r="V997">
        <v>27</v>
      </c>
      <c r="W997">
        <f>VALUE(V997)*100000</f>
        <v>2700000</v>
      </c>
    </row>
    <row r="998" spans="1:23" customFormat="1" hidden="1">
      <c r="A998" t="s">
        <v>2520</v>
      </c>
      <c r="G998" t="s">
        <v>204</v>
      </c>
      <c r="H998" t="s">
        <v>827</v>
      </c>
      <c r="I998">
        <f>VALUE(LEFT(H998,FIND(" ",H998)-1))</f>
        <v>1360</v>
      </c>
      <c r="J998" t="str">
        <f>TRIM(RIGHT(H998,LEN(H998)-FIND(" ",H998)))</f>
        <v>sqft</v>
      </c>
      <c r="L998" t="s">
        <v>43</v>
      </c>
      <c r="N998" t="s">
        <v>717</v>
      </c>
      <c r="T998" t="s">
        <v>2521</v>
      </c>
      <c r="U998" s="1">
        <f t="shared" si="445"/>
        <v>2574</v>
      </c>
      <c r="V998">
        <v>35</v>
      </c>
      <c r="W998">
        <f>VALUE(V998)*100000</f>
        <v>3500000</v>
      </c>
    </row>
    <row r="999" spans="1:23" customFormat="1" hidden="1">
      <c r="A999" t="s">
        <v>2522</v>
      </c>
      <c r="G999" t="s">
        <v>34</v>
      </c>
      <c r="H999" t="s">
        <v>305</v>
      </c>
      <c r="I999">
        <f>VALUE(LEFT(H999,FIND(" ",H999)-1))</f>
        <v>550</v>
      </c>
      <c r="J999" t="str">
        <f>TRIM(RIGHT(H999,LEN(H999)-FIND(" ",H999)))</f>
        <v>sqft</v>
      </c>
      <c r="K999" t="s">
        <v>43</v>
      </c>
      <c r="L999" t="s">
        <v>44</v>
      </c>
      <c r="N999" t="s">
        <v>251</v>
      </c>
      <c r="Q999" t="s">
        <v>29</v>
      </c>
      <c r="R999">
        <v>1</v>
      </c>
      <c r="T999" t="s">
        <v>699</v>
      </c>
      <c r="U999" s="1">
        <f t="shared" si="445"/>
        <v>2000</v>
      </c>
      <c r="V999">
        <v>11</v>
      </c>
      <c r="W999">
        <f>VALUE(V999)*100000</f>
        <v>1100000</v>
      </c>
    </row>
    <row r="1000" spans="1:23" customFormat="1" hidden="1">
      <c r="A1000" t="s">
        <v>317</v>
      </c>
      <c r="G1000" t="s">
        <v>24</v>
      </c>
      <c r="H1000" t="s">
        <v>1305</v>
      </c>
      <c r="I1000">
        <f>VALUE(LEFT(H1000,FIND(" ",H1000)-1))</f>
        <v>935</v>
      </c>
      <c r="J1000" t="str">
        <f>TRIM(RIGHT(H1000,LEN(H1000)-FIND(" ",H1000)))</f>
        <v>sqft</v>
      </c>
      <c r="K1000" t="s">
        <v>43</v>
      </c>
      <c r="L1000" t="s">
        <v>44</v>
      </c>
      <c r="N1000" t="s">
        <v>390</v>
      </c>
      <c r="Q1000" t="s">
        <v>46</v>
      </c>
      <c r="R1000">
        <v>1</v>
      </c>
      <c r="U1000" s="1" t="e">
        <f t="shared" si="445"/>
        <v>#VALUE!</v>
      </c>
      <c r="V1000">
        <v>35</v>
      </c>
      <c r="W1000">
        <f>VALUE(V1000)*100000</f>
        <v>3500000</v>
      </c>
    </row>
    <row r="1001" spans="1:23" customFormat="1" hidden="1">
      <c r="A1001" t="s">
        <v>317</v>
      </c>
      <c r="G1001" t="s">
        <v>34</v>
      </c>
      <c r="H1001" t="s">
        <v>423</v>
      </c>
      <c r="I1001">
        <f>VALUE(LEFT(H1001,FIND(" ",H1001)-1))</f>
        <v>1100</v>
      </c>
      <c r="J1001" t="str">
        <f>TRIM(RIGHT(H1001,LEN(H1001)-FIND(" ",H1001)))</f>
        <v>sqft</v>
      </c>
      <c r="K1001" t="s">
        <v>43</v>
      </c>
      <c r="L1001" t="s">
        <v>44</v>
      </c>
      <c r="N1001" t="s">
        <v>117</v>
      </c>
      <c r="Q1001" t="s">
        <v>29</v>
      </c>
      <c r="R1001">
        <v>2</v>
      </c>
      <c r="T1001" t="s">
        <v>2117</v>
      </c>
      <c r="U1001" s="1">
        <f t="shared" si="445"/>
        <v>3182</v>
      </c>
      <c r="V1001">
        <v>35</v>
      </c>
      <c r="W1001">
        <f>VALUE(V1001)*100000</f>
        <v>3500000</v>
      </c>
    </row>
    <row r="1002" spans="1:23" customFormat="1" hidden="1">
      <c r="A1002" t="s">
        <v>2523</v>
      </c>
      <c r="G1002" t="s">
        <v>34</v>
      </c>
      <c r="H1002" t="s">
        <v>705</v>
      </c>
      <c r="I1002">
        <f>VALUE(LEFT(H1002,FIND(" ",H1002)-1))</f>
        <v>900</v>
      </c>
      <c r="J1002" t="str">
        <f>TRIM(RIGHT(H1002,LEN(H1002)-FIND(" ",H1002)))</f>
        <v>sqft</v>
      </c>
      <c r="K1002" t="s">
        <v>43</v>
      </c>
      <c r="L1002" t="s">
        <v>44</v>
      </c>
      <c r="N1002" t="s">
        <v>364</v>
      </c>
      <c r="Q1002" t="s">
        <v>46</v>
      </c>
      <c r="R1002">
        <v>1</v>
      </c>
      <c r="T1002" t="s">
        <v>512</v>
      </c>
      <c r="U1002" s="1">
        <f t="shared" si="445"/>
        <v>2667</v>
      </c>
      <c r="V1002">
        <v>24</v>
      </c>
      <c r="W1002">
        <f>VALUE(V1002)*100000</f>
        <v>2400000</v>
      </c>
    </row>
    <row r="1003" spans="1:23" ht="15.75">
      <c r="A1003" s="25" t="s">
        <v>50</v>
      </c>
      <c r="B1003" s="25" t="str">
        <f>PROPER(TRIM(A1003))</f>
        <v>2 Apartment For Sale In Jahangirabad Surat</v>
      </c>
      <c r="C1003" s="25" t="str">
        <f>LEFT(B1003,FIND(" ",B1003)-1)</f>
        <v>2</v>
      </c>
      <c r="D1003" s="30" t="str">
        <f>MID(B1003, FIND(" ", B1003)+1, FIND("For", B1003)-FIND(" ", B1003)-1)</f>
        <v xml:space="preserve">Apartment </v>
      </c>
      <c r="E1003" s="25" t="str">
        <f>TRIM(MID(B1003, FIND("In", B1003)+3, FIND("Surat", B1003)-FIND("In", B1003)-3))</f>
        <v>Jahangirabad</v>
      </c>
      <c r="F1003" s="25" t="str">
        <f>"surat"</f>
        <v>surat</v>
      </c>
      <c r="G1003" s="25" t="s">
        <v>24</v>
      </c>
      <c r="H1003" s="25" t="s">
        <v>2524</v>
      </c>
      <c r="I1003" s="35">
        <f>VALUE(LEFT(H1003,FIND(" ",H1003)-1))</f>
        <v>486</v>
      </c>
      <c r="J1003" s="29" t="str">
        <f>TRIM(RIGHT(H1003,LEN(H1003)-FIND(" ",H1003)))</f>
        <v>sqft</v>
      </c>
      <c r="K1003" s="25" t="s">
        <v>43</v>
      </c>
      <c r="L1003" s="25" t="s">
        <v>44</v>
      </c>
      <c r="M1003" s="28" t="str">
        <f>IF(LEFT(L1003,5)="poss.","expected","ready")</f>
        <v>ready</v>
      </c>
      <c r="N1003" s="25" t="s">
        <v>627</v>
      </c>
      <c r="O1003" s="29" t="str">
        <f>IFERROR(LEFT(N1003,FIND("out of",N1003)-1),N1003)</f>
        <v xml:space="preserve">8 </v>
      </c>
      <c r="P1003" s="30" t="str">
        <f>IFERROR(RIGHT(N1003,LEN(N1003)-FIND("out of",N1003)-6),"")</f>
        <v>14</v>
      </c>
      <c r="Q1003" s="25" t="s">
        <v>29</v>
      </c>
      <c r="R1003" s="25" t="s">
        <v>47</v>
      </c>
      <c r="S1003" s="25" t="s">
        <v>2525</v>
      </c>
      <c r="T1003" s="3" t="s">
        <v>2526</v>
      </c>
      <c r="U1003" s="33">
        <f t="shared" si="445"/>
        <v>2533</v>
      </c>
      <c r="V1003" s="29">
        <v>19</v>
      </c>
      <c r="W1003" s="25">
        <f>VALUE(V1003)*100000</f>
        <v>1900000</v>
      </c>
    </row>
    <row r="1004" spans="1:23" customFormat="1" hidden="1">
      <c r="A1004" t="s">
        <v>2527</v>
      </c>
      <c r="G1004" t="s">
        <v>24</v>
      </c>
      <c r="H1004" t="s">
        <v>423</v>
      </c>
      <c r="I1004">
        <f>VALUE(LEFT(H1004,FIND(" ",H1004)-1))</f>
        <v>1100</v>
      </c>
      <c r="J1004" t="str">
        <f>TRIM(RIGHT(H1004,LEN(H1004)-FIND(" ",H1004)))</f>
        <v>sqft</v>
      </c>
      <c r="K1004" t="s">
        <v>43</v>
      </c>
      <c r="L1004" t="s">
        <v>44</v>
      </c>
      <c r="N1004" t="s">
        <v>132</v>
      </c>
      <c r="Q1004" t="s">
        <v>46</v>
      </c>
      <c r="R1004" t="s">
        <v>739</v>
      </c>
      <c r="S1004" t="s">
        <v>2528</v>
      </c>
      <c r="U1004" s="1" t="e">
        <f t="shared" si="445"/>
        <v>#VALUE!</v>
      </c>
      <c r="V1004" t="s">
        <v>2529</v>
      </c>
      <c r="W1004" t="e">
        <f>VALUE(V1004)*100000</f>
        <v>#VALUE!</v>
      </c>
    </row>
    <row r="1005" spans="1:23" customFormat="1" hidden="1">
      <c r="A1005" t="s">
        <v>567</v>
      </c>
      <c r="G1005" t="s">
        <v>24</v>
      </c>
      <c r="H1005" t="s">
        <v>2530</v>
      </c>
      <c r="I1005">
        <f>VALUE(LEFT(H1005,FIND(" ",H1005)-1))</f>
        <v>366</v>
      </c>
      <c r="J1005" t="str">
        <f>TRIM(RIGHT(H1005,LEN(H1005)-FIND(" ",H1005)))</f>
        <v>sqft</v>
      </c>
      <c r="K1005" t="s">
        <v>43</v>
      </c>
      <c r="L1005" t="s">
        <v>44</v>
      </c>
      <c r="N1005" t="s">
        <v>2531</v>
      </c>
      <c r="Q1005" t="s">
        <v>29</v>
      </c>
      <c r="R1005" t="s">
        <v>416</v>
      </c>
      <c r="U1005" s="1" t="e">
        <f t="shared" si="445"/>
        <v>#VALUE!</v>
      </c>
      <c r="V1005" t="s">
        <v>2529</v>
      </c>
      <c r="W1005" t="e">
        <f>VALUE(V1005)*100000</f>
        <v>#VALUE!</v>
      </c>
    </row>
    <row r="1006" spans="1:23" customFormat="1" hidden="1">
      <c r="A1006" t="s">
        <v>761</v>
      </c>
      <c r="G1006" t="s">
        <v>24</v>
      </c>
      <c r="H1006" t="s">
        <v>2283</v>
      </c>
      <c r="I1006">
        <f>VALUE(LEFT(H1006,FIND(" ",H1006)-1))</f>
        <v>820</v>
      </c>
      <c r="J1006" t="str">
        <f>TRIM(RIGHT(H1006,LEN(H1006)-FIND(" ",H1006)))</f>
        <v>sqft</v>
      </c>
      <c r="K1006" t="s">
        <v>43</v>
      </c>
      <c r="L1006" t="s">
        <v>44</v>
      </c>
      <c r="N1006" t="s">
        <v>1728</v>
      </c>
      <c r="Q1006" t="s">
        <v>96</v>
      </c>
      <c r="R1006" t="s">
        <v>30</v>
      </c>
      <c r="S1006" t="s">
        <v>2532</v>
      </c>
      <c r="U1006" s="1" t="e">
        <f t="shared" si="445"/>
        <v>#VALUE!</v>
      </c>
      <c r="V1006" t="s">
        <v>2529</v>
      </c>
      <c r="W1006" t="e">
        <f>VALUE(V1006)*100000</f>
        <v>#VALUE!</v>
      </c>
    </row>
    <row r="1007" spans="1:23" customFormat="1" hidden="1">
      <c r="A1007" t="s">
        <v>1980</v>
      </c>
      <c r="G1007" t="s">
        <v>34</v>
      </c>
      <c r="H1007" t="s">
        <v>2533</v>
      </c>
      <c r="I1007">
        <f>VALUE(LEFT(H1007,FIND(" ",H1007)-1))</f>
        <v>760</v>
      </c>
      <c r="J1007" t="str">
        <f>TRIM(RIGHT(H1007,LEN(H1007)-FIND(" ",H1007)))</f>
        <v>sqft</v>
      </c>
      <c r="K1007" t="s">
        <v>43</v>
      </c>
      <c r="L1007" t="s">
        <v>44</v>
      </c>
      <c r="N1007" t="s">
        <v>86</v>
      </c>
      <c r="Q1007" t="s">
        <v>29</v>
      </c>
      <c r="R1007" t="s">
        <v>47</v>
      </c>
      <c r="S1007" t="s">
        <v>2534</v>
      </c>
      <c r="U1007" s="1" t="e">
        <f t="shared" si="445"/>
        <v>#VALUE!</v>
      </c>
      <c r="V1007" t="s">
        <v>2529</v>
      </c>
      <c r="W1007" t="e">
        <f>VALUE(V1007)*100000</f>
        <v>#VALUE!</v>
      </c>
    </row>
    <row r="1008" spans="1:23" customFormat="1" hidden="1">
      <c r="A1008" t="s">
        <v>2535</v>
      </c>
      <c r="G1008" t="s">
        <v>24</v>
      </c>
      <c r="H1008" t="s">
        <v>116</v>
      </c>
      <c r="I1008">
        <f>VALUE(LEFT(H1008,FIND(" ",H1008)-1))</f>
        <v>1000</v>
      </c>
      <c r="J1008" t="str">
        <f>TRIM(RIGHT(H1008,LEN(H1008)-FIND(" ",H1008)))</f>
        <v>sqft</v>
      </c>
      <c r="K1008" t="s">
        <v>43</v>
      </c>
      <c r="L1008" t="s">
        <v>44</v>
      </c>
      <c r="N1008" t="s">
        <v>725</v>
      </c>
      <c r="Q1008" t="s">
        <v>46</v>
      </c>
      <c r="R1008">
        <v>1</v>
      </c>
      <c r="U1008" s="1" t="e">
        <f t="shared" si="445"/>
        <v>#VALUE!</v>
      </c>
      <c r="V1008" t="s">
        <v>2529</v>
      </c>
      <c r="W1008" t="e">
        <f>VALUE(V1008)*100000</f>
        <v>#VALUE!</v>
      </c>
    </row>
    <row r="1009" spans="1:23" customFormat="1" hidden="1">
      <c r="A1009" t="s">
        <v>2536</v>
      </c>
      <c r="G1009" t="s">
        <v>34</v>
      </c>
      <c r="H1009" t="s">
        <v>2537</v>
      </c>
      <c r="I1009">
        <f>VALUE(LEFT(H1009,FIND(" ",H1009)-1))</f>
        <v>336</v>
      </c>
      <c r="J1009" t="str">
        <f>TRIM(RIGHT(H1009,LEN(H1009)-FIND(" ",H1009)))</f>
        <v>sqft</v>
      </c>
      <c r="K1009" t="s">
        <v>43</v>
      </c>
      <c r="L1009" t="s">
        <v>44</v>
      </c>
      <c r="N1009" t="s">
        <v>107</v>
      </c>
      <c r="Q1009" t="s">
        <v>46</v>
      </c>
      <c r="R1009">
        <v>1</v>
      </c>
      <c r="U1009" s="1" t="e">
        <f t="shared" si="445"/>
        <v>#VALUE!</v>
      </c>
      <c r="V1009" t="s">
        <v>2529</v>
      </c>
      <c r="W1009" t="e">
        <f>VALUE(V1009)*100000</f>
        <v>#VALUE!</v>
      </c>
    </row>
    <row r="1010" spans="1:23" customFormat="1" hidden="1">
      <c r="A1010" t="s">
        <v>2538</v>
      </c>
      <c r="G1010" t="s">
        <v>24</v>
      </c>
      <c r="H1010" t="s">
        <v>131</v>
      </c>
      <c r="I1010">
        <f>VALUE(LEFT(H1010,FIND(" ",H1010)-1))</f>
        <v>950</v>
      </c>
      <c r="J1010" t="str">
        <f>TRIM(RIGHT(H1010,LEN(H1010)-FIND(" ",H1010)))</f>
        <v>sqft</v>
      </c>
      <c r="K1010" t="s">
        <v>43</v>
      </c>
      <c r="L1010" t="s">
        <v>44</v>
      </c>
      <c r="N1010" t="s">
        <v>107</v>
      </c>
      <c r="Q1010" t="s">
        <v>29</v>
      </c>
      <c r="R1010" t="s">
        <v>156</v>
      </c>
      <c r="S1010" t="s">
        <v>2539</v>
      </c>
      <c r="U1010" s="1" t="e">
        <f t="shared" si="445"/>
        <v>#VALUE!</v>
      </c>
      <c r="V1010" t="s">
        <v>2529</v>
      </c>
      <c r="W1010" t="e">
        <f>VALUE(V1010)*100000</f>
        <v>#VALUE!</v>
      </c>
    </row>
    <row r="1011" spans="1:23" customFormat="1" hidden="1">
      <c r="A1011" t="s">
        <v>1980</v>
      </c>
      <c r="G1011" t="s">
        <v>34</v>
      </c>
      <c r="H1011" t="s">
        <v>116</v>
      </c>
      <c r="I1011">
        <f>VALUE(LEFT(H1011,FIND(" ",H1011)-1))</f>
        <v>1000</v>
      </c>
      <c r="J1011" t="str">
        <f>TRIM(RIGHT(H1011,LEN(H1011)-FIND(" ",H1011)))</f>
        <v>sqft</v>
      </c>
      <c r="K1011" t="s">
        <v>43</v>
      </c>
      <c r="L1011" t="s">
        <v>44</v>
      </c>
      <c r="N1011" t="s">
        <v>1047</v>
      </c>
      <c r="Q1011" t="s">
        <v>46</v>
      </c>
      <c r="R1011">
        <v>2</v>
      </c>
      <c r="U1011" s="1" t="e">
        <f t="shared" si="445"/>
        <v>#VALUE!</v>
      </c>
      <c r="V1011" t="s">
        <v>2529</v>
      </c>
      <c r="W1011" t="e">
        <f>VALUE(V1011)*100000</f>
        <v>#VALUE!</v>
      </c>
    </row>
    <row r="1012" spans="1:23" customFormat="1" hidden="1">
      <c r="A1012" t="s">
        <v>1213</v>
      </c>
      <c r="G1012" t="s">
        <v>34</v>
      </c>
      <c r="H1012" t="s">
        <v>233</v>
      </c>
      <c r="I1012">
        <f>VALUE(LEFT(H1012,FIND(" ",H1012)-1))</f>
        <v>510</v>
      </c>
      <c r="J1012" t="str">
        <f>TRIM(RIGHT(H1012,LEN(H1012)-FIND(" ",H1012)))</f>
        <v>sqft</v>
      </c>
      <c r="K1012" t="s">
        <v>43</v>
      </c>
      <c r="L1012" t="s">
        <v>44</v>
      </c>
      <c r="N1012" t="s">
        <v>297</v>
      </c>
      <c r="Q1012" t="s">
        <v>29</v>
      </c>
      <c r="R1012">
        <v>1</v>
      </c>
      <c r="S1012" t="s">
        <v>2540</v>
      </c>
      <c r="U1012" s="1" t="e">
        <f t="shared" si="445"/>
        <v>#VALUE!</v>
      </c>
      <c r="V1012" t="s">
        <v>2529</v>
      </c>
      <c r="W1012" t="e">
        <f>VALUE(V1012)*100000</f>
        <v>#VALUE!</v>
      </c>
    </row>
    <row r="1013" spans="1:23" customFormat="1" hidden="1">
      <c r="A1013" t="s">
        <v>2541</v>
      </c>
      <c r="G1013" t="s">
        <v>24</v>
      </c>
      <c r="H1013" t="s">
        <v>2480</v>
      </c>
      <c r="I1013">
        <f>VALUE(LEFT(H1013,FIND(" ",H1013)-1))</f>
        <v>635</v>
      </c>
      <c r="J1013" t="str">
        <f>TRIM(RIGHT(H1013,LEN(H1013)-FIND(" ",H1013)))</f>
        <v>sqft</v>
      </c>
      <c r="K1013" t="s">
        <v>43</v>
      </c>
      <c r="L1013" t="s">
        <v>44</v>
      </c>
      <c r="N1013" t="s">
        <v>373</v>
      </c>
      <c r="Q1013" t="s">
        <v>96</v>
      </c>
      <c r="R1013" t="s">
        <v>47</v>
      </c>
      <c r="S1013" t="s">
        <v>2542</v>
      </c>
      <c r="U1013" s="1" t="e">
        <f t="shared" si="445"/>
        <v>#VALUE!</v>
      </c>
      <c r="V1013" t="s">
        <v>2529</v>
      </c>
      <c r="W1013" t="e">
        <f>VALUE(V1013)*100000</f>
        <v>#VALUE!</v>
      </c>
    </row>
    <row r="1014" spans="1:23" customFormat="1" hidden="1">
      <c r="A1014" t="s">
        <v>2535</v>
      </c>
      <c r="G1014" t="s">
        <v>24</v>
      </c>
      <c r="H1014" t="s">
        <v>735</v>
      </c>
      <c r="I1014">
        <f>VALUE(LEFT(H1014,FIND(" ",H1014)-1))</f>
        <v>960</v>
      </c>
      <c r="J1014" t="str">
        <f>TRIM(RIGHT(H1014,LEN(H1014)-FIND(" ",H1014)))</f>
        <v>sqft</v>
      </c>
      <c r="K1014" t="s">
        <v>43</v>
      </c>
      <c r="L1014" t="s">
        <v>44</v>
      </c>
      <c r="N1014" t="s">
        <v>251</v>
      </c>
      <c r="Q1014" t="s">
        <v>29</v>
      </c>
      <c r="R1014" t="s">
        <v>47</v>
      </c>
      <c r="U1014" s="1" t="e">
        <f t="shared" si="445"/>
        <v>#VALUE!</v>
      </c>
      <c r="V1014" t="s">
        <v>2529</v>
      </c>
      <c r="W1014" t="e">
        <f>VALUE(V1014)*100000</f>
        <v>#VALUE!</v>
      </c>
    </row>
    <row r="1015" spans="1:23" customFormat="1" hidden="1">
      <c r="A1015" t="s">
        <v>2543</v>
      </c>
      <c r="G1015" t="s">
        <v>24</v>
      </c>
      <c r="H1015" t="s">
        <v>1416</v>
      </c>
      <c r="I1015">
        <f>VALUE(LEFT(H1015,FIND(" ",H1015)-1))</f>
        <v>958</v>
      </c>
      <c r="J1015" t="str">
        <f>TRIM(RIGHT(H1015,LEN(H1015)-FIND(" ",H1015)))</f>
        <v>sqft</v>
      </c>
      <c r="K1015" t="s">
        <v>43</v>
      </c>
      <c r="L1015" t="s">
        <v>44</v>
      </c>
      <c r="N1015" t="s">
        <v>112</v>
      </c>
      <c r="Q1015" t="s">
        <v>46</v>
      </c>
      <c r="R1015" t="s">
        <v>102</v>
      </c>
      <c r="U1015" s="1" t="e">
        <f t="shared" si="445"/>
        <v>#VALUE!</v>
      </c>
      <c r="V1015" t="s">
        <v>2529</v>
      </c>
      <c r="W1015" t="e">
        <f>VALUE(V1015)*100000</f>
        <v>#VALUE!</v>
      </c>
    </row>
    <row r="1016" spans="1:23" customFormat="1" hidden="1">
      <c r="A1016" t="s">
        <v>2544</v>
      </c>
      <c r="G1016" t="s">
        <v>24</v>
      </c>
      <c r="H1016" t="s">
        <v>51</v>
      </c>
      <c r="I1016">
        <f>VALUE(LEFT(H1016,FIND(" ",H1016)-1))</f>
        <v>700</v>
      </c>
      <c r="J1016" t="str">
        <f>TRIM(RIGHT(H1016,LEN(H1016)-FIND(" ",H1016)))</f>
        <v>sqft</v>
      </c>
      <c r="K1016" t="s">
        <v>43</v>
      </c>
      <c r="L1016" t="s">
        <v>44</v>
      </c>
      <c r="N1016" t="s">
        <v>373</v>
      </c>
      <c r="Q1016" t="s">
        <v>46</v>
      </c>
      <c r="R1016">
        <v>1</v>
      </c>
      <c r="U1016" s="1" t="e">
        <f t="shared" si="445"/>
        <v>#VALUE!</v>
      </c>
      <c r="V1016" t="s">
        <v>2529</v>
      </c>
      <c r="W1016" t="e">
        <f>VALUE(V1016)*100000</f>
        <v>#VALUE!</v>
      </c>
    </row>
    <row r="1017" spans="1:23" customFormat="1" hidden="1">
      <c r="A1017" t="s">
        <v>2545</v>
      </c>
      <c r="G1017" t="s">
        <v>34</v>
      </c>
      <c r="H1017" t="s">
        <v>705</v>
      </c>
      <c r="I1017">
        <f>VALUE(LEFT(H1017,FIND(" ",H1017)-1))</f>
        <v>900</v>
      </c>
      <c r="J1017" t="str">
        <f>TRIM(RIGHT(H1017,LEN(H1017)-FIND(" ",H1017)))</f>
        <v>sqft</v>
      </c>
      <c r="K1017" t="s">
        <v>43</v>
      </c>
      <c r="L1017" t="s">
        <v>44</v>
      </c>
      <c r="N1017" t="s">
        <v>117</v>
      </c>
      <c r="Q1017" t="s">
        <v>29</v>
      </c>
      <c r="R1017">
        <v>2</v>
      </c>
      <c r="U1017" s="1" t="e">
        <f t="shared" si="445"/>
        <v>#VALUE!</v>
      </c>
      <c r="V1017" t="s">
        <v>2529</v>
      </c>
      <c r="W1017" t="e">
        <f>VALUE(V1017)*100000</f>
        <v>#VALUE!</v>
      </c>
    </row>
    <row r="1018" spans="1:23" customFormat="1" hidden="1">
      <c r="A1018" t="s">
        <v>2071</v>
      </c>
      <c r="G1018" t="s">
        <v>34</v>
      </c>
      <c r="H1018" t="s">
        <v>261</v>
      </c>
      <c r="I1018">
        <f>VALUE(LEFT(H1018,FIND(" ",H1018)-1))</f>
        <v>400</v>
      </c>
      <c r="J1018" t="str">
        <f>TRIM(RIGHT(H1018,LEN(H1018)-FIND(" ",H1018)))</f>
        <v>sqft</v>
      </c>
      <c r="K1018" t="s">
        <v>43</v>
      </c>
      <c r="L1018" t="s">
        <v>44</v>
      </c>
      <c r="N1018" t="s">
        <v>117</v>
      </c>
      <c r="Q1018" t="s">
        <v>29</v>
      </c>
      <c r="R1018">
        <v>1</v>
      </c>
      <c r="U1018" s="1" t="e">
        <f t="shared" si="445"/>
        <v>#VALUE!</v>
      </c>
      <c r="V1018" t="s">
        <v>2529</v>
      </c>
      <c r="W1018" t="e">
        <f>VALUE(V1018)*100000</f>
        <v>#VALUE!</v>
      </c>
    </row>
    <row r="1019" spans="1:23" customFormat="1" hidden="1">
      <c r="A1019" t="s">
        <v>2546</v>
      </c>
      <c r="G1019" t="s">
        <v>24</v>
      </c>
      <c r="H1019" t="s">
        <v>51</v>
      </c>
      <c r="I1019">
        <f>VALUE(LEFT(H1019,FIND(" ",H1019)-1))</f>
        <v>700</v>
      </c>
      <c r="J1019" t="str">
        <f>TRIM(RIGHT(H1019,LEN(H1019)-FIND(" ",H1019)))</f>
        <v>sqft</v>
      </c>
      <c r="K1019" t="s">
        <v>43</v>
      </c>
      <c r="L1019" t="s">
        <v>44</v>
      </c>
      <c r="N1019" t="s">
        <v>132</v>
      </c>
      <c r="Q1019" t="s">
        <v>46</v>
      </c>
      <c r="R1019">
        <v>1</v>
      </c>
      <c r="S1019" t="s">
        <v>2547</v>
      </c>
      <c r="U1019" s="1" t="e">
        <f t="shared" si="445"/>
        <v>#VALUE!</v>
      </c>
      <c r="V1019" t="s">
        <v>2529</v>
      </c>
      <c r="W1019" t="e">
        <f>VALUE(V1019)*100000</f>
        <v>#VALUE!</v>
      </c>
    </row>
    <row r="1020" spans="1:23" customFormat="1" hidden="1">
      <c r="A1020" t="s">
        <v>1711</v>
      </c>
      <c r="G1020" t="s">
        <v>204</v>
      </c>
      <c r="H1020" t="s">
        <v>2548</v>
      </c>
      <c r="I1020">
        <f>VALUE(LEFT(H1020,FIND(" ",H1020)-1))</f>
        <v>69970</v>
      </c>
      <c r="J1020" t="str">
        <f>TRIM(RIGHT(H1020,LEN(H1020)-FIND(" ",H1020)))</f>
        <v>sqft</v>
      </c>
      <c r="K1020" t="s">
        <v>671</v>
      </c>
      <c r="L1020" t="s">
        <v>43</v>
      </c>
      <c r="N1020">
        <v>3</v>
      </c>
      <c r="S1020" t="s">
        <v>2549</v>
      </c>
      <c r="U1020" s="1" t="e">
        <f t="shared" si="445"/>
        <v>#VALUE!</v>
      </c>
      <c r="V1020" t="s">
        <v>2529</v>
      </c>
      <c r="W1020" t="e">
        <f>VALUE(V1020)*100000</f>
        <v>#VALUE!</v>
      </c>
    </row>
    <row r="1021" spans="1:23" customFormat="1" hidden="1">
      <c r="A1021" t="s">
        <v>652</v>
      </c>
      <c r="G1021" t="s">
        <v>34</v>
      </c>
      <c r="H1021" t="s">
        <v>71</v>
      </c>
      <c r="I1021">
        <f>VALUE(LEFT(H1021,FIND(" ",H1021)-1))</f>
        <v>1180</v>
      </c>
      <c r="J1021" t="str">
        <f>TRIM(RIGHT(H1021,LEN(H1021)-FIND(" ",H1021)))</f>
        <v>sqft</v>
      </c>
      <c r="K1021" t="s">
        <v>43</v>
      </c>
      <c r="L1021" t="s">
        <v>44</v>
      </c>
      <c r="N1021" t="s">
        <v>1047</v>
      </c>
      <c r="Q1021" t="s">
        <v>29</v>
      </c>
      <c r="R1021">
        <v>2</v>
      </c>
      <c r="U1021" s="1" t="e">
        <f t="shared" ref="U1021:U1084" si="462">VALUE(SUBSTITUTE(SUBSTITUTE(T1021,"â‚¹",""),"per sqft",""))</f>
        <v>#VALUE!</v>
      </c>
      <c r="V1021" t="s">
        <v>2529</v>
      </c>
      <c r="W1021" t="e">
        <f>VALUE(V1021)*100000</f>
        <v>#VALUE!</v>
      </c>
    </row>
    <row r="1022" spans="1:23" customFormat="1" hidden="1">
      <c r="A1022" t="s">
        <v>2550</v>
      </c>
      <c r="G1022" t="s">
        <v>34</v>
      </c>
      <c r="H1022" t="s">
        <v>2551</v>
      </c>
      <c r="I1022">
        <f>VALUE(LEFT(H1022,FIND(" ",H1022)-1))</f>
        <v>1056</v>
      </c>
      <c r="J1022" t="str">
        <f>TRIM(RIGHT(H1022,LEN(H1022)-FIND(" ",H1022)))</f>
        <v>sqft</v>
      </c>
      <c r="K1022" t="s">
        <v>43</v>
      </c>
      <c r="L1022" t="s">
        <v>44</v>
      </c>
      <c r="N1022" t="s">
        <v>117</v>
      </c>
      <c r="Q1022" t="s">
        <v>29</v>
      </c>
      <c r="R1022">
        <v>2</v>
      </c>
      <c r="U1022" s="1" t="e">
        <f t="shared" si="462"/>
        <v>#VALUE!</v>
      </c>
      <c r="V1022" t="s">
        <v>2529</v>
      </c>
      <c r="W1022" t="e">
        <f>VALUE(V1022)*100000</f>
        <v>#VALUE!</v>
      </c>
    </row>
    <row r="1023" spans="1:23" customFormat="1" hidden="1">
      <c r="A1023" t="s">
        <v>2552</v>
      </c>
      <c r="G1023" t="s">
        <v>34</v>
      </c>
      <c r="H1023" t="s">
        <v>2553</v>
      </c>
      <c r="I1023">
        <f>VALUE(LEFT(H1023,FIND(" ",H1023)-1))</f>
        <v>1095</v>
      </c>
      <c r="J1023" t="str">
        <f>TRIM(RIGHT(H1023,LEN(H1023)-FIND(" ",H1023)))</f>
        <v>sqft</v>
      </c>
      <c r="K1023" t="s">
        <v>43</v>
      </c>
      <c r="L1023" t="s">
        <v>44</v>
      </c>
      <c r="N1023" t="s">
        <v>1008</v>
      </c>
      <c r="Q1023" t="s">
        <v>46</v>
      </c>
      <c r="R1023">
        <v>2</v>
      </c>
      <c r="U1023" s="1" t="e">
        <f t="shared" si="462"/>
        <v>#VALUE!</v>
      </c>
      <c r="V1023" t="s">
        <v>2529</v>
      </c>
      <c r="W1023" t="e">
        <f>VALUE(V1023)*100000</f>
        <v>#VALUE!</v>
      </c>
    </row>
    <row r="1024" spans="1:23" customFormat="1" hidden="1">
      <c r="A1024" t="s">
        <v>2554</v>
      </c>
      <c r="G1024" t="s">
        <v>34</v>
      </c>
      <c r="H1024" t="s">
        <v>136</v>
      </c>
      <c r="I1024">
        <f>VALUE(LEFT(H1024,FIND(" ",H1024)-1))</f>
        <v>1150</v>
      </c>
      <c r="J1024" t="str">
        <f>TRIM(RIGHT(H1024,LEN(H1024)-FIND(" ",H1024)))</f>
        <v>sqft</v>
      </c>
      <c r="K1024" t="s">
        <v>43</v>
      </c>
      <c r="L1024" t="s">
        <v>44</v>
      </c>
      <c r="N1024" t="s">
        <v>107</v>
      </c>
      <c r="Q1024" t="s">
        <v>29</v>
      </c>
      <c r="R1024" t="s">
        <v>207</v>
      </c>
      <c r="S1024" t="s">
        <v>2555</v>
      </c>
      <c r="U1024" s="1" t="e">
        <f t="shared" si="462"/>
        <v>#VALUE!</v>
      </c>
      <c r="V1024" t="s">
        <v>2529</v>
      </c>
      <c r="W1024" t="e">
        <f>VALUE(V1024)*100000</f>
        <v>#VALUE!</v>
      </c>
    </row>
    <row r="1025" spans="1:23" customFormat="1" hidden="1">
      <c r="A1025" t="s">
        <v>2060</v>
      </c>
      <c r="G1025" t="s">
        <v>34</v>
      </c>
      <c r="H1025" t="s">
        <v>146</v>
      </c>
      <c r="I1025">
        <f>VALUE(LEFT(H1025,FIND(" ",H1025)-1))</f>
        <v>350</v>
      </c>
      <c r="J1025" t="str">
        <f>TRIM(RIGHT(H1025,LEN(H1025)-FIND(" ",H1025)))</f>
        <v>sqft</v>
      </c>
      <c r="K1025" t="s">
        <v>43</v>
      </c>
      <c r="L1025" t="s">
        <v>44</v>
      </c>
      <c r="N1025" t="s">
        <v>122</v>
      </c>
      <c r="Q1025" t="s">
        <v>29</v>
      </c>
      <c r="R1025">
        <v>1</v>
      </c>
      <c r="U1025" s="1" t="e">
        <f t="shared" si="462"/>
        <v>#VALUE!</v>
      </c>
      <c r="V1025" t="s">
        <v>2529</v>
      </c>
      <c r="W1025" t="e">
        <f>VALUE(V1025)*100000</f>
        <v>#VALUE!</v>
      </c>
    </row>
    <row r="1026" spans="1:23" customFormat="1" hidden="1">
      <c r="A1026" t="s">
        <v>2556</v>
      </c>
      <c r="G1026" t="s">
        <v>34</v>
      </c>
      <c r="H1026" t="s">
        <v>846</v>
      </c>
      <c r="I1026">
        <f>VALUE(LEFT(H1026,FIND(" ",H1026)-1))</f>
        <v>860</v>
      </c>
      <c r="J1026" t="str">
        <f>TRIM(RIGHT(H1026,LEN(H1026)-FIND(" ",H1026)))</f>
        <v>sqft</v>
      </c>
      <c r="K1026" t="s">
        <v>43</v>
      </c>
      <c r="L1026" t="s">
        <v>44</v>
      </c>
      <c r="N1026" t="s">
        <v>373</v>
      </c>
      <c r="Q1026" t="s">
        <v>46</v>
      </c>
      <c r="R1026">
        <v>2</v>
      </c>
      <c r="U1026" s="1" t="e">
        <f t="shared" si="462"/>
        <v>#VALUE!</v>
      </c>
      <c r="V1026" t="s">
        <v>2529</v>
      </c>
      <c r="W1026" t="e">
        <f>VALUE(V1026)*100000</f>
        <v>#VALUE!</v>
      </c>
    </row>
    <row r="1027" spans="1:23" customFormat="1" hidden="1">
      <c r="A1027" t="s">
        <v>1098</v>
      </c>
      <c r="G1027" t="s">
        <v>34</v>
      </c>
      <c r="H1027" t="s">
        <v>51</v>
      </c>
      <c r="I1027">
        <f>VALUE(LEFT(H1027,FIND(" ",H1027)-1))</f>
        <v>700</v>
      </c>
      <c r="J1027" t="str">
        <f>TRIM(RIGHT(H1027,LEN(H1027)-FIND(" ",H1027)))</f>
        <v>sqft</v>
      </c>
      <c r="K1027" t="s">
        <v>43</v>
      </c>
      <c r="L1027" t="s">
        <v>44</v>
      </c>
      <c r="N1027" t="s">
        <v>390</v>
      </c>
      <c r="Q1027" t="s">
        <v>29</v>
      </c>
      <c r="R1027" t="s">
        <v>47</v>
      </c>
      <c r="U1027" s="1" t="e">
        <f t="shared" si="462"/>
        <v>#VALUE!</v>
      </c>
      <c r="V1027" t="s">
        <v>2529</v>
      </c>
      <c r="W1027" t="e">
        <f>VALUE(V1027)*100000</f>
        <v>#VALUE!</v>
      </c>
    </row>
    <row r="1028" spans="1:23" customFormat="1" hidden="1">
      <c r="A1028" t="s">
        <v>2557</v>
      </c>
      <c r="G1028" t="s">
        <v>24</v>
      </c>
      <c r="H1028" t="s">
        <v>116</v>
      </c>
      <c r="I1028">
        <f>VALUE(LEFT(H1028,FIND(" ",H1028)-1))</f>
        <v>1000</v>
      </c>
      <c r="J1028" t="str">
        <f>TRIM(RIGHT(H1028,LEN(H1028)-FIND(" ",H1028)))</f>
        <v>sqft</v>
      </c>
      <c r="K1028" t="s">
        <v>43</v>
      </c>
      <c r="L1028" t="s">
        <v>44</v>
      </c>
      <c r="N1028" t="s">
        <v>373</v>
      </c>
      <c r="Q1028" t="s">
        <v>29</v>
      </c>
      <c r="R1028">
        <v>2</v>
      </c>
      <c r="U1028" s="1" t="e">
        <f t="shared" si="462"/>
        <v>#VALUE!</v>
      </c>
      <c r="V1028" t="s">
        <v>2529</v>
      </c>
      <c r="W1028" t="e">
        <f>VALUE(V1028)*100000</f>
        <v>#VALUE!</v>
      </c>
    </row>
    <row r="1029" spans="1:23" customFormat="1" hidden="1">
      <c r="A1029" t="s">
        <v>2558</v>
      </c>
      <c r="G1029" t="s">
        <v>34</v>
      </c>
      <c r="H1029" t="s">
        <v>423</v>
      </c>
      <c r="I1029">
        <f>VALUE(LEFT(H1029,FIND(" ",H1029)-1))</f>
        <v>1100</v>
      </c>
      <c r="J1029" t="str">
        <f>TRIM(RIGHT(H1029,LEN(H1029)-FIND(" ",H1029)))</f>
        <v>sqft</v>
      </c>
      <c r="K1029" t="s">
        <v>43</v>
      </c>
      <c r="L1029" t="s">
        <v>44</v>
      </c>
      <c r="N1029" t="s">
        <v>122</v>
      </c>
      <c r="Q1029" t="s">
        <v>29</v>
      </c>
      <c r="R1029" t="s">
        <v>2559</v>
      </c>
      <c r="U1029" s="1" t="e">
        <f t="shared" si="462"/>
        <v>#VALUE!</v>
      </c>
      <c r="V1029" t="s">
        <v>2529</v>
      </c>
      <c r="W1029" t="e">
        <f>VALUE(V1029)*100000</f>
        <v>#VALUE!</v>
      </c>
    </row>
    <row r="1030" spans="1:23" customFormat="1" hidden="1">
      <c r="A1030" t="s">
        <v>751</v>
      </c>
      <c r="G1030" t="s">
        <v>204</v>
      </c>
      <c r="H1030" t="s">
        <v>2560</v>
      </c>
      <c r="I1030">
        <f>VALUE(LEFT(H1030,FIND(" ",H1030)-1))</f>
        <v>8400000</v>
      </c>
      <c r="J1030" t="str">
        <f>TRIM(RIGHT(H1030,LEN(H1030)-FIND(" ",H1030)))</f>
        <v>sqft</v>
      </c>
      <c r="L1030" t="s">
        <v>26</v>
      </c>
      <c r="U1030" s="1" t="e">
        <f t="shared" si="462"/>
        <v>#VALUE!</v>
      </c>
      <c r="V1030" t="s">
        <v>2529</v>
      </c>
      <c r="W1030" t="e">
        <f>VALUE(V1030)*100000</f>
        <v>#VALUE!</v>
      </c>
    </row>
    <row r="1031" spans="1:23" customFormat="1" hidden="1">
      <c r="A1031" t="s">
        <v>2561</v>
      </c>
      <c r="G1031" t="s">
        <v>24</v>
      </c>
      <c r="H1031" t="s">
        <v>51</v>
      </c>
      <c r="I1031">
        <f>VALUE(LEFT(H1031,FIND(" ",H1031)-1))</f>
        <v>700</v>
      </c>
      <c r="J1031" t="str">
        <f>TRIM(RIGHT(H1031,LEN(H1031)-FIND(" ",H1031)))</f>
        <v>sqft</v>
      </c>
      <c r="K1031" t="s">
        <v>43</v>
      </c>
      <c r="L1031" t="s">
        <v>44</v>
      </c>
      <c r="N1031" t="s">
        <v>251</v>
      </c>
      <c r="Q1031" t="s">
        <v>29</v>
      </c>
      <c r="R1031">
        <v>1</v>
      </c>
      <c r="S1031" t="s">
        <v>275</v>
      </c>
      <c r="U1031" s="1" t="e">
        <f t="shared" si="462"/>
        <v>#VALUE!</v>
      </c>
      <c r="V1031" t="s">
        <v>2529</v>
      </c>
      <c r="W1031" t="e">
        <f>VALUE(V1031)*100000</f>
        <v>#VALUE!</v>
      </c>
    </row>
    <row r="1032" spans="1:23" customFormat="1" hidden="1">
      <c r="A1032" t="s">
        <v>2562</v>
      </c>
      <c r="G1032" t="s">
        <v>24</v>
      </c>
      <c r="H1032" t="s">
        <v>350</v>
      </c>
      <c r="I1032">
        <f>VALUE(LEFT(H1032,FIND(" ",H1032)-1))</f>
        <v>850</v>
      </c>
      <c r="J1032" t="str">
        <f>TRIM(RIGHT(H1032,LEN(H1032)-FIND(" ",H1032)))</f>
        <v>sqft</v>
      </c>
      <c r="K1032" t="s">
        <v>43</v>
      </c>
      <c r="L1032" t="s">
        <v>44</v>
      </c>
      <c r="N1032" t="s">
        <v>469</v>
      </c>
      <c r="Q1032" t="s">
        <v>29</v>
      </c>
      <c r="R1032">
        <v>2</v>
      </c>
      <c r="S1032" t="s">
        <v>2563</v>
      </c>
      <c r="U1032" s="1" t="e">
        <f t="shared" si="462"/>
        <v>#VALUE!</v>
      </c>
      <c r="V1032" t="s">
        <v>2529</v>
      </c>
      <c r="W1032" t="e">
        <f>VALUE(V1032)*100000</f>
        <v>#VALUE!</v>
      </c>
    </row>
    <row r="1033" spans="1:23" customFormat="1" hidden="1">
      <c r="A1033" t="s">
        <v>2564</v>
      </c>
      <c r="G1033" t="s">
        <v>24</v>
      </c>
      <c r="H1033" t="s">
        <v>2565</v>
      </c>
      <c r="I1033">
        <f>VALUE(LEFT(H1033,FIND(" ",H1033)-1))</f>
        <v>645</v>
      </c>
      <c r="J1033" t="str">
        <f>TRIM(RIGHT(H1033,LEN(H1033)-FIND(" ",H1033)))</f>
        <v>sqft</v>
      </c>
      <c r="K1033" t="s">
        <v>26</v>
      </c>
      <c r="L1033" t="s">
        <v>44</v>
      </c>
      <c r="N1033" t="s">
        <v>780</v>
      </c>
      <c r="Q1033" t="s">
        <v>29</v>
      </c>
      <c r="R1033" t="s">
        <v>30</v>
      </c>
      <c r="U1033" s="1" t="e">
        <f t="shared" si="462"/>
        <v>#VALUE!</v>
      </c>
      <c r="V1033" t="s">
        <v>2529</v>
      </c>
      <c r="W1033" t="e">
        <f>VALUE(V1033)*100000</f>
        <v>#VALUE!</v>
      </c>
    </row>
    <row r="1034" spans="1:23" customFormat="1" hidden="1">
      <c r="A1034" t="s">
        <v>2566</v>
      </c>
      <c r="G1034" t="s">
        <v>34</v>
      </c>
      <c r="H1034" t="s">
        <v>2425</v>
      </c>
      <c r="I1034">
        <f>VALUE(LEFT(H1034,FIND(" ",H1034)-1))</f>
        <v>715</v>
      </c>
      <c r="J1034" t="str">
        <f>TRIM(RIGHT(H1034,LEN(H1034)-FIND(" ",H1034)))</f>
        <v>sqft</v>
      </c>
      <c r="K1034" t="s">
        <v>43</v>
      </c>
      <c r="L1034" t="s">
        <v>44</v>
      </c>
      <c r="N1034" t="s">
        <v>469</v>
      </c>
      <c r="Q1034" t="s">
        <v>29</v>
      </c>
      <c r="R1034">
        <v>1</v>
      </c>
      <c r="U1034" s="1" t="e">
        <f t="shared" si="462"/>
        <v>#VALUE!</v>
      </c>
      <c r="V1034" t="s">
        <v>2529</v>
      </c>
      <c r="W1034" t="e">
        <f>VALUE(V1034)*100000</f>
        <v>#VALUE!</v>
      </c>
    </row>
    <row r="1035" spans="1:23" customFormat="1" hidden="1">
      <c r="A1035" t="s">
        <v>2567</v>
      </c>
      <c r="G1035" t="s">
        <v>24</v>
      </c>
      <c r="H1035" t="s">
        <v>116</v>
      </c>
      <c r="I1035">
        <f>VALUE(LEFT(H1035,FIND(" ",H1035)-1))</f>
        <v>1000</v>
      </c>
      <c r="J1035" t="str">
        <f>TRIM(RIGHT(H1035,LEN(H1035)-FIND(" ",H1035)))</f>
        <v>sqft</v>
      </c>
      <c r="K1035" t="s">
        <v>43</v>
      </c>
      <c r="L1035" t="s">
        <v>44</v>
      </c>
      <c r="N1035" t="s">
        <v>469</v>
      </c>
      <c r="Q1035" t="s">
        <v>46</v>
      </c>
      <c r="R1035" t="s">
        <v>30</v>
      </c>
      <c r="S1035" t="s">
        <v>2568</v>
      </c>
      <c r="U1035" s="1" t="e">
        <f t="shared" si="462"/>
        <v>#VALUE!</v>
      </c>
      <c r="V1035" t="s">
        <v>2529</v>
      </c>
      <c r="W1035" t="e">
        <f>VALUE(V1035)*100000</f>
        <v>#VALUE!</v>
      </c>
    </row>
    <row r="1036" spans="1:23" customFormat="1" hidden="1">
      <c r="A1036" t="s">
        <v>2569</v>
      </c>
      <c r="G1036" t="s">
        <v>24</v>
      </c>
      <c r="H1036" t="s">
        <v>51</v>
      </c>
      <c r="I1036">
        <f>VALUE(LEFT(H1036,FIND(" ",H1036)-1))</f>
        <v>700</v>
      </c>
      <c r="J1036" t="str">
        <f>TRIM(RIGHT(H1036,LEN(H1036)-FIND(" ",H1036)))</f>
        <v>sqft</v>
      </c>
      <c r="K1036" t="s">
        <v>43</v>
      </c>
      <c r="L1036" t="s">
        <v>44</v>
      </c>
      <c r="N1036" t="s">
        <v>828</v>
      </c>
      <c r="Q1036" t="s">
        <v>29</v>
      </c>
      <c r="R1036" t="s">
        <v>47</v>
      </c>
      <c r="S1036" t="s">
        <v>2570</v>
      </c>
      <c r="U1036" s="1" t="e">
        <f t="shared" si="462"/>
        <v>#VALUE!</v>
      </c>
      <c r="V1036" t="s">
        <v>2529</v>
      </c>
      <c r="W1036" t="e">
        <f>VALUE(V1036)*100000</f>
        <v>#VALUE!</v>
      </c>
    </row>
    <row r="1037" spans="1:23" customFormat="1" hidden="1">
      <c r="A1037" t="s">
        <v>2571</v>
      </c>
      <c r="G1037" t="s">
        <v>34</v>
      </c>
      <c r="H1037" t="s">
        <v>261</v>
      </c>
      <c r="I1037">
        <f>VALUE(LEFT(H1037,FIND(" ",H1037)-1))</f>
        <v>400</v>
      </c>
      <c r="J1037" t="str">
        <f>TRIM(RIGHT(H1037,LEN(H1037)-FIND(" ",H1037)))</f>
        <v>sqft</v>
      </c>
      <c r="K1037" t="s">
        <v>43</v>
      </c>
      <c r="L1037" t="s">
        <v>44</v>
      </c>
      <c r="N1037" t="s">
        <v>117</v>
      </c>
      <c r="Q1037" t="s">
        <v>46</v>
      </c>
      <c r="R1037">
        <v>1</v>
      </c>
      <c r="U1037" s="1" t="e">
        <f t="shared" si="462"/>
        <v>#VALUE!</v>
      </c>
      <c r="V1037" t="s">
        <v>2529</v>
      </c>
      <c r="W1037" t="e">
        <f>VALUE(V1037)*100000</f>
        <v>#VALUE!</v>
      </c>
    </row>
    <row r="1038" spans="1:23" customFormat="1" hidden="1">
      <c r="A1038" t="s">
        <v>1980</v>
      </c>
      <c r="G1038" t="s">
        <v>34</v>
      </c>
      <c r="H1038" t="s">
        <v>328</v>
      </c>
      <c r="I1038">
        <f>VALUE(LEFT(H1038,FIND(" ",H1038)-1))</f>
        <v>1200</v>
      </c>
      <c r="J1038" t="str">
        <f>TRIM(RIGHT(H1038,LEN(H1038)-FIND(" ",H1038)))</f>
        <v>sqft</v>
      </c>
      <c r="K1038" t="s">
        <v>43</v>
      </c>
      <c r="L1038" t="s">
        <v>44</v>
      </c>
      <c r="N1038" t="s">
        <v>122</v>
      </c>
      <c r="Q1038">
        <v>2</v>
      </c>
      <c r="U1038" s="1" t="e">
        <f t="shared" si="462"/>
        <v>#VALUE!</v>
      </c>
      <c r="V1038" t="s">
        <v>2529</v>
      </c>
      <c r="W1038" t="e">
        <f>VALUE(V1038)*100000</f>
        <v>#VALUE!</v>
      </c>
    </row>
    <row r="1039" spans="1:23" customFormat="1" hidden="1">
      <c r="A1039" t="s">
        <v>2572</v>
      </c>
      <c r="G1039" t="s">
        <v>24</v>
      </c>
      <c r="H1039" t="s">
        <v>705</v>
      </c>
      <c r="I1039">
        <f>VALUE(LEFT(H1039,FIND(" ",H1039)-1))</f>
        <v>900</v>
      </c>
      <c r="J1039" t="str">
        <f>TRIM(RIGHT(H1039,LEN(H1039)-FIND(" ",H1039)))</f>
        <v>sqft</v>
      </c>
      <c r="K1039" t="s">
        <v>29</v>
      </c>
      <c r="L1039" t="s">
        <v>44</v>
      </c>
      <c r="N1039" t="s">
        <v>122</v>
      </c>
      <c r="Q1039">
        <v>1</v>
      </c>
      <c r="U1039" s="1" t="e">
        <f t="shared" si="462"/>
        <v>#VALUE!</v>
      </c>
      <c r="V1039" t="s">
        <v>2529</v>
      </c>
      <c r="W1039" t="e">
        <f>VALUE(V1039)*100000</f>
        <v>#VALUE!</v>
      </c>
    </row>
    <row r="1040" spans="1:23" customFormat="1" hidden="1">
      <c r="A1040" t="s">
        <v>2573</v>
      </c>
      <c r="G1040" t="s">
        <v>24</v>
      </c>
      <c r="H1040" t="s">
        <v>561</v>
      </c>
      <c r="I1040">
        <f>VALUE(LEFT(H1040,FIND(" ",H1040)-1))</f>
        <v>1050</v>
      </c>
      <c r="J1040" t="str">
        <f>TRIM(RIGHT(H1040,LEN(H1040)-FIND(" ",H1040)))</f>
        <v>sqft</v>
      </c>
      <c r="K1040" t="s">
        <v>43</v>
      </c>
      <c r="L1040" t="s">
        <v>44</v>
      </c>
      <c r="N1040" t="s">
        <v>122</v>
      </c>
      <c r="Q1040" t="s">
        <v>29</v>
      </c>
      <c r="R1040" t="s">
        <v>47</v>
      </c>
      <c r="U1040" s="1" t="e">
        <f t="shared" si="462"/>
        <v>#VALUE!</v>
      </c>
      <c r="V1040" t="s">
        <v>2529</v>
      </c>
      <c r="W1040" t="e">
        <f>VALUE(V1040)*100000</f>
        <v>#VALUE!</v>
      </c>
    </row>
    <row r="1041" spans="1:23" customFormat="1" hidden="1">
      <c r="A1041" t="s">
        <v>2574</v>
      </c>
      <c r="G1041" t="s">
        <v>24</v>
      </c>
      <c r="H1041" t="s">
        <v>183</v>
      </c>
      <c r="I1041">
        <f>VALUE(LEFT(H1041,FIND(" ",H1041)-1))</f>
        <v>975</v>
      </c>
      <c r="J1041" t="str">
        <f>TRIM(RIGHT(H1041,LEN(H1041)-FIND(" ",H1041)))</f>
        <v>sqft</v>
      </c>
      <c r="K1041" t="s">
        <v>43</v>
      </c>
      <c r="L1041" t="s">
        <v>44</v>
      </c>
      <c r="N1041" t="s">
        <v>836</v>
      </c>
      <c r="Q1041" t="s">
        <v>29</v>
      </c>
      <c r="R1041" t="s">
        <v>156</v>
      </c>
      <c r="U1041" s="1" t="e">
        <f t="shared" si="462"/>
        <v>#VALUE!</v>
      </c>
      <c r="V1041" t="s">
        <v>2529</v>
      </c>
      <c r="W1041" t="e">
        <f>VALUE(V1041)*100000</f>
        <v>#VALUE!</v>
      </c>
    </row>
    <row r="1042" spans="1:23" customFormat="1" hidden="1">
      <c r="A1042" t="s">
        <v>2575</v>
      </c>
      <c r="G1042" t="s">
        <v>24</v>
      </c>
      <c r="H1042" t="s">
        <v>261</v>
      </c>
      <c r="I1042">
        <f>VALUE(LEFT(H1042,FIND(" ",H1042)-1))</f>
        <v>400</v>
      </c>
      <c r="J1042" t="str">
        <f>TRIM(RIGHT(H1042,LEN(H1042)-FIND(" ",H1042)))</f>
        <v>sqft</v>
      </c>
      <c r="K1042" t="s">
        <v>43</v>
      </c>
      <c r="L1042" t="s">
        <v>44</v>
      </c>
      <c r="N1042" t="s">
        <v>117</v>
      </c>
      <c r="Q1042" t="s">
        <v>29</v>
      </c>
      <c r="R1042" t="s">
        <v>102</v>
      </c>
      <c r="S1042" t="s">
        <v>2576</v>
      </c>
      <c r="U1042" s="1" t="e">
        <f t="shared" si="462"/>
        <v>#VALUE!</v>
      </c>
      <c r="V1042" t="s">
        <v>2529</v>
      </c>
      <c r="W1042" t="e">
        <f>VALUE(V1042)*100000</f>
        <v>#VALUE!</v>
      </c>
    </row>
    <row r="1043" spans="1:23" customFormat="1" hidden="1">
      <c r="A1043" t="s">
        <v>2577</v>
      </c>
      <c r="G1043" t="s">
        <v>24</v>
      </c>
      <c r="H1043" t="s">
        <v>2578</v>
      </c>
      <c r="I1043">
        <f>VALUE(LEFT(H1043,FIND(" ",H1043)-1))</f>
        <v>522</v>
      </c>
      <c r="J1043" t="str">
        <f>TRIM(RIGHT(H1043,LEN(H1043)-FIND(" ",H1043)))</f>
        <v>sqft</v>
      </c>
      <c r="K1043" t="s">
        <v>43</v>
      </c>
      <c r="L1043" t="s">
        <v>44</v>
      </c>
      <c r="N1043" t="s">
        <v>364</v>
      </c>
      <c r="Q1043" t="s">
        <v>29</v>
      </c>
      <c r="R1043" t="s">
        <v>185</v>
      </c>
      <c r="S1043" t="s">
        <v>2579</v>
      </c>
      <c r="U1043" s="1" t="e">
        <f t="shared" si="462"/>
        <v>#VALUE!</v>
      </c>
      <c r="V1043" t="s">
        <v>2529</v>
      </c>
      <c r="W1043" t="e">
        <f>VALUE(V1043)*100000</f>
        <v>#VALUE!</v>
      </c>
    </row>
    <row r="1044" spans="1:23" customFormat="1" hidden="1">
      <c r="A1044" t="s">
        <v>2580</v>
      </c>
      <c r="G1044" t="s">
        <v>24</v>
      </c>
      <c r="H1044" t="s">
        <v>281</v>
      </c>
      <c r="I1044">
        <f>VALUE(LEFT(H1044,FIND(" ",H1044)-1))</f>
        <v>500</v>
      </c>
      <c r="J1044" t="str">
        <f>TRIM(RIGHT(H1044,LEN(H1044)-FIND(" ",H1044)))</f>
        <v>sqft</v>
      </c>
      <c r="K1044" t="s">
        <v>43</v>
      </c>
      <c r="L1044" t="s">
        <v>44</v>
      </c>
      <c r="N1044" t="s">
        <v>152</v>
      </c>
      <c r="Q1044" t="s">
        <v>46</v>
      </c>
      <c r="R1044">
        <v>1</v>
      </c>
      <c r="U1044" s="1" t="e">
        <f t="shared" si="462"/>
        <v>#VALUE!</v>
      </c>
      <c r="V1044" t="s">
        <v>2529</v>
      </c>
      <c r="W1044" t="e">
        <f>VALUE(V1044)*100000</f>
        <v>#VALUE!</v>
      </c>
    </row>
    <row r="1045" spans="1:23" customFormat="1" hidden="1">
      <c r="A1045" t="s">
        <v>2581</v>
      </c>
      <c r="G1045" t="s">
        <v>24</v>
      </c>
      <c r="H1045" t="s">
        <v>116</v>
      </c>
      <c r="I1045">
        <f>VALUE(LEFT(H1045,FIND(" ",H1045)-1))</f>
        <v>1000</v>
      </c>
      <c r="J1045" t="str">
        <f>TRIM(RIGHT(H1045,LEN(H1045)-FIND(" ",H1045)))</f>
        <v>sqft</v>
      </c>
      <c r="K1045" t="s">
        <v>2075</v>
      </c>
      <c r="L1045" t="s">
        <v>44</v>
      </c>
      <c r="N1045" t="s">
        <v>137</v>
      </c>
      <c r="Q1045" t="s">
        <v>46</v>
      </c>
      <c r="R1045">
        <v>2</v>
      </c>
      <c r="S1045" t="s">
        <v>275</v>
      </c>
      <c r="U1045" s="1" t="e">
        <f t="shared" si="462"/>
        <v>#VALUE!</v>
      </c>
      <c r="V1045" t="s">
        <v>2529</v>
      </c>
      <c r="W1045" t="e">
        <f>VALUE(V1045)*100000</f>
        <v>#VALUE!</v>
      </c>
    </row>
    <row r="1046" spans="1:23" customFormat="1" hidden="1">
      <c r="A1046" t="s">
        <v>2582</v>
      </c>
      <c r="G1046" t="s">
        <v>34</v>
      </c>
      <c r="H1046" t="s">
        <v>2583</v>
      </c>
      <c r="I1046">
        <f>VALUE(LEFT(H1046,FIND(" ",H1046)-1))</f>
        <v>5400</v>
      </c>
      <c r="J1046" t="str">
        <f>TRIM(RIGHT(H1046,LEN(H1046)-FIND(" ",H1046)))</f>
        <v>sqft</v>
      </c>
      <c r="L1046" t="s">
        <v>43</v>
      </c>
      <c r="N1046" t="s">
        <v>2584</v>
      </c>
      <c r="U1046" s="1" t="e">
        <f t="shared" si="462"/>
        <v>#VALUE!</v>
      </c>
      <c r="V1046" t="s">
        <v>2529</v>
      </c>
      <c r="W1046" t="e">
        <f>VALUE(V1046)*100000</f>
        <v>#VALUE!</v>
      </c>
    </row>
    <row r="1047" spans="1:23" customFormat="1" hidden="1">
      <c r="A1047" t="s">
        <v>567</v>
      </c>
      <c r="G1047" t="s">
        <v>34</v>
      </c>
      <c r="H1047" t="s">
        <v>305</v>
      </c>
      <c r="I1047">
        <f>VALUE(LEFT(H1047,FIND(" ",H1047)-1))</f>
        <v>550</v>
      </c>
      <c r="J1047" t="str">
        <f>TRIM(RIGHT(H1047,LEN(H1047)-FIND(" ",H1047)))</f>
        <v>sqft</v>
      </c>
      <c r="K1047" t="s">
        <v>43</v>
      </c>
      <c r="L1047" t="s">
        <v>44</v>
      </c>
      <c r="N1047" t="s">
        <v>776</v>
      </c>
      <c r="Q1047" t="s">
        <v>29</v>
      </c>
      <c r="R1047">
        <v>1</v>
      </c>
      <c r="U1047" s="1" t="e">
        <f t="shared" si="462"/>
        <v>#VALUE!</v>
      </c>
      <c r="V1047" t="s">
        <v>2529</v>
      </c>
      <c r="W1047" t="e">
        <f>VALUE(V1047)*100000</f>
        <v>#VALUE!</v>
      </c>
    </row>
    <row r="1048" spans="1:23" customFormat="1" hidden="1">
      <c r="A1048" t="s">
        <v>2585</v>
      </c>
      <c r="G1048" t="s">
        <v>34</v>
      </c>
      <c r="H1048" t="s">
        <v>51</v>
      </c>
      <c r="I1048">
        <f>VALUE(LEFT(H1048,FIND(" ",H1048)-1))</f>
        <v>700</v>
      </c>
      <c r="J1048" t="str">
        <f>TRIM(RIGHT(H1048,LEN(H1048)-FIND(" ",H1048)))</f>
        <v>sqft</v>
      </c>
      <c r="K1048" t="s">
        <v>43</v>
      </c>
      <c r="L1048" t="s">
        <v>44</v>
      </c>
      <c r="N1048" t="s">
        <v>373</v>
      </c>
      <c r="Q1048" t="s">
        <v>96</v>
      </c>
      <c r="R1048" t="s">
        <v>47</v>
      </c>
      <c r="S1048" t="s">
        <v>2586</v>
      </c>
      <c r="U1048" s="1" t="e">
        <f t="shared" si="462"/>
        <v>#VALUE!</v>
      </c>
      <c r="V1048" t="s">
        <v>2529</v>
      </c>
      <c r="W1048" t="e">
        <f>VALUE(V1048)*100000</f>
        <v>#VALUE!</v>
      </c>
    </row>
    <row r="1049" spans="1:23" customFormat="1" hidden="1">
      <c r="A1049" t="s">
        <v>2587</v>
      </c>
      <c r="G1049" t="s">
        <v>34</v>
      </c>
      <c r="H1049" t="s">
        <v>674</v>
      </c>
      <c r="I1049">
        <f>VALUE(LEFT(H1049,FIND(" ",H1049)-1))</f>
        <v>1400</v>
      </c>
      <c r="J1049" t="str">
        <f>TRIM(RIGHT(H1049,LEN(H1049)-FIND(" ",H1049)))</f>
        <v>sqft</v>
      </c>
      <c r="K1049" t="s">
        <v>43</v>
      </c>
      <c r="L1049" t="s">
        <v>44</v>
      </c>
      <c r="N1049" t="s">
        <v>469</v>
      </c>
      <c r="Q1049" t="s">
        <v>29</v>
      </c>
      <c r="R1049">
        <v>3</v>
      </c>
      <c r="U1049" s="1" t="e">
        <f t="shared" si="462"/>
        <v>#VALUE!</v>
      </c>
      <c r="V1049" t="s">
        <v>2529</v>
      </c>
      <c r="W1049" t="e">
        <f>VALUE(V1049)*100000</f>
        <v>#VALUE!</v>
      </c>
    </row>
    <row r="1050" spans="1:23" customFormat="1" hidden="1">
      <c r="A1050" t="s">
        <v>2588</v>
      </c>
      <c r="G1050" t="s">
        <v>34</v>
      </c>
      <c r="H1050" t="s">
        <v>1523</v>
      </c>
      <c r="I1050">
        <f>VALUE(LEFT(H1050,FIND(" ",H1050)-1))</f>
        <v>615</v>
      </c>
      <c r="J1050" t="str">
        <f>TRIM(RIGHT(H1050,LEN(H1050)-FIND(" ",H1050)))</f>
        <v>sqft</v>
      </c>
      <c r="K1050" t="s">
        <v>43</v>
      </c>
      <c r="L1050" t="s">
        <v>44</v>
      </c>
      <c r="N1050" t="s">
        <v>107</v>
      </c>
      <c r="Q1050" t="s">
        <v>29</v>
      </c>
      <c r="R1050">
        <v>1</v>
      </c>
      <c r="S1050" t="s">
        <v>275</v>
      </c>
      <c r="U1050" s="1" t="e">
        <f t="shared" si="462"/>
        <v>#VALUE!</v>
      </c>
      <c r="V1050" t="s">
        <v>2529</v>
      </c>
      <c r="W1050" t="e">
        <f>VALUE(V1050)*100000</f>
        <v>#VALUE!</v>
      </c>
    </row>
    <row r="1051" spans="1:23" customFormat="1" hidden="1">
      <c r="A1051" t="s">
        <v>2589</v>
      </c>
      <c r="G1051" t="s">
        <v>24</v>
      </c>
      <c r="H1051" t="s">
        <v>2590</v>
      </c>
      <c r="I1051">
        <f>VALUE(LEFT(H1051,FIND(" ",H1051)-1))</f>
        <v>961</v>
      </c>
      <c r="J1051" t="str">
        <f>TRIM(RIGHT(H1051,LEN(H1051)-FIND(" ",H1051)))</f>
        <v>sqft</v>
      </c>
      <c r="K1051" t="s">
        <v>43</v>
      </c>
      <c r="L1051" t="s">
        <v>44</v>
      </c>
      <c r="N1051" t="s">
        <v>117</v>
      </c>
      <c r="Q1051" t="s">
        <v>46</v>
      </c>
      <c r="R1051" t="s">
        <v>2591</v>
      </c>
      <c r="U1051" s="1" t="e">
        <f t="shared" si="462"/>
        <v>#VALUE!</v>
      </c>
      <c r="V1051" t="s">
        <v>2529</v>
      </c>
      <c r="W1051" t="e">
        <f>VALUE(V1051)*100000</f>
        <v>#VALUE!</v>
      </c>
    </row>
    <row r="1052" spans="1:23" customFormat="1" hidden="1">
      <c r="A1052" t="s">
        <v>2592</v>
      </c>
      <c r="G1052" t="s">
        <v>34</v>
      </c>
      <c r="H1052" t="s">
        <v>305</v>
      </c>
      <c r="I1052">
        <f>VALUE(LEFT(H1052,FIND(" ",H1052)-1))</f>
        <v>550</v>
      </c>
      <c r="J1052" t="str">
        <f>TRIM(RIGHT(H1052,LEN(H1052)-FIND(" ",H1052)))</f>
        <v>sqft</v>
      </c>
      <c r="K1052" t="s">
        <v>43</v>
      </c>
      <c r="L1052" t="s">
        <v>44</v>
      </c>
      <c r="N1052" t="s">
        <v>117</v>
      </c>
      <c r="Q1052" t="s">
        <v>29</v>
      </c>
      <c r="R1052">
        <v>1</v>
      </c>
      <c r="U1052" s="1" t="e">
        <f t="shared" si="462"/>
        <v>#VALUE!</v>
      </c>
      <c r="V1052" t="s">
        <v>2529</v>
      </c>
      <c r="W1052" t="e">
        <f>VALUE(V1052)*100000</f>
        <v>#VALUE!</v>
      </c>
    </row>
    <row r="1053" spans="1:23" customFormat="1" hidden="1">
      <c r="A1053" t="s">
        <v>1296</v>
      </c>
      <c r="G1053" t="s">
        <v>34</v>
      </c>
      <c r="H1053" t="s">
        <v>2593</v>
      </c>
      <c r="I1053">
        <f>VALUE(LEFT(H1053,FIND(" ",H1053)-1))</f>
        <v>1104</v>
      </c>
      <c r="J1053" t="str">
        <f>TRIM(RIGHT(H1053,LEN(H1053)-FIND(" ",H1053)))</f>
        <v>sqft</v>
      </c>
      <c r="K1053" t="s">
        <v>43</v>
      </c>
      <c r="L1053" t="s">
        <v>44</v>
      </c>
      <c r="N1053" t="s">
        <v>448</v>
      </c>
      <c r="Q1053" t="s">
        <v>29</v>
      </c>
      <c r="R1053">
        <v>2</v>
      </c>
      <c r="U1053" s="1" t="e">
        <f t="shared" si="462"/>
        <v>#VALUE!</v>
      </c>
      <c r="V1053" t="s">
        <v>2529</v>
      </c>
      <c r="W1053" t="e">
        <f>VALUE(V1053)*100000</f>
        <v>#VALUE!</v>
      </c>
    </row>
    <row r="1054" spans="1:23" customFormat="1" hidden="1">
      <c r="A1054" t="s">
        <v>1609</v>
      </c>
      <c r="G1054" t="s">
        <v>34</v>
      </c>
      <c r="H1054" t="s">
        <v>116</v>
      </c>
      <c r="I1054">
        <f>VALUE(LEFT(H1054,FIND(" ",H1054)-1))</f>
        <v>1000</v>
      </c>
      <c r="J1054" t="str">
        <f>TRIM(RIGHT(H1054,LEN(H1054)-FIND(" ",H1054)))</f>
        <v>sqft</v>
      </c>
      <c r="K1054" t="s">
        <v>43</v>
      </c>
      <c r="L1054" t="s">
        <v>44</v>
      </c>
      <c r="N1054" t="s">
        <v>836</v>
      </c>
      <c r="Q1054" t="s">
        <v>29</v>
      </c>
      <c r="R1054">
        <v>2</v>
      </c>
      <c r="U1054" s="1" t="e">
        <f t="shared" si="462"/>
        <v>#VALUE!</v>
      </c>
      <c r="V1054" t="s">
        <v>2529</v>
      </c>
      <c r="W1054" t="e">
        <f>VALUE(V1054)*100000</f>
        <v>#VALUE!</v>
      </c>
    </row>
    <row r="1055" spans="1:23" customFormat="1" hidden="1">
      <c r="A1055" t="s">
        <v>2594</v>
      </c>
      <c r="G1055" t="s">
        <v>34</v>
      </c>
      <c r="H1055" t="s">
        <v>295</v>
      </c>
      <c r="I1055">
        <f>VALUE(LEFT(H1055,FIND(" ",H1055)-1))</f>
        <v>750</v>
      </c>
      <c r="J1055" t="str">
        <f>TRIM(RIGHT(H1055,LEN(H1055)-FIND(" ",H1055)))</f>
        <v>sqft</v>
      </c>
      <c r="K1055" t="s">
        <v>43</v>
      </c>
      <c r="L1055" t="s">
        <v>44</v>
      </c>
      <c r="N1055" t="s">
        <v>217</v>
      </c>
      <c r="Q1055" t="s">
        <v>29</v>
      </c>
      <c r="R1055">
        <v>2</v>
      </c>
      <c r="U1055" s="1" t="e">
        <f t="shared" si="462"/>
        <v>#VALUE!</v>
      </c>
      <c r="V1055" t="s">
        <v>2529</v>
      </c>
      <c r="W1055" t="e">
        <f>VALUE(V1055)*100000</f>
        <v>#VALUE!</v>
      </c>
    </row>
    <row r="1056" spans="1:23" customFormat="1" hidden="1">
      <c r="A1056" t="s">
        <v>2595</v>
      </c>
      <c r="G1056" t="s">
        <v>34</v>
      </c>
      <c r="H1056" t="s">
        <v>877</v>
      </c>
      <c r="I1056">
        <f>VALUE(LEFT(H1056,FIND(" ",H1056)-1))</f>
        <v>602</v>
      </c>
      <c r="J1056" t="str">
        <f>TRIM(RIGHT(H1056,LEN(H1056)-FIND(" ",H1056)))</f>
        <v>sqft</v>
      </c>
      <c r="K1056" t="s">
        <v>43</v>
      </c>
      <c r="L1056" t="s">
        <v>44</v>
      </c>
      <c r="N1056" t="s">
        <v>836</v>
      </c>
      <c r="Q1056" t="s">
        <v>29</v>
      </c>
      <c r="R1056">
        <v>1</v>
      </c>
      <c r="U1056" s="1" t="e">
        <f t="shared" si="462"/>
        <v>#VALUE!</v>
      </c>
      <c r="V1056" t="s">
        <v>2529</v>
      </c>
      <c r="W1056" t="e">
        <f>VALUE(V1056)*100000</f>
        <v>#VALUE!</v>
      </c>
    </row>
    <row r="1057" spans="1:23" customFormat="1" hidden="1">
      <c r="A1057" t="s">
        <v>2596</v>
      </c>
      <c r="G1057" t="s">
        <v>24</v>
      </c>
      <c r="H1057" t="s">
        <v>2597</v>
      </c>
      <c r="I1057">
        <f>VALUE(LEFT(H1057,FIND(" ",H1057)-1))</f>
        <v>427</v>
      </c>
      <c r="J1057" t="str">
        <f>TRIM(RIGHT(H1057,LEN(H1057)-FIND(" ",H1057)))</f>
        <v>sqft</v>
      </c>
      <c r="K1057" t="s">
        <v>43</v>
      </c>
      <c r="L1057" t="s">
        <v>44</v>
      </c>
      <c r="N1057" t="s">
        <v>132</v>
      </c>
      <c r="Q1057" t="s">
        <v>29</v>
      </c>
      <c r="R1057" t="s">
        <v>490</v>
      </c>
      <c r="S1057" t="s">
        <v>2210</v>
      </c>
      <c r="U1057" s="1" t="e">
        <f t="shared" si="462"/>
        <v>#VALUE!</v>
      </c>
      <c r="V1057" t="s">
        <v>2529</v>
      </c>
      <c r="W1057" t="e">
        <f>VALUE(V1057)*100000</f>
        <v>#VALUE!</v>
      </c>
    </row>
    <row r="1058" spans="1:23" customFormat="1" hidden="1">
      <c r="A1058" t="s">
        <v>2598</v>
      </c>
      <c r="G1058" t="s">
        <v>34</v>
      </c>
      <c r="H1058" t="s">
        <v>2599</v>
      </c>
      <c r="I1058">
        <f>VALUE(LEFT(H1058,FIND(" ",H1058)-1))</f>
        <v>1197</v>
      </c>
      <c r="J1058" t="str">
        <f>TRIM(RIGHT(H1058,LEN(H1058)-FIND(" ",H1058)))</f>
        <v>sqft</v>
      </c>
      <c r="K1058" t="s">
        <v>43</v>
      </c>
      <c r="L1058" t="s">
        <v>44</v>
      </c>
      <c r="N1058" t="s">
        <v>117</v>
      </c>
      <c r="Q1058" t="s">
        <v>29</v>
      </c>
      <c r="R1058">
        <v>2</v>
      </c>
      <c r="U1058" s="1" t="e">
        <f t="shared" si="462"/>
        <v>#VALUE!</v>
      </c>
      <c r="V1058" t="s">
        <v>2529</v>
      </c>
      <c r="W1058" t="e">
        <f>VALUE(V1058)*100000</f>
        <v>#VALUE!</v>
      </c>
    </row>
    <row r="1059" spans="1:23" customFormat="1" hidden="1">
      <c r="A1059" t="s">
        <v>2600</v>
      </c>
      <c r="G1059" t="s">
        <v>24</v>
      </c>
      <c r="H1059" t="s">
        <v>295</v>
      </c>
      <c r="I1059">
        <f>VALUE(LEFT(H1059,FIND(" ",H1059)-1))</f>
        <v>750</v>
      </c>
      <c r="J1059" t="str">
        <f>TRIM(RIGHT(H1059,LEN(H1059)-FIND(" ",H1059)))</f>
        <v>sqft</v>
      </c>
      <c r="K1059" t="s">
        <v>43</v>
      </c>
      <c r="L1059" t="s">
        <v>44</v>
      </c>
      <c r="N1059" t="s">
        <v>132</v>
      </c>
      <c r="Q1059" t="s">
        <v>29</v>
      </c>
      <c r="R1059" t="s">
        <v>490</v>
      </c>
      <c r="S1059" t="s">
        <v>2601</v>
      </c>
      <c r="U1059" s="1" t="e">
        <f t="shared" si="462"/>
        <v>#VALUE!</v>
      </c>
      <c r="V1059" t="s">
        <v>2529</v>
      </c>
      <c r="W1059" t="e">
        <f>VALUE(V1059)*100000</f>
        <v>#VALUE!</v>
      </c>
    </row>
    <row r="1060" spans="1:23" customFormat="1" hidden="1">
      <c r="A1060" t="s">
        <v>2602</v>
      </c>
      <c r="G1060" t="s">
        <v>24</v>
      </c>
      <c r="H1060" t="s">
        <v>51</v>
      </c>
      <c r="I1060">
        <f>VALUE(LEFT(H1060,FIND(" ",H1060)-1))</f>
        <v>700</v>
      </c>
      <c r="J1060" t="str">
        <f>TRIM(RIGHT(H1060,LEN(H1060)-FIND(" ",H1060)))</f>
        <v>sqft</v>
      </c>
      <c r="K1060" t="s">
        <v>43</v>
      </c>
      <c r="L1060" t="s">
        <v>44</v>
      </c>
      <c r="N1060" t="s">
        <v>1773</v>
      </c>
      <c r="Q1060" t="s">
        <v>46</v>
      </c>
      <c r="R1060" t="s">
        <v>47</v>
      </c>
      <c r="S1060" t="s">
        <v>2603</v>
      </c>
      <c r="U1060" s="1" t="e">
        <f t="shared" si="462"/>
        <v>#VALUE!</v>
      </c>
      <c r="V1060" t="s">
        <v>2529</v>
      </c>
      <c r="W1060" t="e">
        <f>VALUE(V1060)*100000</f>
        <v>#VALUE!</v>
      </c>
    </row>
    <row r="1061" spans="1:23" customFormat="1" hidden="1">
      <c r="A1061" t="s">
        <v>1837</v>
      </c>
      <c r="G1061" t="s">
        <v>34</v>
      </c>
      <c r="H1061" t="s">
        <v>116</v>
      </c>
      <c r="I1061">
        <f>VALUE(LEFT(H1061,FIND(" ",H1061)-1))</f>
        <v>1000</v>
      </c>
      <c r="J1061" t="str">
        <f>TRIM(RIGHT(H1061,LEN(H1061)-FIND(" ",H1061)))</f>
        <v>sqft</v>
      </c>
      <c r="K1061" t="s">
        <v>43</v>
      </c>
      <c r="L1061" t="s">
        <v>44</v>
      </c>
      <c r="N1061" t="s">
        <v>238</v>
      </c>
      <c r="Q1061" t="s">
        <v>29</v>
      </c>
      <c r="R1061">
        <v>2</v>
      </c>
      <c r="U1061" s="1" t="e">
        <f t="shared" si="462"/>
        <v>#VALUE!</v>
      </c>
      <c r="V1061" t="s">
        <v>2529</v>
      </c>
      <c r="W1061" t="e">
        <f>VALUE(V1061)*100000</f>
        <v>#VALUE!</v>
      </c>
    </row>
    <row r="1062" spans="1:23" customFormat="1" hidden="1">
      <c r="A1062" t="s">
        <v>2071</v>
      </c>
      <c r="G1062" t="s">
        <v>24</v>
      </c>
      <c r="H1062" t="s">
        <v>155</v>
      </c>
      <c r="I1062">
        <f>VALUE(LEFT(H1062,FIND(" ",H1062)-1))</f>
        <v>650</v>
      </c>
      <c r="J1062" t="str">
        <f>TRIM(RIGHT(H1062,LEN(H1062)-FIND(" ",H1062)))</f>
        <v>sqft</v>
      </c>
      <c r="K1062" t="s">
        <v>43</v>
      </c>
      <c r="L1062" t="s">
        <v>44</v>
      </c>
      <c r="N1062" t="s">
        <v>725</v>
      </c>
      <c r="Q1062" t="s">
        <v>46</v>
      </c>
      <c r="R1062">
        <v>1</v>
      </c>
      <c r="U1062" s="1" t="e">
        <f t="shared" si="462"/>
        <v>#VALUE!</v>
      </c>
      <c r="V1062" t="s">
        <v>2529</v>
      </c>
      <c r="W1062" t="e">
        <f>VALUE(V1062)*100000</f>
        <v>#VALUE!</v>
      </c>
    </row>
    <row r="1063" spans="1:23" customFormat="1" hidden="1">
      <c r="A1063" t="s">
        <v>2604</v>
      </c>
      <c r="G1063" t="s">
        <v>34</v>
      </c>
      <c r="H1063" t="s">
        <v>654</v>
      </c>
      <c r="I1063">
        <f>VALUE(LEFT(H1063,FIND(" ",H1063)-1))</f>
        <v>1225</v>
      </c>
      <c r="J1063" t="str">
        <f>TRIM(RIGHT(H1063,LEN(H1063)-FIND(" ",H1063)))</f>
        <v>sqft</v>
      </c>
      <c r="K1063" t="s">
        <v>43</v>
      </c>
      <c r="L1063" t="s">
        <v>44</v>
      </c>
      <c r="N1063" t="s">
        <v>152</v>
      </c>
      <c r="Q1063" t="s">
        <v>29</v>
      </c>
      <c r="R1063" t="s">
        <v>2605</v>
      </c>
      <c r="U1063" s="1" t="e">
        <f t="shared" si="462"/>
        <v>#VALUE!</v>
      </c>
      <c r="V1063" t="s">
        <v>2529</v>
      </c>
      <c r="W1063" t="e">
        <f>VALUE(V1063)*100000</f>
        <v>#VALUE!</v>
      </c>
    </row>
    <row r="1064" spans="1:23" customFormat="1" hidden="1">
      <c r="A1064" t="s">
        <v>2606</v>
      </c>
      <c r="G1064" t="s">
        <v>24</v>
      </c>
      <c r="H1064" t="s">
        <v>155</v>
      </c>
      <c r="I1064">
        <f>VALUE(LEFT(H1064,FIND(" ",H1064)-1))</f>
        <v>650</v>
      </c>
      <c r="J1064" t="str">
        <f>TRIM(RIGHT(H1064,LEN(H1064)-FIND(" ",H1064)))</f>
        <v>sqft</v>
      </c>
      <c r="K1064" t="s">
        <v>43</v>
      </c>
      <c r="L1064" t="s">
        <v>44</v>
      </c>
      <c r="N1064" t="s">
        <v>132</v>
      </c>
      <c r="Q1064" t="s">
        <v>46</v>
      </c>
      <c r="R1064">
        <v>3</v>
      </c>
      <c r="U1064" s="1" t="e">
        <f t="shared" si="462"/>
        <v>#VALUE!</v>
      </c>
      <c r="V1064" t="s">
        <v>2529</v>
      </c>
      <c r="W1064" t="e">
        <f>VALUE(V1064)*100000</f>
        <v>#VALUE!</v>
      </c>
    </row>
    <row r="1065" spans="1:23" customFormat="1" hidden="1">
      <c r="A1065" t="s">
        <v>2607</v>
      </c>
      <c r="G1065" t="s">
        <v>34</v>
      </c>
      <c r="H1065" t="s">
        <v>705</v>
      </c>
      <c r="I1065">
        <f>VALUE(LEFT(H1065,FIND(" ",H1065)-1))</f>
        <v>900</v>
      </c>
      <c r="J1065" t="str">
        <f>TRIM(RIGHT(H1065,LEN(H1065)-FIND(" ",H1065)))</f>
        <v>sqft</v>
      </c>
      <c r="K1065" t="s">
        <v>43</v>
      </c>
      <c r="L1065" t="s">
        <v>44</v>
      </c>
      <c r="N1065" t="s">
        <v>122</v>
      </c>
      <c r="Q1065" t="s">
        <v>29</v>
      </c>
      <c r="R1065">
        <v>2</v>
      </c>
      <c r="U1065" s="1" t="e">
        <f t="shared" si="462"/>
        <v>#VALUE!</v>
      </c>
      <c r="V1065" t="s">
        <v>2529</v>
      </c>
      <c r="W1065" t="e">
        <f>VALUE(V1065)*100000</f>
        <v>#VALUE!</v>
      </c>
    </row>
    <row r="1066" spans="1:23" customFormat="1" hidden="1">
      <c r="A1066" t="s">
        <v>1701</v>
      </c>
      <c r="G1066" t="s">
        <v>34</v>
      </c>
      <c r="H1066" t="s">
        <v>705</v>
      </c>
      <c r="I1066">
        <f>VALUE(LEFT(H1066,FIND(" ",H1066)-1))</f>
        <v>900</v>
      </c>
      <c r="J1066" t="str">
        <f>TRIM(RIGHT(H1066,LEN(H1066)-FIND(" ",H1066)))</f>
        <v>sqft</v>
      </c>
      <c r="K1066" t="s">
        <v>43</v>
      </c>
      <c r="L1066" t="s">
        <v>44</v>
      </c>
      <c r="N1066" t="s">
        <v>117</v>
      </c>
      <c r="Q1066" t="s">
        <v>46</v>
      </c>
      <c r="R1066">
        <v>2</v>
      </c>
      <c r="U1066" s="1" t="e">
        <f t="shared" si="462"/>
        <v>#VALUE!</v>
      </c>
      <c r="V1066" t="s">
        <v>2529</v>
      </c>
      <c r="W1066" t="e">
        <f>VALUE(V1066)*100000</f>
        <v>#VALUE!</v>
      </c>
    </row>
    <row r="1067" spans="1:23" customFormat="1" hidden="1">
      <c r="A1067" t="s">
        <v>2608</v>
      </c>
      <c r="G1067" t="s">
        <v>24</v>
      </c>
      <c r="H1067" t="s">
        <v>314</v>
      </c>
      <c r="I1067">
        <f>VALUE(LEFT(H1067,FIND(" ",H1067)-1))</f>
        <v>450</v>
      </c>
      <c r="J1067" t="str">
        <f>TRIM(RIGHT(H1067,LEN(H1067)-FIND(" ",H1067)))</f>
        <v>sqft</v>
      </c>
      <c r="K1067" t="s">
        <v>29</v>
      </c>
      <c r="L1067" t="s">
        <v>44</v>
      </c>
      <c r="N1067" t="s">
        <v>122</v>
      </c>
      <c r="Q1067">
        <v>1</v>
      </c>
      <c r="U1067" s="1" t="e">
        <f t="shared" si="462"/>
        <v>#VALUE!</v>
      </c>
      <c r="V1067" t="s">
        <v>2529</v>
      </c>
      <c r="W1067" t="e">
        <f>VALUE(V1067)*100000</f>
        <v>#VALUE!</v>
      </c>
    </row>
    <row r="1068" spans="1:23" customFormat="1" hidden="1">
      <c r="A1068" t="s">
        <v>2609</v>
      </c>
      <c r="G1068" t="s">
        <v>24</v>
      </c>
      <c r="H1068" t="s">
        <v>2565</v>
      </c>
      <c r="I1068">
        <f>VALUE(LEFT(H1068,FIND(" ",H1068)-1))</f>
        <v>645</v>
      </c>
      <c r="J1068" t="str">
        <f>TRIM(RIGHT(H1068,LEN(H1068)-FIND(" ",H1068)))</f>
        <v>sqft</v>
      </c>
      <c r="K1068" t="s">
        <v>43</v>
      </c>
      <c r="L1068" t="s">
        <v>44</v>
      </c>
      <c r="N1068" t="s">
        <v>117</v>
      </c>
      <c r="Q1068" t="s">
        <v>96</v>
      </c>
      <c r="R1068">
        <v>1</v>
      </c>
      <c r="U1068" s="1" t="e">
        <f t="shared" si="462"/>
        <v>#VALUE!</v>
      </c>
      <c r="V1068" t="s">
        <v>2529</v>
      </c>
      <c r="W1068" t="e">
        <f>VALUE(V1068)*100000</f>
        <v>#VALUE!</v>
      </c>
    </row>
    <row r="1069" spans="1:23" customFormat="1" hidden="1">
      <c r="A1069" t="s">
        <v>2610</v>
      </c>
      <c r="G1069" t="s">
        <v>24</v>
      </c>
      <c r="H1069" t="s">
        <v>314</v>
      </c>
      <c r="I1069">
        <f>VALUE(LEFT(H1069,FIND(" ",H1069)-1))</f>
        <v>450</v>
      </c>
      <c r="J1069" t="str">
        <f>TRIM(RIGHT(H1069,LEN(H1069)-FIND(" ",H1069)))</f>
        <v>sqft</v>
      </c>
      <c r="K1069" t="s">
        <v>43</v>
      </c>
      <c r="L1069" t="s">
        <v>44</v>
      </c>
      <c r="N1069" t="s">
        <v>152</v>
      </c>
      <c r="Q1069" t="s">
        <v>29</v>
      </c>
      <c r="R1069" t="s">
        <v>490</v>
      </c>
      <c r="S1069" t="s">
        <v>2611</v>
      </c>
      <c r="U1069" s="1" t="e">
        <f t="shared" si="462"/>
        <v>#VALUE!</v>
      </c>
      <c r="V1069" t="s">
        <v>2529</v>
      </c>
      <c r="W1069" t="e">
        <f>VALUE(V1069)*100000</f>
        <v>#VALUE!</v>
      </c>
    </row>
    <row r="1070" spans="1:23" customFormat="1" hidden="1">
      <c r="A1070" t="s">
        <v>2612</v>
      </c>
      <c r="G1070" t="s">
        <v>24</v>
      </c>
      <c r="H1070" t="s">
        <v>2613</v>
      </c>
      <c r="I1070">
        <f>VALUE(LEFT(H1070,FIND(" ",H1070)-1))</f>
        <v>1037</v>
      </c>
      <c r="J1070" t="str">
        <f>TRIM(RIGHT(H1070,LEN(H1070)-FIND(" ",H1070)))</f>
        <v>sqft</v>
      </c>
      <c r="K1070" t="s">
        <v>43</v>
      </c>
      <c r="L1070" t="s">
        <v>44</v>
      </c>
      <c r="N1070" t="s">
        <v>117</v>
      </c>
      <c r="Q1070" t="s">
        <v>46</v>
      </c>
      <c r="R1070">
        <v>2</v>
      </c>
      <c r="U1070" s="1" t="e">
        <f t="shared" si="462"/>
        <v>#VALUE!</v>
      </c>
      <c r="V1070" t="s">
        <v>2529</v>
      </c>
      <c r="W1070" t="e">
        <f>VALUE(V1070)*100000</f>
        <v>#VALUE!</v>
      </c>
    </row>
    <row r="1071" spans="1:23" customFormat="1" hidden="1">
      <c r="A1071" t="s">
        <v>2614</v>
      </c>
      <c r="G1071" t="s">
        <v>34</v>
      </c>
      <c r="H1071" t="s">
        <v>305</v>
      </c>
      <c r="I1071">
        <f>VALUE(LEFT(H1071,FIND(" ",H1071)-1))</f>
        <v>550</v>
      </c>
      <c r="J1071" t="str">
        <f>TRIM(RIGHT(H1071,LEN(H1071)-FIND(" ",H1071)))</f>
        <v>sqft</v>
      </c>
      <c r="K1071" t="s">
        <v>43</v>
      </c>
      <c r="L1071" t="s">
        <v>44</v>
      </c>
      <c r="N1071" t="s">
        <v>122</v>
      </c>
      <c r="Q1071" t="s">
        <v>29</v>
      </c>
      <c r="R1071">
        <v>1</v>
      </c>
      <c r="U1071" s="1" t="e">
        <f t="shared" si="462"/>
        <v>#VALUE!</v>
      </c>
      <c r="V1071" t="s">
        <v>2529</v>
      </c>
      <c r="W1071" t="e">
        <f>VALUE(V1071)*100000</f>
        <v>#VALUE!</v>
      </c>
    </row>
    <row r="1072" spans="1:23" customFormat="1" hidden="1">
      <c r="A1072" t="s">
        <v>922</v>
      </c>
      <c r="G1072" t="s">
        <v>34</v>
      </c>
      <c r="H1072" t="s">
        <v>116</v>
      </c>
      <c r="I1072">
        <f>VALUE(LEFT(H1072,FIND(" ",H1072)-1))</f>
        <v>1000</v>
      </c>
      <c r="J1072" t="str">
        <f>TRIM(RIGHT(H1072,LEN(H1072)-FIND(" ",H1072)))</f>
        <v>sqft</v>
      </c>
      <c r="K1072" t="s">
        <v>43</v>
      </c>
      <c r="L1072" t="s">
        <v>44</v>
      </c>
      <c r="N1072" t="s">
        <v>320</v>
      </c>
      <c r="Q1072" t="s">
        <v>46</v>
      </c>
      <c r="R1072" t="s">
        <v>262</v>
      </c>
      <c r="S1072" t="s">
        <v>2615</v>
      </c>
      <c r="U1072" s="1" t="e">
        <f t="shared" si="462"/>
        <v>#VALUE!</v>
      </c>
      <c r="V1072" t="s">
        <v>2529</v>
      </c>
      <c r="W1072" t="e">
        <f>VALUE(V1072)*100000</f>
        <v>#VALUE!</v>
      </c>
    </row>
    <row r="1073" spans="1:23" customFormat="1" hidden="1">
      <c r="A1073" t="s">
        <v>2616</v>
      </c>
      <c r="G1073" t="s">
        <v>34</v>
      </c>
      <c r="H1073" t="s">
        <v>111</v>
      </c>
      <c r="I1073">
        <f>VALUE(LEFT(H1073,FIND(" ",H1073)-1))</f>
        <v>800</v>
      </c>
      <c r="J1073" t="str">
        <f>TRIM(RIGHT(H1073,LEN(H1073)-FIND(" ",H1073)))</f>
        <v>sqft</v>
      </c>
      <c r="K1073" t="s">
        <v>43</v>
      </c>
      <c r="L1073" t="s">
        <v>44</v>
      </c>
      <c r="N1073" t="s">
        <v>469</v>
      </c>
      <c r="Q1073" t="s">
        <v>29</v>
      </c>
      <c r="R1073">
        <v>1</v>
      </c>
      <c r="U1073" s="1" t="e">
        <f t="shared" si="462"/>
        <v>#VALUE!</v>
      </c>
      <c r="V1073" t="s">
        <v>2529</v>
      </c>
      <c r="W1073" t="e">
        <f>VALUE(V1073)*100000</f>
        <v>#VALUE!</v>
      </c>
    </row>
    <row r="1074" spans="1:23" customFormat="1" hidden="1">
      <c r="A1074" t="s">
        <v>2571</v>
      </c>
      <c r="G1074" t="s">
        <v>24</v>
      </c>
      <c r="H1074" t="s">
        <v>2404</v>
      </c>
      <c r="I1074">
        <f>VALUE(LEFT(H1074,FIND(" ",H1074)-1))</f>
        <v>684</v>
      </c>
      <c r="J1074" t="str">
        <f>TRIM(RIGHT(H1074,LEN(H1074)-FIND(" ",H1074)))</f>
        <v>sqft</v>
      </c>
      <c r="K1074" t="s">
        <v>43</v>
      </c>
      <c r="L1074" t="s">
        <v>44</v>
      </c>
      <c r="N1074" t="s">
        <v>403</v>
      </c>
      <c r="Q1074" t="s">
        <v>29</v>
      </c>
      <c r="R1074">
        <v>1</v>
      </c>
      <c r="S1074" t="s">
        <v>2617</v>
      </c>
      <c r="U1074" s="1" t="e">
        <f t="shared" si="462"/>
        <v>#VALUE!</v>
      </c>
      <c r="V1074" t="s">
        <v>2529</v>
      </c>
      <c r="W1074" t="e">
        <f>VALUE(V1074)*100000</f>
        <v>#VALUE!</v>
      </c>
    </row>
    <row r="1075" spans="1:23" customFormat="1" hidden="1">
      <c r="A1075" t="s">
        <v>1098</v>
      </c>
      <c r="G1075" t="s">
        <v>34</v>
      </c>
      <c r="H1075" t="s">
        <v>155</v>
      </c>
      <c r="I1075">
        <f>VALUE(LEFT(H1075,FIND(" ",H1075)-1))</f>
        <v>650</v>
      </c>
      <c r="J1075" t="str">
        <f>TRIM(RIGHT(H1075,LEN(H1075)-FIND(" ",H1075)))</f>
        <v>sqft</v>
      </c>
      <c r="K1075" t="s">
        <v>43</v>
      </c>
      <c r="L1075" t="s">
        <v>44</v>
      </c>
      <c r="N1075" t="s">
        <v>297</v>
      </c>
      <c r="Q1075" t="s">
        <v>29</v>
      </c>
      <c r="R1075">
        <v>1</v>
      </c>
      <c r="S1075" t="s">
        <v>2423</v>
      </c>
      <c r="U1075" s="1" t="e">
        <f t="shared" si="462"/>
        <v>#VALUE!</v>
      </c>
      <c r="V1075" t="s">
        <v>2529</v>
      </c>
      <c r="W1075" t="e">
        <f>VALUE(V1075)*100000</f>
        <v>#VALUE!</v>
      </c>
    </row>
    <row r="1076" spans="1:23" customFormat="1" hidden="1">
      <c r="A1076" t="s">
        <v>1055</v>
      </c>
      <c r="G1076" t="s">
        <v>24</v>
      </c>
      <c r="H1076" t="s">
        <v>2618</v>
      </c>
      <c r="I1076">
        <f>VALUE(LEFT(H1076,FIND(" ",H1076)-1))</f>
        <v>845</v>
      </c>
      <c r="J1076" t="str">
        <f>TRIM(RIGHT(H1076,LEN(H1076)-FIND(" ",H1076)))</f>
        <v>sqft</v>
      </c>
      <c r="K1076" t="s">
        <v>43</v>
      </c>
      <c r="L1076" t="s">
        <v>44</v>
      </c>
      <c r="N1076" t="s">
        <v>2619</v>
      </c>
      <c r="Q1076" t="s">
        <v>46</v>
      </c>
      <c r="R1076" t="s">
        <v>47</v>
      </c>
      <c r="S1076" t="s">
        <v>2620</v>
      </c>
      <c r="U1076" s="1" t="e">
        <f t="shared" si="462"/>
        <v>#VALUE!</v>
      </c>
      <c r="V1076" t="s">
        <v>2529</v>
      </c>
      <c r="W1076" t="e">
        <f>VALUE(V1076)*100000</f>
        <v>#VALUE!</v>
      </c>
    </row>
    <row r="1077" spans="1:23" customFormat="1" hidden="1">
      <c r="A1077" t="s">
        <v>2621</v>
      </c>
      <c r="G1077" t="s">
        <v>24</v>
      </c>
      <c r="H1077" t="s">
        <v>216</v>
      </c>
      <c r="I1077">
        <f>VALUE(LEFT(H1077,FIND(" ",H1077)-1))</f>
        <v>396</v>
      </c>
      <c r="J1077" t="str">
        <f>TRIM(RIGHT(H1077,LEN(H1077)-FIND(" ",H1077)))</f>
        <v>sqft</v>
      </c>
      <c r="K1077" t="s">
        <v>43</v>
      </c>
      <c r="L1077" t="s">
        <v>44</v>
      </c>
      <c r="N1077" t="s">
        <v>469</v>
      </c>
      <c r="Q1077" t="s">
        <v>46</v>
      </c>
      <c r="R1077" t="s">
        <v>1751</v>
      </c>
      <c r="U1077" s="1" t="e">
        <f t="shared" si="462"/>
        <v>#VALUE!</v>
      </c>
      <c r="V1077" t="s">
        <v>2529</v>
      </c>
      <c r="W1077" t="e">
        <f>VALUE(V1077)*100000</f>
        <v>#VALUE!</v>
      </c>
    </row>
    <row r="1078" spans="1:23" customFormat="1" hidden="1">
      <c r="A1078" t="s">
        <v>2622</v>
      </c>
      <c r="G1078" t="s">
        <v>34</v>
      </c>
      <c r="H1078" t="s">
        <v>2623</v>
      </c>
      <c r="I1078">
        <f>VALUE(LEFT(H1078,FIND(" ",H1078)-1))</f>
        <v>10</v>
      </c>
      <c r="J1078" t="str">
        <f>TRIM(RIGHT(H1078,LEN(H1078)-FIND(" ",H1078)))</f>
        <v>rood</v>
      </c>
      <c r="K1078" t="s">
        <v>43</v>
      </c>
      <c r="L1078" t="s">
        <v>44</v>
      </c>
      <c r="N1078" t="s">
        <v>1552</v>
      </c>
      <c r="Q1078" t="s">
        <v>96</v>
      </c>
      <c r="R1078">
        <v>1</v>
      </c>
      <c r="U1078" s="1" t="e">
        <f t="shared" si="462"/>
        <v>#VALUE!</v>
      </c>
      <c r="V1078" t="s">
        <v>2529</v>
      </c>
      <c r="W1078" t="e">
        <f>VALUE(V1078)*100000</f>
        <v>#VALUE!</v>
      </c>
    </row>
    <row r="1079" spans="1:23" customFormat="1" hidden="1">
      <c r="A1079" t="s">
        <v>774</v>
      </c>
      <c r="G1079" t="s">
        <v>34</v>
      </c>
      <c r="H1079" t="s">
        <v>333</v>
      </c>
      <c r="I1079">
        <f>VALUE(LEFT(H1079,FIND(" ",H1079)-1))</f>
        <v>600</v>
      </c>
      <c r="J1079" t="str">
        <f>TRIM(RIGHT(H1079,LEN(H1079)-FIND(" ",H1079)))</f>
        <v>sqft</v>
      </c>
      <c r="K1079" t="s">
        <v>43</v>
      </c>
      <c r="L1079" t="s">
        <v>44</v>
      </c>
      <c r="N1079" t="s">
        <v>132</v>
      </c>
      <c r="Q1079" t="s">
        <v>29</v>
      </c>
      <c r="R1079">
        <v>1</v>
      </c>
      <c r="S1079" t="s">
        <v>2624</v>
      </c>
      <c r="U1079" s="1" t="e">
        <f t="shared" si="462"/>
        <v>#VALUE!</v>
      </c>
      <c r="V1079" t="s">
        <v>2529</v>
      </c>
      <c r="W1079" t="e">
        <f>VALUE(V1079)*100000</f>
        <v>#VALUE!</v>
      </c>
    </row>
    <row r="1080" spans="1:23" customFormat="1" hidden="1">
      <c r="A1080" t="s">
        <v>2625</v>
      </c>
      <c r="G1080" t="s">
        <v>24</v>
      </c>
      <c r="H1080" t="s">
        <v>211</v>
      </c>
      <c r="I1080">
        <f>VALUE(LEFT(H1080,FIND(" ",H1080)-1))</f>
        <v>425</v>
      </c>
      <c r="J1080" t="str">
        <f>TRIM(RIGHT(H1080,LEN(H1080)-FIND(" ",H1080)))</f>
        <v>sqft</v>
      </c>
      <c r="K1080" t="s">
        <v>43</v>
      </c>
      <c r="L1080" t="s">
        <v>44</v>
      </c>
      <c r="N1080" t="s">
        <v>122</v>
      </c>
      <c r="Q1080" t="s">
        <v>29</v>
      </c>
      <c r="R1080" t="s">
        <v>739</v>
      </c>
      <c r="U1080" s="1" t="e">
        <f t="shared" si="462"/>
        <v>#VALUE!</v>
      </c>
      <c r="V1080" t="s">
        <v>2529</v>
      </c>
      <c r="W1080" t="e">
        <f>VALUE(V1080)*100000</f>
        <v>#VALUE!</v>
      </c>
    </row>
    <row r="1081" spans="1:23" customFormat="1" hidden="1">
      <c r="A1081" t="s">
        <v>2626</v>
      </c>
      <c r="G1081" t="s">
        <v>24</v>
      </c>
      <c r="H1081" t="s">
        <v>2627</v>
      </c>
      <c r="I1081">
        <f>VALUE(LEFT(H1081,FIND(" ",H1081)-1))</f>
        <v>1160</v>
      </c>
      <c r="J1081" t="str">
        <f>TRIM(RIGHT(H1081,LEN(H1081)-FIND(" ",H1081)))</f>
        <v>sqft</v>
      </c>
      <c r="K1081" t="s">
        <v>43</v>
      </c>
      <c r="L1081" t="s">
        <v>44</v>
      </c>
      <c r="N1081" t="s">
        <v>152</v>
      </c>
      <c r="Q1081" t="s">
        <v>29</v>
      </c>
      <c r="R1081" t="s">
        <v>207</v>
      </c>
      <c r="S1081" t="s">
        <v>275</v>
      </c>
      <c r="U1081" s="1" t="e">
        <f t="shared" si="462"/>
        <v>#VALUE!</v>
      </c>
      <c r="V1081" t="s">
        <v>2529</v>
      </c>
      <c r="W1081" t="e">
        <f>VALUE(V1081)*100000</f>
        <v>#VALUE!</v>
      </c>
    </row>
    <row r="1082" spans="1:23" customFormat="1" hidden="1">
      <c r="A1082" t="s">
        <v>2628</v>
      </c>
      <c r="G1082" t="s">
        <v>34</v>
      </c>
      <c r="H1082" t="s">
        <v>2629</v>
      </c>
      <c r="I1082">
        <f>VALUE(LEFT(H1082,FIND(" ",H1082)-1))</f>
        <v>395009</v>
      </c>
      <c r="J1082" t="str">
        <f>TRIM(RIGHT(H1082,LEN(H1082)-FIND(" ",H1082)))</f>
        <v>sqft</v>
      </c>
      <c r="L1082" t="s">
        <v>44</v>
      </c>
      <c r="N1082" t="s">
        <v>43</v>
      </c>
      <c r="U1082" s="1" t="e">
        <f t="shared" si="462"/>
        <v>#VALUE!</v>
      </c>
      <c r="V1082" t="s">
        <v>2529</v>
      </c>
      <c r="W1082" t="e">
        <f>VALUE(V1082)*100000</f>
        <v>#VALUE!</v>
      </c>
    </row>
    <row r="1083" spans="1:23" customFormat="1" hidden="1">
      <c r="A1083" t="s">
        <v>2625</v>
      </c>
      <c r="G1083" t="s">
        <v>34</v>
      </c>
      <c r="H1083" t="s">
        <v>2630</v>
      </c>
      <c r="I1083">
        <f>VALUE(LEFT(H1083,FIND(" ",H1083)-1))</f>
        <v>603</v>
      </c>
      <c r="J1083" t="str">
        <f>TRIM(RIGHT(H1083,LEN(H1083)-FIND(" ",H1083)))</f>
        <v>sqft</v>
      </c>
      <c r="K1083" t="s">
        <v>43</v>
      </c>
      <c r="L1083" t="s">
        <v>44</v>
      </c>
      <c r="N1083" t="s">
        <v>152</v>
      </c>
      <c r="Q1083" t="s">
        <v>29</v>
      </c>
      <c r="R1083" t="s">
        <v>2631</v>
      </c>
      <c r="U1083" s="1" t="e">
        <f t="shared" si="462"/>
        <v>#VALUE!</v>
      </c>
      <c r="V1083" t="s">
        <v>2529</v>
      </c>
      <c r="W1083" t="e">
        <f>VALUE(V1083)*100000</f>
        <v>#VALUE!</v>
      </c>
    </row>
    <row r="1084" spans="1:23" customFormat="1" hidden="1">
      <c r="A1084" t="s">
        <v>2632</v>
      </c>
      <c r="G1084" t="s">
        <v>24</v>
      </c>
      <c r="H1084" t="s">
        <v>155</v>
      </c>
      <c r="I1084">
        <f>VALUE(LEFT(H1084,FIND(" ",H1084)-1))</f>
        <v>650</v>
      </c>
      <c r="J1084" t="str">
        <f>TRIM(RIGHT(H1084,LEN(H1084)-FIND(" ",H1084)))</f>
        <v>sqft</v>
      </c>
      <c r="K1084" t="s">
        <v>43</v>
      </c>
      <c r="L1084" t="s">
        <v>44</v>
      </c>
      <c r="N1084" t="s">
        <v>45</v>
      </c>
      <c r="Q1084" t="s">
        <v>29</v>
      </c>
      <c r="R1084" t="s">
        <v>2633</v>
      </c>
      <c r="U1084" s="1" t="e">
        <f t="shared" si="462"/>
        <v>#VALUE!</v>
      </c>
      <c r="V1084" t="s">
        <v>2529</v>
      </c>
      <c r="W1084" t="e">
        <f>VALUE(V1084)*100000</f>
        <v>#VALUE!</v>
      </c>
    </row>
    <row r="1085" spans="1:23" customFormat="1" hidden="1">
      <c r="A1085" t="s">
        <v>2634</v>
      </c>
      <c r="G1085" t="s">
        <v>34</v>
      </c>
      <c r="H1085" t="s">
        <v>116</v>
      </c>
      <c r="I1085">
        <f>VALUE(LEFT(H1085,FIND(" ",H1085)-1))</f>
        <v>1000</v>
      </c>
      <c r="J1085" t="str">
        <f>TRIM(RIGHT(H1085,LEN(H1085)-FIND(" ",H1085)))</f>
        <v>sqft</v>
      </c>
      <c r="K1085" t="s">
        <v>43</v>
      </c>
      <c r="L1085" t="s">
        <v>44</v>
      </c>
      <c r="N1085" t="s">
        <v>725</v>
      </c>
      <c r="Q1085" t="s">
        <v>46</v>
      </c>
      <c r="R1085">
        <v>2</v>
      </c>
      <c r="U1085" s="1" t="e">
        <f t="shared" ref="U1085:U1148" si="463">VALUE(SUBSTITUTE(SUBSTITUTE(T1085,"â‚¹",""),"per sqft",""))</f>
        <v>#VALUE!</v>
      </c>
      <c r="V1085" t="s">
        <v>2529</v>
      </c>
      <c r="W1085" t="e">
        <f>VALUE(V1085)*100000</f>
        <v>#VALUE!</v>
      </c>
    </row>
    <row r="1086" spans="1:23" customFormat="1" hidden="1">
      <c r="A1086" t="s">
        <v>2595</v>
      </c>
      <c r="G1086" t="s">
        <v>24</v>
      </c>
      <c r="H1086" t="s">
        <v>261</v>
      </c>
      <c r="I1086">
        <f>VALUE(LEFT(H1086,FIND(" ",H1086)-1))</f>
        <v>400</v>
      </c>
      <c r="J1086" t="str">
        <f>TRIM(RIGHT(H1086,LEN(H1086)-FIND(" ",H1086)))</f>
        <v>sqft</v>
      </c>
      <c r="K1086" t="s">
        <v>26</v>
      </c>
      <c r="L1086" t="s">
        <v>44</v>
      </c>
      <c r="N1086" t="s">
        <v>122</v>
      </c>
      <c r="Q1086" t="s">
        <v>46</v>
      </c>
      <c r="R1086" t="s">
        <v>47</v>
      </c>
      <c r="U1086" s="1" t="e">
        <f t="shared" si="463"/>
        <v>#VALUE!</v>
      </c>
      <c r="V1086" t="s">
        <v>2529</v>
      </c>
      <c r="W1086" t="e">
        <f>VALUE(V1086)*100000</f>
        <v>#VALUE!</v>
      </c>
    </row>
    <row r="1087" spans="1:23" customFormat="1" hidden="1">
      <c r="A1087" t="s">
        <v>1092</v>
      </c>
      <c r="G1087" t="s">
        <v>34</v>
      </c>
      <c r="H1087" t="s">
        <v>705</v>
      </c>
      <c r="I1087">
        <f>VALUE(LEFT(H1087,FIND(" ",H1087)-1))</f>
        <v>900</v>
      </c>
      <c r="J1087" t="str">
        <f>TRIM(RIGHT(H1087,LEN(H1087)-FIND(" ",H1087)))</f>
        <v>sqft</v>
      </c>
      <c r="K1087" t="s">
        <v>43</v>
      </c>
      <c r="L1087" t="s">
        <v>44</v>
      </c>
      <c r="N1087" t="s">
        <v>1094</v>
      </c>
      <c r="Q1087" t="s">
        <v>46</v>
      </c>
      <c r="R1087">
        <v>1</v>
      </c>
      <c r="U1087" s="1" t="e">
        <f t="shared" si="463"/>
        <v>#VALUE!</v>
      </c>
      <c r="V1087" t="s">
        <v>2529</v>
      </c>
      <c r="W1087" t="e">
        <f>VALUE(V1087)*100000</f>
        <v>#VALUE!</v>
      </c>
    </row>
    <row r="1088" spans="1:23" customFormat="1" hidden="1">
      <c r="A1088" t="s">
        <v>2635</v>
      </c>
      <c r="G1088" t="s">
        <v>34</v>
      </c>
      <c r="H1088" t="s">
        <v>2636</v>
      </c>
      <c r="I1088">
        <f>VALUE(LEFT(H1088,FIND(" ",H1088)-1))</f>
        <v>1010</v>
      </c>
      <c r="J1088" t="str">
        <f>TRIM(RIGHT(H1088,LEN(H1088)-FIND(" ",H1088)))</f>
        <v>sqft</v>
      </c>
      <c r="K1088" t="s">
        <v>43</v>
      </c>
      <c r="L1088" t="s">
        <v>44</v>
      </c>
      <c r="N1088" t="s">
        <v>122</v>
      </c>
      <c r="Q1088" t="s">
        <v>46</v>
      </c>
      <c r="R1088">
        <v>2</v>
      </c>
      <c r="U1088" s="1" t="e">
        <f t="shared" si="463"/>
        <v>#VALUE!</v>
      </c>
      <c r="V1088" t="s">
        <v>2529</v>
      </c>
      <c r="W1088" t="e">
        <f>VALUE(V1088)*100000</f>
        <v>#VALUE!</v>
      </c>
    </row>
    <row r="1089" spans="1:23" customFormat="1" hidden="1">
      <c r="A1089" t="s">
        <v>1098</v>
      </c>
      <c r="G1089" t="s">
        <v>24</v>
      </c>
      <c r="H1089" t="s">
        <v>2062</v>
      </c>
      <c r="I1089">
        <f>VALUE(LEFT(H1089,FIND(" ",H1089)-1))</f>
        <v>690</v>
      </c>
      <c r="J1089" t="str">
        <f>TRIM(RIGHT(H1089,LEN(H1089)-FIND(" ",H1089)))</f>
        <v>sqft</v>
      </c>
      <c r="K1089" t="s">
        <v>43</v>
      </c>
      <c r="L1089" t="s">
        <v>44</v>
      </c>
      <c r="N1089" t="s">
        <v>320</v>
      </c>
      <c r="Q1089" t="s">
        <v>46</v>
      </c>
      <c r="R1089">
        <v>1</v>
      </c>
      <c r="U1089" s="1" t="e">
        <f t="shared" si="463"/>
        <v>#VALUE!</v>
      </c>
      <c r="V1089" t="s">
        <v>2529</v>
      </c>
      <c r="W1089" t="e">
        <f>VALUE(V1089)*100000</f>
        <v>#VALUE!</v>
      </c>
    </row>
    <row r="1090" spans="1:23" customFormat="1" hidden="1">
      <c r="A1090" t="s">
        <v>2637</v>
      </c>
      <c r="G1090" t="s">
        <v>34</v>
      </c>
      <c r="H1090" t="s">
        <v>55</v>
      </c>
      <c r="I1090">
        <f>VALUE(LEFT(H1090,FIND(" ",H1090)-1))</f>
        <v>1250</v>
      </c>
      <c r="J1090" t="str">
        <f>TRIM(RIGHT(H1090,LEN(H1090)-FIND(" ",H1090)))</f>
        <v>sqft</v>
      </c>
      <c r="K1090" t="s">
        <v>43</v>
      </c>
      <c r="L1090" t="s">
        <v>44</v>
      </c>
      <c r="N1090" t="s">
        <v>373</v>
      </c>
      <c r="Q1090" t="s">
        <v>29</v>
      </c>
      <c r="R1090" t="s">
        <v>262</v>
      </c>
      <c r="S1090" t="s">
        <v>2638</v>
      </c>
      <c r="U1090" s="1" t="e">
        <f t="shared" si="463"/>
        <v>#VALUE!</v>
      </c>
      <c r="V1090" t="s">
        <v>2529</v>
      </c>
      <c r="W1090" t="e">
        <f>VALUE(V1090)*100000</f>
        <v>#VALUE!</v>
      </c>
    </row>
    <row r="1091" spans="1:23" customFormat="1" hidden="1">
      <c r="A1091" t="s">
        <v>2639</v>
      </c>
      <c r="G1091" t="s">
        <v>24</v>
      </c>
      <c r="H1091" t="s">
        <v>1259</v>
      </c>
      <c r="I1091">
        <f>VALUE(LEFT(H1091,FIND(" ",H1091)-1))</f>
        <v>1175</v>
      </c>
      <c r="J1091" t="str">
        <f>TRIM(RIGHT(H1091,LEN(H1091)-FIND(" ",H1091)))</f>
        <v>sqft</v>
      </c>
      <c r="K1091" t="s">
        <v>43</v>
      </c>
      <c r="L1091" t="s">
        <v>44</v>
      </c>
      <c r="N1091" t="s">
        <v>469</v>
      </c>
      <c r="Q1091" t="s">
        <v>29</v>
      </c>
      <c r="R1091" t="s">
        <v>47</v>
      </c>
      <c r="S1091" t="s">
        <v>2640</v>
      </c>
      <c r="U1091" s="1" t="e">
        <f t="shared" si="463"/>
        <v>#VALUE!</v>
      </c>
      <c r="V1091" t="s">
        <v>2529</v>
      </c>
      <c r="W1091" t="e">
        <f>VALUE(V1091)*100000</f>
        <v>#VALUE!</v>
      </c>
    </row>
    <row r="1092" spans="1:23" customFormat="1" hidden="1">
      <c r="A1092" t="s">
        <v>2641</v>
      </c>
      <c r="G1092" t="s">
        <v>34</v>
      </c>
      <c r="H1092" t="s">
        <v>2642</v>
      </c>
      <c r="I1092">
        <f>VALUE(LEFT(H1092,FIND(" ",H1092)-1))</f>
        <v>703</v>
      </c>
      <c r="J1092" t="str">
        <f>TRIM(RIGHT(H1092,LEN(H1092)-FIND(" ",H1092)))</f>
        <v>sqft</v>
      </c>
      <c r="K1092" t="s">
        <v>43</v>
      </c>
      <c r="L1092" t="s">
        <v>44</v>
      </c>
      <c r="N1092" t="s">
        <v>764</v>
      </c>
      <c r="Q1092" t="s">
        <v>29</v>
      </c>
      <c r="R1092">
        <v>1</v>
      </c>
      <c r="S1092" t="s">
        <v>2643</v>
      </c>
      <c r="U1092" s="1" t="e">
        <f t="shared" si="463"/>
        <v>#VALUE!</v>
      </c>
      <c r="V1092" t="s">
        <v>2529</v>
      </c>
      <c r="W1092" t="e">
        <f>VALUE(V1092)*100000</f>
        <v>#VALUE!</v>
      </c>
    </row>
    <row r="1093" spans="1:23" customFormat="1" hidden="1">
      <c r="A1093" t="s">
        <v>1609</v>
      </c>
      <c r="G1093" t="s">
        <v>34</v>
      </c>
      <c r="H1093" t="s">
        <v>328</v>
      </c>
      <c r="I1093">
        <f>VALUE(LEFT(H1093,FIND(" ",H1093)-1))</f>
        <v>1200</v>
      </c>
      <c r="J1093" t="str">
        <f>TRIM(RIGHT(H1093,LEN(H1093)-FIND(" ",H1093)))</f>
        <v>sqft</v>
      </c>
      <c r="K1093" t="s">
        <v>43</v>
      </c>
      <c r="L1093" t="s">
        <v>44</v>
      </c>
      <c r="N1093" t="s">
        <v>630</v>
      </c>
      <c r="Q1093" t="s">
        <v>96</v>
      </c>
      <c r="R1093" t="s">
        <v>38</v>
      </c>
      <c r="S1093" t="s">
        <v>2644</v>
      </c>
      <c r="U1093" s="1" t="e">
        <f t="shared" si="463"/>
        <v>#VALUE!</v>
      </c>
      <c r="V1093" t="s">
        <v>2529</v>
      </c>
      <c r="W1093" t="e">
        <f>VALUE(V1093)*100000</f>
        <v>#VALUE!</v>
      </c>
    </row>
    <row r="1094" spans="1:23" customFormat="1" hidden="1">
      <c r="A1094" t="s">
        <v>2645</v>
      </c>
      <c r="G1094" t="s">
        <v>24</v>
      </c>
      <c r="H1094" t="s">
        <v>281</v>
      </c>
      <c r="I1094">
        <f>VALUE(LEFT(H1094,FIND(" ",H1094)-1))</f>
        <v>500</v>
      </c>
      <c r="J1094" t="str">
        <f>TRIM(RIGHT(H1094,LEN(H1094)-FIND(" ",H1094)))</f>
        <v>sqft</v>
      </c>
      <c r="K1094" t="s">
        <v>43</v>
      </c>
      <c r="L1094" t="s">
        <v>44</v>
      </c>
      <c r="N1094" t="s">
        <v>381</v>
      </c>
      <c r="Q1094" t="s">
        <v>96</v>
      </c>
      <c r="R1094">
        <v>1</v>
      </c>
      <c r="U1094" s="1" t="e">
        <f t="shared" si="463"/>
        <v>#VALUE!</v>
      </c>
      <c r="V1094" t="s">
        <v>2529</v>
      </c>
      <c r="W1094" t="e">
        <f>VALUE(V1094)*100000</f>
        <v>#VALUE!</v>
      </c>
    </row>
    <row r="1095" spans="1:23" customFormat="1" hidden="1">
      <c r="A1095" t="s">
        <v>774</v>
      </c>
      <c r="G1095" t="s">
        <v>34</v>
      </c>
      <c r="H1095" t="s">
        <v>333</v>
      </c>
      <c r="I1095">
        <f>VALUE(LEFT(H1095,FIND(" ",H1095)-1))</f>
        <v>600</v>
      </c>
      <c r="J1095" t="str">
        <f>TRIM(RIGHT(H1095,LEN(H1095)-FIND(" ",H1095)))</f>
        <v>sqft</v>
      </c>
      <c r="K1095" t="s">
        <v>43</v>
      </c>
      <c r="L1095" t="s">
        <v>44</v>
      </c>
      <c r="N1095" t="s">
        <v>1047</v>
      </c>
      <c r="Q1095" t="s">
        <v>46</v>
      </c>
      <c r="R1095" t="s">
        <v>262</v>
      </c>
      <c r="U1095" s="1" t="e">
        <f t="shared" si="463"/>
        <v>#VALUE!</v>
      </c>
      <c r="V1095" t="s">
        <v>2529</v>
      </c>
      <c r="W1095" t="e">
        <f>VALUE(V1095)*100000</f>
        <v>#VALUE!</v>
      </c>
    </row>
    <row r="1096" spans="1:23" customFormat="1" hidden="1">
      <c r="A1096" t="s">
        <v>2625</v>
      </c>
      <c r="G1096" t="s">
        <v>24</v>
      </c>
      <c r="H1096" t="s">
        <v>2646</v>
      </c>
      <c r="I1096">
        <f>VALUE(LEFT(H1096,FIND(" ",H1096)-1))</f>
        <v>611</v>
      </c>
      <c r="J1096" t="str">
        <f>TRIM(RIGHT(H1096,LEN(H1096)-FIND(" ",H1096)))</f>
        <v>sqft</v>
      </c>
      <c r="K1096" t="s">
        <v>43</v>
      </c>
      <c r="L1096" t="s">
        <v>44</v>
      </c>
      <c r="N1096" t="s">
        <v>122</v>
      </c>
      <c r="Q1096" t="s">
        <v>29</v>
      </c>
      <c r="R1096" t="s">
        <v>2631</v>
      </c>
      <c r="S1096" t="s">
        <v>2647</v>
      </c>
      <c r="U1096" s="1" t="e">
        <f t="shared" si="463"/>
        <v>#VALUE!</v>
      </c>
      <c r="V1096" t="s">
        <v>2529</v>
      </c>
      <c r="W1096" t="e">
        <f>VALUE(V1096)*100000</f>
        <v>#VALUE!</v>
      </c>
    </row>
    <row r="1097" spans="1:23" customFormat="1" hidden="1">
      <c r="A1097" t="s">
        <v>2648</v>
      </c>
      <c r="G1097" t="s">
        <v>24</v>
      </c>
      <c r="H1097" t="s">
        <v>85</v>
      </c>
      <c r="I1097">
        <f>VALUE(LEFT(H1097,FIND(" ",H1097)-1))</f>
        <v>480</v>
      </c>
      <c r="J1097" t="str">
        <f>TRIM(RIGHT(H1097,LEN(H1097)-FIND(" ",H1097)))</f>
        <v>sqft</v>
      </c>
      <c r="K1097" t="s">
        <v>43</v>
      </c>
      <c r="L1097" t="s">
        <v>44</v>
      </c>
      <c r="N1097" t="s">
        <v>117</v>
      </c>
      <c r="Q1097" t="s">
        <v>29</v>
      </c>
      <c r="R1097" t="s">
        <v>325</v>
      </c>
      <c r="S1097" t="s">
        <v>2649</v>
      </c>
      <c r="U1097" s="1" t="e">
        <f t="shared" si="463"/>
        <v>#VALUE!</v>
      </c>
      <c r="V1097" t="s">
        <v>2529</v>
      </c>
      <c r="W1097" t="e">
        <f>VALUE(V1097)*100000</f>
        <v>#VALUE!</v>
      </c>
    </row>
    <row r="1098" spans="1:23" customFormat="1" hidden="1">
      <c r="A1098" t="s">
        <v>2650</v>
      </c>
      <c r="G1098" t="s">
        <v>34</v>
      </c>
      <c r="H1098" t="s">
        <v>1474</v>
      </c>
      <c r="I1098">
        <f>VALUE(LEFT(H1098,FIND(" ",H1098)-1))</f>
        <v>520</v>
      </c>
      <c r="J1098" t="str">
        <f>TRIM(RIGHT(H1098,LEN(H1098)-FIND(" ",H1098)))</f>
        <v>sqft</v>
      </c>
      <c r="K1098" t="s">
        <v>43</v>
      </c>
      <c r="L1098" t="s">
        <v>44</v>
      </c>
      <c r="N1098" t="s">
        <v>152</v>
      </c>
      <c r="Q1098" t="s">
        <v>29</v>
      </c>
      <c r="R1098" t="s">
        <v>2651</v>
      </c>
      <c r="S1098" t="s">
        <v>2652</v>
      </c>
      <c r="U1098" s="1" t="e">
        <f t="shared" si="463"/>
        <v>#VALUE!</v>
      </c>
      <c r="V1098" t="s">
        <v>2529</v>
      </c>
      <c r="W1098" t="e">
        <f>VALUE(V1098)*100000</f>
        <v>#VALUE!</v>
      </c>
    </row>
    <row r="1099" spans="1:23" customFormat="1" hidden="1">
      <c r="A1099" t="s">
        <v>2545</v>
      </c>
      <c r="G1099" t="s">
        <v>34</v>
      </c>
      <c r="H1099" t="s">
        <v>328</v>
      </c>
      <c r="I1099">
        <f>VALUE(LEFT(H1099,FIND(" ",H1099)-1))</f>
        <v>1200</v>
      </c>
      <c r="J1099" t="str">
        <f>TRIM(RIGHT(H1099,LEN(H1099)-FIND(" ",H1099)))</f>
        <v>sqft</v>
      </c>
      <c r="K1099" t="s">
        <v>43</v>
      </c>
      <c r="L1099" t="s">
        <v>44</v>
      </c>
      <c r="N1099" t="s">
        <v>117</v>
      </c>
      <c r="Q1099" t="s">
        <v>29</v>
      </c>
      <c r="R1099">
        <v>2</v>
      </c>
      <c r="U1099" s="1" t="e">
        <f t="shared" si="463"/>
        <v>#VALUE!</v>
      </c>
      <c r="V1099" t="s">
        <v>2529</v>
      </c>
      <c r="W1099" t="e">
        <f>VALUE(V1099)*100000</f>
        <v>#VALUE!</v>
      </c>
    </row>
    <row r="1100" spans="1:23" customFormat="1" hidden="1">
      <c r="A1100" t="s">
        <v>2639</v>
      </c>
      <c r="G1100" t="s">
        <v>34</v>
      </c>
      <c r="H1100" t="s">
        <v>827</v>
      </c>
      <c r="I1100">
        <f>VALUE(LEFT(H1100,FIND(" ",H1100)-1))</f>
        <v>1360</v>
      </c>
      <c r="J1100" t="str">
        <f>TRIM(RIGHT(H1100,LEN(H1100)-FIND(" ",H1100)))</f>
        <v>sqft</v>
      </c>
      <c r="K1100" t="s">
        <v>43</v>
      </c>
      <c r="L1100" t="s">
        <v>44</v>
      </c>
      <c r="N1100" t="s">
        <v>469</v>
      </c>
      <c r="Q1100" t="s">
        <v>29</v>
      </c>
      <c r="R1100" t="s">
        <v>1585</v>
      </c>
      <c r="U1100" s="1" t="e">
        <f t="shared" si="463"/>
        <v>#VALUE!</v>
      </c>
      <c r="V1100" t="s">
        <v>2529</v>
      </c>
      <c r="W1100" t="e">
        <f>VALUE(V1100)*100000</f>
        <v>#VALUE!</v>
      </c>
    </row>
    <row r="1101" spans="1:23" customFormat="1" hidden="1">
      <c r="A1101" t="s">
        <v>2653</v>
      </c>
      <c r="G1101" t="s">
        <v>24</v>
      </c>
      <c r="H1101" t="s">
        <v>333</v>
      </c>
      <c r="I1101">
        <f>VALUE(LEFT(H1101,FIND(" ",H1101)-1))</f>
        <v>600</v>
      </c>
      <c r="J1101" t="str">
        <f>TRIM(RIGHT(H1101,LEN(H1101)-FIND(" ",H1101)))</f>
        <v>sqft</v>
      </c>
      <c r="K1101" t="s">
        <v>43</v>
      </c>
      <c r="L1101" t="s">
        <v>44</v>
      </c>
      <c r="N1101" t="s">
        <v>320</v>
      </c>
      <c r="Q1101" t="s">
        <v>29</v>
      </c>
      <c r="R1101">
        <v>1</v>
      </c>
      <c r="U1101" s="1" t="e">
        <f t="shared" si="463"/>
        <v>#VALUE!</v>
      </c>
      <c r="V1101" t="s">
        <v>2529</v>
      </c>
      <c r="W1101" t="e">
        <f>VALUE(V1101)*100000</f>
        <v>#VALUE!</v>
      </c>
    </row>
    <row r="1102" spans="1:23" customFormat="1" hidden="1">
      <c r="A1102" t="s">
        <v>2571</v>
      </c>
      <c r="G1102" t="s">
        <v>34</v>
      </c>
      <c r="H1102" t="s">
        <v>281</v>
      </c>
      <c r="I1102">
        <f>VALUE(LEFT(H1102,FIND(" ",H1102)-1))</f>
        <v>500</v>
      </c>
      <c r="J1102" t="str">
        <f>TRIM(RIGHT(H1102,LEN(H1102)-FIND(" ",H1102)))</f>
        <v>sqft</v>
      </c>
      <c r="K1102" t="s">
        <v>43</v>
      </c>
      <c r="L1102" t="s">
        <v>44</v>
      </c>
      <c r="N1102" t="s">
        <v>122</v>
      </c>
      <c r="Q1102" t="s">
        <v>29</v>
      </c>
      <c r="R1102">
        <v>1</v>
      </c>
      <c r="U1102" s="1" t="e">
        <f t="shared" si="463"/>
        <v>#VALUE!</v>
      </c>
      <c r="V1102" t="s">
        <v>2529</v>
      </c>
      <c r="W1102" t="e">
        <f>VALUE(V1102)*100000</f>
        <v>#VALUE!</v>
      </c>
    </row>
    <row r="1103" spans="1:23" customFormat="1" hidden="1">
      <c r="A1103" t="s">
        <v>2654</v>
      </c>
      <c r="G1103" t="s">
        <v>34</v>
      </c>
      <c r="H1103" t="s">
        <v>2655</v>
      </c>
      <c r="I1103">
        <f>VALUE(LEFT(H1103,FIND(" ",H1103)-1))</f>
        <v>357</v>
      </c>
      <c r="J1103" t="str">
        <f>TRIM(RIGHT(H1103,LEN(H1103)-FIND(" ",H1103)))</f>
        <v>sqft</v>
      </c>
      <c r="K1103" t="s">
        <v>43</v>
      </c>
      <c r="L1103" t="s">
        <v>44</v>
      </c>
      <c r="N1103" t="s">
        <v>320</v>
      </c>
      <c r="Q1103" t="s">
        <v>29</v>
      </c>
      <c r="R1103" t="s">
        <v>47</v>
      </c>
      <c r="S1103" t="s">
        <v>2656</v>
      </c>
      <c r="U1103" s="1" t="e">
        <f t="shared" si="463"/>
        <v>#VALUE!</v>
      </c>
      <c r="V1103" t="s">
        <v>2529</v>
      </c>
      <c r="W1103" t="e">
        <f>VALUE(V1103)*100000</f>
        <v>#VALUE!</v>
      </c>
    </row>
    <row r="1104" spans="1:23" customFormat="1" hidden="1">
      <c r="A1104" t="s">
        <v>2635</v>
      </c>
      <c r="G1104" t="s">
        <v>24</v>
      </c>
      <c r="H1104" t="s">
        <v>136</v>
      </c>
      <c r="I1104">
        <f>VALUE(LEFT(H1104,FIND(" ",H1104)-1))</f>
        <v>1150</v>
      </c>
      <c r="J1104" t="str">
        <f>TRIM(RIGHT(H1104,LEN(H1104)-FIND(" ",H1104)))</f>
        <v>sqft</v>
      </c>
      <c r="K1104" t="s">
        <v>29</v>
      </c>
      <c r="L1104" t="s">
        <v>44</v>
      </c>
      <c r="N1104" t="s">
        <v>329</v>
      </c>
      <c r="Q1104">
        <v>2</v>
      </c>
      <c r="U1104" s="1" t="e">
        <f t="shared" si="463"/>
        <v>#VALUE!</v>
      </c>
      <c r="V1104" t="s">
        <v>2529</v>
      </c>
      <c r="W1104" t="e">
        <f>VALUE(V1104)*100000</f>
        <v>#VALUE!</v>
      </c>
    </row>
    <row r="1105" spans="1:23" customFormat="1" hidden="1">
      <c r="A1105" t="s">
        <v>707</v>
      </c>
      <c r="G1105" t="s">
        <v>34</v>
      </c>
      <c r="H1105" t="s">
        <v>71</v>
      </c>
      <c r="I1105">
        <f>VALUE(LEFT(H1105,FIND(" ",H1105)-1))</f>
        <v>1180</v>
      </c>
      <c r="J1105" t="str">
        <f>TRIM(RIGHT(H1105,LEN(H1105)-FIND(" ",H1105)))</f>
        <v>sqft</v>
      </c>
      <c r="K1105" t="s">
        <v>43</v>
      </c>
      <c r="L1105" t="s">
        <v>44</v>
      </c>
      <c r="N1105" t="s">
        <v>2657</v>
      </c>
      <c r="Q1105" t="s">
        <v>46</v>
      </c>
      <c r="R1105" t="s">
        <v>252</v>
      </c>
      <c r="S1105" t="s">
        <v>2658</v>
      </c>
      <c r="U1105" s="1" t="e">
        <f t="shared" si="463"/>
        <v>#VALUE!</v>
      </c>
      <c r="V1105" t="s">
        <v>2529</v>
      </c>
      <c r="W1105" t="e">
        <f>VALUE(V1105)*100000</f>
        <v>#VALUE!</v>
      </c>
    </row>
    <row r="1106" spans="1:23" customFormat="1" hidden="1">
      <c r="A1106" t="s">
        <v>2659</v>
      </c>
      <c r="G1106" t="s">
        <v>24</v>
      </c>
      <c r="H1106" t="s">
        <v>423</v>
      </c>
      <c r="I1106">
        <f>VALUE(LEFT(H1106,FIND(" ",H1106)-1))</f>
        <v>1100</v>
      </c>
      <c r="J1106" t="str">
        <f>TRIM(RIGHT(H1106,LEN(H1106)-FIND(" ",H1106)))</f>
        <v>sqft</v>
      </c>
      <c r="K1106" t="s">
        <v>43</v>
      </c>
      <c r="L1106" t="s">
        <v>44</v>
      </c>
      <c r="N1106" t="s">
        <v>725</v>
      </c>
      <c r="Q1106" t="s">
        <v>46</v>
      </c>
      <c r="R1106">
        <v>2</v>
      </c>
      <c r="U1106" s="1" t="e">
        <f t="shared" si="463"/>
        <v>#VALUE!</v>
      </c>
      <c r="V1106" t="s">
        <v>2529</v>
      </c>
      <c r="W1106" t="e">
        <f>VALUE(V1106)*100000</f>
        <v>#VALUE!</v>
      </c>
    </row>
    <row r="1107" spans="1:23" customFormat="1" hidden="1">
      <c r="A1107" t="s">
        <v>2660</v>
      </c>
      <c r="G1107" t="s">
        <v>34</v>
      </c>
      <c r="H1107" t="s">
        <v>423</v>
      </c>
      <c r="I1107">
        <f>VALUE(LEFT(H1107,FIND(" ",H1107)-1))</f>
        <v>1100</v>
      </c>
      <c r="J1107" t="str">
        <f>TRIM(RIGHT(H1107,LEN(H1107)-FIND(" ",H1107)))</f>
        <v>sqft</v>
      </c>
      <c r="K1107" t="s">
        <v>43</v>
      </c>
      <c r="L1107" t="s">
        <v>44</v>
      </c>
      <c r="N1107" t="s">
        <v>122</v>
      </c>
      <c r="Q1107" t="s">
        <v>96</v>
      </c>
      <c r="R1107">
        <v>1</v>
      </c>
      <c r="U1107" s="1" t="e">
        <f t="shared" si="463"/>
        <v>#VALUE!</v>
      </c>
      <c r="V1107" t="s">
        <v>2529</v>
      </c>
      <c r="W1107" t="e">
        <f>VALUE(V1107)*100000</f>
        <v>#VALUE!</v>
      </c>
    </row>
    <row r="1108" spans="1:23" customFormat="1" hidden="1">
      <c r="A1108" t="s">
        <v>2641</v>
      </c>
      <c r="G1108" t="s">
        <v>34</v>
      </c>
      <c r="H1108" t="s">
        <v>2661</v>
      </c>
      <c r="I1108">
        <f>VALUE(LEFT(H1108,FIND(" ",H1108)-1))</f>
        <v>606</v>
      </c>
      <c r="J1108" t="str">
        <f>TRIM(RIGHT(H1108,LEN(H1108)-FIND(" ",H1108)))</f>
        <v>sqft</v>
      </c>
      <c r="K1108" t="s">
        <v>262</v>
      </c>
      <c r="L1108" t="s">
        <v>43</v>
      </c>
      <c r="N1108" t="s">
        <v>29</v>
      </c>
      <c r="Q1108">
        <v>1</v>
      </c>
      <c r="R1108">
        <v>1</v>
      </c>
      <c r="S1108" t="s">
        <v>2662</v>
      </c>
      <c r="U1108" s="1" t="e">
        <f t="shared" si="463"/>
        <v>#VALUE!</v>
      </c>
      <c r="V1108" t="s">
        <v>2529</v>
      </c>
      <c r="W1108" t="e">
        <f>VALUE(V1108)*100000</f>
        <v>#VALUE!</v>
      </c>
    </row>
    <row r="1109" spans="1:23" customFormat="1" hidden="1">
      <c r="A1109" t="s">
        <v>2302</v>
      </c>
      <c r="G1109" t="s">
        <v>34</v>
      </c>
      <c r="H1109" t="s">
        <v>1348</v>
      </c>
      <c r="I1109">
        <f>VALUE(LEFT(H1109,FIND(" ",H1109)-1))</f>
        <v>726</v>
      </c>
      <c r="J1109" t="str">
        <f>TRIM(RIGHT(H1109,LEN(H1109)-FIND(" ",H1109)))</f>
        <v>sqft</v>
      </c>
      <c r="K1109" t="s">
        <v>43</v>
      </c>
      <c r="L1109" t="s">
        <v>44</v>
      </c>
      <c r="N1109" t="s">
        <v>836</v>
      </c>
      <c r="Q1109" t="s">
        <v>29</v>
      </c>
      <c r="R1109">
        <v>1</v>
      </c>
      <c r="U1109" s="1" t="e">
        <f t="shared" si="463"/>
        <v>#VALUE!</v>
      </c>
      <c r="V1109" t="s">
        <v>2529</v>
      </c>
      <c r="W1109" t="e">
        <f>VALUE(V1109)*100000</f>
        <v>#VALUE!</v>
      </c>
    </row>
    <row r="1110" spans="1:23" customFormat="1" hidden="1">
      <c r="A1110" t="s">
        <v>1490</v>
      </c>
      <c r="G1110" t="s">
        <v>204</v>
      </c>
      <c r="H1110" t="s">
        <v>141</v>
      </c>
      <c r="I1110">
        <f>VALUE(LEFT(H1110,FIND(" ",H1110)-1))</f>
        <v>432</v>
      </c>
      <c r="J1110" t="str">
        <f>TRIM(RIGHT(H1110,LEN(H1110)-FIND(" ",H1110)))</f>
        <v>sqft</v>
      </c>
      <c r="K1110">
        <v>1</v>
      </c>
      <c r="L1110" t="s">
        <v>43</v>
      </c>
      <c r="N1110" t="s">
        <v>206</v>
      </c>
      <c r="Q1110" t="s">
        <v>671</v>
      </c>
      <c r="S1110" t="s">
        <v>2663</v>
      </c>
      <c r="U1110" s="1" t="e">
        <f t="shared" si="463"/>
        <v>#VALUE!</v>
      </c>
      <c r="V1110" t="s">
        <v>2529</v>
      </c>
      <c r="W1110" t="e">
        <f>VALUE(V1110)*100000</f>
        <v>#VALUE!</v>
      </c>
    </row>
    <row r="1111" spans="1:23" customFormat="1" hidden="1">
      <c r="A1111" t="s">
        <v>1568</v>
      </c>
      <c r="G1111" t="s">
        <v>24</v>
      </c>
      <c r="H1111" t="s">
        <v>111</v>
      </c>
      <c r="I1111">
        <f>VALUE(LEFT(H1111,FIND(" ",H1111)-1))</f>
        <v>800</v>
      </c>
      <c r="J1111" t="str">
        <f>TRIM(RIGHT(H1111,LEN(H1111)-FIND(" ",H1111)))</f>
        <v>sqft</v>
      </c>
      <c r="K1111" t="s">
        <v>43</v>
      </c>
      <c r="L1111" t="s">
        <v>44</v>
      </c>
      <c r="N1111" t="s">
        <v>107</v>
      </c>
      <c r="Q1111" t="s">
        <v>46</v>
      </c>
      <c r="R1111" t="s">
        <v>1569</v>
      </c>
      <c r="U1111" s="1" t="e">
        <f t="shared" si="463"/>
        <v>#VALUE!</v>
      </c>
      <c r="V1111" t="s">
        <v>2529</v>
      </c>
      <c r="W1111" t="e">
        <f>VALUE(V1111)*100000</f>
        <v>#VALUE!</v>
      </c>
    </row>
    <row r="1112" spans="1:23" customFormat="1" hidden="1">
      <c r="A1112" t="s">
        <v>707</v>
      </c>
      <c r="G1112" t="s">
        <v>24</v>
      </c>
      <c r="H1112" t="s">
        <v>116</v>
      </c>
      <c r="I1112">
        <f>VALUE(LEFT(H1112,FIND(" ",H1112)-1))</f>
        <v>1000</v>
      </c>
      <c r="J1112" t="str">
        <f>TRIM(RIGHT(H1112,LEN(H1112)-FIND(" ",H1112)))</f>
        <v>sqft</v>
      </c>
      <c r="K1112" t="s">
        <v>43</v>
      </c>
      <c r="L1112" t="s">
        <v>44</v>
      </c>
      <c r="N1112" t="s">
        <v>107</v>
      </c>
      <c r="Q1112" t="s">
        <v>29</v>
      </c>
      <c r="R1112">
        <v>1</v>
      </c>
      <c r="U1112" s="1" t="e">
        <f t="shared" si="463"/>
        <v>#VALUE!</v>
      </c>
      <c r="V1112" t="s">
        <v>2529</v>
      </c>
      <c r="W1112" t="e">
        <f>VALUE(V1112)*100000</f>
        <v>#VALUE!</v>
      </c>
    </row>
    <row r="1113" spans="1:23" customFormat="1" hidden="1">
      <c r="A1113" t="s">
        <v>2664</v>
      </c>
      <c r="G1113" t="s">
        <v>34</v>
      </c>
      <c r="H1113" t="s">
        <v>261</v>
      </c>
      <c r="I1113">
        <f>VALUE(LEFT(H1113,FIND(" ",H1113)-1))</f>
        <v>400</v>
      </c>
      <c r="J1113" t="str">
        <f>TRIM(RIGHT(H1113,LEN(H1113)-FIND(" ",H1113)))</f>
        <v>sqft</v>
      </c>
      <c r="K1113" t="s">
        <v>43</v>
      </c>
      <c r="L1113" t="s">
        <v>44</v>
      </c>
      <c r="N1113" t="s">
        <v>469</v>
      </c>
      <c r="Q1113" t="s">
        <v>29</v>
      </c>
      <c r="R1113">
        <v>1</v>
      </c>
      <c r="S1113" t="s">
        <v>2665</v>
      </c>
      <c r="U1113" s="1" t="e">
        <f t="shared" si="463"/>
        <v>#VALUE!</v>
      </c>
      <c r="V1113" t="s">
        <v>2529</v>
      </c>
      <c r="W1113" t="e">
        <f>VALUE(V1113)*100000</f>
        <v>#VALUE!</v>
      </c>
    </row>
    <row r="1114" spans="1:23" customFormat="1" hidden="1">
      <c r="A1114" t="s">
        <v>2666</v>
      </c>
      <c r="G1114" t="s">
        <v>34</v>
      </c>
      <c r="H1114" t="s">
        <v>295</v>
      </c>
      <c r="I1114">
        <f>VALUE(LEFT(H1114,FIND(" ",H1114)-1))</f>
        <v>750</v>
      </c>
      <c r="J1114" t="str">
        <f>TRIM(RIGHT(H1114,LEN(H1114)-FIND(" ",H1114)))</f>
        <v>sqft</v>
      </c>
      <c r="K1114" t="s">
        <v>43</v>
      </c>
      <c r="L1114" t="s">
        <v>44</v>
      </c>
      <c r="N1114" t="s">
        <v>152</v>
      </c>
      <c r="Q1114" t="s">
        <v>29</v>
      </c>
      <c r="R1114">
        <v>1</v>
      </c>
      <c r="U1114" s="1" t="e">
        <f t="shared" si="463"/>
        <v>#VALUE!</v>
      </c>
      <c r="V1114" t="s">
        <v>2529</v>
      </c>
      <c r="W1114" t="e">
        <f>VALUE(V1114)*100000</f>
        <v>#VALUE!</v>
      </c>
    </row>
    <row r="1115" spans="1:23" customFormat="1" hidden="1">
      <c r="A1115" t="s">
        <v>2641</v>
      </c>
      <c r="G1115" t="s">
        <v>34</v>
      </c>
      <c r="H1115" t="s">
        <v>557</v>
      </c>
      <c r="I1115">
        <f>VALUE(LEFT(H1115,FIND(" ",H1115)-1))</f>
        <v>775</v>
      </c>
      <c r="J1115" t="str">
        <f>TRIM(RIGHT(H1115,LEN(H1115)-FIND(" ",H1115)))</f>
        <v>sqft</v>
      </c>
      <c r="K1115" t="s">
        <v>43</v>
      </c>
      <c r="L1115" t="s">
        <v>44</v>
      </c>
      <c r="N1115" t="s">
        <v>297</v>
      </c>
      <c r="Q1115" t="s">
        <v>29</v>
      </c>
      <c r="R1115">
        <v>1</v>
      </c>
      <c r="S1115" t="s">
        <v>2667</v>
      </c>
      <c r="U1115" s="1" t="e">
        <f t="shared" si="463"/>
        <v>#VALUE!</v>
      </c>
      <c r="V1115" t="s">
        <v>2529</v>
      </c>
      <c r="W1115" t="e">
        <f>VALUE(V1115)*100000</f>
        <v>#VALUE!</v>
      </c>
    </row>
    <row r="1116" spans="1:23" customFormat="1" hidden="1">
      <c r="A1116" t="s">
        <v>2668</v>
      </c>
      <c r="G1116" t="s">
        <v>34</v>
      </c>
      <c r="H1116" t="s">
        <v>314</v>
      </c>
      <c r="I1116">
        <f>VALUE(LEFT(H1116,FIND(" ",H1116)-1))</f>
        <v>450</v>
      </c>
      <c r="J1116" t="str">
        <f>TRIM(RIGHT(H1116,LEN(H1116)-FIND(" ",H1116)))</f>
        <v>sqft</v>
      </c>
      <c r="K1116" t="s">
        <v>43</v>
      </c>
      <c r="L1116" t="s">
        <v>44</v>
      </c>
      <c r="N1116" t="s">
        <v>725</v>
      </c>
      <c r="Q1116" t="s">
        <v>29</v>
      </c>
      <c r="R1116">
        <v>1</v>
      </c>
      <c r="S1116" t="s">
        <v>2669</v>
      </c>
      <c r="U1116" s="1" t="e">
        <f t="shared" si="463"/>
        <v>#VALUE!</v>
      </c>
      <c r="V1116" t="s">
        <v>2529</v>
      </c>
      <c r="W1116" t="e">
        <f>VALUE(V1116)*100000</f>
        <v>#VALUE!</v>
      </c>
    </row>
    <row r="1117" spans="1:23" customFormat="1" hidden="1">
      <c r="A1117" t="s">
        <v>2670</v>
      </c>
      <c r="G1117" t="s">
        <v>34</v>
      </c>
      <c r="H1117" t="s">
        <v>116</v>
      </c>
      <c r="I1117">
        <f>VALUE(LEFT(H1117,FIND(" ",H1117)-1))</f>
        <v>1000</v>
      </c>
      <c r="J1117" t="str">
        <f>TRIM(RIGHT(H1117,LEN(H1117)-FIND(" ",H1117)))</f>
        <v>sqft</v>
      </c>
      <c r="K1117" t="s">
        <v>43</v>
      </c>
      <c r="L1117" t="s">
        <v>44</v>
      </c>
      <c r="N1117" t="s">
        <v>152</v>
      </c>
      <c r="Q1117" t="s">
        <v>29</v>
      </c>
      <c r="R1117">
        <v>2</v>
      </c>
      <c r="S1117" t="s">
        <v>2423</v>
      </c>
      <c r="U1117" s="1" t="e">
        <f t="shared" si="463"/>
        <v>#VALUE!</v>
      </c>
      <c r="V1117" t="s">
        <v>2529</v>
      </c>
      <c r="W1117" t="e">
        <f>VALUE(V1117)*100000</f>
        <v>#VALUE!</v>
      </c>
    </row>
    <row r="1118" spans="1:23" customFormat="1" hidden="1">
      <c r="A1118" t="s">
        <v>2621</v>
      </c>
      <c r="G1118" t="s">
        <v>24</v>
      </c>
      <c r="H1118" t="s">
        <v>155</v>
      </c>
      <c r="I1118">
        <f>VALUE(LEFT(H1118,FIND(" ",H1118)-1))</f>
        <v>650</v>
      </c>
      <c r="J1118" t="str">
        <f>TRIM(RIGHT(H1118,LEN(H1118)-FIND(" ",H1118)))</f>
        <v>sqft</v>
      </c>
      <c r="K1118" t="s">
        <v>46</v>
      </c>
      <c r="L1118" t="s">
        <v>44</v>
      </c>
      <c r="N1118" t="s">
        <v>117</v>
      </c>
      <c r="Q1118">
        <v>1</v>
      </c>
      <c r="U1118" s="1" t="e">
        <f t="shared" si="463"/>
        <v>#VALUE!</v>
      </c>
      <c r="V1118" t="s">
        <v>2529</v>
      </c>
      <c r="W1118" t="e">
        <f>VALUE(V1118)*100000</f>
        <v>#VALUE!</v>
      </c>
    </row>
    <row r="1119" spans="1:23" customFormat="1" hidden="1">
      <c r="A1119" t="s">
        <v>1837</v>
      </c>
      <c r="G1119" t="s">
        <v>34</v>
      </c>
      <c r="H1119" t="s">
        <v>2671</v>
      </c>
      <c r="I1119">
        <f>VALUE(LEFT(H1119,FIND(" ",H1119)-1))</f>
        <v>1280</v>
      </c>
      <c r="J1119" t="str">
        <f>TRIM(RIGHT(H1119,LEN(H1119)-FIND(" ",H1119)))</f>
        <v>sqm</v>
      </c>
      <c r="K1119" t="s">
        <v>43</v>
      </c>
      <c r="L1119" t="s">
        <v>44</v>
      </c>
      <c r="N1119" t="s">
        <v>1513</v>
      </c>
      <c r="Q1119" t="s">
        <v>29</v>
      </c>
      <c r="R1119">
        <v>2</v>
      </c>
      <c r="S1119" t="s">
        <v>2672</v>
      </c>
      <c r="U1119" s="1" t="e">
        <f t="shared" si="463"/>
        <v>#VALUE!</v>
      </c>
      <c r="V1119" t="s">
        <v>2529</v>
      </c>
      <c r="W1119" t="e">
        <f>VALUE(V1119)*100000</f>
        <v>#VALUE!</v>
      </c>
    </row>
    <row r="1120" spans="1:23" customFormat="1" hidden="1">
      <c r="A1120" t="s">
        <v>2673</v>
      </c>
      <c r="G1120" t="s">
        <v>34</v>
      </c>
      <c r="H1120" t="s">
        <v>305</v>
      </c>
      <c r="I1120">
        <f>VALUE(LEFT(H1120,FIND(" ",H1120)-1))</f>
        <v>550</v>
      </c>
      <c r="J1120" t="str">
        <f>TRIM(RIGHT(H1120,LEN(H1120)-FIND(" ",H1120)))</f>
        <v>sqft</v>
      </c>
      <c r="K1120" t="s">
        <v>43</v>
      </c>
      <c r="L1120" t="s">
        <v>44</v>
      </c>
      <c r="N1120" t="s">
        <v>152</v>
      </c>
      <c r="Q1120" t="s">
        <v>29</v>
      </c>
      <c r="R1120">
        <v>1</v>
      </c>
      <c r="U1120" s="1" t="e">
        <f t="shared" si="463"/>
        <v>#VALUE!</v>
      </c>
      <c r="V1120" t="s">
        <v>2529</v>
      </c>
      <c r="W1120" t="e">
        <f>VALUE(V1120)*100000</f>
        <v>#VALUE!</v>
      </c>
    </row>
    <row r="1121" spans="1:23" customFormat="1" hidden="1">
      <c r="A1121" t="s">
        <v>2674</v>
      </c>
      <c r="G1121" t="s">
        <v>34</v>
      </c>
      <c r="H1121" t="s">
        <v>1695</v>
      </c>
      <c r="I1121">
        <f>VALUE(LEFT(H1121,FIND(" ",H1121)-1))</f>
        <v>1011</v>
      </c>
      <c r="J1121" t="str">
        <f>TRIM(RIGHT(H1121,LEN(H1121)-FIND(" ",H1121)))</f>
        <v>sqft</v>
      </c>
      <c r="K1121" t="s">
        <v>43</v>
      </c>
      <c r="L1121" t="s">
        <v>44</v>
      </c>
      <c r="N1121" t="s">
        <v>1047</v>
      </c>
      <c r="Q1121" t="s">
        <v>29</v>
      </c>
      <c r="R1121" t="s">
        <v>2675</v>
      </c>
      <c r="U1121" s="1" t="e">
        <f t="shared" si="463"/>
        <v>#VALUE!</v>
      </c>
      <c r="V1121" t="s">
        <v>2529</v>
      </c>
      <c r="W1121" t="e">
        <f>VALUE(V1121)*100000</f>
        <v>#VALUE!</v>
      </c>
    </row>
    <row r="1122" spans="1:23" customFormat="1" hidden="1">
      <c r="A1122" t="s">
        <v>1980</v>
      </c>
      <c r="G1122" t="s">
        <v>24</v>
      </c>
      <c r="H1122" t="s">
        <v>2676</v>
      </c>
      <c r="I1122">
        <f>VALUE(LEFT(H1122,FIND(" ",H1122)-1))</f>
        <v>999</v>
      </c>
      <c r="J1122" t="str">
        <f>TRIM(RIGHT(H1122,LEN(H1122)-FIND(" ",H1122)))</f>
        <v>sqft</v>
      </c>
      <c r="K1122" t="s">
        <v>43</v>
      </c>
      <c r="L1122" t="s">
        <v>44</v>
      </c>
      <c r="N1122" t="s">
        <v>200</v>
      </c>
      <c r="Q1122" t="s">
        <v>46</v>
      </c>
      <c r="R1122" t="s">
        <v>102</v>
      </c>
      <c r="S1122" t="s">
        <v>2677</v>
      </c>
      <c r="U1122" s="1" t="e">
        <f t="shared" si="463"/>
        <v>#VALUE!</v>
      </c>
      <c r="V1122" t="s">
        <v>2529</v>
      </c>
      <c r="W1122" t="e">
        <f>VALUE(V1122)*100000</f>
        <v>#VALUE!</v>
      </c>
    </row>
    <row r="1123" spans="1:23" customFormat="1" hidden="1">
      <c r="A1123" t="s">
        <v>2678</v>
      </c>
      <c r="G1123" t="s">
        <v>34</v>
      </c>
      <c r="H1123" t="s">
        <v>2679</v>
      </c>
      <c r="I1123">
        <f>VALUE(LEFT(H1123,FIND(" ",H1123)-1))</f>
        <v>1102</v>
      </c>
      <c r="J1123" t="str">
        <f>TRIM(RIGHT(H1123,LEN(H1123)-FIND(" ",H1123)))</f>
        <v>sqft</v>
      </c>
      <c r="K1123" t="s">
        <v>43</v>
      </c>
      <c r="L1123" t="s">
        <v>44</v>
      </c>
      <c r="N1123" t="s">
        <v>469</v>
      </c>
      <c r="Q1123" t="s">
        <v>29</v>
      </c>
      <c r="R1123">
        <v>2</v>
      </c>
      <c r="S1123" t="s">
        <v>2680</v>
      </c>
      <c r="U1123" s="1" t="e">
        <f t="shared" si="463"/>
        <v>#VALUE!</v>
      </c>
      <c r="V1123" t="s">
        <v>2529</v>
      </c>
      <c r="W1123" t="e">
        <f>VALUE(V1123)*100000</f>
        <v>#VALUE!</v>
      </c>
    </row>
    <row r="1124" spans="1:23" customFormat="1" hidden="1">
      <c r="A1124" t="s">
        <v>2681</v>
      </c>
      <c r="G1124" t="s">
        <v>34</v>
      </c>
      <c r="H1124" t="s">
        <v>295</v>
      </c>
      <c r="I1124">
        <f>VALUE(LEFT(H1124,FIND(" ",H1124)-1))</f>
        <v>750</v>
      </c>
      <c r="J1124" t="str">
        <f>TRIM(RIGHT(H1124,LEN(H1124)-FIND(" ",H1124)))</f>
        <v>sqft</v>
      </c>
      <c r="K1124" t="s">
        <v>43</v>
      </c>
      <c r="L1124" t="s">
        <v>44</v>
      </c>
      <c r="N1124" t="s">
        <v>486</v>
      </c>
      <c r="Q1124" t="s">
        <v>46</v>
      </c>
      <c r="R1124" t="s">
        <v>2682</v>
      </c>
      <c r="U1124" s="1" t="e">
        <f t="shared" si="463"/>
        <v>#VALUE!</v>
      </c>
      <c r="V1124" t="s">
        <v>2529</v>
      </c>
      <c r="W1124" t="e">
        <f>VALUE(V1124)*100000</f>
        <v>#VALUE!</v>
      </c>
    </row>
    <row r="1125" spans="1:23" customFormat="1" hidden="1">
      <c r="A1125" t="s">
        <v>2546</v>
      </c>
      <c r="G1125" t="s">
        <v>34</v>
      </c>
      <c r="H1125" t="s">
        <v>2683</v>
      </c>
      <c r="I1125">
        <f>VALUE(LEFT(H1125,FIND(" ",H1125)-1))</f>
        <v>647</v>
      </c>
      <c r="J1125" t="str">
        <f>TRIM(RIGHT(H1125,LEN(H1125)-FIND(" ",H1125)))</f>
        <v>sqft</v>
      </c>
      <c r="K1125" t="s">
        <v>43</v>
      </c>
      <c r="L1125" t="s">
        <v>44</v>
      </c>
      <c r="N1125" t="s">
        <v>320</v>
      </c>
      <c r="Q1125" t="s">
        <v>29</v>
      </c>
      <c r="R1125">
        <v>1</v>
      </c>
      <c r="S1125" t="s">
        <v>2092</v>
      </c>
      <c r="U1125" s="1" t="e">
        <f t="shared" si="463"/>
        <v>#VALUE!</v>
      </c>
      <c r="V1125" t="s">
        <v>2529</v>
      </c>
      <c r="W1125" t="e">
        <f>VALUE(V1125)*100000</f>
        <v>#VALUE!</v>
      </c>
    </row>
    <row r="1126" spans="1:23" customFormat="1" hidden="1">
      <c r="A1126" t="s">
        <v>563</v>
      </c>
      <c r="G1126" t="s">
        <v>24</v>
      </c>
      <c r="H1126" t="s">
        <v>328</v>
      </c>
      <c r="I1126">
        <f>VALUE(LEFT(H1126,FIND(" ",H1126)-1))</f>
        <v>1200</v>
      </c>
      <c r="J1126" t="str">
        <f>TRIM(RIGHT(H1126,LEN(H1126)-FIND(" ",H1126)))</f>
        <v>sqft</v>
      </c>
      <c r="K1126" t="s">
        <v>43</v>
      </c>
      <c r="L1126" t="s">
        <v>44</v>
      </c>
      <c r="N1126" t="s">
        <v>373</v>
      </c>
      <c r="Q1126" t="s">
        <v>29</v>
      </c>
      <c r="R1126">
        <v>2</v>
      </c>
      <c r="U1126" s="1" t="e">
        <f t="shared" si="463"/>
        <v>#VALUE!</v>
      </c>
      <c r="V1126" t="s">
        <v>2529</v>
      </c>
      <c r="W1126" t="e">
        <f>VALUE(V1126)*100000</f>
        <v>#VALUE!</v>
      </c>
    </row>
    <row r="1127" spans="1:23" customFormat="1" hidden="1">
      <c r="A1127" t="s">
        <v>2444</v>
      </c>
      <c r="G1127" t="s">
        <v>34</v>
      </c>
      <c r="H1127" t="s">
        <v>1005</v>
      </c>
      <c r="I1127">
        <f>VALUE(LEFT(H1127,FIND(" ",H1127)-1))</f>
        <v>1500</v>
      </c>
      <c r="J1127" t="str">
        <f>TRIM(RIGHT(H1127,LEN(H1127)-FIND(" ",H1127)))</f>
        <v>sqft</v>
      </c>
      <c r="K1127" t="s">
        <v>43</v>
      </c>
      <c r="L1127" t="s">
        <v>44</v>
      </c>
      <c r="N1127" t="s">
        <v>67</v>
      </c>
      <c r="Q1127" t="s">
        <v>96</v>
      </c>
      <c r="R1127">
        <v>3</v>
      </c>
      <c r="U1127" s="1" t="e">
        <f t="shared" si="463"/>
        <v>#VALUE!</v>
      </c>
      <c r="V1127" t="s">
        <v>2529</v>
      </c>
      <c r="W1127" t="e">
        <f>VALUE(V1127)*100000</f>
        <v>#VALUE!</v>
      </c>
    </row>
    <row r="1128" spans="1:23" customFormat="1" hidden="1">
      <c r="A1128" t="s">
        <v>2684</v>
      </c>
      <c r="G1128" t="s">
        <v>34</v>
      </c>
      <c r="H1128" t="s">
        <v>295</v>
      </c>
      <c r="I1128">
        <f>VALUE(LEFT(H1128,FIND(" ",H1128)-1))</f>
        <v>750</v>
      </c>
      <c r="J1128" t="str">
        <f>TRIM(RIGHT(H1128,LEN(H1128)-FIND(" ",H1128)))</f>
        <v>sqft</v>
      </c>
      <c r="K1128" t="s">
        <v>43</v>
      </c>
      <c r="L1128" t="s">
        <v>44</v>
      </c>
      <c r="N1128" t="s">
        <v>894</v>
      </c>
      <c r="Q1128">
        <v>1</v>
      </c>
      <c r="U1128" s="1" t="e">
        <f t="shared" si="463"/>
        <v>#VALUE!</v>
      </c>
      <c r="V1128" t="s">
        <v>2529</v>
      </c>
      <c r="W1128" t="e">
        <f>VALUE(V1128)*100000</f>
        <v>#VALUE!</v>
      </c>
    </row>
    <row r="1129" spans="1:23" customFormat="1" hidden="1">
      <c r="A1129" t="s">
        <v>774</v>
      </c>
      <c r="G1129" t="s">
        <v>34</v>
      </c>
      <c r="H1129" t="s">
        <v>2238</v>
      </c>
      <c r="I1129">
        <f>VALUE(LEFT(H1129,FIND(" ",H1129)-1))</f>
        <v>740</v>
      </c>
      <c r="J1129" t="str">
        <f>TRIM(RIGHT(H1129,LEN(H1129)-FIND(" ",H1129)))</f>
        <v>sqft</v>
      </c>
      <c r="K1129" t="s">
        <v>43</v>
      </c>
      <c r="L1129" t="s">
        <v>44</v>
      </c>
      <c r="N1129" t="s">
        <v>117</v>
      </c>
      <c r="Q1129" t="s">
        <v>29</v>
      </c>
      <c r="R1129" t="s">
        <v>490</v>
      </c>
      <c r="S1129" t="s">
        <v>2685</v>
      </c>
      <c r="U1129" s="1" t="e">
        <f t="shared" si="463"/>
        <v>#VALUE!</v>
      </c>
      <c r="V1129" t="s">
        <v>2529</v>
      </c>
      <c r="W1129" t="e">
        <f>VALUE(V1129)*100000</f>
        <v>#VALUE!</v>
      </c>
    </row>
    <row r="1130" spans="1:23" customFormat="1" hidden="1">
      <c r="A1130" t="s">
        <v>1907</v>
      </c>
      <c r="G1130" t="s">
        <v>34</v>
      </c>
      <c r="H1130" t="s">
        <v>281</v>
      </c>
      <c r="I1130">
        <f>VALUE(LEFT(H1130,FIND(" ",H1130)-1))</f>
        <v>500</v>
      </c>
      <c r="J1130" t="str">
        <f>TRIM(RIGHT(H1130,LEN(H1130)-FIND(" ",H1130)))</f>
        <v>sqft</v>
      </c>
      <c r="K1130" t="s">
        <v>43</v>
      </c>
      <c r="L1130" t="s">
        <v>44</v>
      </c>
      <c r="N1130" t="s">
        <v>268</v>
      </c>
      <c r="Q1130" t="s">
        <v>29</v>
      </c>
      <c r="R1130" t="s">
        <v>30</v>
      </c>
      <c r="S1130" t="s">
        <v>2686</v>
      </c>
      <c r="U1130" s="1" t="e">
        <f t="shared" si="463"/>
        <v>#VALUE!</v>
      </c>
      <c r="V1130" t="s">
        <v>2529</v>
      </c>
      <c r="W1130" t="e">
        <f>VALUE(V1130)*100000</f>
        <v>#VALUE!</v>
      </c>
    </row>
    <row r="1131" spans="1:23" customFormat="1" hidden="1">
      <c r="A1131" t="s">
        <v>567</v>
      </c>
      <c r="G1131" t="s">
        <v>24</v>
      </c>
      <c r="H1131" t="s">
        <v>305</v>
      </c>
      <c r="I1131">
        <f>VALUE(LEFT(H1131,FIND(" ",H1131)-1))</f>
        <v>550</v>
      </c>
      <c r="J1131" t="str">
        <f>TRIM(RIGHT(H1131,LEN(H1131)-FIND(" ",H1131)))</f>
        <v>sqft</v>
      </c>
      <c r="K1131" t="s">
        <v>43</v>
      </c>
      <c r="L1131" t="s">
        <v>44</v>
      </c>
      <c r="N1131" t="s">
        <v>176</v>
      </c>
      <c r="Q1131" t="s">
        <v>29</v>
      </c>
      <c r="R1131">
        <v>1</v>
      </c>
      <c r="U1131" s="1" t="e">
        <f t="shared" si="463"/>
        <v>#VALUE!</v>
      </c>
      <c r="V1131" t="s">
        <v>2529</v>
      </c>
      <c r="W1131" t="e">
        <f>VALUE(V1131)*100000</f>
        <v>#VALUE!</v>
      </c>
    </row>
    <row r="1132" spans="1:23" customFormat="1" hidden="1">
      <c r="A1132" t="s">
        <v>2687</v>
      </c>
      <c r="G1132" t="s">
        <v>34</v>
      </c>
      <c r="H1132" t="s">
        <v>372</v>
      </c>
      <c r="I1132">
        <f>VALUE(LEFT(H1132,FIND(" ",H1132)-1))</f>
        <v>1300</v>
      </c>
      <c r="J1132" t="str">
        <f>TRIM(RIGHT(H1132,LEN(H1132)-FIND(" ",H1132)))</f>
        <v>sqft</v>
      </c>
      <c r="K1132" t="s">
        <v>43</v>
      </c>
      <c r="L1132" t="s">
        <v>44</v>
      </c>
      <c r="N1132" t="s">
        <v>251</v>
      </c>
      <c r="Q1132" t="s">
        <v>46</v>
      </c>
      <c r="R1132">
        <v>2</v>
      </c>
      <c r="S1132" t="s">
        <v>1099</v>
      </c>
      <c r="U1132" s="1" t="e">
        <f t="shared" si="463"/>
        <v>#VALUE!</v>
      </c>
      <c r="V1132" t="s">
        <v>2529</v>
      </c>
      <c r="W1132" t="e">
        <f>VALUE(V1132)*100000</f>
        <v>#VALUE!</v>
      </c>
    </row>
    <row r="1133" spans="1:23" customFormat="1" hidden="1">
      <c r="A1133" t="s">
        <v>2071</v>
      </c>
      <c r="G1133" t="s">
        <v>24</v>
      </c>
      <c r="H1133" t="s">
        <v>2688</v>
      </c>
      <c r="I1133">
        <f>VALUE(LEFT(H1133,FIND(" ",H1133)-1))</f>
        <v>1</v>
      </c>
      <c r="J1133" t="str">
        <f>TRIM(RIGHT(H1133,LEN(H1133)-FIND(" ",H1133)))</f>
        <v>sqft</v>
      </c>
      <c r="K1133" t="s">
        <v>43</v>
      </c>
      <c r="L1133" t="s">
        <v>44</v>
      </c>
      <c r="N1133" t="s">
        <v>364</v>
      </c>
      <c r="Q1133" t="s">
        <v>29</v>
      </c>
      <c r="R1133" t="s">
        <v>102</v>
      </c>
      <c r="S1133" t="s">
        <v>2689</v>
      </c>
      <c r="U1133" s="1" t="e">
        <f t="shared" si="463"/>
        <v>#VALUE!</v>
      </c>
      <c r="V1133" t="s">
        <v>2529</v>
      </c>
      <c r="W1133" t="e">
        <f>VALUE(V1133)*100000</f>
        <v>#VALUE!</v>
      </c>
    </row>
    <row r="1134" spans="1:23" ht="15.75">
      <c r="A1134" s="25" t="s">
        <v>99</v>
      </c>
      <c r="B1134" s="25" t="str">
        <f>PROPER(TRIM(A1134))</f>
        <v>3 Apartment For Sale In Dindoli Surat</v>
      </c>
      <c r="C1134" s="25" t="str">
        <f>LEFT(B1134,FIND(" ",B1134)-1)</f>
        <v>3</v>
      </c>
      <c r="D1134" s="30" t="str">
        <f>MID(B1134, FIND(" ", B1134)+1, FIND("For", B1134)-FIND(" ", B1134)-1)</f>
        <v xml:space="preserve">Apartment </v>
      </c>
      <c r="E1134" s="25" t="str">
        <f>TRIM(MID(B1134, FIND("In", B1134)+3, FIND("Surat", B1134)-FIND("In", B1134)-3))</f>
        <v>Dindoli</v>
      </c>
      <c r="F1134" s="25" t="str">
        <f>"surat"</f>
        <v>surat</v>
      </c>
      <c r="G1134" s="25" t="s">
        <v>24</v>
      </c>
      <c r="H1134" s="25" t="s">
        <v>2533</v>
      </c>
      <c r="I1134" s="35">
        <f>VALUE(LEFT(H1134,FIND(" ",H1134)-1))</f>
        <v>760</v>
      </c>
      <c r="J1134" s="25" t="str">
        <f>TRIM(RIGHT(H1134,LEN(H1134)-FIND(" ",H1134)))</f>
        <v>sqft</v>
      </c>
      <c r="K1134" s="25" t="s">
        <v>26</v>
      </c>
      <c r="L1134" s="25" t="s">
        <v>27</v>
      </c>
      <c r="M1134" s="25" t="str">
        <f>IF(LEFT(L1134,5)="poss.","expected","ready")</f>
        <v>expected</v>
      </c>
      <c r="N1134" s="25" t="s">
        <v>2690</v>
      </c>
      <c r="O1134" s="29" t="str">
        <f>IFERROR(LEFT(N1134,FIND("out of",N1134)-1),N1134)</f>
        <v xml:space="preserve">8 </v>
      </c>
      <c r="P1134" s="30" t="str">
        <f>IFERROR(RIGHT(N1134,LEN(N1134)-FIND("out of",N1134)-6),"")</f>
        <v>10</v>
      </c>
      <c r="Q1134" s="25" t="s">
        <v>29</v>
      </c>
      <c r="R1134" s="25" t="s">
        <v>30</v>
      </c>
      <c r="S1134" s="25" t="s">
        <v>31</v>
      </c>
      <c r="T1134" s="3" t="s">
        <v>2691</v>
      </c>
      <c r="U1134" s="33">
        <f t="shared" si="463"/>
        <v>2878</v>
      </c>
      <c r="V1134" s="29">
        <v>39.700000000000003</v>
      </c>
      <c r="W1134" s="25">
        <f>VALUE(V1134)*100000</f>
        <v>3970000.0000000005</v>
      </c>
    </row>
    <row r="1135" spans="1:23" customFormat="1" hidden="1">
      <c r="A1135" t="s">
        <v>2692</v>
      </c>
      <c r="G1135" t="s">
        <v>524</v>
      </c>
      <c r="H1135" t="s">
        <v>2693</v>
      </c>
      <c r="I1135">
        <f>VALUE(LEFT(H1135,FIND(" ",H1135)-1))</f>
        <v>3150</v>
      </c>
      <c r="J1135" t="str">
        <f>TRIM(RIGHT(H1135,LEN(H1135)-FIND(" ",H1135)))</f>
        <v>sqft</v>
      </c>
      <c r="L1135" t="s">
        <v>43</v>
      </c>
      <c r="T1135" t="s">
        <v>2694</v>
      </c>
      <c r="U1135" s="1">
        <f t="shared" si="463"/>
        <v>1556</v>
      </c>
      <c r="V1135">
        <v>49</v>
      </c>
      <c r="W1135">
        <f>VALUE(V1135)*100000</f>
        <v>4900000</v>
      </c>
    </row>
    <row r="1136" spans="1:23" ht="15.75">
      <c r="A1136" s="25" t="s">
        <v>2695</v>
      </c>
      <c r="B1136" s="25" t="str">
        <f t="shared" ref="B1136:B1138" si="464">PROPER(TRIM(A1136))</f>
        <v>2 Apartment For Sale In Anand Aspire, Jahangirabad Surat</v>
      </c>
      <c r="C1136" s="25" t="str">
        <f t="shared" ref="C1136:C1138" si="465">LEFT(B1136,FIND(" ",B1136)-1)</f>
        <v>2</v>
      </c>
      <c r="D1136" s="30" t="str">
        <f t="shared" ref="D1136:D1138" si="466">MID(B1136, FIND(" ", B1136)+1, FIND("For", B1136)-FIND(" ", B1136)-1)</f>
        <v xml:space="preserve">Apartment </v>
      </c>
      <c r="E1136" s="25" t="str">
        <f t="shared" ref="E1136:E1138" si="467">TRIM(MID(B1136, FIND("In", B1136)+3, FIND("Surat", B1136)-FIND("In", B1136)-3))</f>
        <v>Anand Aspire, Jahangirabad</v>
      </c>
      <c r="F1136" s="25" t="str">
        <f t="shared" ref="F1136:F1138" si="468">"surat"</f>
        <v>surat</v>
      </c>
      <c r="G1136" s="25" t="s">
        <v>34</v>
      </c>
      <c r="H1136" s="25" t="s">
        <v>609</v>
      </c>
      <c r="I1136" s="35">
        <f>VALUE(LEFT(H1136,FIND(" ",H1136)-1))</f>
        <v>1280</v>
      </c>
      <c r="J1136" s="25" t="str">
        <f>TRIM(RIGHT(H1136,LEN(H1136)-FIND(" ",H1136)))</f>
        <v>sqft</v>
      </c>
      <c r="K1136" s="25" t="s">
        <v>26</v>
      </c>
      <c r="L1136" s="25" t="s">
        <v>36</v>
      </c>
      <c r="M1136" s="25" t="str">
        <f t="shared" ref="M1136:M1138" si="469">IF(LEFT(L1136,5)="poss.","expected","ready")</f>
        <v>expected</v>
      </c>
      <c r="N1136" s="25" t="s">
        <v>160</v>
      </c>
      <c r="O1136" s="29" t="str">
        <f t="shared" ref="O1136:O1138" si="470">IFERROR(LEFT(N1136,FIND("out of",N1136)-1),N1136)</f>
        <v xml:space="preserve">7 </v>
      </c>
      <c r="P1136" s="30" t="str">
        <f t="shared" ref="P1136:P1138" si="471">IFERROR(RIGHT(N1136,LEN(N1136)-FIND("out of",N1136)-6),"")</f>
        <v>14</v>
      </c>
      <c r="Q1136" s="25" t="s">
        <v>29</v>
      </c>
      <c r="R1136" s="25" t="s">
        <v>47</v>
      </c>
      <c r="S1136" s="25" t="s">
        <v>2696</v>
      </c>
      <c r="T1136" s="3" t="s">
        <v>64</v>
      </c>
      <c r="U1136" s="33">
        <f t="shared" si="463"/>
        <v>3411</v>
      </c>
      <c r="V1136" s="29">
        <v>43.7</v>
      </c>
      <c r="W1136" s="25">
        <f>VALUE(V1136)*100000</f>
        <v>4370000</v>
      </c>
    </row>
    <row r="1137" spans="1:23" customFormat="1" hidden="1">
      <c r="A1137" t="s">
        <v>1188</v>
      </c>
      <c r="B1137" t="str">
        <f t="shared" si="464"/>
        <v>2 Apartment For Sale In Jahangir Pura Surat</v>
      </c>
      <c r="C1137" t="str">
        <f t="shared" si="465"/>
        <v>2</v>
      </c>
      <c r="D1137" s="1" t="str">
        <f t="shared" si="466"/>
        <v xml:space="preserve">Apartment </v>
      </c>
      <c r="E1137" t="str">
        <f t="shared" si="467"/>
        <v>Jahangir Pura</v>
      </c>
      <c r="F1137" t="str">
        <f t="shared" si="468"/>
        <v>surat</v>
      </c>
      <c r="G1137" t="s">
        <v>24</v>
      </c>
      <c r="H1137" t="s">
        <v>51</v>
      </c>
      <c r="I1137">
        <f>VALUE(LEFT(H1137,FIND(" ",H1137)-1))</f>
        <v>700</v>
      </c>
      <c r="J1137" t="str">
        <f>TRIM(RIGHT(H1137,LEN(H1137)-FIND(" ",H1137)))</f>
        <v>sqft</v>
      </c>
      <c r="K1137" t="s">
        <v>26</v>
      </c>
      <c r="L1137" t="s">
        <v>1843</v>
      </c>
      <c r="M1137" t="str">
        <f t="shared" si="469"/>
        <v>expected</v>
      </c>
      <c r="N1137" t="s">
        <v>37</v>
      </c>
      <c r="O1137" t="str">
        <f t="shared" si="470"/>
        <v xml:space="preserve">6 </v>
      </c>
      <c r="P1137" s="1" t="str">
        <f t="shared" si="471"/>
        <v>14</v>
      </c>
      <c r="Q1137" t="s">
        <v>29</v>
      </c>
      <c r="R1137" t="s">
        <v>47</v>
      </c>
      <c r="T1137" t="s">
        <v>2034</v>
      </c>
      <c r="U1137" s="1">
        <f t="shared" si="463"/>
        <v>3739</v>
      </c>
      <c r="V1137">
        <v>43</v>
      </c>
      <c r="W1137">
        <f>VALUE(V1137)*100000</f>
        <v>4300000</v>
      </c>
    </row>
    <row r="1138" spans="1:23" ht="15.75">
      <c r="A1138" s="25" t="s">
        <v>2697</v>
      </c>
      <c r="B1138" s="25" t="str">
        <f t="shared" si="464"/>
        <v>2 Apartment For Sale In Orchid Gardenia, Palanpur Surat</v>
      </c>
      <c r="C1138" s="25" t="str">
        <f t="shared" si="465"/>
        <v>2</v>
      </c>
      <c r="D1138" s="30" t="str">
        <f t="shared" si="466"/>
        <v xml:space="preserve">Apartment </v>
      </c>
      <c r="E1138" s="25" t="str">
        <f t="shared" si="467"/>
        <v>Orchid Gardenia, Palanpur</v>
      </c>
      <c r="F1138" s="25" t="str">
        <f t="shared" si="468"/>
        <v>surat</v>
      </c>
      <c r="G1138" s="25" t="s">
        <v>34</v>
      </c>
      <c r="H1138" s="25" t="s">
        <v>2698</v>
      </c>
      <c r="I1138" s="35">
        <f>VALUE(LEFT(H1138,FIND(" ",H1138)-1))</f>
        <v>1185</v>
      </c>
      <c r="J1138" s="25" t="str">
        <f>TRIM(RIGHT(H1138,LEN(H1138)-FIND(" ",H1138)))</f>
        <v>sqft</v>
      </c>
      <c r="K1138" s="25" t="s">
        <v>26</v>
      </c>
      <c r="L1138" s="25" t="s">
        <v>44</v>
      </c>
      <c r="M1138" s="25" t="str">
        <f t="shared" si="469"/>
        <v>ready</v>
      </c>
      <c r="N1138" s="25" t="s">
        <v>793</v>
      </c>
      <c r="O1138" s="29" t="str">
        <f t="shared" si="470"/>
        <v xml:space="preserve">5 </v>
      </c>
      <c r="P1138" s="30" t="str">
        <f t="shared" si="471"/>
        <v>14</v>
      </c>
      <c r="Q1138" s="25" t="s">
        <v>29</v>
      </c>
      <c r="R1138" s="25" t="s">
        <v>47</v>
      </c>
      <c r="S1138" s="25" t="s">
        <v>2699</v>
      </c>
      <c r="T1138" s="3" t="s">
        <v>2700</v>
      </c>
      <c r="U1138" s="33">
        <f t="shared" si="463"/>
        <v>3784</v>
      </c>
      <c r="V1138" s="29">
        <v>44.8</v>
      </c>
      <c r="W1138" s="25">
        <f>VALUE(V1138)*100000</f>
        <v>4480000</v>
      </c>
    </row>
    <row r="1139" spans="1:23" customFormat="1" hidden="1">
      <c r="A1139" t="s">
        <v>59</v>
      </c>
      <c r="G1139" t="s">
        <v>34</v>
      </c>
      <c r="H1139" t="s">
        <v>1516</v>
      </c>
      <c r="I1139">
        <f>VALUE(LEFT(H1139,FIND(" ",H1139)-1))</f>
        <v>1350</v>
      </c>
      <c r="J1139" t="str">
        <f>TRIM(RIGHT(H1139,LEN(H1139)-FIND(" ",H1139)))</f>
        <v>sqft</v>
      </c>
      <c r="K1139" t="s">
        <v>29</v>
      </c>
      <c r="L1139" t="s">
        <v>61</v>
      </c>
      <c r="N1139" t="s">
        <v>26</v>
      </c>
      <c r="Q1139" t="s">
        <v>62</v>
      </c>
      <c r="R1139">
        <v>2</v>
      </c>
      <c r="S1139" t="s">
        <v>2701</v>
      </c>
      <c r="T1139" t="s">
        <v>64</v>
      </c>
      <c r="U1139" s="1">
        <f t="shared" si="463"/>
        <v>3411</v>
      </c>
      <c r="V1139">
        <v>46.1</v>
      </c>
      <c r="W1139">
        <f>VALUE(V1139)*100000</f>
        <v>4610000</v>
      </c>
    </row>
    <row r="1140" spans="1:23" ht="15.75">
      <c r="A1140" s="25" t="s">
        <v>2702</v>
      </c>
      <c r="B1140" s="25" t="str">
        <f>PROPER(TRIM(A1140))</f>
        <v>3 Apartment For Sale In Godadara Surat</v>
      </c>
      <c r="C1140" s="25" t="str">
        <f>LEFT(B1140,FIND(" ",B1140)-1)</f>
        <v>3</v>
      </c>
      <c r="D1140" s="30" t="str">
        <f>MID(B1140, FIND(" ", B1140)+1, FIND("For", B1140)-FIND(" ", B1140)-1)</f>
        <v xml:space="preserve">Apartment </v>
      </c>
      <c r="E1140" s="25" t="str">
        <f>TRIM(MID(B1140, FIND("In", B1140)+3, FIND("Surat", B1140)-FIND("In", B1140)-3))</f>
        <v>Godadara</v>
      </c>
      <c r="F1140" s="25" t="str">
        <f>"surat"</f>
        <v>surat</v>
      </c>
      <c r="G1140" s="25" t="s">
        <v>34</v>
      </c>
      <c r="H1140" s="25" t="s">
        <v>2703</v>
      </c>
      <c r="I1140" s="35">
        <f>VALUE(LEFT(H1140,FIND(" ",H1140)-1))</f>
        <v>1735</v>
      </c>
      <c r="J1140" s="25" t="str">
        <f>TRIM(RIGHT(H1140,LEN(H1140)-FIND(" ",H1140)))</f>
        <v>sqft</v>
      </c>
      <c r="K1140" s="25" t="s">
        <v>43</v>
      </c>
      <c r="L1140" s="25" t="s">
        <v>779</v>
      </c>
      <c r="M1140" s="25" t="str">
        <f>IF(LEFT(L1140,5)="poss.","expected","ready")</f>
        <v>expected</v>
      </c>
      <c r="N1140" s="25" t="s">
        <v>160</v>
      </c>
      <c r="O1140" s="29" t="str">
        <f>IFERROR(LEFT(N1140,FIND("out of",N1140)-1),N1140)</f>
        <v xml:space="preserve">7 </v>
      </c>
      <c r="P1140" s="30" t="str">
        <f>IFERROR(RIGHT(N1140,LEN(N1140)-FIND("out of",N1140)-6),"")</f>
        <v>14</v>
      </c>
      <c r="Q1140" s="25" t="s">
        <v>29</v>
      </c>
      <c r="R1140" s="25" t="s">
        <v>47</v>
      </c>
      <c r="S1140" s="25" t="s">
        <v>2704</v>
      </c>
      <c r="T1140" s="3" t="s">
        <v>2705</v>
      </c>
      <c r="U1140" s="33">
        <f t="shared" si="463"/>
        <v>2854</v>
      </c>
      <c r="V1140" s="29">
        <v>49.5</v>
      </c>
      <c r="W1140" s="25">
        <f>VALUE(V1140)*100000</f>
        <v>4950000</v>
      </c>
    </row>
    <row r="1141" spans="1:23" customFormat="1" hidden="1">
      <c r="A1141" t="s">
        <v>730</v>
      </c>
      <c r="G1141" t="s">
        <v>24</v>
      </c>
      <c r="H1141" t="s">
        <v>602</v>
      </c>
      <c r="I1141">
        <f>VALUE(LEFT(H1141,FIND(" ",H1141)-1))</f>
        <v>2000</v>
      </c>
      <c r="J1141" t="str">
        <f>TRIM(RIGHT(H1141,LEN(H1141)-FIND(" ",H1141)))</f>
        <v>sqft</v>
      </c>
      <c r="K1141" t="s">
        <v>43</v>
      </c>
      <c r="L1141" t="s">
        <v>44</v>
      </c>
      <c r="N1141" t="s">
        <v>448</v>
      </c>
      <c r="Q1141" t="s">
        <v>2706</v>
      </c>
      <c r="R1141">
        <v>1</v>
      </c>
      <c r="S1141" t="s">
        <v>2707</v>
      </c>
      <c r="T1141" t="s">
        <v>2708</v>
      </c>
      <c r="U1141" s="1">
        <f t="shared" si="463"/>
        <v>100</v>
      </c>
      <c r="V1141">
        <v>2</v>
      </c>
      <c r="W1141">
        <f>VALUE(V1141)*100000</f>
        <v>200000</v>
      </c>
    </row>
    <row r="1142" spans="1:23" customFormat="1" hidden="1">
      <c r="A1142" t="s">
        <v>70</v>
      </c>
      <c r="G1142" t="s">
        <v>34</v>
      </c>
      <c r="H1142" t="s">
        <v>1007</v>
      </c>
      <c r="I1142">
        <f>VALUE(LEFT(H1142,FIND(" ",H1142)-1))</f>
        <v>1251</v>
      </c>
      <c r="J1142" t="str">
        <f>TRIM(RIGHT(H1142,LEN(H1142)-FIND(" ",H1142)))</f>
        <v>sqft</v>
      </c>
      <c r="K1142" t="s">
        <v>72</v>
      </c>
      <c r="L1142" t="s">
        <v>26</v>
      </c>
      <c r="N1142" t="s">
        <v>29</v>
      </c>
      <c r="Q1142">
        <v>2</v>
      </c>
      <c r="R1142">
        <v>2</v>
      </c>
      <c r="S1142" t="s">
        <v>2709</v>
      </c>
      <c r="T1142" t="s">
        <v>74</v>
      </c>
      <c r="U1142" s="1">
        <f t="shared" si="463"/>
        <v>3751</v>
      </c>
      <c r="V1142">
        <v>46.9</v>
      </c>
      <c r="W1142">
        <f>VALUE(V1142)*100000</f>
        <v>4690000</v>
      </c>
    </row>
    <row r="1143" spans="1:23" ht="15.75">
      <c r="A1143" s="25" t="s">
        <v>271</v>
      </c>
      <c r="B1143" s="25" t="str">
        <f t="shared" ref="B1143:B1145" si="472">PROPER(TRIM(A1143))</f>
        <v>1 Apartment For Sale In Palanpur Surat</v>
      </c>
      <c r="C1143" s="25" t="str">
        <f t="shared" ref="C1143:C1145" si="473">LEFT(B1143,FIND(" ",B1143)-1)</f>
        <v>1</v>
      </c>
      <c r="D1143" s="30" t="str">
        <f t="shared" ref="D1143:D1145" si="474">MID(B1143, FIND(" ", B1143)+1, FIND("For", B1143)-FIND(" ", B1143)-1)</f>
        <v xml:space="preserve">Apartment </v>
      </c>
      <c r="E1143" s="25" t="str">
        <f t="shared" ref="E1143:E1145" si="475">TRIM(MID(B1143, FIND("In", B1143)+3, FIND("Surat", B1143)-FIND("In", B1143)-3))</f>
        <v>Palanpur</v>
      </c>
      <c r="F1143" s="25" t="str">
        <f t="shared" ref="F1143:F1145" si="476">"surat"</f>
        <v>surat</v>
      </c>
      <c r="G1143" s="25" t="s">
        <v>24</v>
      </c>
      <c r="H1143" s="25" t="s">
        <v>2710</v>
      </c>
      <c r="I1143" s="35">
        <f>VALUE(LEFT(H1143,FIND(" ",H1143)-1))</f>
        <v>424</v>
      </c>
      <c r="J1143" s="25" t="str">
        <f>TRIM(RIGHT(H1143,LEN(H1143)-FIND(" ",H1143)))</f>
        <v>sqft</v>
      </c>
      <c r="K1143" s="25" t="s">
        <v>26</v>
      </c>
      <c r="L1143" s="25" t="s">
        <v>61</v>
      </c>
      <c r="M1143" s="25" t="str">
        <f t="shared" ref="M1143:M1145" si="477">IF(LEFT(L1143,5)="poss.","expected","ready")</f>
        <v>expected</v>
      </c>
      <c r="N1143" s="25" t="s">
        <v>793</v>
      </c>
      <c r="O1143" s="29" t="str">
        <f t="shared" ref="O1143:O1145" si="478">IFERROR(LEFT(N1143,FIND("out of",N1143)-1),N1143)</f>
        <v xml:space="preserve">5 </v>
      </c>
      <c r="P1143" s="30" t="str">
        <f t="shared" ref="P1143:P1145" si="479">IFERROR(RIGHT(N1143,LEN(N1143)-FIND("out of",N1143)-6),"")</f>
        <v>14</v>
      </c>
      <c r="Q1143" s="25" t="s">
        <v>29</v>
      </c>
      <c r="R1143" s="25" t="s">
        <v>47</v>
      </c>
      <c r="S1143" s="25" t="s">
        <v>2711</v>
      </c>
      <c r="T1143" s="3" t="s">
        <v>276</v>
      </c>
      <c r="U1143" s="33">
        <f t="shared" si="463"/>
        <v>3507</v>
      </c>
      <c r="V1143" s="29">
        <v>28.5</v>
      </c>
      <c r="W1143" s="25">
        <f>VALUE(V1143)*100000</f>
        <v>2850000</v>
      </c>
    </row>
    <row r="1144" spans="1:23" ht="15.75">
      <c r="A1144" s="25" t="s">
        <v>50</v>
      </c>
      <c r="B1144" s="25" t="str">
        <f t="shared" si="472"/>
        <v>2 Apartment For Sale In Jahangirabad Surat</v>
      </c>
      <c r="C1144" s="25" t="str">
        <f t="shared" si="473"/>
        <v>2</v>
      </c>
      <c r="D1144" s="30" t="str">
        <f t="shared" si="474"/>
        <v xml:space="preserve">Apartment </v>
      </c>
      <c r="E1144" s="25" t="str">
        <f t="shared" si="475"/>
        <v>Jahangirabad</v>
      </c>
      <c r="F1144" s="25" t="str">
        <f t="shared" si="476"/>
        <v>surat</v>
      </c>
      <c r="G1144" s="25" t="s">
        <v>24</v>
      </c>
      <c r="H1144" s="25" t="s">
        <v>464</v>
      </c>
      <c r="I1144" s="35">
        <f>VALUE(LEFT(H1144,FIND(" ",H1144)-1))</f>
        <v>734</v>
      </c>
      <c r="J1144" s="25" t="str">
        <f>TRIM(RIGHT(H1144,LEN(H1144)-FIND(" ",H1144)))</f>
        <v>sqft</v>
      </c>
      <c r="K1144" s="25" t="s">
        <v>26</v>
      </c>
      <c r="L1144" s="25" t="s">
        <v>175</v>
      </c>
      <c r="M1144" s="25" t="str">
        <f t="shared" si="477"/>
        <v>expected</v>
      </c>
      <c r="N1144" s="25" t="s">
        <v>992</v>
      </c>
      <c r="O1144" s="29" t="str">
        <f t="shared" si="478"/>
        <v xml:space="preserve">6 </v>
      </c>
      <c r="P1144" s="30" t="str">
        <f t="shared" si="479"/>
        <v>12</v>
      </c>
      <c r="Q1144" s="25" t="s">
        <v>29</v>
      </c>
      <c r="R1144" s="25" t="s">
        <v>47</v>
      </c>
      <c r="S1144" s="25" t="s">
        <v>2712</v>
      </c>
      <c r="T1144" s="3" t="s">
        <v>2713</v>
      </c>
      <c r="U1144" s="33">
        <f t="shared" si="463"/>
        <v>3371</v>
      </c>
      <c r="V1144" s="29">
        <v>45</v>
      </c>
      <c r="W1144" s="25">
        <f>VALUE(V1144)*100000</f>
        <v>4500000</v>
      </c>
    </row>
    <row r="1145" spans="1:23" ht="15.75">
      <c r="A1145" s="25" t="s">
        <v>2714</v>
      </c>
      <c r="B1145" s="25" t="str">
        <f t="shared" si="472"/>
        <v>1 Apartment For Sale In Dindoli Surat</v>
      </c>
      <c r="C1145" s="25" t="str">
        <f t="shared" si="473"/>
        <v>1</v>
      </c>
      <c r="D1145" s="30" t="str">
        <f t="shared" si="474"/>
        <v xml:space="preserve">Apartment </v>
      </c>
      <c r="E1145" s="25" t="str">
        <f t="shared" si="475"/>
        <v>Dindoli</v>
      </c>
      <c r="F1145" s="25" t="str">
        <f t="shared" si="476"/>
        <v>surat</v>
      </c>
      <c r="G1145" s="25" t="s">
        <v>34</v>
      </c>
      <c r="H1145" s="25" t="s">
        <v>2266</v>
      </c>
      <c r="I1145" s="35">
        <f>VALUE(LEFT(H1145,FIND(" ",H1145)-1))</f>
        <v>810</v>
      </c>
      <c r="J1145" s="25" t="str">
        <f>TRIM(RIGHT(H1145,LEN(H1145)-FIND(" ",H1145)))</f>
        <v>sqft</v>
      </c>
      <c r="K1145" s="25" t="s">
        <v>26</v>
      </c>
      <c r="L1145" s="25" t="s">
        <v>27</v>
      </c>
      <c r="M1145" s="25" t="str">
        <f t="shared" si="477"/>
        <v>expected</v>
      </c>
      <c r="N1145" s="25" t="s">
        <v>787</v>
      </c>
      <c r="O1145" s="29" t="str">
        <f t="shared" si="478"/>
        <v xml:space="preserve">4 </v>
      </c>
      <c r="P1145" s="30" t="str">
        <f t="shared" si="479"/>
        <v>7</v>
      </c>
      <c r="Q1145" s="25" t="s">
        <v>29</v>
      </c>
      <c r="R1145" s="25" t="s">
        <v>102</v>
      </c>
      <c r="S1145" s="25" t="s">
        <v>2715</v>
      </c>
      <c r="T1145" s="3" t="s">
        <v>2061</v>
      </c>
      <c r="U1145" s="33">
        <f t="shared" si="463"/>
        <v>2444</v>
      </c>
      <c r="V1145" s="29">
        <v>19.8</v>
      </c>
      <c r="W1145" s="25">
        <f>VALUE(V1145)*100000</f>
        <v>1980000</v>
      </c>
    </row>
    <row r="1146" spans="1:23" customFormat="1" hidden="1">
      <c r="A1146" t="s">
        <v>2716</v>
      </c>
      <c r="G1146" t="s">
        <v>34</v>
      </c>
      <c r="H1146" t="s">
        <v>642</v>
      </c>
      <c r="I1146">
        <f>VALUE(LEFT(H1146,FIND(" ",H1146)-1))</f>
        <v>648</v>
      </c>
      <c r="J1146" t="str">
        <f>TRIM(RIGHT(H1146,LEN(H1146)-FIND(" ",H1146)))</f>
        <v>sqft</v>
      </c>
      <c r="K1146" t="s">
        <v>26</v>
      </c>
      <c r="L1146" t="s">
        <v>44</v>
      </c>
      <c r="N1146" t="s">
        <v>142</v>
      </c>
      <c r="Q1146" t="s">
        <v>29</v>
      </c>
      <c r="R1146" t="s">
        <v>47</v>
      </c>
      <c r="S1146" t="s">
        <v>2717</v>
      </c>
      <c r="T1146" t="s">
        <v>144</v>
      </c>
      <c r="U1146" s="1">
        <f t="shared" si="463"/>
        <v>3009</v>
      </c>
      <c r="V1146">
        <v>19.5</v>
      </c>
      <c r="W1146">
        <f>VALUE(V1146)*100000</f>
        <v>1950000</v>
      </c>
    </row>
    <row r="1147" spans="1:23" ht="15.75">
      <c r="A1147" s="25" t="s">
        <v>150</v>
      </c>
      <c r="B1147" s="25" t="str">
        <f>PROPER(TRIM(A1147))</f>
        <v>3 Apartment For Sale In Jahangirabad Surat</v>
      </c>
      <c r="C1147" s="25" t="str">
        <f>LEFT(B1147,FIND(" ",B1147)-1)</f>
        <v>3</v>
      </c>
      <c r="D1147" s="30" t="str">
        <f>MID(B1147, FIND(" ", B1147)+1, FIND("For", B1147)-FIND(" ", B1147)-1)</f>
        <v xml:space="preserve">Apartment </v>
      </c>
      <c r="E1147" s="25" t="str">
        <f>TRIM(MID(B1147, FIND("In", B1147)+3, FIND("Surat", B1147)-FIND("In", B1147)-3))</f>
        <v>Jahangirabad</v>
      </c>
      <c r="F1147" s="25" t="str">
        <f>"surat"</f>
        <v>surat</v>
      </c>
      <c r="G1147" s="25" t="s">
        <v>24</v>
      </c>
      <c r="H1147" s="25" t="s">
        <v>136</v>
      </c>
      <c r="I1147" s="35">
        <f>VALUE(LEFT(H1147,FIND(" ",H1147)-1))</f>
        <v>1150</v>
      </c>
      <c r="J1147" s="25" t="str">
        <f>TRIM(RIGHT(H1147,LEN(H1147)-FIND(" ",H1147)))</f>
        <v>sqft</v>
      </c>
      <c r="K1147" s="25" t="s">
        <v>43</v>
      </c>
      <c r="L1147" s="25" t="s">
        <v>44</v>
      </c>
      <c r="M1147" s="25" t="str">
        <f>IF(LEFT(L1147,5)="poss.","expected","ready")</f>
        <v>ready</v>
      </c>
      <c r="N1147" s="25" t="s">
        <v>469</v>
      </c>
      <c r="O1147" s="29" t="str">
        <f>IFERROR(LEFT(N1147,FIND("out of",N1147)-1),N1147)</f>
        <v xml:space="preserve">4 </v>
      </c>
      <c r="P1147" s="30" t="str">
        <f>IFERROR(RIGHT(N1147,LEN(N1147)-FIND("out of",N1147)-6),"")</f>
        <v>5</v>
      </c>
      <c r="Q1147" s="25" t="s">
        <v>29</v>
      </c>
      <c r="R1147" s="25" t="s">
        <v>47</v>
      </c>
      <c r="S1147" s="25" t="s">
        <v>2718</v>
      </c>
      <c r="T1147" s="3" t="s">
        <v>1100</v>
      </c>
      <c r="U1147" s="33">
        <f t="shared" si="463"/>
        <v>2750</v>
      </c>
      <c r="V1147" s="29">
        <v>44</v>
      </c>
      <c r="W1147" s="25">
        <f>VALUE(V1147)*100000</f>
        <v>4400000</v>
      </c>
    </row>
    <row r="1148" spans="1:23" customFormat="1" hidden="1">
      <c r="A1148" t="s">
        <v>2719</v>
      </c>
      <c r="G1148" t="s">
        <v>24</v>
      </c>
      <c r="H1148" t="s">
        <v>2720</v>
      </c>
      <c r="I1148">
        <f>VALUE(LEFT(H1148,FIND(" ",H1148)-1))</f>
        <v>691</v>
      </c>
      <c r="J1148" t="str">
        <f>TRIM(RIGHT(H1148,LEN(H1148)-FIND(" ",H1148)))</f>
        <v>sqft</v>
      </c>
      <c r="K1148" t="s">
        <v>29</v>
      </c>
      <c r="L1148" t="s">
        <v>44</v>
      </c>
      <c r="N1148" t="s">
        <v>26</v>
      </c>
      <c r="Q1148" t="s">
        <v>47</v>
      </c>
      <c r="R1148" t="s">
        <v>156</v>
      </c>
      <c r="S1148" t="s">
        <v>2721</v>
      </c>
      <c r="T1148" t="s">
        <v>2722</v>
      </c>
      <c r="U1148" s="1">
        <f t="shared" si="463"/>
        <v>3999</v>
      </c>
      <c r="V1148">
        <v>46.1</v>
      </c>
      <c r="W1148">
        <f>VALUE(V1148)*100000</f>
        <v>4610000</v>
      </c>
    </row>
    <row r="1149" spans="1:23" ht="15.75">
      <c r="A1149" s="25" t="s">
        <v>33</v>
      </c>
      <c r="B1149" s="25" t="str">
        <f>PROPER(TRIM(A1149))</f>
        <v>2 Apartment For Sale In Althan Surat</v>
      </c>
      <c r="C1149" s="25" t="str">
        <f>LEFT(B1149,FIND(" ",B1149)-1)</f>
        <v>2</v>
      </c>
      <c r="D1149" s="30" t="str">
        <f>MID(B1149, FIND(" ", B1149)+1, FIND("For", B1149)-FIND(" ", B1149)-1)</f>
        <v xml:space="preserve">Apartment </v>
      </c>
      <c r="E1149" s="25" t="str">
        <f>TRIM(MID(B1149, FIND("In", B1149)+3, FIND("Surat", B1149)-FIND("In", B1149)-3))</f>
        <v>Althan</v>
      </c>
      <c r="F1149" s="25" t="str">
        <f>"surat"</f>
        <v>surat</v>
      </c>
      <c r="G1149" s="25" t="s">
        <v>34</v>
      </c>
      <c r="H1149" s="25" t="s">
        <v>2723</v>
      </c>
      <c r="I1149" s="35">
        <f>VALUE(LEFT(H1149,FIND(" ",H1149)-1))</f>
        <v>1248</v>
      </c>
      <c r="J1149" s="25" t="str">
        <f>TRIM(RIGHT(H1149,LEN(H1149)-FIND(" ",H1149)))</f>
        <v>sqft</v>
      </c>
      <c r="K1149" s="25" t="s">
        <v>26</v>
      </c>
      <c r="L1149" s="25" t="s">
        <v>267</v>
      </c>
      <c r="M1149" s="25" t="str">
        <f>IF(LEFT(L1149,5)="poss.","expected","ready")</f>
        <v>expected</v>
      </c>
      <c r="N1149" s="25" t="s">
        <v>171</v>
      </c>
      <c r="O1149" s="29" t="str">
        <f>IFERROR(LEFT(N1149,FIND("out of",N1149)-1),N1149)</f>
        <v xml:space="preserve">9 </v>
      </c>
      <c r="P1149" s="30" t="str">
        <f>IFERROR(RIGHT(N1149,LEN(N1149)-FIND("out of",N1149)-6),"")</f>
        <v>14</v>
      </c>
      <c r="Q1149" s="25" t="s">
        <v>29</v>
      </c>
      <c r="R1149" s="25" t="s">
        <v>38</v>
      </c>
      <c r="S1149" s="25" t="s">
        <v>2724</v>
      </c>
      <c r="T1149" s="3" t="s">
        <v>438</v>
      </c>
      <c r="U1149" s="33">
        <f t="shared" ref="U1149:U1212" si="480">VALUE(SUBSTITUTE(SUBSTITUTE(T1149,"â‚¹",""),"per sqft",""))</f>
        <v>4006</v>
      </c>
      <c r="V1149" s="29">
        <v>50</v>
      </c>
      <c r="W1149" s="25">
        <f>VALUE(V1149)*100000</f>
        <v>5000000</v>
      </c>
    </row>
    <row r="1150" spans="1:23" customFormat="1" hidden="1">
      <c r="A1150" t="s">
        <v>2725</v>
      </c>
      <c r="G1150" t="s">
        <v>24</v>
      </c>
      <c r="H1150" t="s">
        <v>423</v>
      </c>
      <c r="I1150">
        <f>VALUE(LEFT(H1150,FIND(" ",H1150)-1))</f>
        <v>1100</v>
      </c>
      <c r="J1150" t="str">
        <f>TRIM(RIGHT(H1150,LEN(H1150)-FIND(" ",H1150)))</f>
        <v>sqft</v>
      </c>
      <c r="K1150" t="s">
        <v>29</v>
      </c>
      <c r="L1150" t="s">
        <v>165</v>
      </c>
      <c r="N1150" t="s">
        <v>26</v>
      </c>
      <c r="Q1150" t="s">
        <v>47</v>
      </c>
      <c r="R1150" t="s">
        <v>166</v>
      </c>
      <c r="S1150" t="s">
        <v>167</v>
      </c>
      <c r="T1150" t="s">
        <v>2726</v>
      </c>
      <c r="U1150" s="1">
        <f t="shared" si="480"/>
        <v>2446</v>
      </c>
      <c r="V1150">
        <v>26.9</v>
      </c>
      <c r="W1150">
        <f>VALUE(V1150)*100000</f>
        <v>2690000</v>
      </c>
    </row>
    <row r="1151" spans="1:23" ht="15.75">
      <c r="A1151" s="25" t="s">
        <v>2727</v>
      </c>
      <c r="B1151" s="25" t="str">
        <f t="shared" ref="B1151:B1157" si="481">PROPER(TRIM(A1151))</f>
        <v>1 Apartment For Sale In Vesu Surat</v>
      </c>
      <c r="C1151" s="25" t="str">
        <f t="shared" ref="C1151:C1157" si="482">LEFT(B1151,FIND(" ",B1151)-1)</f>
        <v>1</v>
      </c>
      <c r="D1151" s="30" t="str">
        <f t="shared" ref="D1151:D1157" si="483">MID(B1151, FIND(" ", B1151)+1, FIND("For", B1151)-FIND(" ", B1151)-1)</f>
        <v xml:space="preserve">Apartment </v>
      </c>
      <c r="E1151" s="25" t="str">
        <f t="shared" ref="E1151:E1157" si="484">TRIM(MID(B1151, FIND("In", B1151)+3, FIND("Surat", B1151)-FIND("In", B1151)-3))</f>
        <v>Vesu</v>
      </c>
      <c r="F1151" s="25" t="str">
        <f t="shared" ref="F1151:F1153" si="485">"surat"</f>
        <v>surat</v>
      </c>
      <c r="G1151" s="25" t="s">
        <v>34</v>
      </c>
      <c r="H1151" s="25" t="s">
        <v>295</v>
      </c>
      <c r="I1151" s="35">
        <f>VALUE(LEFT(H1151,FIND(" ",H1151)-1))</f>
        <v>750</v>
      </c>
      <c r="J1151" s="25" t="str">
        <f>TRIM(RIGHT(H1151,LEN(H1151)-FIND(" ",H1151)))</f>
        <v>sqft</v>
      </c>
      <c r="K1151" s="25" t="s">
        <v>43</v>
      </c>
      <c r="L1151" s="25" t="s">
        <v>44</v>
      </c>
      <c r="M1151" s="25" t="str">
        <f t="shared" ref="M1151:M1157" si="486">IF(LEFT(L1151,5)="poss.","expected","ready")</f>
        <v>ready</v>
      </c>
      <c r="N1151" s="25" t="s">
        <v>152</v>
      </c>
      <c r="O1151" s="29" t="str">
        <f t="shared" ref="O1151:O1157" si="487">IFERROR(LEFT(N1151,FIND("out of",N1151)-1),N1151)</f>
        <v xml:space="preserve">1 </v>
      </c>
      <c r="P1151" s="30" t="str">
        <f t="shared" ref="P1151:P1157" si="488">IFERROR(RIGHT(N1151,LEN(N1151)-FIND("out of",N1151)-6),"")</f>
        <v>5</v>
      </c>
      <c r="Q1151" s="25" t="s">
        <v>29</v>
      </c>
      <c r="R1151" s="25" t="s">
        <v>185</v>
      </c>
      <c r="S1151" s="25" t="s">
        <v>2728</v>
      </c>
      <c r="T1151" s="3" t="s">
        <v>1608</v>
      </c>
      <c r="U1151" s="33">
        <f t="shared" si="480"/>
        <v>2881</v>
      </c>
      <c r="V1151" s="29">
        <v>21.6</v>
      </c>
      <c r="W1151" s="25">
        <f>VALUE(V1151)*100000</f>
        <v>2160000</v>
      </c>
    </row>
    <row r="1152" spans="1:23" ht="15.75">
      <c r="A1152" s="25" t="s">
        <v>33</v>
      </c>
      <c r="B1152" s="25" t="str">
        <f t="shared" si="481"/>
        <v>2 Apartment For Sale In Althan Surat</v>
      </c>
      <c r="C1152" s="25" t="str">
        <f t="shared" si="482"/>
        <v>2</v>
      </c>
      <c r="D1152" s="30" t="str">
        <f t="shared" si="483"/>
        <v xml:space="preserve">Apartment </v>
      </c>
      <c r="E1152" s="25" t="str">
        <f t="shared" si="484"/>
        <v>Althan</v>
      </c>
      <c r="F1152" s="25" t="str">
        <f t="shared" si="485"/>
        <v>surat</v>
      </c>
      <c r="G1152" s="25" t="s">
        <v>34</v>
      </c>
      <c r="H1152" s="25" t="s">
        <v>2729</v>
      </c>
      <c r="I1152" s="35">
        <f>VALUE(LEFT(H1152,FIND(" ",H1152)-1))</f>
        <v>1168</v>
      </c>
      <c r="J1152" s="25" t="str">
        <f>TRIM(RIGHT(H1152,LEN(H1152)-FIND(" ",H1152)))</f>
        <v>sqft</v>
      </c>
      <c r="K1152" s="25" t="s">
        <v>26</v>
      </c>
      <c r="L1152" s="25" t="s">
        <v>44</v>
      </c>
      <c r="M1152" s="25" t="str">
        <f t="shared" si="486"/>
        <v>ready</v>
      </c>
      <c r="N1152" s="25" t="s">
        <v>176</v>
      </c>
      <c r="O1152" s="29" t="str">
        <f t="shared" si="487"/>
        <v xml:space="preserve">5 </v>
      </c>
      <c r="P1152" s="30" t="str">
        <f t="shared" si="488"/>
        <v>12</v>
      </c>
      <c r="Q1152" s="25" t="s">
        <v>29</v>
      </c>
      <c r="R1152" s="25" t="s">
        <v>47</v>
      </c>
      <c r="S1152" s="25" t="s">
        <v>177</v>
      </c>
      <c r="T1152" s="3" t="s">
        <v>2730</v>
      </c>
      <c r="U1152" s="33">
        <f t="shared" si="480"/>
        <v>3682</v>
      </c>
      <c r="V1152" s="29">
        <v>43</v>
      </c>
      <c r="W1152" s="25">
        <f>VALUE(V1152)*100000</f>
        <v>4300000</v>
      </c>
    </row>
    <row r="1153" spans="1:23" customFormat="1" hidden="1">
      <c r="A1153" t="s">
        <v>2697</v>
      </c>
      <c r="B1153" t="str">
        <f t="shared" si="481"/>
        <v>2 Apartment For Sale In Orchid Gardenia, Palanpur Surat</v>
      </c>
      <c r="C1153" t="str">
        <f t="shared" si="482"/>
        <v>2</v>
      </c>
      <c r="D1153" s="1" t="str">
        <f t="shared" si="483"/>
        <v xml:space="preserve">Apartment </v>
      </c>
      <c r="E1153" t="str">
        <f t="shared" si="484"/>
        <v>Orchid Gardenia, Palanpur</v>
      </c>
      <c r="F1153" t="str">
        <f t="shared" si="485"/>
        <v>surat</v>
      </c>
      <c r="G1153" t="s">
        <v>34</v>
      </c>
      <c r="H1153" t="s">
        <v>71</v>
      </c>
      <c r="I1153">
        <f>VALUE(LEFT(H1153,FIND(" ",H1153)-1))</f>
        <v>1180</v>
      </c>
      <c r="J1153" t="str">
        <f>TRIM(RIGHT(H1153,LEN(H1153)-FIND(" ",H1153)))</f>
        <v>sqft</v>
      </c>
      <c r="K1153" t="s">
        <v>26</v>
      </c>
      <c r="L1153" t="s">
        <v>44</v>
      </c>
      <c r="M1153" t="str">
        <f t="shared" si="486"/>
        <v>ready</v>
      </c>
      <c r="N1153" t="s">
        <v>81</v>
      </c>
      <c r="O1153" t="str">
        <f t="shared" si="487"/>
        <v xml:space="preserve">6 </v>
      </c>
      <c r="P1153" s="1" t="str">
        <f t="shared" si="488"/>
        <v>13</v>
      </c>
      <c r="Q1153" t="s">
        <v>29</v>
      </c>
      <c r="R1153" t="s">
        <v>47</v>
      </c>
      <c r="T1153" t="s">
        <v>2731</v>
      </c>
      <c r="U1153" s="1">
        <f t="shared" si="480"/>
        <v>3700</v>
      </c>
      <c r="V1153">
        <v>43.7</v>
      </c>
      <c r="W1153">
        <f>VALUE(V1153)*100000</f>
        <v>4370000</v>
      </c>
    </row>
    <row r="1154" spans="1:23" customFormat="1" hidden="1">
      <c r="A1154" t="s">
        <v>2732</v>
      </c>
      <c r="B1154" t="str">
        <f t="shared" si="481"/>
        <v>2 Apartment For Sale In Surat Surat</v>
      </c>
      <c r="C1154" t="str">
        <f t="shared" si="482"/>
        <v>2</v>
      </c>
      <c r="D1154" s="1" t="str">
        <f t="shared" si="483"/>
        <v xml:space="preserve">Apartment </v>
      </c>
      <c r="E1154" t="str">
        <f t="shared" si="484"/>
        <v/>
      </c>
      <c r="G1154" t="s">
        <v>34</v>
      </c>
      <c r="H1154" t="s">
        <v>174</v>
      </c>
      <c r="I1154">
        <f>VALUE(LEFT(H1154,FIND(" ",H1154)-1))</f>
        <v>1305</v>
      </c>
      <c r="J1154" t="str">
        <f>TRIM(RIGHT(H1154,LEN(H1154)-FIND(" ",H1154)))</f>
        <v>sqft</v>
      </c>
      <c r="K1154" t="s">
        <v>26</v>
      </c>
      <c r="L1154" t="s">
        <v>44</v>
      </c>
      <c r="M1154" t="str">
        <f t="shared" si="486"/>
        <v>ready</v>
      </c>
      <c r="N1154" t="s">
        <v>793</v>
      </c>
      <c r="O1154" t="str">
        <f t="shared" si="487"/>
        <v xml:space="preserve">5 </v>
      </c>
      <c r="P1154" s="1" t="str">
        <f t="shared" si="488"/>
        <v>14</v>
      </c>
      <c r="Q1154" t="s">
        <v>29</v>
      </c>
      <c r="R1154" t="s">
        <v>185</v>
      </c>
      <c r="S1154" t="s">
        <v>2733</v>
      </c>
      <c r="T1154" t="s">
        <v>178</v>
      </c>
      <c r="U1154" s="1">
        <f t="shared" si="480"/>
        <v>3678</v>
      </c>
      <c r="V1154">
        <v>48</v>
      </c>
      <c r="W1154">
        <f>VALUE(V1154)*100000</f>
        <v>4800000</v>
      </c>
    </row>
    <row r="1155" spans="1:23" ht="15.75">
      <c r="A1155" s="25" t="s">
        <v>50</v>
      </c>
      <c r="B1155" s="25" t="str">
        <f t="shared" si="481"/>
        <v>2 Apartment For Sale In Jahangirabad Surat</v>
      </c>
      <c r="C1155" s="25" t="str">
        <f t="shared" si="482"/>
        <v>2</v>
      </c>
      <c r="D1155" s="30" t="str">
        <f t="shared" si="483"/>
        <v xml:space="preserve">Apartment </v>
      </c>
      <c r="E1155" s="25" t="str">
        <f t="shared" si="484"/>
        <v>Jahangirabad</v>
      </c>
      <c r="F1155" s="25" t="str">
        <f t="shared" ref="F1155:F1157" si="489">"surat"</f>
        <v>surat</v>
      </c>
      <c r="G1155" s="25" t="s">
        <v>24</v>
      </c>
      <c r="H1155" s="25" t="s">
        <v>350</v>
      </c>
      <c r="I1155" s="35">
        <f>VALUE(LEFT(H1155,FIND(" ",H1155)-1))</f>
        <v>850</v>
      </c>
      <c r="J1155" s="25" t="str">
        <f>TRIM(RIGHT(H1155,LEN(H1155)-FIND(" ",H1155)))</f>
        <v>sqft</v>
      </c>
      <c r="K1155" s="25" t="s">
        <v>43</v>
      </c>
      <c r="L1155" s="25" t="s">
        <v>44</v>
      </c>
      <c r="M1155" s="25" t="str">
        <f t="shared" si="486"/>
        <v>ready</v>
      </c>
      <c r="N1155" s="25" t="s">
        <v>132</v>
      </c>
      <c r="O1155" s="29" t="str">
        <f t="shared" si="487"/>
        <v xml:space="preserve">5 </v>
      </c>
      <c r="P1155" s="30" t="str">
        <f t="shared" si="488"/>
        <v>5</v>
      </c>
      <c r="Q1155" s="25" t="s">
        <v>29</v>
      </c>
      <c r="R1155" s="25" t="s">
        <v>47</v>
      </c>
      <c r="S1155" s="25" t="s">
        <v>2734</v>
      </c>
      <c r="T1155" s="3" t="s">
        <v>309</v>
      </c>
      <c r="U1155" s="33">
        <f t="shared" si="480"/>
        <v>3750</v>
      </c>
      <c r="V1155" s="29">
        <v>45</v>
      </c>
      <c r="W1155" s="25">
        <f>VALUE(V1155)*100000</f>
        <v>4500000</v>
      </c>
    </row>
    <row r="1156" spans="1:23" ht="15.75">
      <c r="A1156" s="25" t="s">
        <v>190</v>
      </c>
      <c r="B1156" s="25" t="str">
        <f t="shared" si="481"/>
        <v>2 Apartment For Sale In Godadara Surat</v>
      </c>
      <c r="C1156" s="25" t="str">
        <f t="shared" si="482"/>
        <v>2</v>
      </c>
      <c r="D1156" s="30" t="str">
        <f t="shared" si="483"/>
        <v xml:space="preserve">Apartment </v>
      </c>
      <c r="E1156" s="25" t="str">
        <f t="shared" si="484"/>
        <v>Godadara</v>
      </c>
      <c r="F1156" s="25" t="str">
        <f t="shared" si="489"/>
        <v>surat</v>
      </c>
      <c r="G1156" s="25" t="s">
        <v>24</v>
      </c>
      <c r="H1156" s="25" t="s">
        <v>2735</v>
      </c>
      <c r="I1156" s="35">
        <f>VALUE(LEFT(H1156,FIND(" ",H1156)-1))</f>
        <v>688</v>
      </c>
      <c r="J1156" s="25" t="str">
        <f>TRIM(RIGHT(H1156,LEN(H1156)-FIND(" ",H1156)))</f>
        <v>sqft</v>
      </c>
      <c r="K1156" s="25" t="s">
        <v>26</v>
      </c>
      <c r="L1156" s="25" t="s">
        <v>165</v>
      </c>
      <c r="M1156" s="25" t="str">
        <f t="shared" si="486"/>
        <v>expected</v>
      </c>
      <c r="N1156" s="25" t="s">
        <v>160</v>
      </c>
      <c r="O1156" s="29" t="str">
        <f t="shared" si="487"/>
        <v xml:space="preserve">7 </v>
      </c>
      <c r="P1156" s="30" t="str">
        <f t="shared" si="488"/>
        <v>14</v>
      </c>
      <c r="Q1156" s="25" t="s">
        <v>29</v>
      </c>
      <c r="R1156" s="25" t="s">
        <v>47</v>
      </c>
      <c r="S1156" s="25" t="s">
        <v>2736</v>
      </c>
      <c r="T1156" s="3" t="s">
        <v>58</v>
      </c>
      <c r="U1156" s="33">
        <f t="shared" si="480"/>
        <v>3600</v>
      </c>
      <c r="V1156" s="29">
        <v>45</v>
      </c>
      <c r="W1156" s="25">
        <f>VALUE(V1156)*100000</f>
        <v>4500000</v>
      </c>
    </row>
    <row r="1157" spans="1:23" ht="15.75">
      <c r="A1157" s="25" t="s">
        <v>159</v>
      </c>
      <c r="B1157" s="25" t="str">
        <f t="shared" si="481"/>
        <v>2 Apartment For Sale In Palanpur Surat</v>
      </c>
      <c r="C1157" s="25" t="str">
        <f t="shared" si="482"/>
        <v>2</v>
      </c>
      <c r="D1157" s="30" t="str">
        <f t="shared" si="483"/>
        <v xml:space="preserve">Apartment </v>
      </c>
      <c r="E1157" s="25" t="str">
        <f t="shared" si="484"/>
        <v>Palanpur</v>
      </c>
      <c r="F1157" s="25" t="str">
        <f t="shared" si="489"/>
        <v>surat</v>
      </c>
      <c r="G1157" s="25" t="s">
        <v>34</v>
      </c>
      <c r="H1157" s="25" t="s">
        <v>2737</v>
      </c>
      <c r="I1157" s="35">
        <f>VALUE(LEFT(H1157,FIND(" ",H1157)-1))</f>
        <v>1191</v>
      </c>
      <c r="J1157" s="25" t="str">
        <f>TRIM(RIGHT(H1157,LEN(H1157)-FIND(" ",H1157)))</f>
        <v>sqft</v>
      </c>
      <c r="K1157" s="25" t="s">
        <v>43</v>
      </c>
      <c r="L1157" s="25" t="s">
        <v>44</v>
      </c>
      <c r="M1157" s="25" t="str">
        <f t="shared" si="486"/>
        <v>ready</v>
      </c>
      <c r="N1157" s="25" t="s">
        <v>117</v>
      </c>
      <c r="O1157" s="29" t="str">
        <f t="shared" si="487"/>
        <v xml:space="preserve">3 </v>
      </c>
      <c r="P1157" s="30" t="str">
        <f t="shared" si="488"/>
        <v>5</v>
      </c>
      <c r="Q1157" s="25" t="s">
        <v>46</v>
      </c>
      <c r="R1157" s="25" t="s">
        <v>102</v>
      </c>
      <c r="S1157" s="25" t="s">
        <v>2738</v>
      </c>
      <c r="T1157" s="3" t="s">
        <v>2739</v>
      </c>
      <c r="U1157" s="33">
        <f t="shared" si="480"/>
        <v>2847</v>
      </c>
      <c r="V1157" s="29">
        <v>33.9</v>
      </c>
      <c r="W1157" s="25">
        <f>VALUE(V1157)*100000</f>
        <v>3390000</v>
      </c>
    </row>
    <row r="1158" spans="1:23" customFormat="1" hidden="1">
      <c r="A1158" t="s">
        <v>1910</v>
      </c>
      <c r="G1158" t="s">
        <v>24</v>
      </c>
      <c r="H1158" t="s">
        <v>2740</v>
      </c>
      <c r="I1158">
        <f>VALUE(LEFT(H1158,FIND(" ",H1158)-1))</f>
        <v>53</v>
      </c>
      <c r="J1158" t="str">
        <f>TRIM(RIGHT(H1158,LEN(H1158)-FIND(" ",H1158)))</f>
        <v>sqyrd</v>
      </c>
      <c r="K1158" t="s">
        <v>29</v>
      </c>
      <c r="L1158" t="s">
        <v>44</v>
      </c>
      <c r="N1158" t="s">
        <v>43</v>
      </c>
      <c r="Q1158" t="s">
        <v>47</v>
      </c>
      <c r="R1158" t="s">
        <v>490</v>
      </c>
      <c r="S1158" t="s">
        <v>2741</v>
      </c>
      <c r="T1158" t="s">
        <v>2742</v>
      </c>
      <c r="U1158" s="1">
        <f t="shared" si="480"/>
        <v>3648</v>
      </c>
      <c r="V1158">
        <v>17.5</v>
      </c>
      <c r="W1158">
        <f>VALUE(V1158)*100000</f>
        <v>1750000</v>
      </c>
    </row>
    <row r="1159" spans="1:23" customFormat="1" hidden="1">
      <c r="A1159" t="s">
        <v>220</v>
      </c>
      <c r="G1159" t="s">
        <v>204</v>
      </c>
      <c r="H1159" t="s">
        <v>2599</v>
      </c>
      <c r="I1159">
        <f>VALUE(LEFT(H1159,FIND(" ",H1159)-1))</f>
        <v>1197</v>
      </c>
      <c r="J1159" t="str">
        <f>TRIM(RIGHT(H1159,LEN(H1159)-FIND(" ",H1159)))</f>
        <v>sqft</v>
      </c>
      <c r="K1159" t="s">
        <v>43</v>
      </c>
      <c r="L1159" t="s">
        <v>2743</v>
      </c>
      <c r="N1159" t="s">
        <v>166</v>
      </c>
      <c r="Q1159" t="s">
        <v>206</v>
      </c>
      <c r="R1159">
        <v>1</v>
      </c>
      <c r="S1159" t="s">
        <v>2744</v>
      </c>
      <c r="T1159" t="s">
        <v>2745</v>
      </c>
      <c r="U1159" s="1">
        <f t="shared" si="480"/>
        <v>2900</v>
      </c>
      <c r="V1159">
        <v>34.700000000000003</v>
      </c>
      <c r="W1159">
        <f>VALUE(V1159)*100000</f>
        <v>3470000.0000000005</v>
      </c>
    </row>
    <row r="1160" spans="1:23" ht="15.75">
      <c r="A1160" s="25" t="s">
        <v>883</v>
      </c>
      <c r="B1160" s="25" t="str">
        <f t="shared" ref="B1160:B1161" si="490">PROPER(TRIM(A1160))</f>
        <v>2 Apartment For Sale In Shiv Samarth 1, Pal Gam Surat</v>
      </c>
      <c r="C1160" s="25" t="str">
        <f t="shared" ref="C1160:C1161" si="491">LEFT(B1160,FIND(" ",B1160)-1)</f>
        <v>2</v>
      </c>
      <c r="D1160" s="30" t="str">
        <f t="shared" ref="D1160:D1161" si="492">MID(B1160, FIND(" ", B1160)+1, FIND("For", B1160)-FIND(" ", B1160)-1)</f>
        <v xml:space="preserve">Apartment </v>
      </c>
      <c r="E1160" s="25" t="str">
        <f t="shared" ref="E1160:E1161" si="493">TRIM(MID(B1160, FIND("In", B1160)+3, FIND("Surat", B1160)-FIND("In", B1160)-3))</f>
        <v>Shiv Samarth 1, Pal Gam</v>
      </c>
      <c r="F1160" s="25" t="str">
        <f t="shared" ref="F1160:F1161" si="494">"surat"</f>
        <v>surat</v>
      </c>
      <c r="G1160" s="25" t="s">
        <v>34</v>
      </c>
      <c r="H1160" s="25" t="s">
        <v>884</v>
      </c>
      <c r="I1160" s="35">
        <f>VALUE(LEFT(H1160,FIND(" ",H1160)-1))</f>
        <v>1127</v>
      </c>
      <c r="J1160" s="25" t="str">
        <f>TRIM(RIGHT(H1160,LEN(H1160)-FIND(" ",H1160)))</f>
        <v>sqft</v>
      </c>
      <c r="K1160" s="25" t="s">
        <v>43</v>
      </c>
      <c r="L1160" s="25" t="s">
        <v>165</v>
      </c>
      <c r="M1160" s="25" t="str">
        <f t="shared" ref="M1160:M1161" si="495">IF(LEFT(L1160,5)="poss.","expected","ready")</f>
        <v>expected</v>
      </c>
      <c r="N1160" s="25" t="s">
        <v>2746</v>
      </c>
      <c r="O1160" s="29" t="str">
        <f t="shared" ref="O1160:O1161" si="496">IFERROR(LEFT(N1160,FIND("out of",N1160)-1),N1160)</f>
        <v xml:space="preserve">4 </v>
      </c>
      <c r="P1160" s="30" t="str">
        <f t="shared" ref="P1160:P1161" si="497">IFERROR(RIGHT(N1160,LEN(N1160)-FIND("out of",N1160)-6),"")</f>
        <v>19</v>
      </c>
      <c r="Q1160" s="25" t="s">
        <v>29</v>
      </c>
      <c r="R1160" s="25" t="s">
        <v>47</v>
      </c>
      <c r="S1160" s="25" t="s">
        <v>2747</v>
      </c>
      <c r="T1160" s="3" t="s">
        <v>2748</v>
      </c>
      <c r="U1160" s="33">
        <f t="shared" si="480"/>
        <v>3949</v>
      </c>
      <c r="V1160" s="29">
        <v>44.5</v>
      </c>
      <c r="W1160" s="25">
        <f>VALUE(V1160)*100000</f>
        <v>4450000</v>
      </c>
    </row>
    <row r="1161" spans="1:23" ht="15.75">
      <c r="A1161" s="25" t="s">
        <v>990</v>
      </c>
      <c r="B1161" s="25" t="str">
        <f t="shared" si="490"/>
        <v>2 Apartment For Sale In Nakshatra Solitaire, Palanpur Surat</v>
      </c>
      <c r="C1161" s="25" t="str">
        <f t="shared" si="491"/>
        <v>2</v>
      </c>
      <c r="D1161" s="30" t="str">
        <f t="shared" si="492"/>
        <v xml:space="preserve">Apartment </v>
      </c>
      <c r="E1161" s="25" t="str">
        <f t="shared" si="493"/>
        <v>Nakshatra Solitaire, Palanpur</v>
      </c>
      <c r="F1161" s="25" t="str">
        <f t="shared" si="494"/>
        <v>surat</v>
      </c>
      <c r="G1161" s="25" t="s">
        <v>34</v>
      </c>
      <c r="H1161" s="25" t="s">
        <v>991</v>
      </c>
      <c r="I1161" s="35">
        <f>VALUE(LEFT(H1161,FIND(" ",H1161)-1))</f>
        <v>1203</v>
      </c>
      <c r="J1161" s="25" t="str">
        <f>TRIM(RIGHT(H1161,LEN(H1161)-FIND(" ",H1161)))</f>
        <v>sqft</v>
      </c>
      <c r="K1161" s="25" t="s">
        <v>43</v>
      </c>
      <c r="L1161" s="25" t="s">
        <v>44</v>
      </c>
      <c r="M1161" s="25" t="str">
        <f t="shared" si="495"/>
        <v>ready</v>
      </c>
      <c r="N1161" s="25" t="s">
        <v>1579</v>
      </c>
      <c r="O1161" s="29" t="str">
        <f t="shared" si="496"/>
        <v xml:space="preserve">10 </v>
      </c>
      <c r="P1161" s="30" t="str">
        <f t="shared" si="497"/>
        <v>13</v>
      </c>
      <c r="Q1161" s="25" t="s">
        <v>29</v>
      </c>
      <c r="R1161" s="25" t="s">
        <v>38</v>
      </c>
      <c r="S1161" s="25" t="s">
        <v>2749</v>
      </c>
      <c r="T1161" s="3" t="s">
        <v>2750</v>
      </c>
      <c r="U1161" s="33">
        <f t="shared" si="480"/>
        <v>3534</v>
      </c>
      <c r="V1161" s="29">
        <v>42.5</v>
      </c>
      <c r="W1161" s="25">
        <f>VALUE(V1161)*100000</f>
        <v>4250000</v>
      </c>
    </row>
    <row r="1162" spans="1:23" customFormat="1" hidden="1">
      <c r="A1162" t="s">
        <v>2751</v>
      </c>
      <c r="G1162" t="s">
        <v>34</v>
      </c>
      <c r="H1162" t="s">
        <v>2735</v>
      </c>
      <c r="I1162">
        <f>VALUE(LEFT(H1162,FIND(" ",H1162)-1))</f>
        <v>688</v>
      </c>
      <c r="J1162" t="str">
        <f>TRIM(RIGHT(H1162,LEN(H1162)-FIND(" ",H1162)))</f>
        <v>sqft</v>
      </c>
      <c r="K1162" t="s">
        <v>43</v>
      </c>
      <c r="L1162" t="s">
        <v>44</v>
      </c>
      <c r="N1162" t="s">
        <v>112</v>
      </c>
      <c r="Q1162" t="s">
        <v>897</v>
      </c>
      <c r="R1162">
        <v>2</v>
      </c>
      <c r="S1162" t="s">
        <v>2752</v>
      </c>
      <c r="T1162" t="s">
        <v>2753</v>
      </c>
      <c r="U1162" s="1">
        <f t="shared" si="480"/>
        <v>6541</v>
      </c>
      <c r="V1162">
        <v>45</v>
      </c>
      <c r="W1162">
        <f>VALUE(V1162)*100000</f>
        <v>4500000</v>
      </c>
    </row>
    <row r="1163" spans="1:23" ht="15.75">
      <c r="A1163" s="25" t="s">
        <v>159</v>
      </c>
      <c r="B1163" s="25" t="str">
        <f>PROPER(TRIM(A1163))</f>
        <v>2 Apartment For Sale In Palanpur Surat</v>
      </c>
      <c r="C1163" s="25" t="str">
        <f>LEFT(B1163,FIND(" ",B1163)-1)</f>
        <v>2</v>
      </c>
      <c r="D1163" s="30" t="str">
        <f>MID(B1163, FIND(" ", B1163)+1, FIND("For", B1163)-FIND(" ", B1163)-1)</f>
        <v xml:space="preserve">Apartment </v>
      </c>
      <c r="E1163" s="25" t="str">
        <f>TRIM(MID(B1163, FIND("In", B1163)+3, FIND("Surat", B1163)-FIND("In", B1163)-3))</f>
        <v>Palanpur</v>
      </c>
      <c r="F1163" s="25" t="str">
        <f>"surat"</f>
        <v>surat</v>
      </c>
      <c r="G1163" s="25" t="s">
        <v>24</v>
      </c>
      <c r="H1163" s="25" t="s">
        <v>2754</v>
      </c>
      <c r="I1163" s="35">
        <f>VALUE(LEFT(H1163,FIND(" ",H1163)-1))</f>
        <v>1233</v>
      </c>
      <c r="J1163" s="25" t="str">
        <f>TRIM(RIGHT(H1163,LEN(H1163)-FIND(" ",H1163)))</f>
        <v>sqft</v>
      </c>
      <c r="K1163" s="25" t="s">
        <v>26</v>
      </c>
      <c r="L1163" s="25" t="s">
        <v>44</v>
      </c>
      <c r="M1163" s="25" t="str">
        <f>IF(LEFT(L1163,5)="poss.","expected","ready")</f>
        <v>ready</v>
      </c>
      <c r="N1163" s="25" t="s">
        <v>160</v>
      </c>
      <c r="O1163" s="29" t="str">
        <f>IFERROR(LEFT(N1163,FIND("out of",N1163)-1),N1163)</f>
        <v xml:space="preserve">7 </v>
      </c>
      <c r="P1163" s="30" t="str">
        <f>IFERROR(RIGHT(N1163,LEN(N1163)-FIND("out of",N1163)-6),"")</f>
        <v>14</v>
      </c>
      <c r="Q1163" s="25" t="s">
        <v>29</v>
      </c>
      <c r="R1163" s="25" t="s">
        <v>47</v>
      </c>
      <c r="S1163" s="25" t="s">
        <v>2755</v>
      </c>
      <c r="T1163" s="3" t="s">
        <v>2756</v>
      </c>
      <c r="U1163" s="33">
        <f t="shared" si="480"/>
        <v>3350</v>
      </c>
      <c r="V1163" s="29">
        <v>41.3</v>
      </c>
      <c r="W1163" s="25">
        <f>VALUE(V1163)*100000</f>
        <v>4129999.9999999995</v>
      </c>
    </row>
    <row r="1164" spans="1:23" customFormat="1" hidden="1">
      <c r="A1164" t="s">
        <v>341</v>
      </c>
      <c r="G1164" t="s">
        <v>24</v>
      </c>
      <c r="H1164" t="s">
        <v>2291</v>
      </c>
      <c r="I1164">
        <f>VALUE(LEFT(H1164,FIND(" ",H1164)-1))</f>
        <v>80</v>
      </c>
      <c r="J1164" t="str">
        <f>TRIM(RIGHT(H1164,LEN(H1164)-FIND(" ",H1164)))</f>
        <v>sqm</v>
      </c>
      <c r="K1164" t="s">
        <v>43</v>
      </c>
      <c r="L1164" t="s">
        <v>44</v>
      </c>
      <c r="N1164" t="s">
        <v>894</v>
      </c>
      <c r="Q1164" t="s">
        <v>29</v>
      </c>
      <c r="R1164">
        <v>3</v>
      </c>
      <c r="S1164" t="s">
        <v>275</v>
      </c>
      <c r="U1164" s="1" t="e">
        <f t="shared" si="480"/>
        <v>#VALUE!</v>
      </c>
      <c r="V1164">
        <v>36</v>
      </c>
      <c r="W1164">
        <f>VALUE(V1164)*100000</f>
        <v>3600000</v>
      </c>
    </row>
    <row r="1165" spans="1:23" ht="15.75">
      <c r="A1165" s="25" t="s">
        <v>159</v>
      </c>
      <c r="B1165" s="25" t="str">
        <f t="shared" ref="B1165:B1166" si="498">PROPER(TRIM(A1165))</f>
        <v>2 Apartment For Sale In Palanpur Surat</v>
      </c>
      <c r="C1165" s="25" t="str">
        <f t="shared" ref="C1165:C1166" si="499">LEFT(B1165,FIND(" ",B1165)-1)</f>
        <v>2</v>
      </c>
      <c r="D1165" s="30" t="str">
        <f t="shared" ref="D1165:D1166" si="500">MID(B1165, FIND(" ", B1165)+1, FIND("For", B1165)-FIND(" ", B1165)-1)</f>
        <v xml:space="preserve">Apartment </v>
      </c>
      <c r="E1165" s="25" t="str">
        <f t="shared" ref="E1165:E1166" si="501">TRIM(MID(B1165, FIND("In", B1165)+3, FIND("Surat", B1165)-FIND("In", B1165)-3))</f>
        <v>Palanpur</v>
      </c>
      <c r="F1165" s="25" t="str">
        <f t="shared" ref="F1165:F1166" si="502">"surat"</f>
        <v>surat</v>
      </c>
      <c r="G1165" s="25" t="s">
        <v>24</v>
      </c>
      <c r="H1165" s="25" t="s">
        <v>51</v>
      </c>
      <c r="I1165" s="35">
        <f>VALUE(LEFT(H1165,FIND(" ",H1165)-1))</f>
        <v>700</v>
      </c>
      <c r="J1165" s="25" t="str">
        <f>TRIM(RIGHT(H1165,LEN(H1165)-FIND(" ",H1165)))</f>
        <v>sqft</v>
      </c>
      <c r="K1165" s="25" t="s">
        <v>26</v>
      </c>
      <c r="L1165" s="25" t="s">
        <v>44</v>
      </c>
      <c r="M1165" s="25" t="str">
        <f t="shared" ref="M1165:M1166" si="503">IF(LEFT(L1165,5)="poss.","expected","ready")</f>
        <v>ready</v>
      </c>
      <c r="N1165" s="25" t="s">
        <v>171</v>
      </c>
      <c r="O1165" s="29" t="str">
        <f t="shared" ref="O1165:O1166" si="504">IFERROR(LEFT(N1165,FIND("out of",N1165)-1),N1165)</f>
        <v xml:space="preserve">9 </v>
      </c>
      <c r="P1165" s="30" t="str">
        <f t="shared" ref="P1165:P1166" si="505">IFERROR(RIGHT(N1165,LEN(N1165)-FIND("out of",N1165)-6),"")</f>
        <v>14</v>
      </c>
      <c r="Q1165" s="25" t="s">
        <v>29</v>
      </c>
      <c r="R1165" s="25" t="s">
        <v>739</v>
      </c>
      <c r="S1165" s="25" t="s">
        <v>2757</v>
      </c>
      <c r="T1165" s="3" t="s">
        <v>2758</v>
      </c>
      <c r="U1165" s="33">
        <f t="shared" si="480"/>
        <v>3692</v>
      </c>
      <c r="V1165" s="29">
        <v>48</v>
      </c>
      <c r="W1165" s="25">
        <f>VALUE(V1165)*100000</f>
        <v>4800000</v>
      </c>
    </row>
    <row r="1166" spans="1:23" ht="15.75">
      <c r="A1166" s="25" t="s">
        <v>2759</v>
      </c>
      <c r="B1166" s="25" t="str">
        <f t="shared" si="498"/>
        <v>2 Apartment For Sale In Agam Residensy Surat</v>
      </c>
      <c r="C1166" s="25" t="str">
        <f t="shared" si="499"/>
        <v>2</v>
      </c>
      <c r="D1166" s="30" t="str">
        <f t="shared" si="500"/>
        <v xml:space="preserve">Apartment </v>
      </c>
      <c r="E1166" s="25" t="str">
        <f t="shared" si="501"/>
        <v>Agam Residensy</v>
      </c>
      <c r="F1166" s="25" t="str">
        <f t="shared" si="502"/>
        <v>surat</v>
      </c>
      <c r="G1166" s="25" t="s">
        <v>34</v>
      </c>
      <c r="H1166" s="25" t="s">
        <v>328</v>
      </c>
      <c r="I1166" s="35">
        <f>VALUE(LEFT(H1166,FIND(" ",H1166)-1))</f>
        <v>1200</v>
      </c>
      <c r="J1166" s="25" t="str">
        <f>TRIM(RIGHT(H1166,LEN(H1166)-FIND(" ",H1166)))</f>
        <v>sqft</v>
      </c>
      <c r="K1166" s="25" t="s">
        <v>43</v>
      </c>
      <c r="L1166" s="25" t="s">
        <v>44</v>
      </c>
      <c r="M1166" s="25" t="str">
        <f t="shared" si="503"/>
        <v>ready</v>
      </c>
      <c r="N1166" s="25" t="s">
        <v>117</v>
      </c>
      <c r="O1166" s="29" t="str">
        <f t="shared" si="504"/>
        <v xml:space="preserve">3 </v>
      </c>
      <c r="P1166" s="30" t="str">
        <f t="shared" si="505"/>
        <v>5</v>
      </c>
      <c r="Q1166" s="25" t="s">
        <v>29</v>
      </c>
      <c r="R1166" s="25" t="s">
        <v>47</v>
      </c>
      <c r="S1166" s="25" t="s">
        <v>2760</v>
      </c>
      <c r="T1166" s="3" t="s">
        <v>719</v>
      </c>
      <c r="U1166" s="33">
        <f t="shared" si="480"/>
        <v>4167</v>
      </c>
      <c r="V1166" s="29">
        <v>50</v>
      </c>
      <c r="W1166" s="25">
        <f>VALUE(V1166)*100000</f>
        <v>5000000</v>
      </c>
    </row>
    <row r="1167" spans="1:23" customFormat="1" hidden="1">
      <c r="A1167" t="s">
        <v>2761</v>
      </c>
      <c r="G1167" t="s">
        <v>24</v>
      </c>
      <c r="H1167" t="s">
        <v>423</v>
      </c>
      <c r="I1167">
        <f>VALUE(LEFT(H1167,FIND(" ",H1167)-1))</f>
        <v>1100</v>
      </c>
      <c r="J1167" t="str">
        <f>TRIM(RIGHT(H1167,LEN(H1167)-FIND(" ",H1167)))</f>
        <v>sqft</v>
      </c>
      <c r="K1167" t="s">
        <v>43</v>
      </c>
      <c r="L1167" t="s">
        <v>44</v>
      </c>
      <c r="N1167" t="s">
        <v>122</v>
      </c>
      <c r="Q1167" t="s">
        <v>46</v>
      </c>
      <c r="R1167" t="s">
        <v>47</v>
      </c>
      <c r="S1167" t="s">
        <v>2762</v>
      </c>
      <c r="U1167" s="1" t="e">
        <f t="shared" si="480"/>
        <v>#VALUE!</v>
      </c>
      <c r="V1167">
        <v>40</v>
      </c>
      <c r="W1167">
        <f>VALUE(V1167)*100000</f>
        <v>4000000</v>
      </c>
    </row>
    <row r="1168" spans="1:23" customFormat="1" hidden="1">
      <c r="A1168" t="s">
        <v>2458</v>
      </c>
      <c r="B1168" t="str">
        <f t="shared" ref="B1168:B1176" si="506">PROPER(TRIM(A1168))</f>
        <v>2 Apartment For Sale In Pal Surat</v>
      </c>
      <c r="C1168" t="str">
        <f t="shared" ref="C1168:C1176" si="507">LEFT(B1168,FIND(" ",B1168)-1)</f>
        <v>2</v>
      </c>
      <c r="D1168" s="1" t="str">
        <f t="shared" ref="D1168:D1176" si="508">MID(B1168, FIND(" ", B1168)+1, FIND("For", B1168)-FIND(" ", B1168)-1)</f>
        <v xml:space="preserve">Apartment </v>
      </c>
      <c r="E1168" t="str">
        <f t="shared" ref="E1168:E1176" si="509">TRIM(MID(B1168, FIND("In", B1168)+3, FIND("Surat", B1168)-FIND("In", B1168)-3))</f>
        <v>Pal</v>
      </c>
      <c r="F1168" t="str">
        <f t="shared" ref="F1168:F1176" si="510">"surat"</f>
        <v>surat</v>
      </c>
      <c r="G1168" t="s">
        <v>34</v>
      </c>
      <c r="H1168" t="s">
        <v>2763</v>
      </c>
      <c r="I1168">
        <f>VALUE(LEFT(H1168,FIND(" ",H1168)-1))</f>
        <v>1205</v>
      </c>
      <c r="J1168" t="str">
        <f>TRIM(RIGHT(H1168,LEN(H1168)-FIND(" ",H1168)))</f>
        <v>sqft</v>
      </c>
      <c r="K1168" t="s">
        <v>43</v>
      </c>
      <c r="L1168" t="s">
        <v>44</v>
      </c>
      <c r="M1168" t="str">
        <f t="shared" ref="M1168:M1176" si="511">IF(LEFT(L1168,5)="poss.","expected","ready")</f>
        <v>ready</v>
      </c>
      <c r="N1168" t="s">
        <v>117</v>
      </c>
      <c r="O1168" t="str">
        <f t="shared" ref="O1168:O1176" si="512">IFERROR(LEFT(N1168,FIND("out of",N1168)-1),N1168)</f>
        <v xml:space="preserve">3 </v>
      </c>
      <c r="P1168" s="1" t="str">
        <f t="shared" ref="P1168:P1176" si="513">IFERROR(RIGHT(N1168,LEN(N1168)-FIND("out of",N1168)-6),"")</f>
        <v>5</v>
      </c>
      <c r="Q1168" t="s">
        <v>29</v>
      </c>
      <c r="R1168" t="s">
        <v>47</v>
      </c>
      <c r="T1168" t="s">
        <v>2764</v>
      </c>
      <c r="U1168" s="1">
        <f t="shared" si="480"/>
        <v>3900</v>
      </c>
      <c r="V1168">
        <v>47</v>
      </c>
      <c r="W1168">
        <f>VALUE(V1168)*100000</f>
        <v>4700000</v>
      </c>
    </row>
    <row r="1169" spans="1:23" ht="15.75">
      <c r="A1169" s="25" t="s">
        <v>159</v>
      </c>
      <c r="B1169" s="25" t="str">
        <f t="shared" si="506"/>
        <v>2 Apartment For Sale In Palanpur Surat</v>
      </c>
      <c r="C1169" s="25" t="str">
        <f t="shared" si="507"/>
        <v>2</v>
      </c>
      <c r="D1169" s="30" t="str">
        <f t="shared" si="508"/>
        <v xml:space="preserve">Apartment </v>
      </c>
      <c r="E1169" s="25" t="str">
        <f t="shared" si="509"/>
        <v>Palanpur</v>
      </c>
      <c r="F1169" s="25" t="str">
        <f t="shared" si="510"/>
        <v>surat</v>
      </c>
      <c r="G1169" s="25" t="s">
        <v>24</v>
      </c>
      <c r="H1169" s="25" t="s">
        <v>581</v>
      </c>
      <c r="I1169" s="35">
        <f>VALUE(LEFT(H1169,FIND(" ",H1169)-1))</f>
        <v>1075</v>
      </c>
      <c r="J1169" s="25" t="str">
        <f>TRIM(RIGHT(H1169,LEN(H1169)-FIND(" ",H1169)))</f>
        <v>sqft</v>
      </c>
      <c r="K1169" s="25" t="s">
        <v>43</v>
      </c>
      <c r="L1169" s="25" t="s">
        <v>44</v>
      </c>
      <c r="M1169" s="25" t="str">
        <f t="shared" si="511"/>
        <v>ready</v>
      </c>
      <c r="N1169" s="25" t="s">
        <v>132</v>
      </c>
      <c r="O1169" s="29" t="str">
        <f t="shared" si="512"/>
        <v xml:space="preserve">5 </v>
      </c>
      <c r="P1169" s="30" t="str">
        <f t="shared" si="513"/>
        <v>5</v>
      </c>
      <c r="Q1169" s="25" t="s">
        <v>29</v>
      </c>
      <c r="R1169" s="25" t="s">
        <v>47</v>
      </c>
      <c r="S1169" s="25" t="s">
        <v>2765</v>
      </c>
      <c r="T1169" s="3" t="s">
        <v>2766</v>
      </c>
      <c r="U1169" s="33">
        <f t="shared" si="480"/>
        <v>4465</v>
      </c>
      <c r="V1169" s="29">
        <v>48</v>
      </c>
      <c r="W1169" s="25">
        <f>VALUE(V1169)*100000</f>
        <v>4800000</v>
      </c>
    </row>
    <row r="1170" spans="1:23" ht="15.75">
      <c r="A1170" s="25" t="s">
        <v>159</v>
      </c>
      <c r="B1170" s="25" t="str">
        <f t="shared" si="506"/>
        <v>2 Apartment For Sale In Palanpur Surat</v>
      </c>
      <c r="C1170" s="25" t="str">
        <f t="shared" si="507"/>
        <v>2</v>
      </c>
      <c r="D1170" s="30" t="str">
        <f t="shared" si="508"/>
        <v xml:space="preserve">Apartment </v>
      </c>
      <c r="E1170" s="25" t="str">
        <f t="shared" si="509"/>
        <v>Palanpur</v>
      </c>
      <c r="F1170" s="25" t="str">
        <f t="shared" si="510"/>
        <v>surat</v>
      </c>
      <c r="G1170" s="25" t="s">
        <v>34</v>
      </c>
      <c r="H1170" s="25" t="s">
        <v>1259</v>
      </c>
      <c r="I1170" s="35">
        <f>VALUE(LEFT(H1170,FIND(" ",H1170)-1))</f>
        <v>1175</v>
      </c>
      <c r="J1170" s="25" t="str">
        <f>TRIM(RIGHT(H1170,LEN(H1170)-FIND(" ",H1170)))</f>
        <v>sqft</v>
      </c>
      <c r="K1170" s="25" t="s">
        <v>43</v>
      </c>
      <c r="L1170" s="25" t="s">
        <v>44</v>
      </c>
      <c r="M1170" s="25" t="str">
        <f t="shared" si="511"/>
        <v>ready</v>
      </c>
      <c r="N1170" s="25" t="s">
        <v>894</v>
      </c>
      <c r="O1170" s="29" t="str">
        <f t="shared" si="512"/>
        <v xml:space="preserve">2 </v>
      </c>
      <c r="P1170" s="30" t="str">
        <f t="shared" si="513"/>
        <v>12</v>
      </c>
      <c r="Q1170" s="25" t="s">
        <v>96</v>
      </c>
      <c r="R1170" s="25" t="s">
        <v>47</v>
      </c>
      <c r="S1170" s="25" t="s">
        <v>2767</v>
      </c>
      <c r="T1170" s="3" t="s">
        <v>2768</v>
      </c>
      <c r="U1170" s="33">
        <f t="shared" si="480"/>
        <v>3574</v>
      </c>
      <c r="V1170" s="29">
        <v>42</v>
      </c>
      <c r="W1170" s="25">
        <f>VALUE(V1170)*100000</f>
        <v>4200000</v>
      </c>
    </row>
    <row r="1171" spans="1:23" ht="15.75">
      <c r="A1171" s="23" t="s">
        <v>738</v>
      </c>
      <c r="B1171" s="23" t="str">
        <f t="shared" si="506"/>
        <v>2 Apartment For Sale In Palanpur Gam Surat</v>
      </c>
      <c r="C1171" s="23" t="str">
        <f t="shared" si="507"/>
        <v>2</v>
      </c>
      <c r="D1171" s="31" t="str">
        <f t="shared" si="508"/>
        <v xml:space="preserve">Apartment </v>
      </c>
      <c r="E1171" s="23" t="str">
        <f t="shared" si="509"/>
        <v>Palanpur Gam</v>
      </c>
      <c r="F1171" s="23" t="str">
        <f t="shared" si="510"/>
        <v>surat</v>
      </c>
      <c r="G1171" s="23" t="s">
        <v>24</v>
      </c>
      <c r="H1171" s="23" t="s">
        <v>295</v>
      </c>
      <c r="I1171" s="40">
        <f>VALUE(LEFT(H1171,FIND(" ",H1171)-1))</f>
        <v>750</v>
      </c>
      <c r="J1171" s="23" t="str">
        <f>TRIM(RIGHT(H1171,LEN(H1171)-FIND(" ",H1171)))</f>
        <v>sqft</v>
      </c>
      <c r="K1171" s="23" t="s">
        <v>43</v>
      </c>
      <c r="L1171" s="23" t="s">
        <v>44</v>
      </c>
      <c r="M1171" s="25" t="str">
        <f t="shared" si="511"/>
        <v>ready</v>
      </c>
      <c r="N1171" s="25" t="s">
        <v>171</v>
      </c>
      <c r="O1171" s="29" t="str">
        <f t="shared" si="512"/>
        <v xml:space="preserve">9 </v>
      </c>
      <c r="P1171" s="30" t="str">
        <f t="shared" si="513"/>
        <v>14</v>
      </c>
      <c r="Q1171" s="25" t="s">
        <v>46</v>
      </c>
      <c r="R1171" s="25" t="s">
        <v>47</v>
      </c>
      <c r="S1171" s="25" t="s">
        <v>2769</v>
      </c>
      <c r="T1171" s="3" t="s">
        <v>2770</v>
      </c>
      <c r="U1171" s="33">
        <f t="shared" si="480"/>
        <v>3732</v>
      </c>
      <c r="V1171" s="29">
        <v>48.5</v>
      </c>
      <c r="W1171" s="25">
        <f>VALUE(V1171)*100000</f>
        <v>4850000</v>
      </c>
    </row>
    <row r="1172" spans="1:23" ht="15.75">
      <c r="A1172" s="25" t="s">
        <v>2458</v>
      </c>
      <c r="B1172" s="25" t="str">
        <f t="shared" si="506"/>
        <v>2 Apartment For Sale In Pal Surat</v>
      </c>
      <c r="C1172" s="25" t="str">
        <f t="shared" si="507"/>
        <v>2</v>
      </c>
      <c r="D1172" s="30" t="str">
        <f t="shared" si="508"/>
        <v xml:space="preserve">Apartment </v>
      </c>
      <c r="E1172" s="25" t="str">
        <f t="shared" si="509"/>
        <v>Pal</v>
      </c>
      <c r="F1172" s="25" t="str">
        <f t="shared" si="510"/>
        <v>surat</v>
      </c>
      <c r="G1172" s="25" t="s">
        <v>34</v>
      </c>
      <c r="H1172" s="25" t="s">
        <v>423</v>
      </c>
      <c r="I1172" s="35">
        <f>VALUE(LEFT(H1172,FIND(" ",H1172)-1))</f>
        <v>1100</v>
      </c>
      <c r="J1172" s="25" t="str">
        <f>TRIM(RIGHT(H1172,LEN(H1172)-FIND(" ",H1172)))</f>
        <v>sqft</v>
      </c>
      <c r="K1172" s="25" t="s">
        <v>43</v>
      </c>
      <c r="L1172" s="25" t="s">
        <v>44</v>
      </c>
      <c r="M1172" s="28" t="str">
        <f t="shared" si="511"/>
        <v>ready</v>
      </c>
      <c r="N1172" s="25" t="s">
        <v>45</v>
      </c>
      <c r="O1172" s="29" t="str">
        <f t="shared" si="512"/>
        <v xml:space="preserve">5 </v>
      </c>
      <c r="P1172" s="30" t="str">
        <f t="shared" si="513"/>
        <v>13</v>
      </c>
      <c r="Q1172" s="25" t="s">
        <v>29</v>
      </c>
      <c r="R1172" s="25" t="s">
        <v>38</v>
      </c>
      <c r="S1172" s="25" t="s">
        <v>2771</v>
      </c>
      <c r="T1172" s="3" t="s">
        <v>488</v>
      </c>
      <c r="U1172" s="33">
        <f t="shared" si="480"/>
        <v>2909</v>
      </c>
      <c r="V1172" s="26">
        <v>32</v>
      </c>
      <c r="W1172" s="25">
        <f>VALUE(V1172)*100000</f>
        <v>3200000</v>
      </c>
    </row>
    <row r="1173" spans="1:23" ht="15.75">
      <c r="A1173" s="25" t="s">
        <v>93</v>
      </c>
      <c r="B1173" s="25" t="str">
        <f t="shared" si="506"/>
        <v>2 Apartment For Sale In Adajan Surat</v>
      </c>
      <c r="C1173" s="25" t="str">
        <f t="shared" si="507"/>
        <v>2</v>
      </c>
      <c r="D1173" s="30" t="str">
        <f t="shared" si="508"/>
        <v xml:space="preserve">Apartment </v>
      </c>
      <c r="E1173" s="25" t="str">
        <f t="shared" si="509"/>
        <v>Adajan</v>
      </c>
      <c r="F1173" s="25" t="str">
        <f t="shared" si="510"/>
        <v>surat</v>
      </c>
      <c r="G1173" s="25" t="s">
        <v>34</v>
      </c>
      <c r="H1173" s="25" t="s">
        <v>423</v>
      </c>
      <c r="I1173" s="35">
        <f>VALUE(LEFT(H1173,FIND(" ",H1173)-1))</f>
        <v>1100</v>
      </c>
      <c r="J1173" s="25" t="str">
        <f>TRIM(RIGHT(H1173,LEN(H1173)-FIND(" ",H1173)))</f>
        <v>sqft</v>
      </c>
      <c r="K1173" s="25" t="s">
        <v>43</v>
      </c>
      <c r="L1173" s="25" t="s">
        <v>44</v>
      </c>
      <c r="M1173" s="3" t="str">
        <f t="shared" si="511"/>
        <v>ready</v>
      </c>
      <c r="N1173" s="3" t="s">
        <v>736</v>
      </c>
      <c r="O1173" s="3" t="str">
        <f t="shared" si="512"/>
        <v xml:space="preserve">3 </v>
      </c>
      <c r="P1173" s="31" t="str">
        <f t="shared" si="513"/>
        <v>7</v>
      </c>
      <c r="Q1173" s="23" t="s">
        <v>29</v>
      </c>
      <c r="R1173" s="25" t="s">
        <v>346</v>
      </c>
      <c r="S1173" s="25" t="s">
        <v>2772</v>
      </c>
      <c r="T1173" s="3" t="s">
        <v>456</v>
      </c>
      <c r="U1173" s="33">
        <f t="shared" si="480"/>
        <v>3455</v>
      </c>
      <c r="V1173" s="25">
        <v>38</v>
      </c>
      <c r="W1173" s="28">
        <f>VALUE(V1173)*100000</f>
        <v>3800000</v>
      </c>
    </row>
    <row r="1174" spans="1:23" ht="15.75">
      <c r="A1174" s="25" t="s">
        <v>150</v>
      </c>
      <c r="B1174" s="25" t="str">
        <f t="shared" si="506"/>
        <v>3 Apartment For Sale In Jahangirabad Surat</v>
      </c>
      <c r="C1174" s="25" t="str">
        <f t="shared" si="507"/>
        <v>3</v>
      </c>
      <c r="D1174" s="30" t="str">
        <f t="shared" si="508"/>
        <v xml:space="preserve">Apartment </v>
      </c>
      <c r="E1174" s="25" t="str">
        <f t="shared" si="509"/>
        <v>Jahangirabad</v>
      </c>
      <c r="F1174" s="25" t="str">
        <f t="shared" si="510"/>
        <v>surat</v>
      </c>
      <c r="G1174" s="25" t="s">
        <v>24</v>
      </c>
      <c r="H1174" s="25" t="s">
        <v>131</v>
      </c>
      <c r="I1174" s="35">
        <f>VALUE(LEFT(H1174,FIND(" ",H1174)-1))</f>
        <v>950</v>
      </c>
      <c r="J1174" s="25" t="str">
        <f>TRIM(RIGHT(H1174,LEN(H1174)-FIND(" ",H1174)))</f>
        <v>sqft</v>
      </c>
      <c r="K1174" s="25" t="s">
        <v>43</v>
      </c>
      <c r="L1174" s="29" t="s">
        <v>44</v>
      </c>
      <c r="M1174" s="25" t="str">
        <f t="shared" si="511"/>
        <v>ready</v>
      </c>
      <c r="N1174" s="25" t="s">
        <v>1579</v>
      </c>
      <c r="O1174" s="25" t="str">
        <f t="shared" si="512"/>
        <v xml:space="preserve">10 </v>
      </c>
      <c r="P1174" s="30" t="str">
        <f t="shared" si="513"/>
        <v>13</v>
      </c>
      <c r="Q1174" s="25" t="s">
        <v>96</v>
      </c>
      <c r="R1174" s="28" t="s">
        <v>47</v>
      </c>
      <c r="S1174" s="25" t="s">
        <v>2773</v>
      </c>
      <c r="T1174" s="3" t="s">
        <v>916</v>
      </c>
      <c r="U1174" s="33">
        <f t="shared" si="480"/>
        <v>2069</v>
      </c>
      <c r="V1174" s="25">
        <v>30</v>
      </c>
      <c r="W1174" s="28">
        <f>VALUE(V1174)*100000</f>
        <v>3000000</v>
      </c>
    </row>
    <row r="1175" spans="1:23" ht="15.75">
      <c r="A1175" s="25" t="s">
        <v>2774</v>
      </c>
      <c r="B1175" s="25" t="str">
        <f t="shared" si="506"/>
        <v>2 Builder Floor For Sale In Katar Gam Surat</v>
      </c>
      <c r="C1175" s="25" t="str">
        <f t="shared" si="507"/>
        <v>2</v>
      </c>
      <c r="D1175" s="30" t="str">
        <f t="shared" si="508"/>
        <v xml:space="preserve">Builder Floor </v>
      </c>
      <c r="E1175" s="25" t="str">
        <f t="shared" si="509"/>
        <v>Katar Gam</v>
      </c>
      <c r="F1175" s="25" t="str">
        <f t="shared" si="510"/>
        <v>surat</v>
      </c>
      <c r="G1175" s="25" t="s">
        <v>24</v>
      </c>
      <c r="H1175" s="25" t="s">
        <v>564</v>
      </c>
      <c r="I1175" s="35">
        <f>VALUE(LEFT(H1175,FIND(" ",H1175)-1))</f>
        <v>925</v>
      </c>
      <c r="J1175" s="25" t="str">
        <f>TRIM(RIGHT(H1175,LEN(H1175)-FIND(" ",H1175)))</f>
        <v>sqft</v>
      </c>
      <c r="K1175" s="25" t="s">
        <v>43</v>
      </c>
      <c r="L1175" s="29" t="s">
        <v>44</v>
      </c>
      <c r="M1175" s="25" t="str">
        <f t="shared" si="511"/>
        <v>ready</v>
      </c>
      <c r="N1175" s="25" t="s">
        <v>320</v>
      </c>
      <c r="O1175" s="25" t="str">
        <f t="shared" si="512"/>
        <v xml:space="preserve">3 </v>
      </c>
      <c r="P1175" s="30" t="str">
        <f t="shared" si="513"/>
        <v>4</v>
      </c>
      <c r="Q1175" s="25" t="s">
        <v>46</v>
      </c>
      <c r="R1175" s="28" t="s">
        <v>185</v>
      </c>
      <c r="S1175" s="25" t="s">
        <v>2775</v>
      </c>
      <c r="T1175" s="3" t="s">
        <v>2776</v>
      </c>
      <c r="U1175" s="33">
        <f t="shared" si="480"/>
        <v>2256</v>
      </c>
      <c r="V1175" s="25">
        <v>22</v>
      </c>
      <c r="W1175" s="28">
        <f>VALUE(V1175)*100000</f>
        <v>2200000</v>
      </c>
    </row>
    <row r="1176" spans="1:23" ht="15.75">
      <c r="A1176" s="25" t="s">
        <v>987</v>
      </c>
      <c r="B1176" s="25" t="str">
        <f t="shared" si="506"/>
        <v>2 Apartment For Sale In Vaishnodevi Residency, Dahin Nagar Surat</v>
      </c>
      <c r="C1176" s="25" t="str">
        <f t="shared" si="507"/>
        <v>2</v>
      </c>
      <c r="D1176" s="30" t="str">
        <f t="shared" si="508"/>
        <v xml:space="preserve">Apartment </v>
      </c>
      <c r="E1176" s="25" t="str">
        <f t="shared" si="509"/>
        <v>Vaishnodevi Residency, Dahin Nagar</v>
      </c>
      <c r="F1176" s="25" t="str">
        <f t="shared" si="510"/>
        <v>surat</v>
      </c>
      <c r="G1176" s="25" t="s">
        <v>24</v>
      </c>
      <c r="H1176" s="25" t="s">
        <v>51</v>
      </c>
      <c r="I1176" s="35">
        <f>VALUE(LEFT(H1176,FIND(" ",H1176)-1))</f>
        <v>700</v>
      </c>
      <c r="J1176" s="25" t="str">
        <f>TRIM(RIGHT(H1176,LEN(H1176)-FIND(" ",H1176)))</f>
        <v>sqft</v>
      </c>
      <c r="K1176" s="25" t="s">
        <v>43</v>
      </c>
      <c r="L1176" s="29" t="s">
        <v>44</v>
      </c>
      <c r="M1176" s="25" t="str">
        <f t="shared" si="511"/>
        <v>ready</v>
      </c>
      <c r="N1176" s="25" t="s">
        <v>469</v>
      </c>
      <c r="O1176" s="25" t="str">
        <f t="shared" si="512"/>
        <v xml:space="preserve">4 </v>
      </c>
      <c r="P1176" s="30" t="str">
        <f t="shared" si="513"/>
        <v>5</v>
      </c>
      <c r="Q1176" s="25" t="s">
        <v>46</v>
      </c>
      <c r="R1176" s="28" t="s">
        <v>47</v>
      </c>
      <c r="S1176" s="25" t="s">
        <v>2777</v>
      </c>
      <c r="T1176" s="3" t="s">
        <v>2117</v>
      </c>
      <c r="U1176" s="33">
        <f t="shared" si="480"/>
        <v>3182</v>
      </c>
      <c r="V1176" s="25">
        <v>35</v>
      </c>
      <c r="W1176" s="28">
        <f>VALUE(V1176)*100000</f>
        <v>3500000</v>
      </c>
    </row>
    <row r="1177" spans="1:23" customFormat="1" hidden="1">
      <c r="A1177" t="s">
        <v>583</v>
      </c>
      <c r="G1177" t="s">
        <v>34</v>
      </c>
      <c r="H1177" t="s">
        <v>155</v>
      </c>
      <c r="I1177">
        <f>VALUE(LEFT(H1177,FIND(" ",H1177)-1))</f>
        <v>650</v>
      </c>
      <c r="J1177" t="str">
        <f>TRIM(RIGHT(H1177,LEN(H1177)-FIND(" ",H1177)))</f>
        <v>sqft</v>
      </c>
      <c r="L1177" t="s">
        <v>44</v>
      </c>
      <c r="N1177" t="s">
        <v>43</v>
      </c>
      <c r="T1177" t="s">
        <v>585</v>
      </c>
      <c r="U1177" s="1">
        <f t="shared" si="480"/>
        <v>2154</v>
      </c>
      <c r="V1177">
        <v>14</v>
      </c>
      <c r="W1177">
        <f>VALUE(V1177)*100000</f>
        <v>1400000</v>
      </c>
    </row>
    <row r="1178" spans="1:23" customFormat="1" hidden="1">
      <c r="A1178" t="s">
        <v>2778</v>
      </c>
      <c r="G1178" t="s">
        <v>34</v>
      </c>
      <c r="H1178" t="s">
        <v>602</v>
      </c>
      <c r="I1178">
        <f>VALUE(LEFT(H1178,FIND(" ",H1178)-1))</f>
        <v>2000</v>
      </c>
      <c r="J1178" t="str">
        <f>TRIM(RIGHT(H1178,LEN(H1178)-FIND(" ",H1178)))</f>
        <v>sqft</v>
      </c>
      <c r="K1178" t="s">
        <v>29</v>
      </c>
      <c r="L1178" t="s">
        <v>44</v>
      </c>
      <c r="N1178" t="s">
        <v>43</v>
      </c>
      <c r="Q1178">
        <v>3</v>
      </c>
      <c r="T1178" t="s">
        <v>421</v>
      </c>
      <c r="U1178" s="1">
        <f t="shared" si="480"/>
        <v>1600</v>
      </c>
      <c r="V1178">
        <v>32</v>
      </c>
      <c r="W1178">
        <f>VALUE(V1178)*100000</f>
        <v>3200000</v>
      </c>
    </row>
    <row r="1179" spans="1:23" customFormat="1" hidden="1">
      <c r="A1179" t="s">
        <v>2779</v>
      </c>
      <c r="G1179" t="s">
        <v>24</v>
      </c>
      <c r="H1179" t="s">
        <v>111</v>
      </c>
      <c r="I1179">
        <f>VALUE(LEFT(H1179,FIND(" ",H1179)-1))</f>
        <v>800</v>
      </c>
      <c r="J1179" t="str">
        <f>TRIM(RIGHT(H1179,LEN(H1179)-FIND(" ",H1179)))</f>
        <v>sqft</v>
      </c>
      <c r="K1179" t="s">
        <v>29</v>
      </c>
      <c r="L1179" t="s">
        <v>44</v>
      </c>
      <c r="N1179" t="s">
        <v>43</v>
      </c>
      <c r="Q1179">
        <v>2</v>
      </c>
      <c r="T1179" t="s">
        <v>2780</v>
      </c>
      <c r="U1179" s="1">
        <f t="shared" si="480"/>
        <v>3412</v>
      </c>
      <c r="V1179">
        <v>29</v>
      </c>
      <c r="W1179">
        <f>VALUE(V1179)*100000</f>
        <v>2900000</v>
      </c>
    </row>
    <row r="1180" spans="1:23" customFormat="1" hidden="1">
      <c r="A1180" t="s">
        <v>2781</v>
      </c>
      <c r="B1180" t="str">
        <f t="shared" ref="B1180:B1181" si="514">PROPER(TRIM(A1180))</f>
        <v>1 Apartment For Sale In Suman Ashish Surat</v>
      </c>
      <c r="C1180" t="str">
        <f t="shared" ref="C1180:C1181" si="515">LEFT(B1180,FIND(" ",B1180)-1)</f>
        <v>1</v>
      </c>
      <c r="D1180" s="1" t="str">
        <f t="shared" ref="D1180:D1181" si="516">MID(B1180, FIND(" ", B1180)+1, FIND("For", B1180)-FIND(" ", B1180)-1)</f>
        <v xml:space="preserve">Apartment </v>
      </c>
      <c r="E1180" t="str">
        <f t="shared" ref="E1180:E1181" si="517">TRIM(MID(B1180, FIND("In", B1180)+3, FIND("Surat", B1180)-FIND("In", B1180)-3))</f>
        <v>Suman Ashish</v>
      </c>
      <c r="F1180" t="str">
        <f t="shared" ref="F1180:F1181" si="518">"surat"</f>
        <v>surat</v>
      </c>
      <c r="G1180" t="s">
        <v>34</v>
      </c>
      <c r="H1180" t="s">
        <v>146</v>
      </c>
      <c r="I1180">
        <f>VALUE(LEFT(H1180,FIND(" ",H1180)-1))</f>
        <v>350</v>
      </c>
      <c r="J1180" t="str">
        <f>TRIM(RIGHT(H1180,LEN(H1180)-FIND(" ",H1180)))</f>
        <v>sqft</v>
      </c>
      <c r="K1180" t="s">
        <v>43</v>
      </c>
      <c r="L1180" t="s">
        <v>44</v>
      </c>
      <c r="M1180" t="str">
        <f t="shared" ref="M1180:M1181" si="519">IF(LEFT(L1180,5)="poss.","expected","ready")</f>
        <v>ready</v>
      </c>
      <c r="N1180" t="s">
        <v>473</v>
      </c>
      <c r="O1180" t="str">
        <f t="shared" ref="O1180:O1181" si="520">IFERROR(LEFT(N1180,FIND("out of",N1180)-1),N1180)</f>
        <v xml:space="preserve">2 </v>
      </c>
      <c r="P1180" s="1" t="str">
        <f t="shared" ref="P1180:P1181" si="521">IFERROR(RIGHT(N1180,LEN(N1180)-FIND("out of",N1180)-6),"")</f>
        <v>7</v>
      </c>
      <c r="Q1180" t="s">
        <v>29</v>
      </c>
      <c r="R1180" t="s">
        <v>47</v>
      </c>
      <c r="T1180" t="s">
        <v>689</v>
      </c>
      <c r="U1180" s="1">
        <f t="shared" si="480"/>
        <v>3429</v>
      </c>
      <c r="V1180">
        <v>12</v>
      </c>
      <c r="W1180">
        <f>VALUE(V1180)*100000</f>
        <v>1200000</v>
      </c>
    </row>
    <row r="1181" spans="1:23" ht="15.75">
      <c r="A1181" s="25" t="s">
        <v>2782</v>
      </c>
      <c r="B1181" s="25" t="str">
        <f t="shared" si="514"/>
        <v>3 House For Sale In Dandi Road Surat</v>
      </c>
      <c r="C1181" s="25" t="str">
        <f t="shared" si="515"/>
        <v>3</v>
      </c>
      <c r="D1181" s="30" t="str">
        <f t="shared" si="516"/>
        <v xml:space="preserve">House </v>
      </c>
      <c r="E1181" s="25" t="str">
        <f t="shared" si="517"/>
        <v>Dandi Road</v>
      </c>
      <c r="F1181" s="25" t="str">
        <f t="shared" si="518"/>
        <v>surat</v>
      </c>
      <c r="G1181" s="25" t="s">
        <v>24</v>
      </c>
      <c r="H1181" s="25" t="s">
        <v>333</v>
      </c>
      <c r="I1181" s="35">
        <f>VALUE(LEFT(H1181,FIND(" ",H1181)-1))</f>
        <v>600</v>
      </c>
      <c r="J1181" s="25" t="str">
        <f>TRIM(RIGHT(H1181,LEN(H1181)-FIND(" ",H1181)))</f>
        <v>sqft</v>
      </c>
      <c r="K1181" s="25" t="s">
        <v>43</v>
      </c>
      <c r="L1181" s="29" t="s">
        <v>44</v>
      </c>
      <c r="M1181" s="25" t="str">
        <f t="shared" si="519"/>
        <v>ready</v>
      </c>
      <c r="N1181" s="25" t="s">
        <v>86</v>
      </c>
      <c r="O1181" s="25" t="str">
        <f t="shared" si="520"/>
        <v xml:space="preserve">1 </v>
      </c>
      <c r="P1181" s="30" t="str">
        <f t="shared" si="521"/>
        <v>1</v>
      </c>
      <c r="Q1181" s="25" t="s">
        <v>29</v>
      </c>
      <c r="R1181" s="28" t="s">
        <v>47</v>
      </c>
      <c r="S1181" s="25" t="s">
        <v>2783</v>
      </c>
      <c r="T1181" s="3" t="s">
        <v>2784</v>
      </c>
      <c r="U1181" s="33">
        <f t="shared" si="480"/>
        <v>3542</v>
      </c>
      <c r="V1181" s="25">
        <v>42.5</v>
      </c>
      <c r="W1181" s="28">
        <f>VALUE(V1181)*100000</f>
        <v>4250000</v>
      </c>
    </row>
    <row r="1182" spans="1:23" customFormat="1" hidden="1">
      <c r="A1182" t="s">
        <v>707</v>
      </c>
      <c r="G1182" t="s">
        <v>34</v>
      </c>
      <c r="H1182" t="s">
        <v>423</v>
      </c>
      <c r="I1182">
        <f>VALUE(LEFT(H1182,FIND(" ",H1182)-1))</f>
        <v>1100</v>
      </c>
      <c r="J1182" t="str">
        <f>TRIM(RIGHT(H1182,LEN(H1182)-FIND(" ",H1182)))</f>
        <v>sqft</v>
      </c>
      <c r="K1182" t="s">
        <v>43</v>
      </c>
      <c r="L1182" t="s">
        <v>44</v>
      </c>
      <c r="N1182" t="s">
        <v>390</v>
      </c>
      <c r="Q1182" t="s">
        <v>96</v>
      </c>
      <c r="R1182" t="s">
        <v>47</v>
      </c>
      <c r="S1182" t="s">
        <v>2785</v>
      </c>
      <c r="T1182" t="s">
        <v>2073</v>
      </c>
      <c r="U1182" s="1">
        <f t="shared" si="480"/>
        <v>2636</v>
      </c>
      <c r="V1182">
        <v>29</v>
      </c>
      <c r="W1182">
        <f>VALUE(V1182)*100000</f>
        <v>2900000</v>
      </c>
    </row>
    <row r="1183" spans="1:23" ht="15.75">
      <c r="A1183" s="25" t="s">
        <v>41</v>
      </c>
      <c r="B1183" s="25" t="str">
        <f t="shared" ref="B1183:B1186" si="522">PROPER(TRIM(A1183))</f>
        <v>2 Apartment For Sale In Pal Gam Surat</v>
      </c>
      <c r="C1183" s="25" t="str">
        <f t="shared" ref="C1183:C1186" si="523">LEFT(B1183,FIND(" ",B1183)-1)</f>
        <v>2</v>
      </c>
      <c r="D1183" s="30" t="str">
        <f t="shared" ref="D1183:D1186" si="524">MID(B1183, FIND(" ", B1183)+1, FIND("For", B1183)-FIND(" ", B1183)-1)</f>
        <v xml:space="preserve">Apartment </v>
      </c>
      <c r="E1183" s="25" t="str">
        <f t="shared" ref="E1183:E1186" si="525">TRIM(MID(B1183, FIND("In", B1183)+3, FIND("Surat", B1183)-FIND("In", B1183)-3))</f>
        <v>Pal Gam</v>
      </c>
      <c r="F1183" s="25" t="str">
        <f t="shared" ref="F1183:F1186" si="526">"surat"</f>
        <v>surat</v>
      </c>
      <c r="G1183" s="25" t="s">
        <v>24</v>
      </c>
      <c r="H1183" s="25" t="s">
        <v>561</v>
      </c>
      <c r="I1183" s="35">
        <f>VALUE(LEFT(H1183,FIND(" ",H1183)-1))</f>
        <v>1050</v>
      </c>
      <c r="J1183" s="25" t="str">
        <f>TRIM(RIGHT(H1183,LEN(H1183)-FIND(" ",H1183)))</f>
        <v>sqft</v>
      </c>
      <c r="K1183" s="25" t="s">
        <v>43</v>
      </c>
      <c r="L1183" s="29" t="s">
        <v>44</v>
      </c>
      <c r="M1183" s="25" t="str">
        <f t="shared" ref="M1183:M1186" si="527">IF(LEFT(L1183,5)="poss.","expected","ready")</f>
        <v>ready</v>
      </c>
      <c r="N1183" s="25" t="s">
        <v>122</v>
      </c>
      <c r="O1183" s="25" t="str">
        <f t="shared" ref="O1183:O1186" si="528">IFERROR(LEFT(N1183,FIND("out of",N1183)-1),N1183)</f>
        <v xml:space="preserve">2 </v>
      </c>
      <c r="P1183" s="30" t="str">
        <f t="shared" ref="P1183:P1186" si="529">IFERROR(RIGHT(N1183,LEN(N1183)-FIND("out of",N1183)-6),"")</f>
        <v>5</v>
      </c>
      <c r="Q1183" s="25" t="s">
        <v>29</v>
      </c>
      <c r="R1183" s="28" t="s">
        <v>38</v>
      </c>
      <c r="S1183" s="25" t="s">
        <v>2786</v>
      </c>
      <c r="T1183" s="3" t="s">
        <v>2787</v>
      </c>
      <c r="U1183" s="33">
        <f t="shared" si="480"/>
        <v>3502</v>
      </c>
      <c r="V1183" s="25">
        <v>45</v>
      </c>
      <c r="W1183" s="28">
        <f>VALUE(V1183)*100000</f>
        <v>4500000</v>
      </c>
    </row>
    <row r="1184" spans="1:23" ht="15.75">
      <c r="A1184" s="25" t="s">
        <v>786</v>
      </c>
      <c r="B1184" s="25" t="str">
        <f t="shared" si="522"/>
        <v>2 Apartment For Sale In Govindji Park, Umra Surat</v>
      </c>
      <c r="C1184" s="25" t="str">
        <f t="shared" si="523"/>
        <v>2</v>
      </c>
      <c r="D1184" s="30" t="str">
        <f t="shared" si="524"/>
        <v xml:space="preserve">Apartment </v>
      </c>
      <c r="E1184" s="25" t="str">
        <f t="shared" si="525"/>
        <v>Govindji Park, Umra</v>
      </c>
      <c r="F1184" s="25" t="str">
        <f t="shared" si="526"/>
        <v>surat</v>
      </c>
      <c r="G1184" s="25" t="s">
        <v>34</v>
      </c>
      <c r="H1184" s="25" t="s">
        <v>328</v>
      </c>
      <c r="I1184" s="35">
        <f>VALUE(LEFT(H1184,FIND(" ",H1184)-1))</f>
        <v>1200</v>
      </c>
      <c r="J1184" s="25" t="str">
        <f>TRIM(RIGHT(H1184,LEN(H1184)-FIND(" ",H1184)))</f>
        <v>sqft</v>
      </c>
      <c r="K1184" s="25" t="s">
        <v>43</v>
      </c>
      <c r="L1184" s="29" t="s">
        <v>44</v>
      </c>
      <c r="M1184" s="25" t="str">
        <f t="shared" si="527"/>
        <v>ready</v>
      </c>
      <c r="N1184" s="25" t="s">
        <v>787</v>
      </c>
      <c r="O1184" s="25" t="str">
        <f t="shared" si="528"/>
        <v xml:space="preserve">4 </v>
      </c>
      <c r="P1184" s="30" t="str">
        <f t="shared" si="529"/>
        <v>7</v>
      </c>
      <c r="Q1184" s="25" t="s">
        <v>29</v>
      </c>
      <c r="R1184" s="28" t="s">
        <v>47</v>
      </c>
      <c r="S1184" s="25" t="s">
        <v>2788</v>
      </c>
      <c r="T1184" s="3" t="s">
        <v>309</v>
      </c>
      <c r="U1184" s="33">
        <f t="shared" si="480"/>
        <v>3750</v>
      </c>
      <c r="V1184" s="25">
        <v>45</v>
      </c>
      <c r="W1184" s="28">
        <f>VALUE(V1184)*100000</f>
        <v>4500000</v>
      </c>
    </row>
    <row r="1185" spans="1:23" customFormat="1" hidden="1">
      <c r="A1185" t="s">
        <v>2789</v>
      </c>
      <c r="B1185" t="str">
        <f t="shared" si="522"/>
        <v>3 Apartment For Sale In Veer Savarkar Heights Surat</v>
      </c>
      <c r="C1185" t="str">
        <f t="shared" si="523"/>
        <v>3</v>
      </c>
      <c r="D1185" s="1" t="str">
        <f t="shared" si="524"/>
        <v xml:space="preserve">Apartment </v>
      </c>
      <c r="E1185" t="str">
        <f t="shared" si="525"/>
        <v>Veer Savarkar Heights</v>
      </c>
      <c r="F1185" t="str">
        <f t="shared" si="526"/>
        <v>surat</v>
      </c>
      <c r="G1185" t="s">
        <v>24</v>
      </c>
      <c r="H1185" t="s">
        <v>111</v>
      </c>
      <c r="I1185">
        <f>VALUE(LEFT(H1185,FIND(" ",H1185)-1))</f>
        <v>800</v>
      </c>
      <c r="J1185" t="str">
        <f>TRIM(RIGHT(H1185,LEN(H1185)-FIND(" ",H1185)))</f>
        <v>sqft</v>
      </c>
      <c r="K1185" t="s">
        <v>43</v>
      </c>
      <c r="L1185" t="s">
        <v>44</v>
      </c>
      <c r="M1185" t="str">
        <f t="shared" si="527"/>
        <v>ready</v>
      </c>
      <c r="N1185" t="s">
        <v>1008</v>
      </c>
      <c r="O1185" t="str">
        <f t="shared" si="528"/>
        <v xml:space="preserve">8 </v>
      </c>
      <c r="P1185" s="1" t="str">
        <f t="shared" si="529"/>
        <v>13</v>
      </c>
      <c r="Q1185" t="s">
        <v>29</v>
      </c>
      <c r="R1185" t="s">
        <v>739</v>
      </c>
      <c r="T1185" t="s">
        <v>711</v>
      </c>
      <c r="U1185" s="1">
        <f t="shared" si="480"/>
        <v>3250</v>
      </c>
      <c r="V1185">
        <v>26</v>
      </c>
      <c r="W1185">
        <f>VALUE(V1185)*100000</f>
        <v>2600000</v>
      </c>
    </row>
    <row r="1186" spans="1:23" ht="15.75">
      <c r="A1186" s="25" t="s">
        <v>2790</v>
      </c>
      <c r="B1186" s="25" t="str">
        <f t="shared" si="522"/>
        <v>3 Apartment For Sale In Penttagon, Palanpur Gam Surat</v>
      </c>
      <c r="C1186" s="25" t="str">
        <f t="shared" si="523"/>
        <v>3</v>
      </c>
      <c r="D1186" s="30" t="str">
        <f t="shared" si="524"/>
        <v xml:space="preserve">Apartment </v>
      </c>
      <c r="E1186" s="25" t="str">
        <f t="shared" si="525"/>
        <v>Penttagon, Palanpur Gam</v>
      </c>
      <c r="F1186" s="25" t="str">
        <f t="shared" si="526"/>
        <v>surat</v>
      </c>
      <c r="G1186" s="25" t="s">
        <v>34</v>
      </c>
      <c r="H1186" s="25" t="s">
        <v>839</v>
      </c>
      <c r="I1186" s="35">
        <f>VALUE(LEFT(H1186,FIND(" ",H1186)-1))</f>
        <v>1384</v>
      </c>
      <c r="J1186" s="25" t="str">
        <f>TRIM(RIGHT(H1186,LEN(H1186)-FIND(" ",H1186)))</f>
        <v>sqft</v>
      </c>
      <c r="K1186" s="25" t="s">
        <v>26</v>
      </c>
      <c r="L1186" s="29" t="s">
        <v>44</v>
      </c>
      <c r="M1186" s="25" t="str">
        <f t="shared" si="527"/>
        <v>ready</v>
      </c>
      <c r="N1186" s="25" t="s">
        <v>81</v>
      </c>
      <c r="O1186" s="25" t="str">
        <f t="shared" si="528"/>
        <v xml:space="preserve">6 </v>
      </c>
      <c r="P1186" s="30" t="str">
        <f t="shared" si="529"/>
        <v>13</v>
      </c>
      <c r="Q1186" s="25" t="s">
        <v>29</v>
      </c>
      <c r="R1186" s="28" t="s">
        <v>47</v>
      </c>
      <c r="S1186" s="25" t="s">
        <v>2791</v>
      </c>
      <c r="T1186" s="3" t="s">
        <v>1481</v>
      </c>
      <c r="U1186" s="33">
        <f t="shared" si="480"/>
        <v>3512</v>
      </c>
      <c r="V1186" s="25">
        <v>48.6</v>
      </c>
      <c r="W1186" s="28">
        <f>VALUE(V1186)*100000</f>
        <v>4860000</v>
      </c>
    </row>
    <row r="1187" spans="1:23" customFormat="1" hidden="1">
      <c r="A1187" t="s">
        <v>2792</v>
      </c>
      <c r="G1187" t="s">
        <v>24</v>
      </c>
      <c r="H1187" t="s">
        <v>2793</v>
      </c>
      <c r="I1187">
        <f>VALUE(LEFT(H1187,FIND(" ",H1187)-1))</f>
        <v>610</v>
      </c>
      <c r="J1187" t="str">
        <f>TRIM(RIGHT(H1187,LEN(H1187)-FIND(" ",H1187)))</f>
        <v>sqft</v>
      </c>
      <c r="K1187" t="s">
        <v>43</v>
      </c>
      <c r="L1187" t="s">
        <v>44</v>
      </c>
      <c r="N1187" t="s">
        <v>627</v>
      </c>
      <c r="Q1187" t="s">
        <v>29</v>
      </c>
      <c r="R1187">
        <v>2</v>
      </c>
      <c r="T1187" t="s">
        <v>2794</v>
      </c>
      <c r="U1187" s="1">
        <f t="shared" si="480"/>
        <v>3423</v>
      </c>
      <c r="V1187">
        <v>38</v>
      </c>
      <c r="W1187">
        <f>VALUE(V1187)*100000</f>
        <v>3800000</v>
      </c>
    </row>
    <row r="1188" spans="1:23" ht="15.75">
      <c r="A1188" s="25" t="s">
        <v>2795</v>
      </c>
      <c r="B1188" s="25" t="str">
        <f t="shared" ref="B1188:B1189" si="530">PROPER(TRIM(A1188))</f>
        <v>1 Apartment For Sale In Orchid Infinity, Palan Pur Patiya Surat</v>
      </c>
      <c r="C1188" s="25" t="str">
        <f t="shared" ref="C1188:C1189" si="531">LEFT(B1188,FIND(" ",B1188)-1)</f>
        <v>1</v>
      </c>
      <c r="D1188" s="30" t="str">
        <f t="shared" ref="D1188:D1189" si="532">MID(B1188, FIND(" ", B1188)+1, FIND("For", B1188)-FIND(" ", B1188)-1)</f>
        <v xml:space="preserve">Apartment </v>
      </c>
      <c r="E1188" s="25" t="str">
        <f t="shared" ref="E1188:E1189" si="533">TRIM(MID(B1188, FIND("In", B1188)+3, FIND("Surat", B1188)-FIND("In", B1188)-3))</f>
        <v>Orchid Infinity, Palan Pur Patiya</v>
      </c>
      <c r="F1188" s="25" t="str">
        <f t="shared" ref="F1188:F1189" si="534">"surat"</f>
        <v>surat</v>
      </c>
      <c r="G1188" s="25" t="s">
        <v>24</v>
      </c>
      <c r="H1188" s="25" t="s">
        <v>261</v>
      </c>
      <c r="I1188" s="35">
        <f>VALUE(LEFT(H1188,FIND(" ",H1188)-1))</f>
        <v>400</v>
      </c>
      <c r="J1188" s="25" t="str">
        <f>TRIM(RIGHT(H1188,LEN(H1188)-FIND(" ",H1188)))</f>
        <v>sqft</v>
      </c>
      <c r="K1188" s="25" t="s">
        <v>43</v>
      </c>
      <c r="L1188" s="29" t="s">
        <v>44</v>
      </c>
      <c r="M1188" s="25" t="str">
        <f t="shared" ref="M1188:M1189" si="535">IF(LEFT(L1188,5)="poss.","expected","ready")</f>
        <v>ready</v>
      </c>
      <c r="N1188" s="25" t="s">
        <v>45</v>
      </c>
      <c r="O1188" s="25" t="str">
        <f t="shared" ref="O1188:O1189" si="536">IFERROR(LEFT(N1188,FIND("out of",N1188)-1),N1188)</f>
        <v xml:space="preserve">5 </v>
      </c>
      <c r="P1188" s="30" t="str">
        <f t="shared" ref="P1188:P1189" si="537">IFERROR(RIGHT(N1188,LEN(N1188)-FIND("out of",N1188)-6),"")</f>
        <v>13</v>
      </c>
      <c r="Q1188" s="25" t="s">
        <v>46</v>
      </c>
      <c r="R1188" s="28" t="s">
        <v>38</v>
      </c>
      <c r="S1188" s="25" t="s">
        <v>2796</v>
      </c>
      <c r="T1188" s="3" t="s">
        <v>2797</v>
      </c>
      <c r="U1188" s="33">
        <f t="shared" si="480"/>
        <v>3615</v>
      </c>
      <c r="V1188" s="25">
        <v>27.5</v>
      </c>
      <c r="W1188" s="28">
        <f>VALUE(V1188)*100000</f>
        <v>2750000</v>
      </c>
    </row>
    <row r="1189" spans="1:23" ht="15.75">
      <c r="A1189" s="25" t="s">
        <v>2798</v>
      </c>
      <c r="B1189" s="25" t="str">
        <f t="shared" si="530"/>
        <v>2 Apartment For Sale In Swicon Wings, Jahangirabad Surat</v>
      </c>
      <c r="C1189" s="25" t="str">
        <f t="shared" si="531"/>
        <v>2</v>
      </c>
      <c r="D1189" s="30" t="str">
        <f t="shared" si="532"/>
        <v xml:space="preserve">Apartment </v>
      </c>
      <c r="E1189" s="25" t="str">
        <f t="shared" si="533"/>
        <v>Swicon Wings, Jahangirabad</v>
      </c>
      <c r="F1189" s="25" t="str">
        <f t="shared" si="534"/>
        <v>surat</v>
      </c>
      <c r="G1189" s="25" t="s">
        <v>34</v>
      </c>
      <c r="H1189" s="25" t="s">
        <v>2799</v>
      </c>
      <c r="I1189" s="35">
        <f>VALUE(LEFT(H1189,FIND(" ",H1189)-1))</f>
        <v>1320</v>
      </c>
      <c r="J1189" s="25" t="str">
        <f>TRIM(RIGHT(H1189,LEN(H1189)-FIND(" ",H1189)))</f>
        <v>sqft</v>
      </c>
      <c r="K1189" s="25" t="s">
        <v>43</v>
      </c>
      <c r="L1189" s="29" t="s">
        <v>44</v>
      </c>
      <c r="M1189" s="25" t="str">
        <f t="shared" si="535"/>
        <v>ready</v>
      </c>
      <c r="N1189" s="25" t="s">
        <v>81</v>
      </c>
      <c r="O1189" s="25" t="str">
        <f t="shared" si="536"/>
        <v xml:space="preserve">6 </v>
      </c>
      <c r="P1189" s="30" t="str">
        <f t="shared" si="537"/>
        <v>13</v>
      </c>
      <c r="Q1189" s="25" t="s">
        <v>29</v>
      </c>
      <c r="R1189" s="28" t="s">
        <v>47</v>
      </c>
      <c r="S1189" s="25" t="s">
        <v>1000</v>
      </c>
      <c r="T1189" s="3" t="s">
        <v>2800</v>
      </c>
      <c r="U1189" s="33">
        <f t="shared" si="480"/>
        <v>3561</v>
      </c>
      <c r="V1189" s="25">
        <v>47</v>
      </c>
      <c r="W1189" s="28">
        <f>VALUE(V1189)*100000</f>
        <v>4700000</v>
      </c>
    </row>
    <row r="1190" spans="1:23" customFormat="1" hidden="1">
      <c r="A1190" t="s">
        <v>664</v>
      </c>
      <c r="G1190" t="s">
        <v>24</v>
      </c>
      <c r="H1190" t="s">
        <v>1519</v>
      </c>
      <c r="I1190">
        <f>VALUE(LEFT(H1190,FIND(" ",H1190)-1))</f>
        <v>102</v>
      </c>
      <c r="J1190" t="str">
        <f>TRIM(RIGHT(H1190,LEN(H1190)-FIND(" ",H1190)))</f>
        <v>sqft</v>
      </c>
      <c r="K1190" t="s">
        <v>43</v>
      </c>
      <c r="L1190" t="s">
        <v>44</v>
      </c>
      <c r="N1190" t="s">
        <v>390</v>
      </c>
      <c r="T1190" t="s">
        <v>2801</v>
      </c>
      <c r="U1190" s="1">
        <f t="shared" si="480"/>
        <v>15842</v>
      </c>
      <c r="V1190">
        <v>32</v>
      </c>
      <c r="W1190">
        <f>VALUE(V1190)*100000</f>
        <v>3200000</v>
      </c>
    </row>
    <row r="1191" spans="1:23" customFormat="1" hidden="1">
      <c r="A1191" t="s">
        <v>2802</v>
      </c>
      <c r="G1191" t="s">
        <v>204</v>
      </c>
      <c r="H1191" t="s">
        <v>670</v>
      </c>
      <c r="I1191">
        <f>VALUE(LEFT(H1191,FIND(" ",H1191)-1))</f>
        <v>420</v>
      </c>
      <c r="J1191" t="str">
        <f>TRIM(RIGHT(H1191,LEN(H1191)-FIND(" ",H1191)))</f>
        <v>sqft</v>
      </c>
      <c r="K1191">
        <v>3</v>
      </c>
      <c r="L1191" t="s">
        <v>2803</v>
      </c>
      <c r="N1191" t="s">
        <v>43</v>
      </c>
      <c r="Q1191">
        <v>1</v>
      </c>
      <c r="R1191" t="s">
        <v>2804</v>
      </c>
      <c r="S1191" t="s">
        <v>2805</v>
      </c>
      <c r="T1191" t="s">
        <v>2806</v>
      </c>
      <c r="U1191" s="1">
        <f t="shared" si="480"/>
        <v>4286</v>
      </c>
      <c r="V1191">
        <v>18</v>
      </c>
      <c r="W1191">
        <f>VALUE(V1191)*100000</f>
        <v>1800000</v>
      </c>
    </row>
    <row r="1192" spans="1:23" customFormat="1" hidden="1">
      <c r="A1192" t="s">
        <v>2807</v>
      </c>
      <c r="G1192" t="s">
        <v>24</v>
      </c>
      <c r="H1192" t="s">
        <v>305</v>
      </c>
      <c r="I1192">
        <f>VALUE(LEFT(H1192,FIND(" ",H1192)-1))</f>
        <v>550</v>
      </c>
      <c r="J1192" t="str">
        <f>TRIM(RIGHT(H1192,LEN(H1192)-FIND(" ",H1192)))</f>
        <v>sqft</v>
      </c>
      <c r="K1192" t="s">
        <v>43</v>
      </c>
      <c r="L1192" t="s">
        <v>44</v>
      </c>
      <c r="N1192" t="s">
        <v>469</v>
      </c>
      <c r="Q1192" t="s">
        <v>29</v>
      </c>
      <c r="R1192" t="s">
        <v>207</v>
      </c>
      <c r="U1192" s="1" t="e">
        <f t="shared" si="480"/>
        <v>#VALUE!</v>
      </c>
      <c r="V1192">
        <v>14.5</v>
      </c>
      <c r="W1192">
        <f>VALUE(V1192)*100000</f>
        <v>1450000</v>
      </c>
    </row>
    <row r="1193" spans="1:23" ht="15.75">
      <c r="A1193" s="25" t="s">
        <v>2808</v>
      </c>
      <c r="B1193" s="25" t="str">
        <f>PROPER(TRIM(A1193))</f>
        <v>2 Apartment For Sale In Swagat Clifton, Althan Surat</v>
      </c>
      <c r="C1193" s="25" t="str">
        <f>LEFT(B1193,FIND(" ",B1193)-1)</f>
        <v>2</v>
      </c>
      <c r="D1193" s="30" t="str">
        <f>MID(B1193, FIND(" ", B1193)+1, FIND("For", B1193)-FIND(" ", B1193)-1)</f>
        <v xml:space="preserve">Apartment </v>
      </c>
      <c r="E1193" s="25" t="str">
        <f>TRIM(MID(B1193, FIND("In", B1193)+3, FIND("Surat", B1193)-FIND("In", B1193)-3))</f>
        <v>Swagat Clifton, Althan</v>
      </c>
      <c r="F1193" s="25" t="str">
        <f>"surat"</f>
        <v>surat</v>
      </c>
      <c r="G1193" s="25" t="s">
        <v>34</v>
      </c>
      <c r="H1193" s="25" t="s">
        <v>792</v>
      </c>
      <c r="I1193" s="35">
        <f>VALUE(LEFT(H1193,FIND(" ",H1193)-1))</f>
        <v>1252</v>
      </c>
      <c r="J1193" s="25" t="str">
        <f>TRIM(RIGHT(H1193,LEN(H1193)-FIND(" ",H1193)))</f>
        <v>sqft</v>
      </c>
      <c r="K1193" s="25" t="s">
        <v>43</v>
      </c>
      <c r="L1193" s="29" t="s">
        <v>44</v>
      </c>
      <c r="M1193" s="25" t="str">
        <f>IF(LEFT(L1193,5)="poss.","expected","ready")</f>
        <v>ready</v>
      </c>
      <c r="N1193" s="25" t="s">
        <v>2139</v>
      </c>
      <c r="O1193" s="25" t="str">
        <f>IFERROR(LEFT(N1193,FIND("out of",N1193)-1),N1193)</f>
        <v xml:space="preserve">11 </v>
      </c>
      <c r="P1193" s="30" t="str">
        <f>IFERROR(RIGHT(N1193,LEN(N1193)-FIND("out of",N1193)-6),"")</f>
        <v>14</v>
      </c>
      <c r="Q1193" s="25" t="s">
        <v>29</v>
      </c>
      <c r="R1193" s="28" t="s">
        <v>1199</v>
      </c>
      <c r="S1193" s="25" t="s">
        <v>2809</v>
      </c>
      <c r="T1193" s="3" t="s">
        <v>790</v>
      </c>
      <c r="U1193" s="33">
        <f t="shared" si="480"/>
        <v>3994</v>
      </c>
      <c r="V1193" s="25">
        <v>50</v>
      </c>
      <c r="W1193" s="28">
        <f>VALUE(V1193)*100000</f>
        <v>5000000</v>
      </c>
    </row>
    <row r="1194" spans="1:23" customFormat="1" hidden="1">
      <c r="A1194" t="s">
        <v>2810</v>
      </c>
      <c r="G1194" t="s">
        <v>34</v>
      </c>
      <c r="H1194" t="s">
        <v>577</v>
      </c>
      <c r="I1194">
        <f>VALUE(LEFT(H1194,FIND(" ",H1194)-1))</f>
        <v>1170</v>
      </c>
      <c r="J1194" t="str">
        <f>TRIM(RIGHT(H1194,LEN(H1194)-FIND(" ",H1194)))</f>
        <v>sqft</v>
      </c>
      <c r="K1194" t="s">
        <v>43</v>
      </c>
      <c r="L1194" t="s">
        <v>44</v>
      </c>
      <c r="N1194" t="s">
        <v>132</v>
      </c>
      <c r="Q1194" t="s">
        <v>29</v>
      </c>
      <c r="R1194">
        <v>2</v>
      </c>
      <c r="T1194" t="s">
        <v>2377</v>
      </c>
      <c r="U1194" s="1">
        <f t="shared" si="480"/>
        <v>2522</v>
      </c>
      <c r="V1194">
        <v>29.5</v>
      </c>
      <c r="W1194">
        <f>VALUE(V1194)*100000</f>
        <v>2950000</v>
      </c>
    </row>
    <row r="1195" spans="1:23" ht="15.75">
      <c r="A1195" s="25" t="s">
        <v>2811</v>
      </c>
      <c r="B1195" s="25" t="str">
        <f>PROPER(TRIM(A1195))</f>
        <v>4 House For Sale In Udhana Surat</v>
      </c>
      <c r="C1195" s="25" t="str">
        <f>LEFT(B1195,FIND(" ",B1195)-1)</f>
        <v>4</v>
      </c>
      <c r="D1195" s="30" t="str">
        <f>MID(B1195, FIND(" ", B1195)+1, FIND("For", B1195)-FIND(" ", B1195)-1)</f>
        <v xml:space="preserve">House </v>
      </c>
      <c r="E1195" s="25" t="str">
        <f>TRIM(MID(B1195, FIND("In", B1195)+3, FIND("Surat", B1195)-FIND("In", B1195)-3))</f>
        <v>Udhana</v>
      </c>
      <c r="F1195" s="25" t="str">
        <f>"surat"</f>
        <v>surat</v>
      </c>
      <c r="G1195" s="25" t="s">
        <v>24</v>
      </c>
      <c r="H1195" s="25" t="s">
        <v>514</v>
      </c>
      <c r="I1195" s="35">
        <f>VALUE(LEFT(H1195,FIND(" ",H1195)-1))</f>
        <v>1080</v>
      </c>
      <c r="J1195" s="25" t="str">
        <f>TRIM(RIGHT(H1195,LEN(H1195)-FIND(" ",H1195)))</f>
        <v>sqft</v>
      </c>
      <c r="K1195" s="25" t="s">
        <v>43</v>
      </c>
      <c r="L1195" s="29" t="s">
        <v>44</v>
      </c>
      <c r="M1195" s="25" t="str">
        <f>IF(LEFT(L1195,5)="poss.","expected","ready")</f>
        <v>ready</v>
      </c>
      <c r="N1195" s="25" t="s">
        <v>212</v>
      </c>
      <c r="O1195" s="25" t="str">
        <f>IFERROR(LEFT(N1195,FIND("out of",N1195)-1),N1195)</f>
        <v xml:space="preserve">1 </v>
      </c>
      <c r="P1195" s="30" t="str">
        <f>IFERROR(RIGHT(N1195,LEN(N1195)-FIND("out of",N1195)-6),"")</f>
        <v>2</v>
      </c>
      <c r="Q1195" s="25" t="s">
        <v>29</v>
      </c>
      <c r="R1195" s="28" t="s">
        <v>739</v>
      </c>
      <c r="S1195" s="25" t="s">
        <v>2812</v>
      </c>
      <c r="T1195" s="3" t="s">
        <v>1514</v>
      </c>
      <c r="U1195" s="33">
        <f t="shared" si="480"/>
        <v>3796</v>
      </c>
      <c r="V1195" s="25">
        <v>41</v>
      </c>
      <c r="W1195" s="28">
        <f>VALUE(V1195)*100000</f>
        <v>4100000</v>
      </c>
    </row>
    <row r="1196" spans="1:23" customFormat="1" hidden="1">
      <c r="A1196" t="s">
        <v>2813</v>
      </c>
      <c r="G1196" t="s">
        <v>34</v>
      </c>
      <c r="H1196" t="s">
        <v>2814</v>
      </c>
      <c r="I1196">
        <f>VALUE(LEFT(H1196,FIND(" ",H1196)-1))</f>
        <v>1151</v>
      </c>
      <c r="J1196" t="str">
        <f>TRIM(RIGHT(H1196,LEN(H1196)-FIND(" ",H1196)))</f>
        <v>sqft</v>
      </c>
      <c r="K1196" t="s">
        <v>43</v>
      </c>
      <c r="L1196" t="s">
        <v>44</v>
      </c>
      <c r="N1196" t="s">
        <v>469</v>
      </c>
      <c r="Q1196" t="s">
        <v>29</v>
      </c>
      <c r="R1196" t="s">
        <v>262</v>
      </c>
      <c r="S1196" t="s">
        <v>2815</v>
      </c>
      <c r="U1196" s="1" t="e">
        <f t="shared" si="480"/>
        <v>#VALUE!</v>
      </c>
      <c r="V1196" t="s">
        <v>2529</v>
      </c>
      <c r="W1196" t="e">
        <f>VALUE(V1196)*100000</f>
        <v>#VALUE!</v>
      </c>
    </row>
    <row r="1197" spans="1:23" customFormat="1" hidden="1">
      <c r="A1197" t="s">
        <v>1276</v>
      </c>
      <c r="B1197" t="str">
        <f>PROPER(TRIM(A1197))</f>
        <v>2 Apartment For Sale In Amber Palace, Nan Pura Surat</v>
      </c>
      <c r="C1197" t="str">
        <f>LEFT(B1197,FIND(" ",B1197)-1)</f>
        <v>2</v>
      </c>
      <c r="D1197" s="1" t="str">
        <f>MID(B1197, FIND(" ", B1197)+1, FIND("For", B1197)-FIND(" ", B1197)-1)</f>
        <v xml:space="preserve">Apartment </v>
      </c>
      <c r="E1197" t="str">
        <f>TRIM(MID(B1197, FIND("In", B1197)+3, FIND("Surat", B1197)-FIND("In", B1197)-3))</f>
        <v>Amber Palace, Nan Pura</v>
      </c>
      <c r="F1197" t="str">
        <f>"surat"</f>
        <v>surat</v>
      </c>
      <c r="G1197" t="s">
        <v>24</v>
      </c>
      <c r="H1197" t="s">
        <v>136</v>
      </c>
      <c r="I1197">
        <f>VALUE(LEFT(H1197,FIND(" ",H1197)-1))</f>
        <v>1150</v>
      </c>
      <c r="J1197" t="str">
        <f>TRIM(RIGHT(H1197,LEN(H1197)-FIND(" ",H1197)))</f>
        <v>sqft</v>
      </c>
      <c r="K1197" t="s">
        <v>43</v>
      </c>
      <c r="L1197" t="s">
        <v>44</v>
      </c>
      <c r="M1197" t="str">
        <f>IF(LEFT(L1197,5)="poss.","expected","ready")</f>
        <v>ready</v>
      </c>
      <c r="N1197" t="s">
        <v>630</v>
      </c>
      <c r="O1197" t="str">
        <f>IFERROR(LEFT(N1197,FIND("out of",N1197)-1),N1197)</f>
        <v xml:space="preserve">6 </v>
      </c>
      <c r="P1197" s="1" t="str">
        <f>IFERROR(RIGHT(N1197,LEN(N1197)-FIND("out of",N1197)-6),"")</f>
        <v>7</v>
      </c>
      <c r="Q1197" t="s">
        <v>29</v>
      </c>
      <c r="R1197" t="s">
        <v>2816</v>
      </c>
      <c r="T1197" t="s">
        <v>441</v>
      </c>
      <c r="U1197" s="1">
        <f t="shared" si="480"/>
        <v>3043</v>
      </c>
      <c r="V1197">
        <v>35</v>
      </c>
      <c r="W1197">
        <f>VALUE(V1197)*100000</f>
        <v>3500000</v>
      </c>
    </row>
    <row r="1198" spans="1:23" customFormat="1" hidden="1">
      <c r="A1198" t="s">
        <v>1842</v>
      </c>
      <c r="G1198" t="s">
        <v>34</v>
      </c>
      <c r="H1198" t="s">
        <v>2817</v>
      </c>
      <c r="I1198">
        <f>VALUE(LEFT(H1198,FIND(" ",H1198)-1))</f>
        <v>1138</v>
      </c>
      <c r="J1198" t="str">
        <f>TRIM(RIGHT(H1198,LEN(H1198)-FIND(" ",H1198)))</f>
        <v>sqft</v>
      </c>
      <c r="K1198" t="s">
        <v>29</v>
      </c>
      <c r="L1198" t="s">
        <v>1843</v>
      </c>
      <c r="N1198" t="s">
        <v>26</v>
      </c>
      <c r="Q1198" t="s">
        <v>1844</v>
      </c>
      <c r="R1198">
        <v>2</v>
      </c>
      <c r="S1198" t="s">
        <v>2818</v>
      </c>
      <c r="U1198" s="1" t="e">
        <f t="shared" si="480"/>
        <v>#VALUE!</v>
      </c>
      <c r="V1198" t="s">
        <v>2529</v>
      </c>
      <c r="W1198" t="e">
        <f>VALUE(V1198)*100000</f>
        <v>#VALUE!</v>
      </c>
    </row>
    <row r="1199" spans="1:23" customFormat="1" hidden="1">
      <c r="A1199" t="s">
        <v>2424</v>
      </c>
      <c r="B1199" t="str">
        <f t="shared" ref="B1199:B1201" si="538">PROPER(TRIM(A1199))</f>
        <v>1 Apartment For Sale In Athwa Gate Surat</v>
      </c>
      <c r="C1199" t="str">
        <f t="shared" ref="C1199:C1201" si="539">LEFT(B1199,FIND(" ",B1199)-1)</f>
        <v>1</v>
      </c>
      <c r="D1199" s="1" t="str">
        <f t="shared" ref="D1199:D1201" si="540">MID(B1199, FIND(" ", B1199)+1, FIND("For", B1199)-FIND(" ", B1199)-1)</f>
        <v xml:space="preserve">Apartment </v>
      </c>
      <c r="E1199" t="str">
        <f t="shared" ref="E1199:E1201" si="541">TRIM(MID(B1199, FIND("In", B1199)+3, FIND("Surat", B1199)-FIND("In", B1199)-3))</f>
        <v>Athwa Gate</v>
      </c>
      <c r="F1199" t="str">
        <f t="shared" ref="F1199:F1201" si="542">"surat"</f>
        <v>surat</v>
      </c>
      <c r="G1199" t="s">
        <v>34</v>
      </c>
      <c r="H1199" t="s">
        <v>1595</v>
      </c>
      <c r="I1199">
        <f>VALUE(LEFT(H1199,FIND(" ",H1199)-1))</f>
        <v>675</v>
      </c>
      <c r="J1199" t="str">
        <f>TRIM(RIGHT(H1199,LEN(H1199)-FIND(" ",H1199)))</f>
        <v>sqft</v>
      </c>
      <c r="K1199" t="s">
        <v>43</v>
      </c>
      <c r="L1199" t="s">
        <v>44</v>
      </c>
      <c r="M1199" t="str">
        <f t="shared" ref="M1199:M1201" si="543">IF(LEFT(L1199,5)="poss.","expected","ready")</f>
        <v>ready</v>
      </c>
      <c r="N1199" t="s">
        <v>217</v>
      </c>
      <c r="O1199" t="str">
        <f t="shared" ref="O1199:O1201" si="544">IFERROR(LEFT(N1199,FIND("out of",N1199)-1),N1199)</f>
        <v xml:space="preserve">2 </v>
      </c>
      <c r="P1199" s="1" t="str">
        <f t="shared" ref="P1199:P1201" si="545">IFERROR(RIGHT(N1199,LEN(N1199)-FIND("out of",N1199)-6),"")</f>
        <v>10</v>
      </c>
      <c r="Q1199" t="s">
        <v>46</v>
      </c>
      <c r="R1199" t="s">
        <v>47</v>
      </c>
      <c r="T1199" t="s">
        <v>2819</v>
      </c>
      <c r="U1199" s="1">
        <f t="shared" si="480"/>
        <v>2963</v>
      </c>
      <c r="V1199">
        <v>20</v>
      </c>
      <c r="W1199">
        <f>VALUE(V1199)*100000</f>
        <v>2000000</v>
      </c>
    </row>
    <row r="1200" spans="1:23" customFormat="1" hidden="1">
      <c r="A1200" t="s">
        <v>89</v>
      </c>
      <c r="B1200" t="str">
        <f t="shared" si="538"/>
        <v>2 Apartment For Sale In Navyug College Surat</v>
      </c>
      <c r="C1200" t="str">
        <f t="shared" si="539"/>
        <v>2</v>
      </c>
      <c r="D1200" s="1" t="str">
        <f t="shared" si="540"/>
        <v xml:space="preserve">Apartment </v>
      </c>
      <c r="E1200" t="str">
        <f t="shared" si="541"/>
        <v>Navyug College</v>
      </c>
      <c r="F1200" t="str">
        <f t="shared" si="542"/>
        <v>surat</v>
      </c>
      <c r="G1200" t="s">
        <v>24</v>
      </c>
      <c r="H1200" t="s">
        <v>561</v>
      </c>
      <c r="I1200">
        <f>VALUE(LEFT(H1200,FIND(" ",H1200)-1))</f>
        <v>1050</v>
      </c>
      <c r="J1200" t="str">
        <f>TRIM(RIGHT(H1200,LEN(H1200)-FIND(" ",H1200)))</f>
        <v>sqft</v>
      </c>
      <c r="K1200" t="s">
        <v>43</v>
      </c>
      <c r="L1200" t="s">
        <v>44</v>
      </c>
      <c r="M1200" t="str">
        <f t="shared" si="543"/>
        <v>ready</v>
      </c>
      <c r="N1200" t="s">
        <v>373</v>
      </c>
      <c r="O1200" t="str">
        <f t="shared" si="544"/>
        <v xml:space="preserve">4 </v>
      </c>
      <c r="P1200" s="1" t="str">
        <f t="shared" si="545"/>
        <v>4</v>
      </c>
      <c r="Q1200" t="s">
        <v>96</v>
      </c>
      <c r="R1200" t="s">
        <v>156</v>
      </c>
      <c r="T1200" t="s">
        <v>331</v>
      </c>
      <c r="U1200" s="1">
        <f t="shared" si="480"/>
        <v>3333</v>
      </c>
      <c r="V1200">
        <v>35</v>
      </c>
      <c r="W1200">
        <f>VALUE(V1200)*100000</f>
        <v>3500000</v>
      </c>
    </row>
    <row r="1201" spans="1:23" customFormat="1" hidden="1">
      <c r="A1201" t="s">
        <v>2405</v>
      </c>
      <c r="B1201" t="str">
        <f t="shared" si="538"/>
        <v>2 Apartment For Sale In Kadodara Surat</v>
      </c>
      <c r="C1201" t="str">
        <f t="shared" si="539"/>
        <v>2</v>
      </c>
      <c r="D1201" s="1" t="str">
        <f t="shared" si="540"/>
        <v xml:space="preserve">Apartment </v>
      </c>
      <c r="E1201" t="str">
        <f t="shared" si="541"/>
        <v>Kadodara</v>
      </c>
      <c r="F1201" t="str">
        <f t="shared" si="542"/>
        <v>surat</v>
      </c>
      <c r="G1201" t="s">
        <v>34</v>
      </c>
      <c r="H1201" t="s">
        <v>1639</v>
      </c>
      <c r="I1201">
        <f>VALUE(LEFT(H1201,FIND(" ",H1201)-1))</f>
        <v>682</v>
      </c>
      <c r="J1201" t="str">
        <f>TRIM(RIGHT(H1201,LEN(H1201)-FIND(" ",H1201)))</f>
        <v>sqft</v>
      </c>
      <c r="K1201" t="s">
        <v>43</v>
      </c>
      <c r="L1201" t="s">
        <v>44</v>
      </c>
      <c r="M1201" t="str">
        <f t="shared" si="543"/>
        <v>ready</v>
      </c>
      <c r="N1201" t="s">
        <v>122</v>
      </c>
      <c r="O1201" t="str">
        <f t="shared" si="544"/>
        <v xml:space="preserve">2 </v>
      </c>
      <c r="P1201" s="1" t="str">
        <f t="shared" si="545"/>
        <v>5</v>
      </c>
      <c r="Q1201" t="s">
        <v>29</v>
      </c>
      <c r="R1201" t="s">
        <v>102</v>
      </c>
      <c r="T1201" t="s">
        <v>2406</v>
      </c>
      <c r="U1201" s="1">
        <f t="shared" si="480"/>
        <v>2346</v>
      </c>
      <c r="V1201">
        <v>16</v>
      </c>
      <c r="W1201">
        <f>VALUE(V1201)*100000</f>
        <v>1600000</v>
      </c>
    </row>
    <row r="1202" spans="1:23" customFormat="1" hidden="1">
      <c r="A1202" t="s">
        <v>2444</v>
      </c>
      <c r="G1202" t="s">
        <v>34</v>
      </c>
      <c r="H1202" t="s">
        <v>55</v>
      </c>
      <c r="I1202">
        <f>VALUE(LEFT(H1202,FIND(" ",H1202)-1))</f>
        <v>1250</v>
      </c>
      <c r="J1202" t="str">
        <f>TRIM(RIGHT(H1202,LEN(H1202)-FIND(" ",H1202)))</f>
        <v>sqft</v>
      </c>
      <c r="K1202" t="s">
        <v>43</v>
      </c>
      <c r="L1202" t="s">
        <v>44</v>
      </c>
      <c r="N1202" t="s">
        <v>251</v>
      </c>
      <c r="Q1202" t="s">
        <v>29</v>
      </c>
      <c r="R1202">
        <v>3</v>
      </c>
      <c r="T1202" t="s">
        <v>79</v>
      </c>
      <c r="U1202" s="1">
        <f t="shared" si="480"/>
        <v>3200</v>
      </c>
      <c r="V1202">
        <v>40</v>
      </c>
      <c r="W1202">
        <f>VALUE(V1202)*100000</f>
        <v>4000000</v>
      </c>
    </row>
    <row r="1203" spans="1:23" customFormat="1" hidden="1">
      <c r="A1203" t="s">
        <v>2820</v>
      </c>
      <c r="G1203" t="s">
        <v>34</v>
      </c>
      <c r="H1203" t="s">
        <v>305</v>
      </c>
      <c r="I1203">
        <f>VALUE(LEFT(H1203,FIND(" ",H1203)-1))</f>
        <v>550</v>
      </c>
      <c r="J1203" t="str">
        <f>TRIM(RIGHT(H1203,LEN(H1203)-FIND(" ",H1203)))</f>
        <v>sqft</v>
      </c>
      <c r="K1203" t="s">
        <v>43</v>
      </c>
      <c r="L1203" t="s">
        <v>44</v>
      </c>
      <c r="N1203" t="s">
        <v>251</v>
      </c>
      <c r="Q1203" t="s">
        <v>46</v>
      </c>
      <c r="R1203">
        <v>1</v>
      </c>
      <c r="U1203" s="1" t="e">
        <f t="shared" si="480"/>
        <v>#VALUE!</v>
      </c>
      <c r="V1203" t="s">
        <v>2529</v>
      </c>
      <c r="W1203" t="e">
        <f>VALUE(V1203)*100000</f>
        <v>#VALUE!</v>
      </c>
    </row>
    <row r="1204" spans="1:23" ht="15.75">
      <c r="A1204" s="25" t="s">
        <v>23</v>
      </c>
      <c r="B1204" s="25" t="str">
        <f t="shared" ref="B1204:B1208" si="546">PROPER(TRIM(A1204))</f>
        <v>2 Apartment For Sale In Dindoli Surat</v>
      </c>
      <c r="C1204" s="25" t="str">
        <f t="shared" ref="C1204:C1208" si="547">LEFT(B1204,FIND(" ",B1204)-1)</f>
        <v>2</v>
      </c>
      <c r="D1204" s="30" t="str">
        <f t="shared" ref="D1204:D1208" si="548">MID(B1204, FIND(" ", B1204)+1, FIND("For", B1204)-FIND(" ", B1204)-1)</f>
        <v xml:space="preserve">Apartment </v>
      </c>
      <c r="E1204" s="25" t="str">
        <f t="shared" ref="E1204:E1208" si="549">TRIM(MID(B1204, FIND("In", B1204)+3, FIND("Surat", B1204)-FIND("In", B1204)-3))</f>
        <v>Dindoli</v>
      </c>
      <c r="F1204" s="25" t="str">
        <f t="shared" ref="F1204:F1208" si="550">"surat"</f>
        <v>surat</v>
      </c>
      <c r="G1204" s="25" t="s">
        <v>24</v>
      </c>
      <c r="H1204" s="25" t="s">
        <v>2821</v>
      </c>
      <c r="I1204" s="35">
        <f>VALUE(LEFT(H1204,FIND(" ",H1204)-1))</f>
        <v>659</v>
      </c>
      <c r="J1204" s="25" t="str">
        <f>TRIM(RIGHT(H1204,LEN(H1204)-FIND(" ",H1204)))</f>
        <v>sqft</v>
      </c>
      <c r="K1204" s="25" t="s">
        <v>26</v>
      </c>
      <c r="L1204" s="29" t="s">
        <v>44</v>
      </c>
      <c r="M1204" s="25" t="str">
        <f t="shared" ref="M1204:M1208" si="551">IF(LEFT(L1204,5)="poss.","expected","ready")</f>
        <v>ready</v>
      </c>
      <c r="N1204" s="25" t="s">
        <v>956</v>
      </c>
      <c r="O1204" s="25" t="str">
        <f t="shared" ref="O1204:O1208" si="552">IFERROR(LEFT(N1204,FIND("out of",N1204)-1),N1204)</f>
        <v xml:space="preserve">8 </v>
      </c>
      <c r="P1204" s="30" t="str">
        <f t="shared" ref="P1204:P1208" si="553">IFERROR(RIGHT(N1204,LEN(N1204)-FIND("out of",N1204)-6),"")</f>
        <v>8</v>
      </c>
      <c r="Q1204" s="25" t="s">
        <v>29</v>
      </c>
      <c r="R1204" s="28" t="s">
        <v>47</v>
      </c>
      <c r="S1204" s="25" t="s">
        <v>2822</v>
      </c>
      <c r="T1204" s="3" t="s">
        <v>2823</v>
      </c>
      <c r="U1204" s="33">
        <f t="shared" si="480"/>
        <v>2641</v>
      </c>
      <c r="V1204" s="25">
        <v>30</v>
      </c>
      <c r="W1204" s="28">
        <f>VALUE(V1204)*100000</f>
        <v>3000000</v>
      </c>
    </row>
    <row r="1205" spans="1:23" ht="15.75">
      <c r="A1205" s="25" t="s">
        <v>2824</v>
      </c>
      <c r="B1205" s="25" t="str">
        <f t="shared" si="546"/>
        <v>2 Apartment For Sale In Griva Shivalik Residency, Bhimrad Surat</v>
      </c>
      <c r="C1205" s="25" t="str">
        <f t="shared" si="547"/>
        <v>2</v>
      </c>
      <c r="D1205" s="30" t="str">
        <f t="shared" si="548"/>
        <v xml:space="preserve">Apartment </v>
      </c>
      <c r="E1205" s="25" t="str">
        <f t="shared" si="549"/>
        <v>Griva Shivalik Residency, Bhimrad</v>
      </c>
      <c r="F1205" s="25" t="str">
        <f t="shared" si="550"/>
        <v>surat</v>
      </c>
      <c r="G1205" s="25" t="s">
        <v>24</v>
      </c>
      <c r="H1205" s="25" t="s">
        <v>2825</v>
      </c>
      <c r="I1205" s="35">
        <f>VALUE(LEFT(H1205,FIND(" ",H1205)-1))</f>
        <v>642</v>
      </c>
      <c r="J1205" s="25" t="str">
        <f>TRIM(RIGHT(H1205,LEN(H1205)-FIND(" ",H1205)))</f>
        <v>sqft</v>
      </c>
      <c r="K1205" s="25" t="s">
        <v>26</v>
      </c>
      <c r="L1205" s="29" t="s">
        <v>44</v>
      </c>
      <c r="M1205" s="25" t="str">
        <f t="shared" si="551"/>
        <v>ready</v>
      </c>
      <c r="N1205" s="25" t="s">
        <v>793</v>
      </c>
      <c r="O1205" s="25" t="str">
        <f t="shared" si="552"/>
        <v xml:space="preserve">5 </v>
      </c>
      <c r="P1205" s="30" t="str">
        <f t="shared" si="553"/>
        <v>14</v>
      </c>
      <c r="Q1205" s="25" t="s">
        <v>29</v>
      </c>
      <c r="R1205" s="28" t="s">
        <v>47</v>
      </c>
      <c r="S1205" s="25" t="s">
        <v>2826</v>
      </c>
      <c r="T1205" s="3" t="s">
        <v>2827</v>
      </c>
      <c r="U1205" s="33">
        <f t="shared" si="480"/>
        <v>3895</v>
      </c>
      <c r="V1205" s="25">
        <v>45.5</v>
      </c>
      <c r="W1205" s="28">
        <f>VALUE(V1205)*100000</f>
        <v>4550000</v>
      </c>
    </row>
    <row r="1206" spans="1:23" ht="15.75">
      <c r="A1206" s="25" t="s">
        <v>2828</v>
      </c>
      <c r="B1206" s="25" t="str">
        <f t="shared" si="546"/>
        <v>2 Apartment For Sale In Siddhi Vinayak Elements, Jahangirabad Surat</v>
      </c>
      <c r="C1206" s="25" t="str">
        <f t="shared" si="547"/>
        <v>2</v>
      </c>
      <c r="D1206" s="30" t="str">
        <f t="shared" si="548"/>
        <v xml:space="preserve">Apartment </v>
      </c>
      <c r="E1206" s="25" t="str">
        <f t="shared" si="549"/>
        <v>Siddhi Vinayak Elements, Jahangirabad</v>
      </c>
      <c r="F1206" s="25" t="str">
        <f t="shared" si="550"/>
        <v>surat</v>
      </c>
      <c r="G1206" s="25" t="s">
        <v>34</v>
      </c>
      <c r="H1206" s="25" t="s">
        <v>35</v>
      </c>
      <c r="I1206" s="35">
        <f>VALUE(LEFT(H1206,FIND(" ",H1206)-1))</f>
        <v>1278</v>
      </c>
      <c r="J1206" s="25" t="str">
        <f>TRIM(RIGHT(H1206,LEN(H1206)-FIND(" ",H1206)))</f>
        <v>sqft</v>
      </c>
      <c r="K1206" s="25" t="s">
        <v>26</v>
      </c>
      <c r="L1206" s="29" t="s">
        <v>2829</v>
      </c>
      <c r="M1206" s="25" t="str">
        <f t="shared" si="551"/>
        <v>expected</v>
      </c>
      <c r="N1206" s="25" t="s">
        <v>37</v>
      </c>
      <c r="O1206" s="25" t="str">
        <f t="shared" si="552"/>
        <v xml:space="preserve">6 </v>
      </c>
      <c r="P1206" s="30" t="str">
        <f t="shared" si="553"/>
        <v>14</v>
      </c>
      <c r="Q1206" s="25" t="s">
        <v>29</v>
      </c>
      <c r="R1206" s="28" t="s">
        <v>47</v>
      </c>
      <c r="S1206" s="25" t="s">
        <v>2830</v>
      </c>
      <c r="T1206" s="3" t="s">
        <v>2831</v>
      </c>
      <c r="U1206" s="33">
        <f t="shared" si="480"/>
        <v>3861</v>
      </c>
      <c r="V1206" s="25">
        <v>49.3</v>
      </c>
      <c r="W1206" s="28">
        <f>VALUE(V1206)*100000</f>
        <v>4930000</v>
      </c>
    </row>
    <row r="1207" spans="1:23" ht="15.75">
      <c r="A1207" s="25" t="s">
        <v>2695</v>
      </c>
      <c r="B1207" s="25" t="str">
        <f t="shared" si="546"/>
        <v>2 Apartment For Sale In Anand Aspire, Jahangirabad Surat</v>
      </c>
      <c r="C1207" s="25" t="str">
        <f t="shared" si="547"/>
        <v>2</v>
      </c>
      <c r="D1207" s="30" t="str">
        <f t="shared" si="548"/>
        <v xml:space="preserve">Apartment </v>
      </c>
      <c r="E1207" s="25" t="str">
        <f t="shared" si="549"/>
        <v>Anand Aspire, Jahangirabad</v>
      </c>
      <c r="F1207" s="25" t="str">
        <f t="shared" si="550"/>
        <v>surat</v>
      </c>
      <c r="G1207" s="25" t="s">
        <v>34</v>
      </c>
      <c r="H1207" s="25" t="s">
        <v>60</v>
      </c>
      <c r="I1207" s="35">
        <f>VALUE(LEFT(H1207,FIND(" ",H1207)-1))</f>
        <v>1265</v>
      </c>
      <c r="J1207" s="25" t="str">
        <f>TRIM(RIGHT(H1207,LEN(H1207)-FIND(" ",H1207)))</f>
        <v>sqft</v>
      </c>
      <c r="K1207" s="25" t="s">
        <v>26</v>
      </c>
      <c r="L1207" s="29" t="s">
        <v>2832</v>
      </c>
      <c r="M1207" s="25" t="str">
        <f t="shared" si="551"/>
        <v>expected</v>
      </c>
      <c r="N1207" s="25" t="s">
        <v>160</v>
      </c>
      <c r="O1207" s="25" t="str">
        <f t="shared" si="552"/>
        <v xml:space="preserve">7 </v>
      </c>
      <c r="P1207" s="30" t="str">
        <f t="shared" si="553"/>
        <v>14</v>
      </c>
      <c r="Q1207" s="25" t="s">
        <v>29</v>
      </c>
      <c r="R1207" s="28" t="s">
        <v>38</v>
      </c>
      <c r="S1207" s="25" t="s">
        <v>2833</v>
      </c>
      <c r="T1207" s="3" t="s">
        <v>64</v>
      </c>
      <c r="U1207" s="33">
        <f t="shared" si="480"/>
        <v>3411</v>
      </c>
      <c r="V1207" s="25">
        <v>43.1</v>
      </c>
      <c r="W1207" s="28">
        <f>VALUE(V1207)*100000</f>
        <v>4310000</v>
      </c>
    </row>
    <row r="1208" spans="1:23" ht="15.75">
      <c r="A1208" s="25" t="s">
        <v>2697</v>
      </c>
      <c r="B1208" s="25" t="str">
        <f t="shared" si="546"/>
        <v>2 Apartment For Sale In Orchid Gardenia, Palanpur Surat</v>
      </c>
      <c r="C1208" s="25" t="str">
        <f t="shared" si="547"/>
        <v>2</v>
      </c>
      <c r="D1208" s="30" t="str">
        <f t="shared" si="548"/>
        <v xml:space="preserve">Apartment </v>
      </c>
      <c r="E1208" s="25" t="str">
        <f t="shared" si="549"/>
        <v>Orchid Gardenia, Palanpur</v>
      </c>
      <c r="F1208" s="25" t="str">
        <f t="shared" si="550"/>
        <v>surat</v>
      </c>
      <c r="G1208" s="25" t="s">
        <v>34</v>
      </c>
      <c r="H1208" s="25" t="s">
        <v>1007</v>
      </c>
      <c r="I1208" s="35">
        <f>VALUE(LEFT(H1208,FIND(" ",H1208)-1))</f>
        <v>1251</v>
      </c>
      <c r="J1208" s="25" t="str">
        <f>TRIM(RIGHT(H1208,LEN(H1208)-FIND(" ",H1208)))</f>
        <v>sqft</v>
      </c>
      <c r="K1208" s="25" t="s">
        <v>26</v>
      </c>
      <c r="L1208" s="29" t="s">
        <v>44</v>
      </c>
      <c r="M1208" s="25" t="str">
        <f t="shared" si="551"/>
        <v>ready</v>
      </c>
      <c r="N1208" s="25" t="s">
        <v>793</v>
      </c>
      <c r="O1208" s="25" t="str">
        <f t="shared" si="552"/>
        <v xml:space="preserve">5 </v>
      </c>
      <c r="P1208" s="30" t="str">
        <f t="shared" si="553"/>
        <v>14</v>
      </c>
      <c r="Q1208" s="25" t="s">
        <v>29</v>
      </c>
      <c r="R1208" s="28" t="s">
        <v>47</v>
      </c>
      <c r="S1208" s="25" t="s">
        <v>2699</v>
      </c>
      <c r="T1208" s="3" t="s">
        <v>49</v>
      </c>
      <c r="U1208" s="33">
        <f t="shared" si="480"/>
        <v>3800</v>
      </c>
      <c r="V1208" s="25">
        <v>47.5</v>
      </c>
      <c r="W1208" s="28">
        <f>VALUE(V1208)*100000</f>
        <v>4750000</v>
      </c>
    </row>
    <row r="1209" spans="1:23" customFormat="1" hidden="1">
      <c r="A1209" t="s">
        <v>59</v>
      </c>
      <c r="G1209" t="s">
        <v>34</v>
      </c>
      <c r="H1209" t="s">
        <v>827</v>
      </c>
      <c r="I1209">
        <f>VALUE(LEFT(H1209,FIND(" ",H1209)-1))</f>
        <v>1360</v>
      </c>
      <c r="J1209" t="str">
        <f>TRIM(RIGHT(H1209,LEN(H1209)-FIND(" ",H1209)))</f>
        <v>sqft</v>
      </c>
      <c r="K1209" t="s">
        <v>29</v>
      </c>
      <c r="L1209" t="s">
        <v>61</v>
      </c>
      <c r="N1209" t="s">
        <v>26</v>
      </c>
      <c r="Q1209" t="s">
        <v>62</v>
      </c>
      <c r="R1209">
        <v>2</v>
      </c>
      <c r="S1209" t="s">
        <v>2834</v>
      </c>
      <c r="T1209" t="s">
        <v>64</v>
      </c>
      <c r="U1209" s="1">
        <f t="shared" si="480"/>
        <v>3411</v>
      </c>
      <c r="V1209">
        <v>46.4</v>
      </c>
      <c r="W1209">
        <f>VALUE(V1209)*100000</f>
        <v>4640000</v>
      </c>
    </row>
    <row r="1210" spans="1:23" ht="15.75">
      <c r="A1210" s="25" t="s">
        <v>190</v>
      </c>
      <c r="B1210" s="25" t="str">
        <f>PROPER(TRIM(A1210))</f>
        <v>2 Apartment For Sale In Godadara Surat</v>
      </c>
      <c r="C1210" s="25" t="str">
        <f>LEFT(B1210,FIND(" ",B1210)-1)</f>
        <v>2</v>
      </c>
      <c r="D1210" s="30" t="str">
        <f>MID(B1210, FIND(" ", B1210)+1, FIND("For", B1210)-FIND(" ", B1210)-1)</f>
        <v xml:space="preserve">Apartment </v>
      </c>
      <c r="E1210" s="25" t="str">
        <f>TRIM(MID(B1210, FIND("In", B1210)+3, FIND("Surat", B1210)-FIND("In", B1210)-3))</f>
        <v>Godadara</v>
      </c>
      <c r="F1210" s="25" t="str">
        <f>"surat"</f>
        <v>surat</v>
      </c>
      <c r="G1210" s="25" t="s">
        <v>34</v>
      </c>
      <c r="H1210" s="25" t="s">
        <v>1075</v>
      </c>
      <c r="I1210" s="35">
        <f>VALUE(LEFT(H1210,FIND(" ",H1210)-1))</f>
        <v>1275</v>
      </c>
      <c r="J1210" s="25" t="str">
        <f>TRIM(RIGHT(H1210,LEN(H1210)-FIND(" ",H1210)))</f>
        <v>sqft</v>
      </c>
      <c r="K1210" s="25" t="s">
        <v>43</v>
      </c>
      <c r="L1210" s="29" t="s">
        <v>779</v>
      </c>
      <c r="M1210" s="25" t="str">
        <f>IF(LEFT(L1210,5)="poss.","expected","ready")</f>
        <v>expected</v>
      </c>
      <c r="N1210" s="25" t="s">
        <v>793</v>
      </c>
      <c r="O1210" s="25" t="str">
        <f>IFERROR(LEFT(N1210,FIND("out of",N1210)-1),N1210)</f>
        <v xml:space="preserve">5 </v>
      </c>
      <c r="P1210" s="30" t="str">
        <f>IFERROR(RIGHT(N1210,LEN(N1210)-FIND("out of",N1210)-6),"")</f>
        <v>14</v>
      </c>
      <c r="Q1210" s="25" t="s">
        <v>29</v>
      </c>
      <c r="R1210" s="28" t="s">
        <v>47</v>
      </c>
      <c r="S1210" s="25" t="s">
        <v>2704</v>
      </c>
      <c r="T1210" s="3" t="s">
        <v>2835</v>
      </c>
      <c r="U1210" s="33">
        <f t="shared" si="480"/>
        <v>2863</v>
      </c>
      <c r="V1210" s="25">
        <v>36.5</v>
      </c>
      <c r="W1210" s="28">
        <f>VALUE(V1210)*100000</f>
        <v>3650000</v>
      </c>
    </row>
    <row r="1211" spans="1:23" customFormat="1" hidden="1">
      <c r="A1211" t="s">
        <v>65</v>
      </c>
      <c r="G1211" t="s">
        <v>34</v>
      </c>
      <c r="H1211" t="s">
        <v>174</v>
      </c>
      <c r="I1211">
        <f>VALUE(LEFT(H1211,FIND(" ",H1211)-1))</f>
        <v>1305</v>
      </c>
      <c r="J1211" t="str">
        <f>TRIM(RIGHT(H1211,LEN(H1211)-FIND(" ",H1211)))</f>
        <v>sqft</v>
      </c>
      <c r="K1211" t="s">
        <v>26</v>
      </c>
      <c r="L1211" t="s">
        <v>273</v>
      </c>
      <c r="N1211" t="s">
        <v>28</v>
      </c>
      <c r="Q1211" t="s">
        <v>2706</v>
      </c>
      <c r="R1211">
        <v>2</v>
      </c>
      <c r="S1211" t="s">
        <v>2836</v>
      </c>
      <c r="T1211" t="s">
        <v>2837</v>
      </c>
      <c r="U1211" s="1">
        <f t="shared" si="480"/>
        <v>3379</v>
      </c>
      <c r="V1211">
        <v>44.1</v>
      </c>
      <c r="W1211">
        <f>VALUE(V1211)*100000</f>
        <v>4410000</v>
      </c>
    </row>
    <row r="1212" spans="1:23" customFormat="1" hidden="1">
      <c r="A1212" t="s">
        <v>159</v>
      </c>
      <c r="B1212" t="str">
        <f>PROPER(TRIM(A1212))</f>
        <v>2 Apartment For Sale In Palanpur Surat</v>
      </c>
      <c r="C1212" t="str">
        <f>LEFT(B1212,FIND(" ",B1212)-1)</f>
        <v>2</v>
      </c>
      <c r="D1212" s="1" t="str">
        <f>MID(B1212, FIND(" ", B1212)+1, FIND("For", B1212)-FIND(" ", B1212)-1)</f>
        <v xml:space="preserve">Apartment </v>
      </c>
      <c r="E1212" t="str">
        <f>TRIM(MID(B1212, FIND("In", B1212)+3, FIND("Surat", B1212)-FIND("In", B1212)-3))</f>
        <v>Palanpur</v>
      </c>
      <c r="F1212" t="str">
        <f>"surat"</f>
        <v>surat</v>
      </c>
      <c r="G1212" t="s">
        <v>24</v>
      </c>
      <c r="H1212" t="s">
        <v>2062</v>
      </c>
      <c r="I1212">
        <f>VALUE(LEFT(H1212,FIND(" ",H1212)-1))</f>
        <v>690</v>
      </c>
      <c r="J1212" t="str">
        <f>TRIM(RIGHT(H1212,LEN(H1212)-FIND(" ",H1212)))</f>
        <v>sqft</v>
      </c>
      <c r="K1212" t="s">
        <v>26</v>
      </c>
      <c r="L1212" t="s">
        <v>44</v>
      </c>
      <c r="M1212" t="str">
        <f>IF(LEFT(L1212,5)="poss.","expected","ready")</f>
        <v>ready</v>
      </c>
      <c r="N1212" t="s">
        <v>238</v>
      </c>
      <c r="O1212" t="str">
        <f>IFERROR(LEFT(N1212,FIND("out of",N1212)-1),N1212)</f>
        <v xml:space="preserve">10 </v>
      </c>
      <c r="P1212" s="1" t="str">
        <f>IFERROR(RIGHT(N1212,LEN(N1212)-FIND("out of",N1212)-6),"")</f>
        <v>14</v>
      </c>
      <c r="Q1212" t="s">
        <v>29</v>
      </c>
      <c r="R1212" t="s">
        <v>47</v>
      </c>
      <c r="T1212" t="s">
        <v>2838</v>
      </c>
      <c r="U1212" s="1">
        <f t="shared" si="480"/>
        <v>3745</v>
      </c>
      <c r="V1212">
        <v>47</v>
      </c>
      <c r="W1212">
        <f>VALUE(V1212)*100000</f>
        <v>4700000</v>
      </c>
    </row>
    <row r="1213" spans="1:23" customFormat="1" hidden="1">
      <c r="A1213" t="s">
        <v>135</v>
      </c>
      <c r="G1213" t="s">
        <v>24</v>
      </c>
      <c r="H1213" t="s">
        <v>295</v>
      </c>
      <c r="I1213">
        <f>VALUE(LEFT(H1213,FIND(" ",H1213)-1))</f>
        <v>750</v>
      </c>
      <c r="J1213" t="str">
        <f>TRIM(RIGHT(H1213,LEN(H1213)-FIND(" ",H1213)))</f>
        <v>sqft</v>
      </c>
      <c r="K1213" t="s">
        <v>26</v>
      </c>
      <c r="L1213" t="s">
        <v>2839</v>
      </c>
      <c r="N1213" t="s">
        <v>780</v>
      </c>
      <c r="Q1213" t="s">
        <v>29</v>
      </c>
      <c r="R1213" t="s">
        <v>234</v>
      </c>
      <c r="T1213" t="s">
        <v>79</v>
      </c>
      <c r="U1213" s="1">
        <f t="shared" ref="U1213:U1276" si="554">VALUE(SUBSTITUTE(SUBSTITUTE(T1213,"â‚¹",""),"per sqft",""))</f>
        <v>3200</v>
      </c>
      <c r="V1213">
        <v>42.2</v>
      </c>
      <c r="W1213">
        <f>VALUE(V1213)*100000</f>
        <v>4220000</v>
      </c>
    </row>
    <row r="1214" spans="1:23" ht="15.75">
      <c r="A1214" s="25" t="s">
        <v>2840</v>
      </c>
      <c r="B1214" s="25" t="str">
        <f>PROPER(TRIM(A1214))</f>
        <v>2 Apartment For Sale In Vanakala Surat</v>
      </c>
      <c r="C1214" s="25" t="str">
        <f>LEFT(B1214,FIND(" ",B1214)-1)</f>
        <v>2</v>
      </c>
      <c r="D1214" s="30" t="str">
        <f>MID(B1214, FIND(" ", B1214)+1, FIND("For", B1214)-FIND(" ", B1214)-1)</f>
        <v xml:space="preserve">Apartment </v>
      </c>
      <c r="E1214" s="25" t="str">
        <f>TRIM(MID(B1214, FIND("In", B1214)+3, FIND("Surat", B1214)-FIND("In", B1214)-3))</f>
        <v>Vanakala</v>
      </c>
      <c r="F1214" s="25" t="str">
        <f>"surat"</f>
        <v>surat</v>
      </c>
      <c r="G1214" s="25" t="s">
        <v>24</v>
      </c>
      <c r="H1214" s="25" t="s">
        <v>529</v>
      </c>
      <c r="I1214" s="35">
        <f>VALUE(LEFT(H1214,FIND(" ",H1214)-1))</f>
        <v>660</v>
      </c>
      <c r="J1214" s="25" t="str">
        <f>TRIM(RIGHT(H1214,LEN(H1214)-FIND(" ",H1214)))</f>
        <v>sqft</v>
      </c>
      <c r="K1214" s="25" t="s">
        <v>26</v>
      </c>
      <c r="L1214" s="29" t="s">
        <v>2841</v>
      </c>
      <c r="M1214" s="25" t="str">
        <f>IF(LEFT(L1214,5)="poss.","expected","ready")</f>
        <v>expected</v>
      </c>
      <c r="N1214" s="25" t="s">
        <v>793</v>
      </c>
      <c r="O1214" s="25" t="str">
        <f>IFERROR(LEFT(N1214,FIND("out of",N1214)-1),N1214)</f>
        <v xml:space="preserve">5 </v>
      </c>
      <c r="P1214" s="30" t="str">
        <f>IFERROR(RIGHT(N1214,LEN(N1214)-FIND("out of",N1214)-6),"")</f>
        <v>14</v>
      </c>
      <c r="Q1214" s="25" t="s">
        <v>29</v>
      </c>
      <c r="R1214" s="28" t="s">
        <v>47</v>
      </c>
      <c r="S1214" s="25" t="s">
        <v>2842</v>
      </c>
      <c r="T1214" s="3" t="s">
        <v>2843</v>
      </c>
      <c r="U1214" s="33">
        <f t="shared" si="554"/>
        <v>3083</v>
      </c>
      <c r="V1214" s="25">
        <v>37</v>
      </c>
      <c r="W1214" s="28">
        <f>VALUE(V1214)*100000</f>
        <v>3700000</v>
      </c>
    </row>
    <row r="1215" spans="1:23" customFormat="1" hidden="1">
      <c r="A1215" t="s">
        <v>496</v>
      </c>
      <c r="G1215" t="s">
        <v>24</v>
      </c>
      <c r="H1215" t="s">
        <v>561</v>
      </c>
      <c r="I1215">
        <f>VALUE(LEFT(H1215,FIND(" ",H1215)-1))</f>
        <v>1050</v>
      </c>
      <c r="J1215" t="str">
        <f>TRIM(RIGHT(H1215,LEN(H1215)-FIND(" ",H1215)))</f>
        <v>sqft</v>
      </c>
      <c r="K1215" t="s">
        <v>29</v>
      </c>
      <c r="L1215" t="s">
        <v>2832</v>
      </c>
      <c r="N1215" t="s">
        <v>43</v>
      </c>
      <c r="Q1215" t="s">
        <v>102</v>
      </c>
      <c r="R1215" t="s">
        <v>490</v>
      </c>
      <c r="S1215" t="s">
        <v>2844</v>
      </c>
      <c r="T1215" t="s">
        <v>2845</v>
      </c>
      <c r="U1215" s="1">
        <f t="shared" si="554"/>
        <v>6688</v>
      </c>
      <c r="V1215">
        <v>34.5</v>
      </c>
      <c r="W1215">
        <f>VALUE(V1215)*100000</f>
        <v>3450000</v>
      </c>
    </row>
    <row r="1216" spans="1:23" customFormat="1" hidden="1">
      <c r="A1216" t="s">
        <v>601</v>
      </c>
      <c r="G1216" t="s">
        <v>34</v>
      </c>
      <c r="H1216" t="s">
        <v>1380</v>
      </c>
      <c r="I1216">
        <f>VALUE(LEFT(H1216,FIND(" ",H1216)-1))</f>
        <v>864</v>
      </c>
      <c r="J1216" t="str">
        <f>TRIM(RIGHT(H1216,LEN(H1216)-FIND(" ",H1216)))</f>
        <v>sqft</v>
      </c>
      <c r="K1216" t="s">
        <v>26</v>
      </c>
      <c r="L1216" t="s">
        <v>44</v>
      </c>
      <c r="N1216" t="s">
        <v>142</v>
      </c>
      <c r="Q1216" t="s">
        <v>29</v>
      </c>
      <c r="R1216" t="s">
        <v>30</v>
      </c>
      <c r="S1216" t="s">
        <v>2846</v>
      </c>
      <c r="T1216" t="s">
        <v>92</v>
      </c>
      <c r="U1216" s="1">
        <f t="shared" si="554"/>
        <v>3125</v>
      </c>
      <c r="V1216">
        <v>27</v>
      </c>
      <c r="W1216">
        <f>VALUE(V1216)*100000</f>
        <v>2700000</v>
      </c>
    </row>
    <row r="1217" spans="1:23" ht="15.75">
      <c r="A1217" s="25" t="s">
        <v>2847</v>
      </c>
      <c r="B1217" s="25" t="str">
        <f>PROPER(TRIM(A1217))</f>
        <v>1 Apartment For Sale In Palan Pur Patiya Surat</v>
      </c>
      <c r="C1217" s="25" t="str">
        <f>LEFT(B1217,FIND(" ",B1217)-1)</f>
        <v>1</v>
      </c>
      <c r="D1217" s="30" t="str">
        <f>MID(B1217, FIND(" ", B1217)+1, FIND("For", B1217)-FIND(" ", B1217)-1)</f>
        <v xml:space="preserve">Apartment </v>
      </c>
      <c r="E1217" s="25" t="str">
        <f>TRIM(MID(B1217, FIND("In", B1217)+3, FIND("Surat", B1217)-FIND("In", B1217)-3))</f>
        <v>Palan Pur Patiya</v>
      </c>
      <c r="F1217" s="25" t="str">
        <f>"surat"</f>
        <v>surat</v>
      </c>
      <c r="G1217" s="25" t="s">
        <v>24</v>
      </c>
      <c r="H1217" s="25" t="s">
        <v>211</v>
      </c>
      <c r="I1217" s="35">
        <f>VALUE(LEFT(H1217,FIND(" ",H1217)-1))</f>
        <v>425</v>
      </c>
      <c r="J1217" s="25" t="str">
        <f>TRIM(RIGHT(H1217,LEN(H1217)-FIND(" ",H1217)))</f>
        <v>sqft</v>
      </c>
      <c r="K1217" s="25" t="s">
        <v>26</v>
      </c>
      <c r="L1217" s="29" t="s">
        <v>44</v>
      </c>
      <c r="M1217" s="25" t="str">
        <f>IF(LEFT(L1217,5)="poss.","expected","ready")</f>
        <v>ready</v>
      </c>
      <c r="N1217" s="25" t="s">
        <v>1008</v>
      </c>
      <c r="O1217" s="25" t="str">
        <f>IFERROR(LEFT(N1217,FIND("out of",N1217)-1),N1217)</f>
        <v xml:space="preserve">8 </v>
      </c>
      <c r="P1217" s="30" t="str">
        <f>IFERROR(RIGHT(N1217,LEN(N1217)-FIND("out of",N1217)-6),"")</f>
        <v>13</v>
      </c>
      <c r="Q1217" s="25" t="s">
        <v>29</v>
      </c>
      <c r="R1217" s="28" t="s">
        <v>47</v>
      </c>
      <c r="S1217" s="25" t="s">
        <v>2848</v>
      </c>
      <c r="T1217" s="3" t="s">
        <v>2849</v>
      </c>
      <c r="U1217" s="33">
        <f t="shared" si="554"/>
        <v>3659</v>
      </c>
      <c r="V1217" s="25">
        <v>28.2</v>
      </c>
      <c r="W1217" s="28">
        <f>VALUE(V1217)*100000</f>
        <v>2820000</v>
      </c>
    </row>
    <row r="1218" spans="1:23" customFormat="1" hidden="1">
      <c r="A1218" t="s">
        <v>317</v>
      </c>
      <c r="G1218" t="s">
        <v>24</v>
      </c>
      <c r="H1218" t="s">
        <v>2850</v>
      </c>
      <c r="I1218">
        <f>VALUE(LEFT(H1218,FIND(" ",H1218)-1))</f>
        <v>662</v>
      </c>
      <c r="J1218" t="str">
        <f>TRIM(RIGHT(H1218,LEN(H1218)-FIND(" ",H1218)))</f>
        <v>sqft</v>
      </c>
      <c r="K1218" t="s">
        <v>29</v>
      </c>
      <c r="L1218" t="s">
        <v>2851</v>
      </c>
      <c r="N1218" t="s">
        <v>26</v>
      </c>
      <c r="Q1218" t="s">
        <v>47</v>
      </c>
      <c r="R1218" t="s">
        <v>156</v>
      </c>
      <c r="S1218" t="s">
        <v>2852</v>
      </c>
      <c r="T1218" t="s">
        <v>40</v>
      </c>
      <c r="U1218" s="1">
        <f t="shared" si="554"/>
        <v>3551</v>
      </c>
      <c r="V1218">
        <v>42.8</v>
      </c>
      <c r="W1218">
        <f>VALUE(V1218)*100000</f>
        <v>4280000</v>
      </c>
    </row>
    <row r="1219" spans="1:23" ht="15.75">
      <c r="A1219" s="25" t="s">
        <v>33</v>
      </c>
      <c r="B1219" s="25" t="str">
        <f>PROPER(TRIM(A1219))</f>
        <v>2 Apartment For Sale In Althan Surat</v>
      </c>
      <c r="C1219" s="25" t="str">
        <f>LEFT(B1219,FIND(" ",B1219)-1)</f>
        <v>2</v>
      </c>
      <c r="D1219" s="30" t="str">
        <f>MID(B1219, FIND(" ", B1219)+1, FIND("For", B1219)-FIND(" ", B1219)-1)</f>
        <v xml:space="preserve">Apartment </v>
      </c>
      <c r="E1219" s="25" t="str">
        <f>TRIM(MID(B1219, FIND("In", B1219)+3, FIND("Surat", B1219)-FIND("In", B1219)-3))</f>
        <v>Althan</v>
      </c>
      <c r="F1219" s="25" t="str">
        <f>"surat"</f>
        <v>surat</v>
      </c>
      <c r="G1219" s="25" t="s">
        <v>34</v>
      </c>
      <c r="H1219" s="25" t="s">
        <v>830</v>
      </c>
      <c r="I1219" s="35">
        <f>VALUE(LEFT(H1219,FIND(" ",H1219)-1))</f>
        <v>1241</v>
      </c>
      <c r="J1219" s="25" t="str">
        <f>TRIM(RIGHT(H1219,LEN(H1219)-FIND(" ",H1219)))</f>
        <v>sqft</v>
      </c>
      <c r="K1219" s="25" t="s">
        <v>26</v>
      </c>
      <c r="L1219" s="29" t="s">
        <v>267</v>
      </c>
      <c r="M1219" s="25" t="str">
        <f>IF(LEFT(L1219,5)="poss.","expected","ready")</f>
        <v>expected</v>
      </c>
      <c r="N1219" s="25" t="s">
        <v>793</v>
      </c>
      <c r="O1219" s="25" t="str">
        <f>IFERROR(LEFT(N1219,FIND("out of",N1219)-1),N1219)</f>
        <v xml:space="preserve">5 </v>
      </c>
      <c r="P1219" s="30" t="str">
        <f>IFERROR(RIGHT(N1219,LEN(N1219)-FIND("out of",N1219)-6),"")</f>
        <v>14</v>
      </c>
      <c r="Q1219" s="25" t="s">
        <v>29</v>
      </c>
      <c r="R1219" s="28" t="s">
        <v>38</v>
      </c>
      <c r="S1219" s="25" t="s">
        <v>2853</v>
      </c>
      <c r="T1219" s="3" t="s">
        <v>2854</v>
      </c>
      <c r="U1219" s="33">
        <f t="shared" si="554"/>
        <v>3651</v>
      </c>
      <c r="V1219" s="25">
        <v>45.3</v>
      </c>
      <c r="W1219" s="28">
        <f>VALUE(V1219)*100000</f>
        <v>4530000</v>
      </c>
    </row>
    <row r="1220" spans="1:23" customFormat="1" hidden="1">
      <c r="A1220" t="s">
        <v>2855</v>
      </c>
      <c r="G1220" t="s">
        <v>24</v>
      </c>
      <c r="H1220" t="s">
        <v>116</v>
      </c>
      <c r="I1220">
        <f>VALUE(LEFT(H1220,FIND(" ",H1220)-1))</f>
        <v>1000</v>
      </c>
      <c r="J1220" t="str">
        <f>TRIM(RIGHT(H1220,LEN(H1220)-FIND(" ",H1220)))</f>
        <v>sqft</v>
      </c>
      <c r="K1220" t="s">
        <v>29</v>
      </c>
      <c r="L1220" t="s">
        <v>165</v>
      </c>
      <c r="N1220" t="s">
        <v>26</v>
      </c>
      <c r="Q1220" t="s">
        <v>47</v>
      </c>
      <c r="R1220" t="s">
        <v>166</v>
      </c>
      <c r="S1220" t="s">
        <v>2856</v>
      </c>
      <c r="T1220" t="s">
        <v>2857</v>
      </c>
      <c r="U1220" s="1">
        <f t="shared" si="554"/>
        <v>1851</v>
      </c>
      <c r="V1220">
        <v>18.5</v>
      </c>
      <c r="W1220">
        <f>VALUE(V1220)*100000</f>
        <v>1850000</v>
      </c>
    </row>
    <row r="1221" spans="1:23" ht="15.75">
      <c r="A1221" s="25" t="s">
        <v>791</v>
      </c>
      <c r="B1221" s="25" t="str">
        <f>PROPER(TRIM(A1221))</f>
        <v>2 Apartment For Sale In Swagat Clifton, Bhimrad Surat</v>
      </c>
      <c r="C1221" s="25" t="str">
        <f>LEFT(B1221,FIND(" ",B1221)-1)</f>
        <v>2</v>
      </c>
      <c r="D1221" s="30" t="str">
        <f>MID(B1221, FIND(" ", B1221)+1, FIND("For", B1221)-FIND(" ", B1221)-1)</f>
        <v xml:space="preserve">Apartment </v>
      </c>
      <c r="E1221" s="25" t="str">
        <f>TRIM(MID(B1221, FIND("In", B1221)+3, FIND("Surat", B1221)-FIND("In", B1221)-3))</f>
        <v>Swagat Clifton, Bhimrad</v>
      </c>
      <c r="F1221" s="25" t="str">
        <f>"surat"</f>
        <v>surat</v>
      </c>
      <c r="G1221" s="25" t="s">
        <v>34</v>
      </c>
      <c r="H1221" s="25" t="s">
        <v>792</v>
      </c>
      <c r="I1221" s="35">
        <f>VALUE(LEFT(H1221,FIND(" ",H1221)-1))</f>
        <v>1252</v>
      </c>
      <c r="J1221" s="25" t="str">
        <f>TRIM(RIGHT(H1221,LEN(H1221)-FIND(" ",H1221)))</f>
        <v>sqft</v>
      </c>
      <c r="K1221" s="25" t="s">
        <v>43</v>
      </c>
      <c r="L1221" s="29" t="s">
        <v>44</v>
      </c>
      <c r="M1221" s="25" t="str">
        <f>IF(LEFT(L1221,5)="poss.","expected","ready")</f>
        <v>ready</v>
      </c>
      <c r="N1221" s="25" t="s">
        <v>2858</v>
      </c>
      <c r="O1221" s="25" t="str">
        <f>IFERROR(LEFT(N1221,FIND("out of",N1221)-1),N1221)</f>
        <v xml:space="preserve">5 </v>
      </c>
      <c r="P1221" s="30" t="str">
        <f>IFERROR(RIGHT(N1221,LEN(N1221)-FIND("out of",N1221)-6),"")</f>
        <v>15</v>
      </c>
      <c r="Q1221" s="25" t="s">
        <v>29</v>
      </c>
      <c r="R1221" s="28" t="s">
        <v>185</v>
      </c>
      <c r="S1221" s="25" t="s">
        <v>2859</v>
      </c>
      <c r="T1221" s="3" t="s">
        <v>2860</v>
      </c>
      <c r="U1221" s="33">
        <f t="shared" si="554"/>
        <v>3514</v>
      </c>
      <c r="V1221" s="25">
        <v>44</v>
      </c>
      <c r="W1221" s="28">
        <f>VALUE(V1221)*100000</f>
        <v>4400000</v>
      </c>
    </row>
    <row r="1222" spans="1:23" customFormat="1" hidden="1">
      <c r="A1222" t="s">
        <v>1837</v>
      </c>
      <c r="G1222" t="s">
        <v>24</v>
      </c>
      <c r="H1222" t="s">
        <v>255</v>
      </c>
      <c r="I1222">
        <f>VALUE(LEFT(H1222,FIND(" ",H1222)-1))</f>
        <v>680</v>
      </c>
      <c r="J1222" t="str">
        <f>TRIM(RIGHT(H1222,LEN(H1222)-FIND(" ",H1222)))</f>
        <v>sqft</v>
      </c>
      <c r="K1222" t="s">
        <v>26</v>
      </c>
      <c r="L1222" t="s">
        <v>44</v>
      </c>
      <c r="N1222" t="s">
        <v>45</v>
      </c>
      <c r="Q1222" t="s">
        <v>29</v>
      </c>
      <c r="R1222" t="s">
        <v>166</v>
      </c>
      <c r="S1222" t="s">
        <v>2861</v>
      </c>
      <c r="T1222" t="s">
        <v>299</v>
      </c>
      <c r="U1222" s="1">
        <f t="shared" si="554"/>
        <v>3951</v>
      </c>
      <c r="V1222">
        <v>48.8</v>
      </c>
      <c r="W1222">
        <f>VALUE(V1222)*100000</f>
        <v>4880000</v>
      </c>
    </row>
    <row r="1223" spans="1:23" ht="15.75">
      <c r="A1223" s="25" t="s">
        <v>2862</v>
      </c>
      <c r="B1223" s="25" t="str">
        <f t="shared" ref="B1223:B1227" si="555">PROPER(TRIM(A1223))</f>
        <v>2 Apartment For Sale In Shubham Residency, Pal Surat</v>
      </c>
      <c r="C1223" s="25" t="str">
        <f t="shared" ref="C1223:C1227" si="556">LEFT(B1223,FIND(" ",B1223)-1)</f>
        <v>2</v>
      </c>
      <c r="D1223" s="30" t="str">
        <f t="shared" ref="D1223:D1227" si="557">MID(B1223, FIND(" ", B1223)+1, FIND("For", B1223)-FIND(" ", B1223)-1)</f>
        <v xml:space="preserve">Apartment </v>
      </c>
      <c r="E1223" s="25" t="str">
        <f t="shared" ref="E1223:E1227" si="558">TRIM(MID(B1223, FIND("In", B1223)+3, FIND("Surat", B1223)-FIND("In", B1223)-3))</f>
        <v>Shubham Residency, Pal</v>
      </c>
      <c r="F1223" s="25" t="str">
        <f t="shared" ref="F1223:F1227" si="559">"surat"</f>
        <v>surat</v>
      </c>
      <c r="G1223" s="25" t="s">
        <v>34</v>
      </c>
      <c r="H1223" s="25" t="s">
        <v>372</v>
      </c>
      <c r="I1223" s="35">
        <f>VALUE(LEFT(H1223,FIND(" ",H1223)-1))</f>
        <v>1300</v>
      </c>
      <c r="J1223" s="25" t="str">
        <f>TRIM(RIGHT(H1223,LEN(H1223)-FIND(" ",H1223)))</f>
        <v>sqft</v>
      </c>
      <c r="K1223" s="25" t="s">
        <v>43</v>
      </c>
      <c r="L1223" s="29" t="s">
        <v>44</v>
      </c>
      <c r="M1223" s="25" t="str">
        <f t="shared" ref="M1223:M1227" si="560">IF(LEFT(L1223,5)="poss.","expected","ready")</f>
        <v>ready</v>
      </c>
      <c r="N1223" s="25" t="s">
        <v>45</v>
      </c>
      <c r="O1223" s="25" t="str">
        <f t="shared" ref="O1223:O1227" si="561">IFERROR(LEFT(N1223,FIND("out of",N1223)-1),N1223)</f>
        <v xml:space="preserve">5 </v>
      </c>
      <c r="P1223" s="30" t="str">
        <f t="shared" ref="P1223:P1227" si="562">IFERROR(RIGHT(N1223,LEN(N1223)-FIND("out of",N1223)-6),"")</f>
        <v>13</v>
      </c>
      <c r="Q1223" s="25" t="s">
        <v>96</v>
      </c>
      <c r="R1223" s="28" t="s">
        <v>47</v>
      </c>
      <c r="S1223" s="25" t="s">
        <v>2863</v>
      </c>
      <c r="T1223" s="3" t="s">
        <v>745</v>
      </c>
      <c r="U1223" s="33">
        <f t="shared" si="554"/>
        <v>3846</v>
      </c>
      <c r="V1223" s="25">
        <v>50</v>
      </c>
      <c r="W1223" s="28">
        <f>VALUE(V1223)*100000</f>
        <v>5000000</v>
      </c>
    </row>
    <row r="1224" spans="1:23" ht="15.75">
      <c r="A1224" s="25" t="s">
        <v>791</v>
      </c>
      <c r="B1224" s="25" t="str">
        <f t="shared" si="555"/>
        <v>2 Apartment For Sale In Swagat Clifton, Bhimrad Surat</v>
      </c>
      <c r="C1224" s="25" t="str">
        <f t="shared" si="556"/>
        <v>2</v>
      </c>
      <c r="D1224" s="30" t="str">
        <f t="shared" si="557"/>
        <v xml:space="preserve">Apartment </v>
      </c>
      <c r="E1224" s="25" t="str">
        <f t="shared" si="558"/>
        <v>Swagat Clifton, Bhimrad</v>
      </c>
      <c r="F1224" s="25" t="str">
        <f t="shared" si="559"/>
        <v>surat</v>
      </c>
      <c r="G1224" s="25" t="s">
        <v>34</v>
      </c>
      <c r="H1224" s="25" t="s">
        <v>792</v>
      </c>
      <c r="I1224" s="35">
        <f>VALUE(LEFT(H1224,FIND(" ",H1224)-1))</f>
        <v>1252</v>
      </c>
      <c r="J1224" s="25" t="str">
        <f>TRIM(RIGHT(H1224,LEN(H1224)-FIND(" ",H1224)))</f>
        <v>sqft</v>
      </c>
      <c r="K1224" s="25" t="s">
        <v>26</v>
      </c>
      <c r="L1224" s="29" t="s">
        <v>44</v>
      </c>
      <c r="M1224" s="25" t="str">
        <f t="shared" si="560"/>
        <v>ready</v>
      </c>
      <c r="N1224" s="25" t="s">
        <v>831</v>
      </c>
      <c r="O1224" s="25" t="str">
        <f t="shared" si="561"/>
        <v xml:space="preserve">7 </v>
      </c>
      <c r="P1224" s="30" t="str">
        <f t="shared" si="562"/>
        <v>12</v>
      </c>
      <c r="Q1224" s="25" t="s">
        <v>29</v>
      </c>
      <c r="R1224" s="28" t="s">
        <v>47</v>
      </c>
      <c r="S1224" s="25" t="s">
        <v>2864</v>
      </c>
      <c r="T1224" s="3" t="s">
        <v>790</v>
      </c>
      <c r="U1224" s="33">
        <f t="shared" si="554"/>
        <v>3994</v>
      </c>
      <c r="V1224" s="25">
        <v>50</v>
      </c>
      <c r="W1224" s="28">
        <f>VALUE(V1224)*100000</f>
        <v>5000000</v>
      </c>
    </row>
    <row r="1225" spans="1:23" ht="15.75">
      <c r="A1225" s="25" t="s">
        <v>50</v>
      </c>
      <c r="B1225" s="25" t="str">
        <f t="shared" si="555"/>
        <v>2 Apartment For Sale In Jahangirabad Surat</v>
      </c>
      <c r="C1225" s="25" t="str">
        <f t="shared" si="556"/>
        <v>2</v>
      </c>
      <c r="D1225" s="30" t="str">
        <f t="shared" si="557"/>
        <v xml:space="preserve">Apartment </v>
      </c>
      <c r="E1225" s="25" t="str">
        <f t="shared" si="558"/>
        <v>Jahangirabad</v>
      </c>
      <c r="F1225" s="25" t="str">
        <f t="shared" si="559"/>
        <v>surat</v>
      </c>
      <c r="G1225" s="25" t="s">
        <v>34</v>
      </c>
      <c r="H1225" s="25" t="s">
        <v>2763</v>
      </c>
      <c r="I1225" s="35">
        <f>VALUE(LEFT(H1225,FIND(" ",H1225)-1))</f>
        <v>1205</v>
      </c>
      <c r="J1225" s="25" t="str">
        <f>TRIM(RIGHT(H1225,LEN(H1225)-FIND(" ",H1225)))</f>
        <v>sqft</v>
      </c>
      <c r="K1225" s="25" t="s">
        <v>26</v>
      </c>
      <c r="L1225" s="29" t="s">
        <v>44</v>
      </c>
      <c r="M1225" s="25" t="str">
        <f t="shared" si="560"/>
        <v>ready</v>
      </c>
      <c r="N1225" s="25" t="s">
        <v>45</v>
      </c>
      <c r="O1225" s="25" t="str">
        <f t="shared" si="561"/>
        <v xml:space="preserve">5 </v>
      </c>
      <c r="P1225" s="30" t="str">
        <f t="shared" si="562"/>
        <v>13</v>
      </c>
      <c r="Q1225" s="25" t="s">
        <v>29</v>
      </c>
      <c r="R1225" s="28" t="s">
        <v>47</v>
      </c>
      <c r="S1225" s="25" t="s">
        <v>2865</v>
      </c>
      <c r="T1225" s="3" t="s">
        <v>2866</v>
      </c>
      <c r="U1225" s="33">
        <f t="shared" si="554"/>
        <v>2851</v>
      </c>
      <c r="V1225" s="25">
        <v>34.4</v>
      </c>
      <c r="W1225" s="28">
        <f>VALUE(V1225)*100000</f>
        <v>3440000</v>
      </c>
    </row>
    <row r="1226" spans="1:23" ht="15.75">
      <c r="A1226" s="25" t="s">
        <v>2867</v>
      </c>
      <c r="B1226" s="25" t="str">
        <f t="shared" si="555"/>
        <v>2 Apartment For Sale In Shree Krishna Dreams, Godadara Surat</v>
      </c>
      <c r="C1226" s="25" t="str">
        <f t="shared" si="556"/>
        <v>2</v>
      </c>
      <c r="D1226" s="30" t="str">
        <f t="shared" si="557"/>
        <v xml:space="preserve">Apartment </v>
      </c>
      <c r="E1226" s="25" t="str">
        <f t="shared" si="558"/>
        <v>Shree Krishna Dreams, Godadara</v>
      </c>
      <c r="F1226" s="25" t="str">
        <f t="shared" si="559"/>
        <v>surat</v>
      </c>
      <c r="G1226" s="25" t="s">
        <v>24</v>
      </c>
      <c r="H1226" s="25" t="s">
        <v>2868</v>
      </c>
      <c r="I1226" s="35">
        <f>VALUE(LEFT(H1226,FIND(" ",H1226)-1))</f>
        <v>723</v>
      </c>
      <c r="J1226" s="25" t="str">
        <f>TRIM(RIGHT(H1226,LEN(H1226)-FIND(" ",H1226)))</f>
        <v>sqft</v>
      </c>
      <c r="K1226" s="25" t="s">
        <v>26</v>
      </c>
      <c r="L1226" s="29" t="s">
        <v>44</v>
      </c>
      <c r="M1226" s="25" t="str">
        <f t="shared" si="560"/>
        <v>ready</v>
      </c>
      <c r="N1226" s="25" t="s">
        <v>200</v>
      </c>
      <c r="O1226" s="25" t="str">
        <f t="shared" si="561"/>
        <v xml:space="preserve">7 </v>
      </c>
      <c r="P1226" s="30" t="str">
        <f t="shared" si="562"/>
        <v>13</v>
      </c>
      <c r="Q1226" s="25" t="s">
        <v>29</v>
      </c>
      <c r="R1226" s="28" t="s">
        <v>185</v>
      </c>
      <c r="S1226" s="25" t="s">
        <v>2869</v>
      </c>
      <c r="T1226" s="3" t="s">
        <v>270</v>
      </c>
      <c r="U1226" s="33">
        <f t="shared" si="554"/>
        <v>3451</v>
      </c>
      <c r="V1226" s="25">
        <v>43.8</v>
      </c>
      <c r="W1226" s="28">
        <f>VALUE(V1226)*100000</f>
        <v>4380000</v>
      </c>
    </row>
    <row r="1227" spans="1:23" ht="15.75">
      <c r="A1227" s="25" t="s">
        <v>2870</v>
      </c>
      <c r="B1227" s="25" t="str">
        <f t="shared" si="555"/>
        <v>2 Apartment For Sale In Crystal Avenue, Palanpur Gam Surat</v>
      </c>
      <c r="C1227" s="25" t="str">
        <f t="shared" si="556"/>
        <v>2</v>
      </c>
      <c r="D1227" s="30" t="str">
        <f t="shared" si="557"/>
        <v xml:space="preserve">Apartment </v>
      </c>
      <c r="E1227" s="25" t="str">
        <f t="shared" si="558"/>
        <v>Crystal Avenue, Palanpur Gam</v>
      </c>
      <c r="F1227" s="25" t="str">
        <f t="shared" si="559"/>
        <v>surat</v>
      </c>
      <c r="G1227" s="25" t="s">
        <v>34</v>
      </c>
      <c r="H1227" s="25" t="s">
        <v>2871</v>
      </c>
      <c r="I1227" s="35">
        <f>VALUE(LEFT(H1227,FIND(" ",H1227)-1))</f>
        <v>1245</v>
      </c>
      <c r="J1227" s="25" t="str">
        <f>TRIM(RIGHT(H1227,LEN(H1227)-FIND(" ",H1227)))</f>
        <v>sqft</v>
      </c>
      <c r="K1227" s="25" t="s">
        <v>43</v>
      </c>
      <c r="L1227" s="29" t="s">
        <v>44</v>
      </c>
      <c r="M1227" s="25" t="str">
        <f t="shared" si="560"/>
        <v>ready</v>
      </c>
      <c r="N1227" s="25" t="s">
        <v>122</v>
      </c>
      <c r="O1227" s="25" t="str">
        <f t="shared" si="561"/>
        <v xml:space="preserve">2 </v>
      </c>
      <c r="P1227" s="30" t="str">
        <f t="shared" si="562"/>
        <v>5</v>
      </c>
      <c r="Q1227" s="25" t="s">
        <v>46</v>
      </c>
      <c r="R1227" s="28" t="s">
        <v>102</v>
      </c>
      <c r="S1227" s="25" t="s">
        <v>197</v>
      </c>
      <c r="T1227" s="3" t="s">
        <v>2872</v>
      </c>
      <c r="U1227" s="33">
        <f t="shared" si="554"/>
        <v>2811</v>
      </c>
      <c r="V1227" s="25">
        <v>35</v>
      </c>
      <c r="W1227" s="28">
        <f>VALUE(V1227)*100000</f>
        <v>3500000</v>
      </c>
    </row>
    <row r="1228" spans="1:23" customFormat="1" hidden="1">
      <c r="A1228" t="s">
        <v>813</v>
      </c>
      <c r="G1228" t="s">
        <v>24</v>
      </c>
      <c r="H1228" t="s">
        <v>328</v>
      </c>
      <c r="I1228">
        <f>VALUE(LEFT(H1228,FIND(" ",H1228)-1))</f>
        <v>1200</v>
      </c>
      <c r="J1228" t="str">
        <f>TRIM(RIGHT(H1228,LEN(H1228)-FIND(" ",H1228)))</f>
        <v>sqft</v>
      </c>
      <c r="K1228" t="s">
        <v>43</v>
      </c>
      <c r="L1228" t="s">
        <v>44</v>
      </c>
      <c r="N1228" t="s">
        <v>142</v>
      </c>
      <c r="Q1228" t="s">
        <v>29</v>
      </c>
      <c r="R1228" t="s">
        <v>47</v>
      </c>
      <c r="S1228" t="s">
        <v>2873</v>
      </c>
      <c r="T1228" t="s">
        <v>2874</v>
      </c>
      <c r="U1228" s="1">
        <f t="shared" si="554"/>
        <v>2412</v>
      </c>
      <c r="V1228">
        <v>30.5</v>
      </c>
      <c r="W1228">
        <f>VALUE(V1228)*100000</f>
        <v>3050000</v>
      </c>
    </row>
    <row r="1229" spans="1:23" customFormat="1" hidden="1">
      <c r="A1229" t="s">
        <v>220</v>
      </c>
      <c r="G1229" t="s">
        <v>204</v>
      </c>
      <c r="H1229" t="s">
        <v>2875</v>
      </c>
      <c r="I1229">
        <f>VALUE(LEFT(H1229,FIND(" ",H1229)-1))</f>
        <v>1485</v>
      </c>
      <c r="J1229" t="str">
        <f>TRIM(RIGHT(H1229,LEN(H1229)-FIND(" ",H1229)))</f>
        <v>sqft</v>
      </c>
      <c r="K1229" t="s">
        <v>43</v>
      </c>
      <c r="L1229" t="s">
        <v>2876</v>
      </c>
      <c r="N1229" t="s">
        <v>166</v>
      </c>
      <c r="Q1229">
        <v>2</v>
      </c>
      <c r="R1229">
        <v>2</v>
      </c>
      <c r="S1229" t="s">
        <v>2877</v>
      </c>
      <c r="T1229" t="s">
        <v>2878</v>
      </c>
      <c r="U1229" s="1">
        <f t="shared" si="554"/>
        <v>2257</v>
      </c>
      <c r="V1229">
        <v>33.5</v>
      </c>
      <c r="W1229">
        <f>VALUE(V1229)*100000</f>
        <v>3350000</v>
      </c>
    </row>
    <row r="1230" spans="1:23" ht="15.75">
      <c r="A1230" s="25" t="s">
        <v>883</v>
      </c>
      <c r="B1230" s="25" t="str">
        <f t="shared" ref="B1230:B1240" si="563">PROPER(TRIM(A1230))</f>
        <v>2 Apartment For Sale In Shiv Samarth 1, Pal Gam Surat</v>
      </c>
      <c r="C1230" s="25" t="str">
        <f t="shared" ref="C1230:C1240" si="564">LEFT(B1230,FIND(" ",B1230)-1)</f>
        <v>2</v>
      </c>
      <c r="D1230" s="30" t="str">
        <f t="shared" ref="D1230:D1240" si="565">MID(B1230, FIND(" ", B1230)+1, FIND("For", B1230)-FIND(" ", B1230)-1)</f>
        <v xml:space="preserve">Apartment </v>
      </c>
      <c r="E1230" s="25" t="str">
        <f t="shared" ref="E1230:E1240" si="566">TRIM(MID(B1230, FIND("In", B1230)+3, FIND("Surat", B1230)-FIND("In", B1230)-3))</f>
        <v>Shiv Samarth 1, Pal Gam</v>
      </c>
      <c r="F1230" s="25" t="str">
        <f t="shared" ref="F1230:F1240" si="567">"surat"</f>
        <v>surat</v>
      </c>
      <c r="G1230" s="25" t="s">
        <v>34</v>
      </c>
      <c r="H1230" s="25" t="s">
        <v>884</v>
      </c>
      <c r="I1230" s="35">
        <f>VALUE(LEFT(H1230,FIND(" ",H1230)-1))</f>
        <v>1127</v>
      </c>
      <c r="J1230" s="25" t="str">
        <f>TRIM(RIGHT(H1230,LEN(H1230)-FIND(" ",H1230)))</f>
        <v>sqft</v>
      </c>
      <c r="K1230" s="25" t="s">
        <v>43</v>
      </c>
      <c r="L1230" s="29" t="s">
        <v>165</v>
      </c>
      <c r="M1230" s="25" t="str">
        <f t="shared" ref="M1230:M1240" si="568">IF(LEFT(L1230,5)="poss.","expected","ready")</f>
        <v>expected</v>
      </c>
      <c r="N1230" s="25" t="s">
        <v>2879</v>
      </c>
      <c r="O1230" s="25" t="str">
        <f t="shared" ref="O1230:O1240" si="569">IFERROR(LEFT(N1230,FIND("out of",N1230)-1),N1230)</f>
        <v xml:space="preserve">15 </v>
      </c>
      <c r="P1230" s="30" t="str">
        <f t="shared" ref="P1230:P1240" si="570">IFERROR(RIGHT(N1230,LEN(N1230)-FIND("out of",N1230)-6),"")</f>
        <v>19</v>
      </c>
      <c r="Q1230" s="25" t="s">
        <v>29</v>
      </c>
      <c r="R1230" s="28" t="s">
        <v>47</v>
      </c>
      <c r="S1230" s="25" t="s">
        <v>2880</v>
      </c>
      <c r="T1230" s="3" t="s">
        <v>2881</v>
      </c>
      <c r="U1230" s="33">
        <f t="shared" si="554"/>
        <v>3914</v>
      </c>
      <c r="V1230" s="25">
        <v>44.1</v>
      </c>
      <c r="W1230" s="28">
        <f>VALUE(V1230)*100000</f>
        <v>4410000</v>
      </c>
    </row>
    <row r="1231" spans="1:23" ht="15.75">
      <c r="A1231" s="25" t="s">
        <v>2882</v>
      </c>
      <c r="B1231" s="25" t="str">
        <f t="shared" si="563"/>
        <v>2 Apartment For Sale In Narayan Coral Heights, Palanpur Surat</v>
      </c>
      <c r="C1231" s="25" t="str">
        <f t="shared" si="564"/>
        <v>2</v>
      </c>
      <c r="D1231" s="30" t="str">
        <f t="shared" si="565"/>
        <v xml:space="preserve">Apartment </v>
      </c>
      <c r="E1231" s="25" t="str">
        <f t="shared" si="566"/>
        <v>Narayan Coral Heights, Palanpur</v>
      </c>
      <c r="F1231" s="25" t="str">
        <f t="shared" si="567"/>
        <v>surat</v>
      </c>
      <c r="G1231" s="25" t="s">
        <v>34</v>
      </c>
      <c r="H1231" s="25" t="s">
        <v>1889</v>
      </c>
      <c r="I1231" s="35">
        <f>VALUE(LEFT(H1231,FIND(" ",H1231)-1))</f>
        <v>1246</v>
      </c>
      <c r="J1231" s="25" t="str">
        <f>TRIM(RIGHT(H1231,LEN(H1231)-FIND(" ",H1231)))</f>
        <v>sqft</v>
      </c>
      <c r="K1231" s="25" t="s">
        <v>43</v>
      </c>
      <c r="L1231" s="29" t="s">
        <v>44</v>
      </c>
      <c r="M1231" s="25" t="str">
        <f t="shared" si="568"/>
        <v>ready</v>
      </c>
      <c r="N1231" s="25" t="s">
        <v>45</v>
      </c>
      <c r="O1231" s="25" t="str">
        <f t="shared" si="569"/>
        <v xml:space="preserve">5 </v>
      </c>
      <c r="P1231" s="30" t="str">
        <f t="shared" si="570"/>
        <v>13</v>
      </c>
      <c r="Q1231" s="25" t="s">
        <v>96</v>
      </c>
      <c r="R1231" s="28" t="s">
        <v>47</v>
      </c>
      <c r="S1231" s="25" t="s">
        <v>2883</v>
      </c>
      <c r="T1231" s="3" t="s">
        <v>2884</v>
      </c>
      <c r="U1231" s="33">
        <f t="shared" si="554"/>
        <v>4013</v>
      </c>
      <c r="V1231" s="25">
        <v>50</v>
      </c>
      <c r="W1231" s="28">
        <f>VALUE(V1231)*100000</f>
        <v>5000000</v>
      </c>
    </row>
    <row r="1232" spans="1:23" ht="15.75">
      <c r="A1232" s="25" t="s">
        <v>2481</v>
      </c>
      <c r="B1232" s="25" t="str">
        <f t="shared" si="563"/>
        <v>1 Apartment For Sale In Parvat Patiya Surat</v>
      </c>
      <c r="C1232" s="25" t="str">
        <f t="shared" si="564"/>
        <v>1</v>
      </c>
      <c r="D1232" s="30" t="str">
        <f t="shared" si="565"/>
        <v xml:space="preserve">Apartment </v>
      </c>
      <c r="E1232" s="25" t="str">
        <f t="shared" si="566"/>
        <v>Parvat Patiya</v>
      </c>
      <c r="F1232" s="25" t="str">
        <f t="shared" si="567"/>
        <v>surat</v>
      </c>
      <c r="G1232" s="25" t="s">
        <v>34</v>
      </c>
      <c r="H1232" s="25" t="s">
        <v>620</v>
      </c>
      <c r="I1232" s="35">
        <f>VALUE(LEFT(H1232,FIND(" ",H1232)-1))</f>
        <v>380</v>
      </c>
      <c r="J1232" s="25" t="str">
        <f>TRIM(RIGHT(H1232,LEN(H1232)-FIND(" ",H1232)))</f>
        <v>sqft</v>
      </c>
      <c r="K1232" s="25" t="s">
        <v>43</v>
      </c>
      <c r="L1232" s="29" t="s">
        <v>44</v>
      </c>
      <c r="M1232" s="25" t="str">
        <f t="shared" si="568"/>
        <v>ready</v>
      </c>
      <c r="N1232" s="25" t="s">
        <v>329</v>
      </c>
      <c r="O1232" s="25" t="str">
        <f t="shared" si="569"/>
        <v xml:space="preserve">3 </v>
      </c>
      <c r="P1232" s="30" t="str">
        <f t="shared" si="570"/>
        <v>10</v>
      </c>
      <c r="Q1232" s="25" t="s">
        <v>29</v>
      </c>
      <c r="R1232" s="28" t="s">
        <v>156</v>
      </c>
      <c r="S1232" s="25" t="s">
        <v>2885</v>
      </c>
      <c r="T1232" s="3" t="s">
        <v>484</v>
      </c>
      <c r="U1232" s="36">
        <f t="shared" si="554"/>
        <v>2500</v>
      </c>
      <c r="V1232" s="23">
        <v>9.5</v>
      </c>
      <c r="W1232" s="41">
        <f>VALUE(V1232)*100000</f>
        <v>950000</v>
      </c>
    </row>
    <row r="1233" spans="1:23" ht="15.75">
      <c r="A1233" s="25" t="s">
        <v>2458</v>
      </c>
      <c r="B1233" s="25" t="str">
        <f t="shared" si="563"/>
        <v>2 Apartment For Sale In Pal Surat</v>
      </c>
      <c r="C1233" s="25" t="str">
        <f t="shared" si="564"/>
        <v>2</v>
      </c>
      <c r="D1233" s="30" t="str">
        <f t="shared" si="565"/>
        <v xml:space="preserve">Apartment </v>
      </c>
      <c r="E1233" s="25" t="str">
        <f t="shared" si="566"/>
        <v>Pal</v>
      </c>
      <c r="F1233" s="25" t="str">
        <f t="shared" si="567"/>
        <v>surat</v>
      </c>
      <c r="G1233" s="25" t="s">
        <v>34</v>
      </c>
      <c r="H1233" s="25" t="s">
        <v>2886</v>
      </c>
      <c r="I1233" s="35">
        <f>VALUE(LEFT(H1233,FIND(" ",H1233)-1))</f>
        <v>1140</v>
      </c>
      <c r="J1233" s="25" t="str">
        <f>TRIM(RIGHT(H1233,LEN(H1233)-FIND(" ",H1233)))</f>
        <v>sqft</v>
      </c>
      <c r="K1233" s="25" t="s">
        <v>43</v>
      </c>
      <c r="L1233" s="29" t="s">
        <v>44</v>
      </c>
      <c r="M1233" s="25" t="str">
        <f t="shared" si="568"/>
        <v>ready</v>
      </c>
      <c r="N1233" s="25" t="s">
        <v>152</v>
      </c>
      <c r="O1233" s="25" t="str">
        <f t="shared" si="569"/>
        <v xml:space="preserve">1 </v>
      </c>
      <c r="P1233" s="30" t="str">
        <f t="shared" si="570"/>
        <v>5</v>
      </c>
      <c r="Q1233" s="25" t="s">
        <v>29</v>
      </c>
      <c r="R1233" s="28" t="s">
        <v>38</v>
      </c>
      <c r="S1233" s="25" t="s">
        <v>2887</v>
      </c>
      <c r="T1233" s="3" t="s">
        <v>1421</v>
      </c>
      <c r="U1233" s="30">
        <f t="shared" si="554"/>
        <v>3684</v>
      </c>
      <c r="V1233" s="25">
        <v>42</v>
      </c>
      <c r="W1233" s="25">
        <f>VALUE(V1233)*100000</f>
        <v>4200000</v>
      </c>
    </row>
    <row r="1234" spans="1:23" ht="15.75">
      <c r="A1234" s="25" t="s">
        <v>2458</v>
      </c>
      <c r="B1234" s="25" t="str">
        <f t="shared" si="563"/>
        <v>2 Apartment For Sale In Pal Surat</v>
      </c>
      <c r="C1234" s="25" t="str">
        <f t="shared" si="564"/>
        <v>2</v>
      </c>
      <c r="D1234" s="30" t="str">
        <f t="shared" si="565"/>
        <v xml:space="preserve">Apartment </v>
      </c>
      <c r="E1234" s="25" t="str">
        <f t="shared" si="566"/>
        <v>Pal</v>
      </c>
      <c r="F1234" s="25" t="str">
        <f t="shared" si="567"/>
        <v>surat</v>
      </c>
      <c r="G1234" s="25" t="s">
        <v>24</v>
      </c>
      <c r="H1234" s="25" t="s">
        <v>111</v>
      </c>
      <c r="I1234" s="35">
        <f>VALUE(LEFT(H1234,FIND(" ",H1234)-1))</f>
        <v>800</v>
      </c>
      <c r="J1234" s="25" t="str">
        <f>TRIM(RIGHT(H1234,LEN(H1234)-FIND(" ",H1234)))</f>
        <v>sqft</v>
      </c>
      <c r="K1234" s="25" t="s">
        <v>43</v>
      </c>
      <c r="L1234" s="29" t="s">
        <v>44</v>
      </c>
      <c r="M1234" s="25" t="str">
        <f t="shared" si="568"/>
        <v>ready</v>
      </c>
      <c r="N1234" s="25" t="s">
        <v>176</v>
      </c>
      <c r="O1234" s="25" t="str">
        <f t="shared" si="569"/>
        <v xml:space="preserve">5 </v>
      </c>
      <c r="P1234" s="30" t="str">
        <f t="shared" si="570"/>
        <v>12</v>
      </c>
      <c r="Q1234" s="25" t="s">
        <v>29</v>
      </c>
      <c r="R1234" s="28" t="s">
        <v>739</v>
      </c>
      <c r="S1234" s="25" t="s">
        <v>2888</v>
      </c>
      <c r="T1234" s="3" t="s">
        <v>2889</v>
      </c>
      <c r="U1234" s="30">
        <f t="shared" si="554"/>
        <v>3435</v>
      </c>
      <c r="V1234" s="25">
        <v>45</v>
      </c>
      <c r="W1234" s="25">
        <f>VALUE(V1234)*100000</f>
        <v>4500000</v>
      </c>
    </row>
    <row r="1235" spans="1:23" customFormat="1" hidden="1">
      <c r="A1235" t="s">
        <v>50</v>
      </c>
      <c r="B1235" t="str">
        <f t="shared" si="563"/>
        <v>2 Apartment For Sale In Jahangirabad Surat</v>
      </c>
      <c r="C1235" t="str">
        <f t="shared" si="564"/>
        <v>2</v>
      </c>
      <c r="D1235" s="1" t="str">
        <f t="shared" si="565"/>
        <v xml:space="preserve">Apartment </v>
      </c>
      <c r="E1235" t="str">
        <f t="shared" si="566"/>
        <v>Jahangirabad</v>
      </c>
      <c r="F1235" t="str">
        <f t="shared" si="567"/>
        <v>surat</v>
      </c>
      <c r="G1235" t="s">
        <v>34</v>
      </c>
      <c r="H1235" t="s">
        <v>827</v>
      </c>
      <c r="I1235">
        <f>VALUE(LEFT(H1235,FIND(" ",H1235)-1))</f>
        <v>1360</v>
      </c>
      <c r="J1235" t="str">
        <f>TRIM(RIGHT(H1235,LEN(H1235)-FIND(" ",H1235)))</f>
        <v>sqft</v>
      </c>
      <c r="K1235" t="s">
        <v>26</v>
      </c>
      <c r="L1235" t="s">
        <v>2890</v>
      </c>
      <c r="M1235" t="str">
        <f t="shared" si="568"/>
        <v>expected</v>
      </c>
      <c r="N1235" t="s">
        <v>2891</v>
      </c>
      <c r="O1235" t="str">
        <f t="shared" si="569"/>
        <v xml:space="preserve">3 </v>
      </c>
      <c r="P1235" s="1" t="str">
        <f t="shared" si="570"/>
        <v>13</v>
      </c>
      <c r="Q1235" t="s">
        <v>29</v>
      </c>
      <c r="R1235" t="s">
        <v>47</v>
      </c>
      <c r="T1235" t="s">
        <v>1587</v>
      </c>
      <c r="U1235" s="1">
        <f t="shared" si="554"/>
        <v>3309</v>
      </c>
      <c r="V1235">
        <v>45</v>
      </c>
      <c r="W1235">
        <f>VALUE(V1235)*100000</f>
        <v>4500000</v>
      </c>
    </row>
    <row r="1236" spans="1:23" customFormat="1" hidden="1">
      <c r="A1236" t="s">
        <v>41</v>
      </c>
      <c r="B1236" t="str">
        <f t="shared" si="563"/>
        <v>2 Apartment For Sale In Pal Gam Surat</v>
      </c>
      <c r="C1236" t="str">
        <f t="shared" si="564"/>
        <v>2</v>
      </c>
      <c r="D1236" s="1" t="str">
        <f t="shared" si="565"/>
        <v xml:space="preserve">Apartment </v>
      </c>
      <c r="E1236" t="str">
        <f t="shared" si="566"/>
        <v>Pal Gam</v>
      </c>
      <c r="F1236" t="str">
        <f t="shared" si="567"/>
        <v>surat</v>
      </c>
      <c r="G1236" t="s">
        <v>34</v>
      </c>
      <c r="H1236" t="s">
        <v>2763</v>
      </c>
      <c r="I1236">
        <f>VALUE(LEFT(H1236,FIND(" ",H1236)-1))</f>
        <v>1205</v>
      </c>
      <c r="J1236" t="str">
        <f>TRIM(RIGHT(H1236,LEN(H1236)-FIND(" ",H1236)))</f>
        <v>sqft</v>
      </c>
      <c r="K1236" t="s">
        <v>43</v>
      </c>
      <c r="L1236" t="s">
        <v>44</v>
      </c>
      <c r="M1236" t="str">
        <f t="shared" si="568"/>
        <v>ready</v>
      </c>
      <c r="N1236" t="s">
        <v>469</v>
      </c>
      <c r="O1236" t="str">
        <f t="shared" si="569"/>
        <v xml:space="preserve">4 </v>
      </c>
      <c r="P1236" s="1" t="str">
        <f t="shared" si="570"/>
        <v>5</v>
      </c>
      <c r="Q1236" t="s">
        <v>46</v>
      </c>
      <c r="R1236" t="s">
        <v>47</v>
      </c>
      <c r="T1236" t="s">
        <v>2892</v>
      </c>
      <c r="U1236" s="1">
        <f t="shared" si="554"/>
        <v>3734</v>
      </c>
      <c r="V1236">
        <v>45</v>
      </c>
      <c r="W1236">
        <f>VALUE(V1236)*100000</f>
        <v>4500000</v>
      </c>
    </row>
    <row r="1237" spans="1:23" ht="15.75">
      <c r="A1237" s="25" t="s">
        <v>1835</v>
      </c>
      <c r="B1237" s="25" t="str">
        <f t="shared" si="563"/>
        <v>2 Apartment For Sale In Green Paradise, Jahangirabad Surat</v>
      </c>
      <c r="C1237" s="25" t="str">
        <f t="shared" si="564"/>
        <v>2</v>
      </c>
      <c r="D1237" s="30" t="str">
        <f t="shared" si="565"/>
        <v xml:space="preserve">Apartment </v>
      </c>
      <c r="E1237" s="25" t="str">
        <f t="shared" si="566"/>
        <v>Green Paradise, Jahangirabad</v>
      </c>
      <c r="F1237" s="25" t="str">
        <f t="shared" si="567"/>
        <v>surat</v>
      </c>
      <c r="G1237" s="25" t="s">
        <v>24</v>
      </c>
      <c r="H1237" s="25" t="s">
        <v>1595</v>
      </c>
      <c r="I1237" s="35">
        <f>VALUE(LEFT(H1237,FIND(" ",H1237)-1))</f>
        <v>675</v>
      </c>
      <c r="J1237" s="25" t="str">
        <f>TRIM(RIGHT(H1237,LEN(H1237)-FIND(" ",H1237)))</f>
        <v>sqft</v>
      </c>
      <c r="K1237" s="25" t="s">
        <v>43</v>
      </c>
      <c r="L1237" s="29" t="s">
        <v>44</v>
      </c>
      <c r="M1237" s="25" t="str">
        <f t="shared" si="568"/>
        <v>ready</v>
      </c>
      <c r="N1237" s="25" t="s">
        <v>37</v>
      </c>
      <c r="O1237" s="25" t="str">
        <f t="shared" si="569"/>
        <v xml:space="preserve">6 </v>
      </c>
      <c r="P1237" s="30" t="str">
        <f t="shared" si="570"/>
        <v>14</v>
      </c>
      <c r="Q1237" s="25" t="s">
        <v>29</v>
      </c>
      <c r="R1237" s="28" t="s">
        <v>47</v>
      </c>
      <c r="S1237" s="25" t="s">
        <v>2893</v>
      </c>
      <c r="T1237" s="3" t="s">
        <v>1941</v>
      </c>
      <c r="U1237" s="30">
        <f t="shared" si="554"/>
        <v>3759</v>
      </c>
      <c r="V1237" s="25">
        <v>38</v>
      </c>
      <c r="W1237" s="25">
        <f>VALUE(V1237)*100000</f>
        <v>3800000</v>
      </c>
    </row>
    <row r="1238" spans="1:23" ht="15.75">
      <c r="A1238" s="25" t="s">
        <v>271</v>
      </c>
      <c r="B1238" s="25" t="str">
        <f t="shared" si="563"/>
        <v>1 Apartment For Sale In Palanpur Surat</v>
      </c>
      <c r="C1238" s="25" t="str">
        <f t="shared" si="564"/>
        <v>1</v>
      </c>
      <c r="D1238" s="30" t="str">
        <f t="shared" si="565"/>
        <v xml:space="preserve">Apartment </v>
      </c>
      <c r="E1238" s="25" t="str">
        <f t="shared" si="566"/>
        <v>Palanpur</v>
      </c>
      <c r="F1238" s="25" t="str">
        <f t="shared" si="567"/>
        <v>surat</v>
      </c>
      <c r="G1238" s="25" t="s">
        <v>34</v>
      </c>
      <c r="H1238" s="25" t="s">
        <v>295</v>
      </c>
      <c r="I1238" s="35">
        <f>VALUE(LEFT(H1238,FIND(" ",H1238)-1))</f>
        <v>750</v>
      </c>
      <c r="J1238" s="25" t="str">
        <f>TRIM(RIGHT(H1238,LEN(H1238)-FIND(" ",H1238)))</f>
        <v>sqft</v>
      </c>
      <c r="K1238" s="25" t="s">
        <v>43</v>
      </c>
      <c r="L1238" s="29" t="s">
        <v>44</v>
      </c>
      <c r="M1238" s="25" t="str">
        <f t="shared" si="568"/>
        <v>ready</v>
      </c>
      <c r="N1238" s="25" t="s">
        <v>992</v>
      </c>
      <c r="O1238" s="25" t="str">
        <f t="shared" si="569"/>
        <v xml:space="preserve">6 </v>
      </c>
      <c r="P1238" s="30" t="str">
        <f t="shared" si="570"/>
        <v>12</v>
      </c>
      <c r="Q1238" s="25" t="s">
        <v>29</v>
      </c>
      <c r="R1238" s="28" t="s">
        <v>47</v>
      </c>
      <c r="S1238" s="25" t="s">
        <v>474</v>
      </c>
      <c r="T1238" s="3" t="s">
        <v>331</v>
      </c>
      <c r="U1238" s="30">
        <f t="shared" si="554"/>
        <v>3333</v>
      </c>
      <c r="V1238" s="25">
        <v>25</v>
      </c>
      <c r="W1238" s="25">
        <f>VALUE(V1238)*100000</f>
        <v>2500000</v>
      </c>
    </row>
    <row r="1239" spans="1:23" ht="15.75">
      <c r="A1239" s="25" t="s">
        <v>2458</v>
      </c>
      <c r="B1239" s="25" t="str">
        <f t="shared" si="563"/>
        <v>2 Apartment For Sale In Pal Surat</v>
      </c>
      <c r="C1239" s="25" t="str">
        <f t="shared" si="564"/>
        <v>2</v>
      </c>
      <c r="D1239" s="30" t="str">
        <f t="shared" si="565"/>
        <v xml:space="preserve">Apartment </v>
      </c>
      <c r="E1239" s="25" t="str">
        <f t="shared" si="566"/>
        <v>Pal</v>
      </c>
      <c r="F1239" s="25" t="str">
        <f t="shared" si="567"/>
        <v>surat</v>
      </c>
      <c r="G1239" s="25" t="s">
        <v>24</v>
      </c>
      <c r="H1239" s="25" t="s">
        <v>1397</v>
      </c>
      <c r="I1239" s="35">
        <f>VALUE(LEFT(H1239,FIND(" ",H1239)-1))</f>
        <v>780</v>
      </c>
      <c r="J1239" s="25" t="str">
        <f>TRIM(RIGHT(H1239,LEN(H1239)-FIND(" ",H1239)))</f>
        <v>sqft</v>
      </c>
      <c r="K1239" s="25" t="s">
        <v>43</v>
      </c>
      <c r="L1239" s="29" t="s">
        <v>44</v>
      </c>
      <c r="M1239" s="25" t="str">
        <f t="shared" si="568"/>
        <v>ready</v>
      </c>
      <c r="N1239" s="25" t="s">
        <v>289</v>
      </c>
      <c r="O1239" s="25" t="str">
        <f t="shared" si="569"/>
        <v xml:space="preserve">6 </v>
      </c>
      <c r="P1239" s="30" t="str">
        <f t="shared" si="570"/>
        <v>10</v>
      </c>
      <c r="Q1239" s="25" t="s">
        <v>96</v>
      </c>
      <c r="R1239" s="28" t="s">
        <v>47</v>
      </c>
      <c r="S1239" s="25" t="s">
        <v>2894</v>
      </c>
      <c r="T1239" s="3" t="s">
        <v>2895</v>
      </c>
      <c r="U1239" s="30">
        <f t="shared" si="554"/>
        <v>3837</v>
      </c>
      <c r="V1239" s="25">
        <v>48</v>
      </c>
      <c r="W1239" s="25">
        <f>VALUE(V1239)*100000</f>
        <v>4800000</v>
      </c>
    </row>
    <row r="1240" spans="1:23" customFormat="1" hidden="1">
      <c r="A1240" t="s">
        <v>2458</v>
      </c>
      <c r="B1240" t="str">
        <f t="shared" si="563"/>
        <v>2 Apartment For Sale In Pal Surat</v>
      </c>
      <c r="C1240" t="str">
        <f t="shared" si="564"/>
        <v>2</v>
      </c>
      <c r="D1240" s="1" t="str">
        <f t="shared" si="565"/>
        <v xml:space="preserve">Apartment </v>
      </c>
      <c r="E1240" t="str">
        <f t="shared" si="566"/>
        <v>Pal</v>
      </c>
      <c r="F1240" t="str">
        <f t="shared" si="567"/>
        <v>surat</v>
      </c>
      <c r="G1240" t="s">
        <v>34</v>
      </c>
      <c r="H1240" t="s">
        <v>2896</v>
      </c>
      <c r="I1240">
        <f>VALUE(LEFT(H1240,FIND(" ",H1240)-1))</f>
        <v>1051</v>
      </c>
      <c r="J1240" t="str">
        <f>TRIM(RIGHT(H1240,LEN(H1240)-FIND(" ",H1240)))</f>
        <v>sqft</v>
      </c>
      <c r="K1240" t="s">
        <v>43</v>
      </c>
      <c r="L1240" t="s">
        <v>44</v>
      </c>
      <c r="M1240" t="str">
        <f t="shared" si="568"/>
        <v>ready</v>
      </c>
      <c r="N1240" t="s">
        <v>1890</v>
      </c>
      <c r="O1240" t="str">
        <f t="shared" si="569"/>
        <v xml:space="preserve">4 </v>
      </c>
      <c r="P1240" s="1" t="str">
        <f t="shared" si="570"/>
        <v>12</v>
      </c>
      <c r="Q1240" t="s">
        <v>96</v>
      </c>
      <c r="R1240" t="s">
        <v>47</v>
      </c>
      <c r="T1240" t="s">
        <v>2897</v>
      </c>
      <c r="U1240" s="1">
        <f t="shared" si="554"/>
        <v>3996</v>
      </c>
      <c r="V1240">
        <v>42</v>
      </c>
      <c r="W1240">
        <f>VALUE(V1240)*100000</f>
        <v>4200000</v>
      </c>
    </row>
    <row r="1241" spans="1:23" customFormat="1" hidden="1">
      <c r="A1241" t="s">
        <v>2220</v>
      </c>
      <c r="G1241" t="s">
        <v>24</v>
      </c>
      <c r="H1241" t="s">
        <v>1233</v>
      </c>
      <c r="I1241">
        <f>VALUE(LEFT(H1241,FIND(" ",H1241)-1))</f>
        <v>183</v>
      </c>
      <c r="J1241" t="str">
        <f>TRIM(RIGHT(H1241,LEN(H1241)-FIND(" ",H1241)))</f>
        <v>sqft</v>
      </c>
      <c r="K1241" t="s">
        <v>43</v>
      </c>
      <c r="L1241" t="s">
        <v>44</v>
      </c>
      <c r="N1241" t="s">
        <v>373</v>
      </c>
      <c r="Q1241">
        <v>1</v>
      </c>
      <c r="S1241" t="s">
        <v>2898</v>
      </c>
      <c r="T1241" t="s">
        <v>2899</v>
      </c>
      <c r="U1241" s="1">
        <f t="shared" si="554"/>
        <v>5946</v>
      </c>
      <c r="V1241">
        <v>22</v>
      </c>
      <c r="W1241">
        <f>VALUE(V1241)*100000</f>
        <v>2200000</v>
      </c>
    </row>
    <row r="1242" spans="1:23" ht="15.75">
      <c r="A1242" s="25" t="s">
        <v>1188</v>
      </c>
      <c r="B1242" s="25" t="str">
        <f t="shared" ref="B1242:B1243" si="571">PROPER(TRIM(A1242))</f>
        <v>2 Apartment For Sale In Jahangir Pura Surat</v>
      </c>
      <c r="C1242" s="25" t="str">
        <f t="shared" ref="C1242:C1243" si="572">LEFT(B1242,FIND(" ",B1242)-1)</f>
        <v>2</v>
      </c>
      <c r="D1242" s="30" t="str">
        <f t="shared" ref="D1242:D1243" si="573">MID(B1242, FIND(" ", B1242)+1, FIND("For", B1242)-FIND(" ", B1242)-1)</f>
        <v xml:space="preserve">Apartment </v>
      </c>
      <c r="E1242" s="25" t="str">
        <f t="shared" ref="E1242:E1243" si="574">TRIM(MID(B1242, FIND("In", B1242)+3, FIND("Surat", B1242)-FIND("In", B1242)-3))</f>
        <v>Jahangir Pura</v>
      </c>
      <c r="F1242" s="25" t="str">
        <f t="shared" ref="F1242:F1243" si="575">"surat"</f>
        <v>surat</v>
      </c>
      <c r="G1242" s="25" t="s">
        <v>34</v>
      </c>
      <c r="H1242" s="25" t="s">
        <v>328</v>
      </c>
      <c r="I1242" s="35">
        <f>VALUE(LEFT(H1242,FIND(" ",H1242)-1))</f>
        <v>1200</v>
      </c>
      <c r="J1242" s="25" t="str">
        <f>TRIM(RIGHT(H1242,LEN(H1242)-FIND(" ",H1242)))</f>
        <v>sqft</v>
      </c>
      <c r="K1242" s="25" t="s">
        <v>26</v>
      </c>
      <c r="L1242" s="29" t="s">
        <v>2900</v>
      </c>
      <c r="M1242" s="25" t="str">
        <f t="shared" ref="M1242:M1243" si="576">IF(LEFT(L1242,5)="poss.","expected","ready")</f>
        <v>expected</v>
      </c>
      <c r="N1242" s="25" t="s">
        <v>627</v>
      </c>
      <c r="O1242" s="25" t="str">
        <f t="shared" ref="O1242:O1243" si="577">IFERROR(LEFT(N1242,FIND("out of",N1242)-1),N1242)</f>
        <v xml:space="preserve">8 </v>
      </c>
      <c r="P1242" s="30" t="str">
        <f t="shared" ref="P1242:P1243" si="578">IFERROR(RIGHT(N1242,LEN(N1242)-FIND("out of",N1242)-6),"")</f>
        <v>14</v>
      </c>
      <c r="Q1242" s="25" t="s">
        <v>29</v>
      </c>
      <c r="R1242" s="28" t="s">
        <v>102</v>
      </c>
      <c r="S1242" s="25" t="s">
        <v>2901</v>
      </c>
      <c r="T1242" s="3" t="s">
        <v>335</v>
      </c>
      <c r="U1242" s="30">
        <f t="shared" si="554"/>
        <v>3000</v>
      </c>
      <c r="V1242" s="25">
        <v>36</v>
      </c>
      <c r="W1242" s="25">
        <f>VALUE(V1242)*100000</f>
        <v>3600000</v>
      </c>
    </row>
    <row r="1243" spans="1:23" ht="15.75">
      <c r="A1243" s="25" t="s">
        <v>2902</v>
      </c>
      <c r="B1243" s="25" t="str">
        <f t="shared" si="571"/>
        <v>2 Apartment For Sale In Minaxi Wadi Surat</v>
      </c>
      <c r="C1243" s="25" t="str">
        <f t="shared" si="572"/>
        <v>2</v>
      </c>
      <c r="D1243" s="30" t="str">
        <f t="shared" si="573"/>
        <v xml:space="preserve">Apartment </v>
      </c>
      <c r="E1243" s="25" t="str">
        <f t="shared" si="574"/>
        <v>Minaxi Wadi</v>
      </c>
      <c r="F1243" s="25" t="str">
        <f t="shared" si="575"/>
        <v>surat</v>
      </c>
      <c r="G1243" s="25" t="s">
        <v>34</v>
      </c>
      <c r="H1243" s="25" t="s">
        <v>564</v>
      </c>
      <c r="I1243" s="35">
        <f>VALUE(LEFT(H1243,FIND(" ",H1243)-1))</f>
        <v>925</v>
      </c>
      <c r="J1243" s="25" t="str">
        <f>TRIM(RIGHT(H1243,LEN(H1243)-FIND(" ",H1243)))</f>
        <v>sqft</v>
      </c>
      <c r="K1243" s="25" t="s">
        <v>43</v>
      </c>
      <c r="L1243" s="29" t="s">
        <v>44</v>
      </c>
      <c r="M1243" s="25" t="str">
        <f t="shared" si="576"/>
        <v>ready</v>
      </c>
      <c r="N1243" s="25" t="s">
        <v>320</v>
      </c>
      <c r="O1243" s="25" t="str">
        <f t="shared" si="577"/>
        <v xml:space="preserve">3 </v>
      </c>
      <c r="P1243" s="30" t="str">
        <f t="shared" si="578"/>
        <v>4</v>
      </c>
      <c r="Q1243" s="25" t="s">
        <v>29</v>
      </c>
      <c r="R1243" s="28" t="s">
        <v>102</v>
      </c>
      <c r="S1243" s="25" t="s">
        <v>2903</v>
      </c>
      <c r="T1243" s="3" t="s">
        <v>566</v>
      </c>
      <c r="U1243" s="30">
        <f t="shared" si="554"/>
        <v>2378</v>
      </c>
      <c r="V1243" s="25">
        <v>22</v>
      </c>
      <c r="W1243" s="25">
        <f>VALUE(V1243)*100000</f>
        <v>2200000</v>
      </c>
    </row>
    <row r="1244" spans="1:23" customFormat="1" hidden="1">
      <c r="A1244" t="s">
        <v>2904</v>
      </c>
      <c r="G1244" t="s">
        <v>34</v>
      </c>
      <c r="H1244" t="s">
        <v>2373</v>
      </c>
      <c r="I1244">
        <f>VALUE(LEFT(H1244,FIND(" ",H1244)-1))</f>
        <v>1084</v>
      </c>
      <c r="J1244" t="str">
        <f>TRIM(RIGHT(H1244,LEN(H1244)-FIND(" ",H1244)))</f>
        <v>sqft</v>
      </c>
      <c r="K1244" t="s">
        <v>43</v>
      </c>
      <c r="L1244" t="s">
        <v>44</v>
      </c>
      <c r="N1244" t="s">
        <v>152</v>
      </c>
      <c r="Q1244" t="s">
        <v>2905</v>
      </c>
      <c r="R1244">
        <v>2</v>
      </c>
      <c r="S1244" t="s">
        <v>275</v>
      </c>
      <c r="T1244" t="s">
        <v>2906</v>
      </c>
      <c r="U1244" s="1">
        <f t="shared" si="554"/>
        <v>2860</v>
      </c>
      <c r="V1244">
        <v>31</v>
      </c>
      <c r="W1244">
        <f>VALUE(V1244)*100000</f>
        <v>3100000</v>
      </c>
    </row>
    <row r="1245" spans="1:23" customFormat="1" hidden="1">
      <c r="A1245" t="s">
        <v>583</v>
      </c>
      <c r="G1245" t="s">
        <v>24</v>
      </c>
      <c r="H1245" t="s">
        <v>155</v>
      </c>
      <c r="I1245">
        <f>VALUE(LEFT(H1245,FIND(" ",H1245)-1))</f>
        <v>650</v>
      </c>
      <c r="J1245" t="str">
        <f>TRIM(RIGHT(H1245,LEN(H1245)-FIND(" ",H1245)))</f>
        <v>sqft</v>
      </c>
      <c r="K1245" t="s">
        <v>46</v>
      </c>
      <c r="L1245" t="s">
        <v>44</v>
      </c>
      <c r="N1245" t="s">
        <v>373</v>
      </c>
      <c r="Q1245">
        <v>1</v>
      </c>
      <c r="U1245" s="1" t="e">
        <f t="shared" si="554"/>
        <v>#VALUE!</v>
      </c>
      <c r="V1245">
        <v>14</v>
      </c>
      <c r="W1245">
        <f>VALUE(V1245)*100000</f>
        <v>1400000</v>
      </c>
    </row>
    <row r="1246" spans="1:23" customFormat="1" hidden="1">
      <c r="A1246" t="s">
        <v>1711</v>
      </c>
      <c r="G1246" t="s">
        <v>204</v>
      </c>
      <c r="H1246" t="s">
        <v>642</v>
      </c>
      <c r="I1246">
        <f>VALUE(LEFT(H1246,FIND(" ",H1246)-1))</f>
        <v>648</v>
      </c>
      <c r="J1246" t="str">
        <f>TRIM(RIGHT(H1246,LEN(H1246)-FIND(" ",H1246)))</f>
        <v>sqft</v>
      </c>
      <c r="K1246" t="s">
        <v>671</v>
      </c>
      <c r="L1246" t="s">
        <v>43</v>
      </c>
      <c r="N1246">
        <v>3</v>
      </c>
      <c r="T1246" t="s">
        <v>1815</v>
      </c>
      <c r="U1246" s="1">
        <f t="shared" si="554"/>
        <v>1080</v>
      </c>
      <c r="V1246">
        <v>7</v>
      </c>
      <c r="W1246">
        <f>VALUE(V1246)*100000</f>
        <v>700000</v>
      </c>
    </row>
    <row r="1247" spans="1:23" ht="15.75">
      <c r="A1247" s="25" t="s">
        <v>2907</v>
      </c>
      <c r="B1247" s="25" t="str">
        <f t="shared" ref="B1247:B1251" si="579">PROPER(TRIM(A1247))</f>
        <v>3 Apartment For Sale In Green City, Pal Surat</v>
      </c>
      <c r="C1247" s="25" t="str">
        <f t="shared" ref="C1247:C1251" si="580">LEFT(B1247,FIND(" ",B1247)-1)</f>
        <v>3</v>
      </c>
      <c r="D1247" s="30" t="str">
        <f t="shared" ref="D1247:D1251" si="581">MID(B1247, FIND(" ", B1247)+1, FIND("For", B1247)-FIND(" ", B1247)-1)</f>
        <v xml:space="preserve">Apartment </v>
      </c>
      <c r="E1247" s="25" t="str">
        <f t="shared" ref="E1247:E1251" si="582">TRIM(MID(B1247, FIND("In", B1247)+3, FIND("Surat", B1247)-FIND("In", B1247)-3))</f>
        <v>Green City, Pal</v>
      </c>
      <c r="F1247" s="25" t="str">
        <f t="shared" ref="F1247:F1251" si="583">"surat"</f>
        <v>surat</v>
      </c>
      <c r="G1247" s="25" t="s">
        <v>34</v>
      </c>
      <c r="H1247" s="25" t="s">
        <v>2908</v>
      </c>
      <c r="I1247" s="35">
        <f>VALUE(LEFT(H1247,FIND(" ",H1247)-1))</f>
        <v>1505</v>
      </c>
      <c r="J1247" s="25" t="str">
        <f>TRIM(RIGHT(H1247,LEN(H1247)-FIND(" ",H1247)))</f>
        <v>sqft</v>
      </c>
      <c r="K1247" s="29" t="s">
        <v>43</v>
      </c>
      <c r="L1247" s="25" t="s">
        <v>44</v>
      </c>
      <c r="M1247" s="25" t="str">
        <f t="shared" ref="M1247:M1251" si="584">IF(LEFT(L1247,5)="poss.","expected","ready")</f>
        <v>ready</v>
      </c>
      <c r="N1247" s="28" t="s">
        <v>1008</v>
      </c>
      <c r="O1247" s="25" t="str">
        <f t="shared" ref="O1247:O1251" si="585">IFERROR(LEFT(N1247,FIND("out of",N1247)-1),N1247)</f>
        <v xml:space="preserve">8 </v>
      </c>
      <c r="P1247" s="30" t="str">
        <f t="shared" ref="P1247:P1251" si="586">IFERROR(RIGHT(N1247,LEN(N1247)-FIND("out of",N1247)-6),"")</f>
        <v>13</v>
      </c>
      <c r="Q1247" s="25" t="s">
        <v>29</v>
      </c>
      <c r="R1247" s="28" t="s">
        <v>102</v>
      </c>
      <c r="S1247" s="25" t="s">
        <v>2909</v>
      </c>
      <c r="T1247" s="3" t="s">
        <v>2910</v>
      </c>
      <c r="U1247" s="30">
        <f t="shared" si="554"/>
        <v>3189</v>
      </c>
      <c r="V1247" s="25">
        <v>48</v>
      </c>
      <c r="W1247" s="25">
        <f>VALUE(V1247)*100000</f>
        <v>4800000</v>
      </c>
    </row>
    <row r="1248" spans="1:23" ht="15.75">
      <c r="A1248" s="25" t="s">
        <v>93</v>
      </c>
      <c r="B1248" s="25" t="str">
        <f t="shared" si="579"/>
        <v>2 Apartment For Sale In Adajan Surat</v>
      </c>
      <c r="C1248" s="25" t="str">
        <f t="shared" si="580"/>
        <v>2</v>
      </c>
      <c r="D1248" s="30" t="str">
        <f t="shared" si="581"/>
        <v xml:space="preserve">Apartment </v>
      </c>
      <c r="E1248" s="25" t="str">
        <f t="shared" si="582"/>
        <v>Adajan</v>
      </c>
      <c r="F1248" s="25" t="str">
        <f t="shared" si="583"/>
        <v>surat</v>
      </c>
      <c r="G1248" s="25" t="s">
        <v>24</v>
      </c>
      <c r="H1248" s="25" t="s">
        <v>136</v>
      </c>
      <c r="I1248" s="35">
        <f>VALUE(LEFT(H1248,FIND(" ",H1248)-1))</f>
        <v>1150</v>
      </c>
      <c r="J1248" s="25" t="str">
        <f>TRIM(RIGHT(H1248,LEN(H1248)-FIND(" ",H1248)))</f>
        <v>sqft</v>
      </c>
      <c r="K1248" s="29" t="s">
        <v>43</v>
      </c>
      <c r="L1248" s="25" t="s">
        <v>44</v>
      </c>
      <c r="M1248" s="25" t="str">
        <f t="shared" si="584"/>
        <v>ready</v>
      </c>
      <c r="N1248" s="28" t="s">
        <v>117</v>
      </c>
      <c r="O1248" s="25" t="str">
        <f t="shared" si="585"/>
        <v xml:space="preserve">3 </v>
      </c>
      <c r="P1248" s="30" t="str">
        <f t="shared" si="586"/>
        <v>5</v>
      </c>
      <c r="Q1248" s="25" t="s">
        <v>46</v>
      </c>
      <c r="R1248" s="28" t="s">
        <v>38</v>
      </c>
      <c r="S1248" s="25" t="s">
        <v>2911</v>
      </c>
      <c r="T1248" s="3" t="s">
        <v>1002</v>
      </c>
      <c r="U1248" s="30">
        <f t="shared" si="554"/>
        <v>3477</v>
      </c>
      <c r="V1248" s="25">
        <v>44.5</v>
      </c>
      <c r="W1248" s="25">
        <f>VALUE(V1248)*100000</f>
        <v>4450000</v>
      </c>
    </row>
    <row r="1249" spans="1:23" customFormat="1" hidden="1">
      <c r="A1249" t="s">
        <v>2912</v>
      </c>
      <c r="B1249" t="str">
        <f t="shared" si="579"/>
        <v>1 Apartment For Sale In Swicon Wings, Jahangirabad Surat</v>
      </c>
      <c r="C1249" t="str">
        <f t="shared" si="580"/>
        <v>1</v>
      </c>
      <c r="D1249" s="1" t="str">
        <f t="shared" si="581"/>
        <v xml:space="preserve">Apartment </v>
      </c>
      <c r="E1249" t="str">
        <f t="shared" si="582"/>
        <v>Swicon Wings, Jahangirabad</v>
      </c>
      <c r="F1249" t="str">
        <f t="shared" si="583"/>
        <v>surat</v>
      </c>
      <c r="G1249" t="s">
        <v>34</v>
      </c>
      <c r="H1249" t="s">
        <v>226</v>
      </c>
      <c r="I1249">
        <f>VALUE(LEFT(H1249,FIND(" ",H1249)-1))</f>
        <v>735</v>
      </c>
      <c r="J1249" t="str">
        <f>TRIM(RIGHT(H1249,LEN(H1249)-FIND(" ",H1249)))</f>
        <v>sqft</v>
      </c>
      <c r="K1249" t="s">
        <v>43</v>
      </c>
      <c r="L1249" t="s">
        <v>44</v>
      </c>
      <c r="M1249" t="str">
        <f t="shared" si="584"/>
        <v>ready</v>
      </c>
      <c r="N1249" t="s">
        <v>793</v>
      </c>
      <c r="O1249" t="str">
        <f t="shared" si="585"/>
        <v xml:space="preserve">5 </v>
      </c>
      <c r="P1249" s="1" t="str">
        <f t="shared" si="586"/>
        <v>14</v>
      </c>
      <c r="Q1249" t="s">
        <v>29</v>
      </c>
      <c r="R1249" t="s">
        <v>47</v>
      </c>
      <c r="T1249" t="s">
        <v>2913</v>
      </c>
      <c r="U1249" s="1">
        <f t="shared" si="554"/>
        <v>3743</v>
      </c>
      <c r="V1249">
        <v>27.5</v>
      </c>
      <c r="W1249">
        <f>VALUE(V1249)*100000</f>
        <v>2750000</v>
      </c>
    </row>
    <row r="1250" spans="1:23" customFormat="1" hidden="1">
      <c r="A1250" t="s">
        <v>2914</v>
      </c>
      <c r="B1250" t="str">
        <f t="shared" si="579"/>
        <v>2 Apartment For Sale In Vaishnodevi Kingswood, Jahangirabad Surat</v>
      </c>
      <c r="C1250" t="str">
        <f t="shared" si="580"/>
        <v>2</v>
      </c>
      <c r="D1250" s="1" t="str">
        <f t="shared" si="581"/>
        <v xml:space="preserve">Apartment </v>
      </c>
      <c r="E1250" t="str">
        <f t="shared" si="582"/>
        <v>Vaishnodevi Kingswood, Jahangirabad</v>
      </c>
      <c r="F1250" t="str">
        <f t="shared" si="583"/>
        <v>surat</v>
      </c>
      <c r="G1250" t="s">
        <v>24</v>
      </c>
      <c r="H1250" t="s">
        <v>111</v>
      </c>
      <c r="I1250">
        <f>VALUE(LEFT(H1250,FIND(" ",H1250)-1))</f>
        <v>800</v>
      </c>
      <c r="J1250" t="str">
        <f>TRIM(RIGHT(H1250,LEN(H1250)-FIND(" ",H1250)))</f>
        <v>sqft</v>
      </c>
      <c r="K1250" t="s">
        <v>26</v>
      </c>
      <c r="L1250" t="s">
        <v>165</v>
      </c>
      <c r="M1250" t="str">
        <f t="shared" si="584"/>
        <v>expected</v>
      </c>
      <c r="N1250" t="s">
        <v>45</v>
      </c>
      <c r="O1250" t="str">
        <f t="shared" si="585"/>
        <v xml:space="preserve">5 </v>
      </c>
      <c r="P1250" s="1" t="str">
        <f t="shared" si="586"/>
        <v>13</v>
      </c>
      <c r="Q1250" t="s">
        <v>29</v>
      </c>
      <c r="R1250" t="s">
        <v>207</v>
      </c>
      <c r="T1250" t="s">
        <v>2915</v>
      </c>
      <c r="U1250" s="1">
        <f t="shared" si="554"/>
        <v>2868</v>
      </c>
      <c r="V1250">
        <v>38</v>
      </c>
      <c r="W1250">
        <f>VALUE(V1250)*100000</f>
        <v>3800000</v>
      </c>
    </row>
    <row r="1251" spans="1:23" ht="15.75">
      <c r="A1251" s="25" t="s">
        <v>1855</v>
      </c>
      <c r="B1251" s="25" t="str">
        <f t="shared" si="579"/>
        <v>1 Apartment For Sale In Omkar Residency, Palan Pur Patiya Surat</v>
      </c>
      <c r="C1251" s="25" t="str">
        <f t="shared" si="580"/>
        <v>1</v>
      </c>
      <c r="D1251" s="30" t="str">
        <f t="shared" si="581"/>
        <v xml:space="preserve">Apartment </v>
      </c>
      <c r="E1251" s="25" t="str">
        <f t="shared" si="582"/>
        <v>Omkar Residency, Palan Pur Patiya</v>
      </c>
      <c r="F1251" s="25" t="str">
        <f t="shared" si="583"/>
        <v>surat</v>
      </c>
      <c r="G1251" s="25" t="s">
        <v>34</v>
      </c>
      <c r="H1251" s="25" t="s">
        <v>295</v>
      </c>
      <c r="I1251" s="35">
        <f>VALUE(LEFT(H1251,FIND(" ",H1251)-1))</f>
        <v>750</v>
      </c>
      <c r="J1251" s="25" t="str">
        <f>TRIM(RIGHT(H1251,LEN(H1251)-FIND(" ",H1251)))</f>
        <v>sqft</v>
      </c>
      <c r="K1251" s="29" t="s">
        <v>43</v>
      </c>
      <c r="L1251" s="25" t="s">
        <v>44</v>
      </c>
      <c r="M1251" s="25" t="str">
        <f t="shared" si="584"/>
        <v>ready</v>
      </c>
      <c r="N1251" s="28" t="s">
        <v>45</v>
      </c>
      <c r="O1251" s="25" t="str">
        <f t="shared" si="585"/>
        <v xml:space="preserve">5 </v>
      </c>
      <c r="P1251" s="30" t="str">
        <f t="shared" si="586"/>
        <v>13</v>
      </c>
      <c r="Q1251" s="25" t="s">
        <v>46</v>
      </c>
      <c r="R1251" s="25" t="s">
        <v>38</v>
      </c>
      <c r="S1251" s="25" t="s">
        <v>2916</v>
      </c>
      <c r="T1251" s="3" t="s">
        <v>2394</v>
      </c>
      <c r="U1251" s="30">
        <f t="shared" si="554"/>
        <v>3067</v>
      </c>
      <c r="V1251" s="25">
        <v>23</v>
      </c>
      <c r="W1251" s="25">
        <f>VALUE(V1251)*100000</f>
        <v>2300000</v>
      </c>
    </row>
    <row r="1252" spans="1:23" customFormat="1" hidden="1">
      <c r="A1252" t="s">
        <v>2917</v>
      </c>
      <c r="G1252" t="s">
        <v>34</v>
      </c>
      <c r="H1252" t="s">
        <v>2918</v>
      </c>
      <c r="I1252">
        <f>VALUE(LEFT(H1252,FIND(" ",H1252)-1))</f>
        <v>1441</v>
      </c>
      <c r="J1252" t="str">
        <f>TRIM(RIGHT(H1252,LEN(H1252)-FIND(" ",H1252)))</f>
        <v>sqft</v>
      </c>
      <c r="K1252" t="s">
        <v>29</v>
      </c>
      <c r="L1252" t="s">
        <v>1843</v>
      </c>
      <c r="N1252" t="s">
        <v>26</v>
      </c>
      <c r="Q1252" t="s">
        <v>1844</v>
      </c>
      <c r="R1252">
        <v>3</v>
      </c>
      <c r="S1252" t="s">
        <v>2818</v>
      </c>
      <c r="U1252" s="1" t="e">
        <f t="shared" si="554"/>
        <v>#VALUE!</v>
      </c>
      <c r="V1252" t="s">
        <v>2529</v>
      </c>
      <c r="W1252" t="e">
        <f>VALUE(V1252)*100000</f>
        <v>#VALUE!</v>
      </c>
    </row>
    <row r="1253" spans="1:23" customFormat="1" hidden="1">
      <c r="A1253" t="s">
        <v>2919</v>
      </c>
      <c r="G1253" t="s">
        <v>34</v>
      </c>
      <c r="H1253" t="s">
        <v>1639</v>
      </c>
      <c r="I1253">
        <f>VALUE(LEFT(H1253,FIND(" ",H1253)-1))</f>
        <v>682</v>
      </c>
      <c r="J1253" t="str">
        <f>TRIM(RIGHT(H1253,LEN(H1253)-FIND(" ",H1253)))</f>
        <v>sqft</v>
      </c>
      <c r="K1253" t="s">
        <v>43</v>
      </c>
      <c r="L1253" t="s">
        <v>44</v>
      </c>
      <c r="N1253" t="s">
        <v>122</v>
      </c>
      <c r="Q1253" t="s">
        <v>29</v>
      </c>
      <c r="R1253">
        <v>1</v>
      </c>
      <c r="S1253" t="s">
        <v>275</v>
      </c>
      <c r="U1253" s="1" t="e">
        <f t="shared" si="554"/>
        <v>#VALUE!</v>
      </c>
      <c r="V1253" t="s">
        <v>2529</v>
      </c>
      <c r="W1253" t="e">
        <f>VALUE(V1253)*100000</f>
        <v>#VALUE!</v>
      </c>
    </row>
    <row r="1254" spans="1:23" ht="15.75">
      <c r="A1254" s="25" t="s">
        <v>23</v>
      </c>
      <c r="B1254" s="25" t="str">
        <f t="shared" ref="B1254:B1256" si="587">PROPER(TRIM(A1254))</f>
        <v>2 Apartment For Sale In Dindoli Surat</v>
      </c>
      <c r="C1254" s="25" t="str">
        <f t="shared" ref="C1254:C1256" si="588">LEFT(B1254,FIND(" ",B1254)-1)</f>
        <v>2</v>
      </c>
      <c r="D1254" s="30" t="str">
        <f t="shared" ref="D1254:D1256" si="589">MID(B1254, FIND(" ", B1254)+1, FIND("For", B1254)-FIND(" ", B1254)-1)</f>
        <v xml:space="preserve">Apartment </v>
      </c>
      <c r="E1254" s="25" t="str">
        <f t="shared" ref="E1254:E1256" si="590">TRIM(MID(B1254, FIND("In", B1254)+3, FIND("Surat", B1254)-FIND("In", B1254)-3))</f>
        <v>Dindoli</v>
      </c>
      <c r="F1254" s="25" t="str">
        <f t="shared" ref="F1254:F1256" si="591">"surat"</f>
        <v>surat</v>
      </c>
      <c r="G1254" s="25" t="s">
        <v>24</v>
      </c>
      <c r="H1254" s="25" t="s">
        <v>2735</v>
      </c>
      <c r="I1254" s="35">
        <f>VALUE(LEFT(H1254,FIND(" ",H1254)-1))</f>
        <v>688</v>
      </c>
      <c r="J1254" s="25" t="str">
        <f>TRIM(RIGHT(H1254,LEN(H1254)-FIND(" ",H1254)))</f>
        <v>sqft</v>
      </c>
      <c r="K1254" s="29" t="s">
        <v>26</v>
      </c>
      <c r="L1254" s="25" t="s">
        <v>44</v>
      </c>
      <c r="M1254" s="25" t="str">
        <f t="shared" ref="M1254:M1256" si="592">IF(LEFT(L1254,5)="poss.","expected","ready")</f>
        <v>ready</v>
      </c>
      <c r="N1254" s="28" t="s">
        <v>956</v>
      </c>
      <c r="O1254" s="25" t="str">
        <f t="shared" ref="O1254:O1256" si="593">IFERROR(LEFT(N1254,FIND("out of",N1254)-1),N1254)</f>
        <v xml:space="preserve">8 </v>
      </c>
      <c r="P1254" s="30" t="str">
        <f t="shared" ref="P1254:P1256" si="594">IFERROR(RIGHT(N1254,LEN(N1254)-FIND("out of",N1254)-6),"")</f>
        <v>8</v>
      </c>
      <c r="Q1254" s="25" t="s">
        <v>29</v>
      </c>
      <c r="R1254" s="25" t="s">
        <v>47</v>
      </c>
      <c r="S1254" s="25" t="s">
        <v>2822</v>
      </c>
      <c r="T1254" s="3" t="s">
        <v>2920</v>
      </c>
      <c r="U1254" s="30">
        <f t="shared" si="554"/>
        <v>2700</v>
      </c>
      <c r="V1254" s="25">
        <v>32</v>
      </c>
      <c r="W1254" s="25">
        <f>VALUE(V1254)*100000</f>
        <v>3200000</v>
      </c>
    </row>
    <row r="1255" spans="1:23" ht="15.75">
      <c r="A1255" s="25" t="s">
        <v>2697</v>
      </c>
      <c r="B1255" s="25" t="str">
        <f t="shared" si="587"/>
        <v>2 Apartment For Sale In Orchid Gardenia, Palanpur Surat</v>
      </c>
      <c r="C1255" s="25" t="str">
        <f t="shared" si="588"/>
        <v>2</v>
      </c>
      <c r="D1255" s="30" t="str">
        <f t="shared" si="589"/>
        <v xml:space="preserve">Apartment </v>
      </c>
      <c r="E1255" s="25" t="str">
        <f t="shared" si="590"/>
        <v>Orchid Gardenia, Palanpur</v>
      </c>
      <c r="F1255" s="25" t="str">
        <f t="shared" si="591"/>
        <v>surat</v>
      </c>
      <c r="G1255" s="25" t="s">
        <v>34</v>
      </c>
      <c r="H1255" s="25" t="s">
        <v>2921</v>
      </c>
      <c r="I1255" s="35">
        <f>VALUE(LEFT(H1255,FIND(" ",H1255)-1))</f>
        <v>1215</v>
      </c>
      <c r="J1255" s="25" t="str">
        <f>TRIM(RIGHT(H1255,LEN(H1255)-FIND(" ",H1255)))</f>
        <v>sqft</v>
      </c>
      <c r="K1255" s="29" t="s">
        <v>26</v>
      </c>
      <c r="L1255" s="25" t="s">
        <v>66</v>
      </c>
      <c r="M1255" s="25" t="str">
        <f t="shared" si="592"/>
        <v>expected</v>
      </c>
      <c r="N1255" s="28" t="s">
        <v>37</v>
      </c>
      <c r="O1255" s="25" t="str">
        <f t="shared" si="593"/>
        <v xml:space="preserve">6 </v>
      </c>
      <c r="P1255" s="30" t="str">
        <f t="shared" si="594"/>
        <v>14</v>
      </c>
      <c r="Q1255" s="25" t="s">
        <v>29</v>
      </c>
      <c r="R1255" s="25" t="s">
        <v>47</v>
      </c>
      <c r="S1255" s="25" t="s">
        <v>2922</v>
      </c>
      <c r="T1255" s="3" t="s">
        <v>2923</v>
      </c>
      <c r="U1255" s="30">
        <f t="shared" si="554"/>
        <v>3991</v>
      </c>
      <c r="V1255" s="25">
        <v>48.5</v>
      </c>
      <c r="W1255" s="25">
        <f>VALUE(V1255)*100000</f>
        <v>4850000</v>
      </c>
    </row>
    <row r="1256" spans="1:23" ht="15.75">
      <c r="A1256" s="25" t="s">
        <v>2924</v>
      </c>
      <c r="B1256" s="25" t="str">
        <f t="shared" si="587"/>
        <v>2 Apartment For Sale In Orchid Fantasia, Palanpur Surat</v>
      </c>
      <c r="C1256" s="25" t="str">
        <f t="shared" si="588"/>
        <v>2</v>
      </c>
      <c r="D1256" s="30" t="str">
        <f t="shared" si="589"/>
        <v xml:space="preserve">Apartment </v>
      </c>
      <c r="E1256" s="25" t="str">
        <f t="shared" si="590"/>
        <v>Orchid Fantasia, Palanpur</v>
      </c>
      <c r="F1256" s="25" t="str">
        <f t="shared" si="591"/>
        <v>surat</v>
      </c>
      <c r="G1256" s="25" t="s">
        <v>34</v>
      </c>
      <c r="H1256" s="25" t="s">
        <v>55</v>
      </c>
      <c r="I1256" s="35">
        <f>VALUE(LEFT(H1256,FIND(" ",H1256)-1))</f>
        <v>1250</v>
      </c>
      <c r="J1256" s="25" t="str">
        <f>TRIM(RIGHT(H1256,LEN(H1256)-FIND(" ",H1256)))</f>
        <v>sqft</v>
      </c>
      <c r="K1256" s="29" t="s">
        <v>26</v>
      </c>
      <c r="L1256" s="25" t="s">
        <v>44</v>
      </c>
      <c r="M1256" s="25" t="str">
        <f t="shared" si="592"/>
        <v>ready</v>
      </c>
      <c r="N1256" s="28" t="s">
        <v>37</v>
      </c>
      <c r="O1256" s="25" t="str">
        <f t="shared" si="593"/>
        <v xml:space="preserve">6 </v>
      </c>
      <c r="P1256" s="30" t="str">
        <f t="shared" si="594"/>
        <v>14</v>
      </c>
      <c r="Q1256" s="25" t="s">
        <v>29</v>
      </c>
      <c r="R1256" s="25" t="s">
        <v>47</v>
      </c>
      <c r="S1256" s="25" t="s">
        <v>2925</v>
      </c>
      <c r="T1256" s="3" t="s">
        <v>1869</v>
      </c>
      <c r="U1256" s="30">
        <f t="shared" si="554"/>
        <v>3535</v>
      </c>
      <c r="V1256" s="25">
        <v>44.2</v>
      </c>
      <c r="W1256" s="25">
        <f>VALUE(V1256)*100000</f>
        <v>4420000</v>
      </c>
    </row>
    <row r="1257" spans="1:23" customFormat="1" hidden="1">
      <c r="A1257" t="s">
        <v>59</v>
      </c>
      <c r="G1257" t="s">
        <v>34</v>
      </c>
      <c r="H1257" t="s">
        <v>609</v>
      </c>
      <c r="I1257">
        <f>VALUE(LEFT(H1257,FIND(" ",H1257)-1))</f>
        <v>1280</v>
      </c>
      <c r="J1257" t="str">
        <f>TRIM(RIGHT(H1257,LEN(H1257)-FIND(" ",H1257)))</f>
        <v>sqft</v>
      </c>
      <c r="K1257" t="s">
        <v>29</v>
      </c>
      <c r="L1257" t="s">
        <v>61</v>
      </c>
      <c r="N1257" t="s">
        <v>26</v>
      </c>
      <c r="Q1257" t="s">
        <v>62</v>
      </c>
      <c r="R1257">
        <v>2</v>
      </c>
      <c r="S1257" t="s">
        <v>2926</v>
      </c>
      <c r="T1257" t="s">
        <v>64</v>
      </c>
      <c r="U1257" s="1">
        <f t="shared" si="554"/>
        <v>3411</v>
      </c>
      <c r="V1257">
        <v>43.7</v>
      </c>
      <c r="W1257">
        <f>VALUE(V1257)*100000</f>
        <v>4370000</v>
      </c>
    </row>
    <row r="1258" spans="1:23" customFormat="1" hidden="1">
      <c r="A1258" t="s">
        <v>496</v>
      </c>
      <c r="G1258" t="s">
        <v>24</v>
      </c>
      <c r="H1258" t="s">
        <v>2927</v>
      </c>
      <c r="I1258">
        <f>VALUE(LEFT(H1258,FIND(" ",H1258)-1))</f>
        <v>912</v>
      </c>
      <c r="J1258" t="str">
        <f>TRIM(RIGHT(H1258,LEN(H1258)-FIND(" ",H1258)))</f>
        <v>sqft</v>
      </c>
      <c r="K1258" t="s">
        <v>29</v>
      </c>
      <c r="L1258" t="s">
        <v>27</v>
      </c>
      <c r="N1258" t="s">
        <v>26</v>
      </c>
      <c r="Q1258" t="s">
        <v>47</v>
      </c>
      <c r="R1258" t="s">
        <v>1751</v>
      </c>
      <c r="S1258" t="s">
        <v>2704</v>
      </c>
      <c r="U1258" s="1" t="e">
        <f t="shared" si="554"/>
        <v>#VALUE!</v>
      </c>
      <c r="V1258">
        <v>34</v>
      </c>
      <c r="W1258">
        <f>VALUE(V1258)*100000</f>
        <v>3400000</v>
      </c>
    </row>
    <row r="1259" spans="1:23" customFormat="1" hidden="1">
      <c r="A1259" t="s">
        <v>1077</v>
      </c>
      <c r="G1259" t="s">
        <v>204</v>
      </c>
      <c r="H1259" t="s">
        <v>2283</v>
      </c>
      <c r="I1259">
        <f>VALUE(LEFT(H1259,FIND(" ",H1259)-1))</f>
        <v>820</v>
      </c>
      <c r="J1259" t="str">
        <f>TRIM(RIGHT(H1259,LEN(H1259)-FIND(" ",H1259)))</f>
        <v>sqft</v>
      </c>
      <c r="K1259" t="s">
        <v>26</v>
      </c>
      <c r="L1259" t="s">
        <v>2928</v>
      </c>
      <c r="N1259" t="s">
        <v>416</v>
      </c>
      <c r="Q1259">
        <v>3</v>
      </c>
      <c r="R1259">
        <v>2</v>
      </c>
      <c r="S1259" t="s">
        <v>2929</v>
      </c>
      <c r="T1259" t="s">
        <v>2930</v>
      </c>
      <c r="U1259" s="1">
        <f t="shared" si="554"/>
        <v>5879</v>
      </c>
      <c r="V1259">
        <v>48.2</v>
      </c>
      <c r="W1259">
        <f>VALUE(V1259)*100000</f>
        <v>4820000</v>
      </c>
    </row>
    <row r="1260" spans="1:23" ht="15.75">
      <c r="A1260" s="25" t="s">
        <v>159</v>
      </c>
      <c r="B1260" s="25" t="str">
        <f t="shared" ref="B1260:B1262" si="595">PROPER(TRIM(A1260))</f>
        <v>2 Apartment For Sale In Palanpur Surat</v>
      </c>
      <c r="C1260" s="25" t="str">
        <f t="shared" ref="C1260:C1262" si="596">LEFT(B1260,FIND(" ",B1260)-1)</f>
        <v>2</v>
      </c>
      <c r="D1260" s="30" t="str">
        <f t="shared" ref="D1260:D1262" si="597">MID(B1260, FIND(" ", B1260)+1, FIND("For", B1260)-FIND(" ", B1260)-1)</f>
        <v xml:space="preserve">Apartment </v>
      </c>
      <c r="E1260" s="25" t="str">
        <f t="shared" ref="E1260:E1262" si="598">TRIM(MID(B1260, FIND("In", B1260)+3, FIND("Surat", B1260)-FIND("In", B1260)-3))</f>
        <v>Palanpur</v>
      </c>
      <c r="F1260" s="25" t="str">
        <f t="shared" ref="F1260:F1262" si="599">"surat"</f>
        <v>surat</v>
      </c>
      <c r="G1260" s="25" t="s">
        <v>24</v>
      </c>
      <c r="H1260" s="25" t="s">
        <v>191</v>
      </c>
      <c r="I1260" s="35">
        <f>VALUE(LEFT(H1260,FIND(" ",H1260)-1))</f>
        <v>725</v>
      </c>
      <c r="J1260" s="25" t="str">
        <f>TRIM(RIGHT(H1260,LEN(H1260)-FIND(" ",H1260)))</f>
        <v>sqft</v>
      </c>
      <c r="K1260" s="29" t="s">
        <v>26</v>
      </c>
      <c r="L1260" s="25" t="s">
        <v>44</v>
      </c>
      <c r="M1260" s="25" t="str">
        <f t="shared" ref="M1260:M1262" si="600">IF(LEFT(L1260,5)="poss.","expected","ready")</f>
        <v>ready</v>
      </c>
      <c r="N1260" s="28" t="s">
        <v>77</v>
      </c>
      <c r="O1260" s="25" t="str">
        <f t="shared" ref="O1260:O1262" si="601">IFERROR(LEFT(N1260,FIND("out of",N1260)-1),N1260)</f>
        <v xml:space="preserve">3 </v>
      </c>
      <c r="P1260" s="30" t="str">
        <f t="shared" ref="P1260:P1262" si="602">IFERROR(RIGHT(N1260,LEN(N1260)-FIND("out of",N1260)-6),"")</f>
        <v>14</v>
      </c>
      <c r="Q1260" s="25" t="s">
        <v>29</v>
      </c>
      <c r="R1260" s="25" t="s">
        <v>30</v>
      </c>
      <c r="S1260" s="25" t="s">
        <v>2931</v>
      </c>
      <c r="T1260" s="3" t="s">
        <v>74</v>
      </c>
      <c r="U1260" s="30">
        <f t="shared" si="554"/>
        <v>3751</v>
      </c>
      <c r="V1260" s="25">
        <v>46.9</v>
      </c>
      <c r="W1260" s="25">
        <f>VALUE(V1260)*100000</f>
        <v>4690000</v>
      </c>
    </row>
    <row r="1261" spans="1:23" ht="15.75">
      <c r="A1261" s="25" t="s">
        <v>2932</v>
      </c>
      <c r="B1261" s="25" t="str">
        <f t="shared" si="595"/>
        <v>3 Apartment For Sale In Vanakala Surat</v>
      </c>
      <c r="C1261" s="25" t="str">
        <f t="shared" si="596"/>
        <v>3</v>
      </c>
      <c r="D1261" s="30" t="str">
        <f t="shared" si="597"/>
        <v xml:space="preserve">Apartment </v>
      </c>
      <c r="E1261" s="25" t="str">
        <f t="shared" si="598"/>
        <v>Vanakala</v>
      </c>
      <c r="F1261" s="25" t="str">
        <f t="shared" si="599"/>
        <v>surat</v>
      </c>
      <c r="G1261" s="25" t="s">
        <v>24</v>
      </c>
      <c r="H1261" s="25" t="s">
        <v>2933</v>
      </c>
      <c r="I1261" s="35">
        <f>VALUE(LEFT(H1261,FIND(" ",H1261)-1))</f>
        <v>852</v>
      </c>
      <c r="J1261" s="25" t="str">
        <f>TRIM(RIGHT(H1261,LEN(H1261)-FIND(" ",H1261)))</f>
        <v>sqft</v>
      </c>
      <c r="K1261" s="29" t="s">
        <v>26</v>
      </c>
      <c r="L1261" s="25" t="s">
        <v>779</v>
      </c>
      <c r="M1261" s="25" t="str">
        <f t="shared" si="600"/>
        <v>expected</v>
      </c>
      <c r="N1261" s="28" t="s">
        <v>793</v>
      </c>
      <c r="O1261" s="25" t="str">
        <f t="shared" si="601"/>
        <v xml:space="preserve">5 </v>
      </c>
      <c r="P1261" s="30" t="str">
        <f t="shared" si="602"/>
        <v>14</v>
      </c>
      <c r="Q1261" s="25" t="s">
        <v>29</v>
      </c>
      <c r="R1261" s="25" t="s">
        <v>47</v>
      </c>
      <c r="S1261" s="25" t="s">
        <v>2842</v>
      </c>
      <c r="T1261" s="3" t="s">
        <v>2934</v>
      </c>
      <c r="U1261" s="30">
        <f t="shared" si="554"/>
        <v>3206</v>
      </c>
      <c r="V1261" s="25">
        <v>49.7</v>
      </c>
      <c r="W1261" s="25">
        <f>VALUE(V1261)*100000</f>
        <v>4970000</v>
      </c>
    </row>
    <row r="1262" spans="1:23" ht="15.75">
      <c r="A1262" s="25" t="s">
        <v>23</v>
      </c>
      <c r="B1262" s="25" t="str">
        <f t="shared" si="595"/>
        <v>2 Apartment For Sale In Dindoli Surat</v>
      </c>
      <c r="C1262" s="25" t="str">
        <f t="shared" si="596"/>
        <v>2</v>
      </c>
      <c r="D1262" s="30" t="str">
        <f t="shared" si="597"/>
        <v xml:space="preserve">Apartment </v>
      </c>
      <c r="E1262" s="25" t="str">
        <f t="shared" si="598"/>
        <v>Dindoli</v>
      </c>
      <c r="F1262" s="25" t="str">
        <f t="shared" si="599"/>
        <v>surat</v>
      </c>
      <c r="G1262" s="25" t="s">
        <v>34</v>
      </c>
      <c r="H1262" s="25" t="s">
        <v>577</v>
      </c>
      <c r="I1262" s="35">
        <f>VALUE(LEFT(H1262,FIND(" ",H1262)-1))</f>
        <v>1170</v>
      </c>
      <c r="J1262" s="25" t="str">
        <f>TRIM(RIGHT(H1262,LEN(H1262)-FIND(" ",H1262)))</f>
        <v>sqft</v>
      </c>
      <c r="K1262" s="29" t="s">
        <v>26</v>
      </c>
      <c r="L1262" s="25" t="s">
        <v>192</v>
      </c>
      <c r="M1262" s="25" t="str">
        <f t="shared" si="600"/>
        <v>expected</v>
      </c>
      <c r="N1262" s="28" t="s">
        <v>2619</v>
      </c>
      <c r="O1262" s="25" t="str">
        <f t="shared" si="601"/>
        <v xml:space="preserve">4 </v>
      </c>
      <c r="P1262" s="30" t="str">
        <f t="shared" si="602"/>
        <v>11</v>
      </c>
      <c r="Q1262" s="25" t="s">
        <v>29</v>
      </c>
      <c r="R1262" s="25" t="s">
        <v>47</v>
      </c>
      <c r="S1262" s="25" t="s">
        <v>2935</v>
      </c>
      <c r="T1262" s="3" t="s">
        <v>2936</v>
      </c>
      <c r="U1262" s="30">
        <f t="shared" si="554"/>
        <v>2691</v>
      </c>
      <c r="V1262" s="25">
        <v>31.5</v>
      </c>
      <c r="W1262" s="25">
        <f>VALUE(V1262)*100000</f>
        <v>3150000</v>
      </c>
    </row>
    <row r="1263" spans="1:23" customFormat="1" hidden="1">
      <c r="A1263" t="s">
        <v>140</v>
      </c>
      <c r="G1263" t="s">
        <v>34</v>
      </c>
      <c r="H1263" t="s">
        <v>314</v>
      </c>
      <c r="I1263">
        <f>VALUE(LEFT(H1263,FIND(" ",H1263)-1))</f>
        <v>450</v>
      </c>
      <c r="J1263" t="str">
        <f>TRIM(RIGHT(H1263,LEN(H1263)-FIND(" ",H1263)))</f>
        <v>sqft</v>
      </c>
      <c r="K1263" t="s">
        <v>26</v>
      </c>
      <c r="L1263" t="s">
        <v>44</v>
      </c>
      <c r="N1263" t="s">
        <v>142</v>
      </c>
      <c r="Q1263" t="s">
        <v>29</v>
      </c>
      <c r="R1263" t="s">
        <v>47</v>
      </c>
      <c r="S1263" t="s">
        <v>2937</v>
      </c>
      <c r="T1263" t="s">
        <v>2938</v>
      </c>
      <c r="U1263" s="1">
        <f t="shared" si="554"/>
        <v>2889</v>
      </c>
      <c r="V1263">
        <v>13</v>
      </c>
      <c r="W1263">
        <f>VALUE(V1263)*100000</f>
        <v>1300000</v>
      </c>
    </row>
    <row r="1264" spans="1:23" ht="15.75">
      <c r="A1264" s="25" t="s">
        <v>225</v>
      </c>
      <c r="B1264" s="25" t="str">
        <f>PROPER(TRIM(A1264))</f>
        <v>1 Apartment For Sale In Jahangirabad Surat</v>
      </c>
      <c r="C1264" s="25" t="str">
        <f>LEFT(B1264,FIND(" ",B1264)-1)</f>
        <v>1</v>
      </c>
      <c r="D1264" s="30" t="str">
        <f>MID(B1264, FIND(" ", B1264)+1, FIND("For", B1264)-FIND(" ", B1264)-1)</f>
        <v xml:space="preserve">Apartment </v>
      </c>
      <c r="E1264" s="25" t="str">
        <f>TRIM(MID(B1264, FIND("In", B1264)+3, FIND("Surat", B1264)-FIND("In", B1264)-3))</f>
        <v>Jahangirabad</v>
      </c>
      <c r="F1264" s="25" t="str">
        <f>"surat"</f>
        <v>surat</v>
      </c>
      <c r="G1264" s="25" t="s">
        <v>24</v>
      </c>
      <c r="H1264" s="25" t="s">
        <v>2939</v>
      </c>
      <c r="I1264" s="35">
        <f>VALUE(LEFT(H1264,FIND(" ",H1264)-1))</f>
        <v>421</v>
      </c>
      <c r="J1264" s="25" t="str">
        <f>TRIM(RIGHT(H1264,LEN(H1264)-FIND(" ",H1264)))</f>
        <v>sqft</v>
      </c>
      <c r="K1264" s="29" t="s">
        <v>26</v>
      </c>
      <c r="L1264" s="25" t="s">
        <v>44</v>
      </c>
      <c r="M1264" s="25" t="str">
        <f>IF(LEFT(L1264,5)="poss.","expected","ready")</f>
        <v>ready</v>
      </c>
      <c r="N1264" s="28" t="s">
        <v>780</v>
      </c>
      <c r="O1264" s="25" t="str">
        <f>IFERROR(LEFT(N1264,FIND("out of",N1264)-1),N1264)</f>
        <v xml:space="preserve">14 </v>
      </c>
      <c r="P1264" s="30" t="str">
        <f>IFERROR(RIGHT(N1264,LEN(N1264)-FIND("out of",N1264)-6),"")</f>
        <v>14</v>
      </c>
      <c r="Q1264" s="25" t="s">
        <v>29</v>
      </c>
      <c r="R1264" s="25" t="s">
        <v>47</v>
      </c>
      <c r="S1264" s="25" t="s">
        <v>2940</v>
      </c>
      <c r="T1264" s="3" t="s">
        <v>745</v>
      </c>
      <c r="U1264" s="30">
        <f t="shared" si="554"/>
        <v>3846</v>
      </c>
      <c r="V1264" s="25">
        <v>29.5</v>
      </c>
      <c r="W1264" s="25">
        <f>VALUE(V1264)*100000</f>
        <v>2950000</v>
      </c>
    </row>
    <row r="1265" spans="1:23" customFormat="1" hidden="1">
      <c r="A1265" t="s">
        <v>2941</v>
      </c>
      <c r="G1265" t="s">
        <v>24</v>
      </c>
      <c r="H1265" t="s">
        <v>1221</v>
      </c>
      <c r="I1265">
        <f>VALUE(LEFT(H1265,FIND(" ",H1265)-1))</f>
        <v>670</v>
      </c>
      <c r="J1265" t="str">
        <f>TRIM(RIGHT(H1265,LEN(H1265)-FIND(" ",H1265)))</f>
        <v>sqft</v>
      </c>
      <c r="K1265" t="s">
        <v>29</v>
      </c>
      <c r="L1265" t="s">
        <v>44</v>
      </c>
      <c r="N1265" t="s">
        <v>26</v>
      </c>
      <c r="Q1265" t="s">
        <v>47</v>
      </c>
      <c r="R1265" t="s">
        <v>156</v>
      </c>
      <c r="S1265" t="s">
        <v>2942</v>
      </c>
      <c r="T1265" t="s">
        <v>299</v>
      </c>
      <c r="U1265" s="1">
        <f t="shared" si="554"/>
        <v>3951</v>
      </c>
      <c r="V1265">
        <v>47.8</v>
      </c>
      <c r="W1265">
        <f>VALUE(V1265)*100000</f>
        <v>4780000</v>
      </c>
    </row>
    <row r="1266" spans="1:23" ht="15.75">
      <c r="A1266" s="25" t="s">
        <v>50</v>
      </c>
      <c r="B1266" s="25" t="str">
        <f>PROPER(TRIM(A1266))</f>
        <v>2 Apartment For Sale In Jahangirabad Surat</v>
      </c>
      <c r="C1266" s="25" t="str">
        <f>LEFT(B1266,FIND(" ",B1266)-1)</f>
        <v>2</v>
      </c>
      <c r="D1266" s="30" t="str">
        <f>MID(B1266, FIND(" ", B1266)+1, FIND("For", B1266)-FIND(" ", B1266)-1)</f>
        <v xml:space="preserve">Apartment </v>
      </c>
      <c r="E1266" s="25" t="str">
        <f>TRIM(MID(B1266, FIND("In", B1266)+3, FIND("Surat", B1266)-FIND("In", B1266)-3))</f>
        <v>Jahangirabad</v>
      </c>
      <c r="F1266" s="25" t="str">
        <f>"surat"</f>
        <v>surat</v>
      </c>
      <c r="G1266" s="25" t="s">
        <v>34</v>
      </c>
      <c r="H1266" s="25" t="s">
        <v>609</v>
      </c>
      <c r="I1266" s="35">
        <f>VALUE(LEFT(H1266,FIND(" ",H1266)-1))</f>
        <v>1280</v>
      </c>
      <c r="J1266" s="25" t="str">
        <f>TRIM(RIGHT(H1266,LEN(H1266)-FIND(" ",H1266)))</f>
        <v>sqft</v>
      </c>
      <c r="K1266" s="29" t="s">
        <v>26</v>
      </c>
      <c r="L1266" s="25" t="s">
        <v>2943</v>
      </c>
      <c r="M1266" s="25" t="str">
        <f>IF(LEFT(L1266,5)="poss.","expected","ready")</f>
        <v>expected</v>
      </c>
      <c r="N1266" s="28" t="s">
        <v>160</v>
      </c>
      <c r="O1266" s="25" t="str">
        <f>IFERROR(LEFT(N1266,FIND("out of",N1266)-1),N1266)</f>
        <v xml:space="preserve">7 </v>
      </c>
      <c r="P1266" s="30" t="str">
        <f>IFERROR(RIGHT(N1266,LEN(N1266)-FIND("out of",N1266)-6),"")</f>
        <v>14</v>
      </c>
      <c r="Q1266" s="25" t="s">
        <v>29</v>
      </c>
      <c r="R1266" s="25" t="s">
        <v>38</v>
      </c>
      <c r="S1266" s="25" t="s">
        <v>2944</v>
      </c>
      <c r="T1266" s="3" t="s">
        <v>2945</v>
      </c>
      <c r="U1266" s="30">
        <f t="shared" si="554"/>
        <v>3251</v>
      </c>
      <c r="V1266" s="25">
        <v>41.6</v>
      </c>
      <c r="W1266" s="25">
        <f>VALUE(V1266)*100000</f>
        <v>4160000</v>
      </c>
    </row>
    <row r="1267" spans="1:23" customFormat="1" hidden="1">
      <c r="A1267" t="s">
        <v>163</v>
      </c>
      <c r="G1267" t="s">
        <v>24</v>
      </c>
      <c r="H1267" t="s">
        <v>246</v>
      </c>
      <c r="I1267">
        <f>VALUE(LEFT(H1267,FIND(" ",H1267)-1))</f>
        <v>1600</v>
      </c>
      <c r="J1267" t="str">
        <f>TRIM(RIGHT(H1267,LEN(H1267)-FIND(" ",H1267)))</f>
        <v>sqft</v>
      </c>
      <c r="K1267" t="s">
        <v>29</v>
      </c>
      <c r="L1267" t="s">
        <v>924</v>
      </c>
      <c r="N1267" t="s">
        <v>26</v>
      </c>
      <c r="Q1267" t="s">
        <v>47</v>
      </c>
      <c r="R1267" t="s">
        <v>166</v>
      </c>
      <c r="S1267" t="s">
        <v>167</v>
      </c>
      <c r="T1267" t="s">
        <v>2946</v>
      </c>
      <c r="U1267" s="1">
        <f t="shared" si="554"/>
        <v>2601</v>
      </c>
      <c r="V1267">
        <v>41.6</v>
      </c>
      <c r="W1267">
        <f>VALUE(V1267)*100000</f>
        <v>4160000</v>
      </c>
    </row>
    <row r="1268" spans="1:23" customFormat="1" hidden="1">
      <c r="A1268" t="s">
        <v>1837</v>
      </c>
      <c r="G1268" t="s">
        <v>24</v>
      </c>
      <c r="H1268" t="s">
        <v>1201</v>
      </c>
      <c r="I1268">
        <f>VALUE(LEFT(H1268,FIND(" ",H1268)-1))</f>
        <v>702</v>
      </c>
      <c r="J1268" t="str">
        <f>TRIM(RIGHT(H1268,LEN(H1268)-FIND(" ",H1268)))</f>
        <v>sqft</v>
      </c>
      <c r="K1268" t="s">
        <v>26</v>
      </c>
      <c r="L1268" t="s">
        <v>192</v>
      </c>
      <c r="N1268" t="s">
        <v>793</v>
      </c>
      <c r="Q1268" t="s">
        <v>29</v>
      </c>
      <c r="R1268" t="s">
        <v>325</v>
      </c>
      <c r="S1268" t="s">
        <v>2947</v>
      </c>
      <c r="U1268" s="1" t="e">
        <f t="shared" si="554"/>
        <v>#VALUE!</v>
      </c>
      <c r="V1268" t="s">
        <v>2529</v>
      </c>
      <c r="W1268" t="e">
        <f>VALUE(V1268)*100000</f>
        <v>#VALUE!</v>
      </c>
    </row>
    <row r="1269" spans="1:23" ht="15.75">
      <c r="A1269" s="25" t="s">
        <v>2948</v>
      </c>
      <c r="B1269" s="25" t="str">
        <f t="shared" ref="B1269:B1271" si="603">PROPER(TRIM(A1269))</f>
        <v>2 Apartment For Sale In Swagat Callista, Bamroli Surat</v>
      </c>
      <c r="C1269" s="25" t="str">
        <f t="shared" ref="C1269:C1271" si="604">LEFT(B1269,FIND(" ",B1269)-1)</f>
        <v>2</v>
      </c>
      <c r="D1269" s="30" t="str">
        <f t="shared" ref="D1269:D1271" si="605">MID(B1269, FIND(" ", B1269)+1, FIND("For", B1269)-FIND(" ", B1269)-1)</f>
        <v xml:space="preserve">Apartment </v>
      </c>
      <c r="E1269" s="25" t="str">
        <f t="shared" ref="E1269:E1271" si="606">TRIM(MID(B1269, FIND("In", B1269)+3, FIND("Surat", B1269)-FIND("In", B1269)-3))</f>
        <v>Swagat Callista, Bamroli</v>
      </c>
      <c r="F1269" s="25" t="str">
        <f t="shared" ref="F1269:F1271" si="607">"surat"</f>
        <v>surat</v>
      </c>
      <c r="G1269" s="25" t="s">
        <v>34</v>
      </c>
      <c r="H1269" s="25" t="s">
        <v>2949</v>
      </c>
      <c r="I1269" s="35">
        <f>VALUE(LEFT(H1269,FIND(" ",H1269)-1))</f>
        <v>1240</v>
      </c>
      <c r="J1269" s="25" t="str">
        <f>TRIM(RIGHT(H1269,LEN(H1269)-FIND(" ",H1269)))</f>
        <v>sqft</v>
      </c>
      <c r="K1269" s="29" t="s">
        <v>26</v>
      </c>
      <c r="L1269" s="25" t="s">
        <v>44</v>
      </c>
      <c r="M1269" s="25" t="str">
        <f t="shared" ref="M1269:M1271" si="608">IF(LEFT(L1269,5)="poss.","expected","ready")</f>
        <v>ready</v>
      </c>
      <c r="N1269" s="28" t="s">
        <v>171</v>
      </c>
      <c r="O1269" s="25" t="str">
        <f t="shared" ref="O1269:O1271" si="609">IFERROR(LEFT(N1269,FIND("out of",N1269)-1),N1269)</f>
        <v xml:space="preserve">9 </v>
      </c>
      <c r="P1269" s="30" t="str">
        <f t="shared" ref="P1269:P1271" si="610">IFERROR(RIGHT(N1269,LEN(N1269)-FIND("out of",N1269)-6),"")</f>
        <v>14</v>
      </c>
      <c r="Q1269" s="25" t="s">
        <v>29</v>
      </c>
      <c r="R1269" s="25" t="s">
        <v>185</v>
      </c>
      <c r="S1269" s="25" t="s">
        <v>2733</v>
      </c>
      <c r="T1269" s="3" t="s">
        <v>2950</v>
      </c>
      <c r="U1269" s="30">
        <f t="shared" si="554"/>
        <v>3629</v>
      </c>
      <c r="V1269" s="25">
        <v>45</v>
      </c>
      <c r="W1269" s="25">
        <f>VALUE(V1269)*100000</f>
        <v>4500000</v>
      </c>
    </row>
    <row r="1270" spans="1:23" ht="15.75">
      <c r="A1270" s="25" t="s">
        <v>159</v>
      </c>
      <c r="B1270" s="25" t="str">
        <f t="shared" si="603"/>
        <v>2 Apartment For Sale In Palanpur Surat</v>
      </c>
      <c r="C1270" s="25" t="str">
        <f t="shared" si="604"/>
        <v>2</v>
      </c>
      <c r="D1270" s="30" t="str">
        <f t="shared" si="605"/>
        <v xml:space="preserve">Apartment </v>
      </c>
      <c r="E1270" s="25" t="str">
        <f t="shared" si="606"/>
        <v>Palanpur</v>
      </c>
      <c r="F1270" s="25" t="str">
        <f t="shared" si="607"/>
        <v>surat</v>
      </c>
      <c r="G1270" s="25" t="s">
        <v>34</v>
      </c>
      <c r="H1270" s="25" t="s">
        <v>561</v>
      </c>
      <c r="I1270" s="35">
        <f>VALUE(LEFT(H1270,FIND(" ",H1270)-1))</f>
        <v>1050</v>
      </c>
      <c r="J1270" s="25" t="str">
        <f>TRIM(RIGHT(H1270,LEN(H1270)-FIND(" ",H1270)))</f>
        <v>sqft</v>
      </c>
      <c r="K1270" s="29" t="s">
        <v>43</v>
      </c>
      <c r="L1270" s="25" t="s">
        <v>44</v>
      </c>
      <c r="M1270" s="25" t="str">
        <f t="shared" si="608"/>
        <v>ready</v>
      </c>
      <c r="N1270" s="28" t="s">
        <v>1047</v>
      </c>
      <c r="O1270" s="25" t="str">
        <f t="shared" si="609"/>
        <v xml:space="preserve">4 </v>
      </c>
      <c r="P1270" s="30" t="str">
        <f t="shared" si="610"/>
        <v>6</v>
      </c>
      <c r="Q1270" s="25" t="s">
        <v>29</v>
      </c>
      <c r="R1270" s="25" t="s">
        <v>47</v>
      </c>
      <c r="S1270" s="25" t="s">
        <v>2951</v>
      </c>
      <c r="T1270" s="3" t="s">
        <v>2515</v>
      </c>
      <c r="U1270" s="30">
        <f t="shared" si="554"/>
        <v>3143</v>
      </c>
      <c r="V1270" s="25">
        <v>33</v>
      </c>
      <c r="W1270" s="25">
        <f>VALUE(V1270)*100000</f>
        <v>3300000</v>
      </c>
    </row>
    <row r="1271" spans="1:23" ht="15.75">
      <c r="A1271" s="25" t="s">
        <v>2952</v>
      </c>
      <c r="B1271" s="25" t="str">
        <f t="shared" si="603"/>
        <v>2 Apartment For Sale In Times Galaxy, Bhesan Gam Surat</v>
      </c>
      <c r="C1271" s="25" t="str">
        <f t="shared" si="604"/>
        <v>2</v>
      </c>
      <c r="D1271" s="30" t="str">
        <f t="shared" si="605"/>
        <v xml:space="preserve">Apartment </v>
      </c>
      <c r="E1271" s="25" t="str">
        <f t="shared" si="606"/>
        <v>Times Galaxy, Bhesan Gam</v>
      </c>
      <c r="F1271" s="25" t="str">
        <f t="shared" si="607"/>
        <v>surat</v>
      </c>
      <c r="G1271" s="25" t="s">
        <v>34</v>
      </c>
      <c r="H1271" s="25" t="s">
        <v>1372</v>
      </c>
      <c r="I1271" s="35">
        <f>VALUE(LEFT(H1271,FIND(" ",H1271)-1))</f>
        <v>1155</v>
      </c>
      <c r="J1271" s="25" t="str">
        <f>TRIM(RIGHT(H1271,LEN(H1271)-FIND(" ",H1271)))</f>
        <v>sqft</v>
      </c>
      <c r="K1271" s="29" t="s">
        <v>43</v>
      </c>
      <c r="L1271" s="25" t="s">
        <v>44</v>
      </c>
      <c r="M1271" s="25" t="str">
        <f t="shared" si="608"/>
        <v>ready</v>
      </c>
      <c r="N1271" s="28" t="s">
        <v>200</v>
      </c>
      <c r="O1271" s="25" t="str">
        <f t="shared" si="609"/>
        <v xml:space="preserve">7 </v>
      </c>
      <c r="P1271" s="30" t="str">
        <f t="shared" si="610"/>
        <v>13</v>
      </c>
      <c r="Q1271" s="25" t="s">
        <v>46</v>
      </c>
      <c r="R1271" s="25" t="s">
        <v>102</v>
      </c>
      <c r="S1271" s="25" t="s">
        <v>2953</v>
      </c>
      <c r="T1271" s="3" t="s">
        <v>2954</v>
      </c>
      <c r="U1271" s="30">
        <f t="shared" si="554"/>
        <v>3290</v>
      </c>
      <c r="V1271" s="25">
        <v>38</v>
      </c>
      <c r="W1271" s="25">
        <f>VALUE(V1271)*100000</f>
        <v>3800000</v>
      </c>
    </row>
    <row r="1272" spans="1:23" customFormat="1" hidden="1">
      <c r="A1272" t="s">
        <v>163</v>
      </c>
      <c r="G1272" t="s">
        <v>34</v>
      </c>
      <c r="H1272" t="s">
        <v>2955</v>
      </c>
      <c r="I1272">
        <f>VALUE(LEFT(H1272,FIND(" ",H1272)-1))</f>
        <v>111</v>
      </c>
      <c r="J1272" t="str">
        <f>TRIM(RIGHT(H1272,LEN(H1272)-FIND(" ",H1272)))</f>
        <v>sqyrd</v>
      </c>
      <c r="K1272" t="s">
        <v>29</v>
      </c>
      <c r="L1272" t="s">
        <v>2829</v>
      </c>
      <c r="N1272" t="s">
        <v>26</v>
      </c>
      <c r="Q1272" t="s">
        <v>47</v>
      </c>
      <c r="R1272" t="s">
        <v>490</v>
      </c>
      <c r="S1272" t="s">
        <v>2956</v>
      </c>
      <c r="T1272" t="s">
        <v>2957</v>
      </c>
      <c r="U1272" s="1">
        <f t="shared" si="554"/>
        <v>3855</v>
      </c>
      <c r="V1272">
        <v>38.5</v>
      </c>
      <c r="W1272">
        <f>VALUE(V1272)*100000</f>
        <v>3850000</v>
      </c>
    </row>
    <row r="1273" spans="1:23" customFormat="1" hidden="1">
      <c r="A1273" t="s">
        <v>220</v>
      </c>
      <c r="G1273" t="s">
        <v>204</v>
      </c>
      <c r="H1273" t="s">
        <v>2599</v>
      </c>
      <c r="I1273">
        <f>VALUE(LEFT(H1273,FIND(" ",H1273)-1))</f>
        <v>1197</v>
      </c>
      <c r="J1273" t="str">
        <f>TRIM(RIGHT(H1273,LEN(H1273)-FIND(" ",H1273)))</f>
        <v>sqft</v>
      </c>
      <c r="K1273" t="s">
        <v>43</v>
      </c>
      <c r="L1273" t="s">
        <v>2743</v>
      </c>
      <c r="N1273" t="s">
        <v>166</v>
      </c>
      <c r="Q1273">
        <v>2</v>
      </c>
      <c r="R1273">
        <v>1</v>
      </c>
      <c r="S1273" t="s">
        <v>2958</v>
      </c>
      <c r="T1273" t="s">
        <v>32</v>
      </c>
      <c r="U1273" s="1">
        <f t="shared" si="554"/>
        <v>2891</v>
      </c>
      <c r="V1273">
        <v>34.6</v>
      </c>
      <c r="W1273">
        <f>VALUE(V1273)*100000</f>
        <v>3460000</v>
      </c>
    </row>
    <row r="1274" spans="1:23" customFormat="1" hidden="1">
      <c r="A1274" t="s">
        <v>2959</v>
      </c>
      <c r="G1274" t="s">
        <v>34</v>
      </c>
      <c r="H1274" t="s">
        <v>1075</v>
      </c>
      <c r="I1274">
        <f>VALUE(LEFT(H1274,FIND(" ",H1274)-1))</f>
        <v>1275</v>
      </c>
      <c r="J1274" t="str">
        <f>TRIM(RIGHT(H1274,LEN(H1274)-FIND(" ",H1274)))</f>
        <v>sqft</v>
      </c>
      <c r="K1274" t="s">
        <v>29</v>
      </c>
      <c r="L1274" t="s">
        <v>45</v>
      </c>
      <c r="N1274" t="s">
        <v>26</v>
      </c>
      <c r="Q1274" t="s">
        <v>47</v>
      </c>
      <c r="R1274" t="s">
        <v>207</v>
      </c>
      <c r="S1274" t="s">
        <v>2960</v>
      </c>
      <c r="T1274" t="s">
        <v>2961</v>
      </c>
      <c r="U1274" s="1">
        <f t="shared" si="554"/>
        <v>3851</v>
      </c>
      <c r="V1274">
        <v>49.1</v>
      </c>
      <c r="W1274">
        <f>VALUE(V1274)*100000</f>
        <v>4910000</v>
      </c>
    </row>
    <row r="1275" spans="1:23" ht="15.75">
      <c r="A1275" s="25" t="s">
        <v>2962</v>
      </c>
      <c r="B1275" s="25" t="str">
        <f>PROPER(TRIM(A1275))</f>
        <v>2 Apartment For Sale In Chanchal Rang Raag Residency, Jahangir Pura Surat</v>
      </c>
      <c r="C1275" s="25" t="str">
        <f>LEFT(B1275,FIND(" ",B1275)-1)</f>
        <v>2</v>
      </c>
      <c r="D1275" s="30" t="str">
        <f>MID(B1275, FIND(" ", B1275)+1, FIND("For", B1275)-FIND(" ", B1275)-1)</f>
        <v xml:space="preserve">Apartment </v>
      </c>
      <c r="E1275" s="25" t="str">
        <f>TRIM(MID(B1275, FIND("In", B1275)+3, FIND("Surat", B1275)-FIND("In", B1275)-3))</f>
        <v>Chanchal Rang Raag Residency, Jahangir Pura</v>
      </c>
      <c r="F1275" s="25" t="str">
        <f>"surat"</f>
        <v>surat</v>
      </c>
      <c r="G1275" s="25" t="s">
        <v>24</v>
      </c>
      <c r="H1275" s="25" t="s">
        <v>1148</v>
      </c>
      <c r="I1275" s="35">
        <f>VALUE(LEFT(H1275,FIND(" ",H1275)-1))</f>
        <v>865</v>
      </c>
      <c r="J1275" s="25" t="str">
        <f>TRIM(RIGHT(H1275,LEN(H1275)-FIND(" ",H1275)))</f>
        <v>sqft</v>
      </c>
      <c r="K1275" s="29" t="s">
        <v>43</v>
      </c>
      <c r="L1275" s="25" t="s">
        <v>44</v>
      </c>
      <c r="M1275" s="25" t="str">
        <f>IF(LEFT(L1275,5)="poss.","expected","ready")</f>
        <v>ready</v>
      </c>
      <c r="N1275" s="28" t="s">
        <v>2963</v>
      </c>
      <c r="O1275" s="25" t="str">
        <f>IFERROR(LEFT(N1275,FIND("out of",N1275)-1),N1275)</f>
        <v xml:space="preserve">9 </v>
      </c>
      <c r="P1275" s="30" t="str">
        <f>IFERROR(RIGHT(N1275,LEN(N1275)-FIND("out of",N1275)-6),"")</f>
        <v>12</v>
      </c>
      <c r="Q1275" s="25" t="s">
        <v>29</v>
      </c>
      <c r="R1275" s="25" t="s">
        <v>47</v>
      </c>
      <c r="S1275" s="25" t="s">
        <v>2964</v>
      </c>
      <c r="T1275" s="3" t="s">
        <v>2965</v>
      </c>
      <c r="U1275" s="30">
        <f t="shared" si="554"/>
        <v>2646</v>
      </c>
      <c r="V1275" s="25">
        <v>35.299999999999997</v>
      </c>
      <c r="W1275" s="25">
        <f>VALUE(V1275)*100000</f>
        <v>3529999.9999999995</v>
      </c>
    </row>
    <row r="1276" spans="1:23" customFormat="1" hidden="1">
      <c r="A1276" t="s">
        <v>2966</v>
      </c>
      <c r="G1276" t="s">
        <v>34</v>
      </c>
      <c r="H1276" t="s">
        <v>1978</v>
      </c>
      <c r="I1276">
        <f>VALUE(LEFT(H1276,FIND(" ",H1276)-1))</f>
        <v>620</v>
      </c>
      <c r="J1276" t="str">
        <f>TRIM(RIGHT(H1276,LEN(H1276)-FIND(" ",H1276)))</f>
        <v>sqft</v>
      </c>
      <c r="K1276" t="s">
        <v>26</v>
      </c>
      <c r="L1276" t="s">
        <v>44</v>
      </c>
      <c r="N1276" t="s">
        <v>1622</v>
      </c>
      <c r="Q1276" t="s">
        <v>262</v>
      </c>
      <c r="R1276">
        <v>1</v>
      </c>
      <c r="S1276" t="s">
        <v>2967</v>
      </c>
      <c r="T1276" t="s">
        <v>2968</v>
      </c>
      <c r="U1276" s="1">
        <f t="shared" si="554"/>
        <v>7258</v>
      </c>
      <c r="V1276">
        <v>45</v>
      </c>
      <c r="W1276">
        <f>VALUE(V1276)*100000</f>
        <v>4500000</v>
      </c>
    </row>
    <row r="1277" spans="1:23" ht="15.75">
      <c r="A1277" s="25" t="s">
        <v>2458</v>
      </c>
      <c r="B1277" s="25" t="str">
        <f t="shared" ref="B1277:B1278" si="611">PROPER(TRIM(A1277))</f>
        <v>2 Apartment For Sale In Pal Surat</v>
      </c>
      <c r="C1277" s="25" t="str">
        <f t="shared" ref="C1277:C1278" si="612">LEFT(B1277,FIND(" ",B1277)-1)</f>
        <v>2</v>
      </c>
      <c r="D1277" s="30" t="str">
        <f t="shared" ref="D1277:D1278" si="613">MID(B1277, FIND(" ", B1277)+1, FIND("For", B1277)-FIND(" ", B1277)-1)</f>
        <v xml:space="preserve">Apartment </v>
      </c>
      <c r="E1277" s="25" t="str">
        <f t="shared" ref="E1277:E1278" si="614">TRIM(MID(B1277, FIND("In", B1277)+3, FIND("Surat", B1277)-FIND("In", B1277)-3))</f>
        <v>Pal</v>
      </c>
      <c r="F1277" s="25" t="str">
        <f t="shared" ref="F1277:F1278" si="615">"surat"</f>
        <v>surat</v>
      </c>
      <c r="G1277" s="25" t="s">
        <v>34</v>
      </c>
      <c r="H1277" s="25" t="s">
        <v>884</v>
      </c>
      <c r="I1277" s="35">
        <f>VALUE(LEFT(H1277,FIND(" ",H1277)-1))</f>
        <v>1127</v>
      </c>
      <c r="J1277" s="25" t="str">
        <f>TRIM(RIGHT(H1277,LEN(H1277)-FIND(" ",H1277)))</f>
        <v>sqft</v>
      </c>
      <c r="K1277" s="29" t="s">
        <v>26</v>
      </c>
      <c r="L1277" s="25" t="s">
        <v>2851</v>
      </c>
      <c r="M1277" s="25" t="str">
        <f t="shared" ref="M1277:M1278" si="616">IF(LEFT(L1277,5)="poss.","expected","ready")</f>
        <v>expected</v>
      </c>
      <c r="N1277" s="28" t="s">
        <v>2969</v>
      </c>
      <c r="O1277" s="25" t="str">
        <f t="shared" ref="O1277:O1278" si="617">IFERROR(LEFT(N1277,FIND("out of",N1277)-1),N1277)</f>
        <v xml:space="preserve">7 </v>
      </c>
      <c r="P1277" s="30" t="str">
        <f t="shared" ref="P1277:P1278" si="618">IFERROR(RIGHT(N1277,LEN(N1277)-FIND("out of",N1277)-6),"")</f>
        <v>19</v>
      </c>
      <c r="Q1277" s="25" t="s">
        <v>29</v>
      </c>
      <c r="R1277" s="25" t="s">
        <v>47</v>
      </c>
      <c r="S1277" s="25" t="s">
        <v>2970</v>
      </c>
      <c r="T1277" s="3" t="s">
        <v>1157</v>
      </c>
      <c r="U1277" s="30">
        <f t="shared" ref="U1277:U1340" si="619">VALUE(SUBSTITUTE(SUBSTITUTE(T1277,"â‚¹",""),"per sqft",""))</f>
        <v>4000</v>
      </c>
      <c r="V1277" s="25">
        <v>45.1</v>
      </c>
      <c r="W1277" s="25">
        <f>VALUE(V1277)*100000</f>
        <v>4510000</v>
      </c>
    </row>
    <row r="1278" spans="1:23" ht="15.75">
      <c r="A1278" s="25" t="s">
        <v>50</v>
      </c>
      <c r="B1278" s="25" t="str">
        <f t="shared" si="611"/>
        <v>2 Apartment For Sale In Jahangirabad Surat</v>
      </c>
      <c r="C1278" s="25" t="str">
        <f t="shared" si="612"/>
        <v>2</v>
      </c>
      <c r="D1278" s="30" t="str">
        <f t="shared" si="613"/>
        <v xml:space="preserve">Apartment </v>
      </c>
      <c r="E1278" s="25" t="str">
        <f t="shared" si="614"/>
        <v>Jahangirabad</v>
      </c>
      <c r="F1278" s="25" t="str">
        <f t="shared" si="615"/>
        <v>surat</v>
      </c>
      <c r="G1278" s="25" t="s">
        <v>24</v>
      </c>
      <c r="H1278" s="25" t="s">
        <v>2971</v>
      </c>
      <c r="I1278" s="35">
        <f>VALUE(LEFT(H1278,FIND(" ",H1278)-1))</f>
        <v>707</v>
      </c>
      <c r="J1278" s="25" t="str">
        <f>TRIM(RIGHT(H1278,LEN(H1278)-FIND(" ",H1278)))</f>
        <v>sqft</v>
      </c>
      <c r="K1278" s="29" t="s">
        <v>43</v>
      </c>
      <c r="L1278" s="25" t="s">
        <v>44</v>
      </c>
      <c r="M1278" s="25" t="str">
        <f t="shared" si="616"/>
        <v>ready</v>
      </c>
      <c r="N1278" s="28" t="s">
        <v>1008</v>
      </c>
      <c r="O1278" s="25" t="str">
        <f t="shared" si="617"/>
        <v xml:space="preserve">8 </v>
      </c>
      <c r="P1278" s="30" t="str">
        <f t="shared" si="618"/>
        <v>13</v>
      </c>
      <c r="Q1278" s="25" t="s">
        <v>29</v>
      </c>
      <c r="R1278" s="25" t="s">
        <v>47</v>
      </c>
      <c r="S1278" s="25" t="s">
        <v>2972</v>
      </c>
      <c r="T1278" s="3" t="s">
        <v>2973</v>
      </c>
      <c r="U1278" s="30">
        <f t="shared" si="619"/>
        <v>3616</v>
      </c>
      <c r="V1278" s="25">
        <v>44.1</v>
      </c>
      <c r="W1278" s="25">
        <f>VALUE(V1278)*100000</f>
        <v>4410000</v>
      </c>
    </row>
    <row r="1279" spans="1:23" customFormat="1" hidden="1">
      <c r="A1279" t="s">
        <v>2974</v>
      </c>
      <c r="G1279" t="s">
        <v>24</v>
      </c>
      <c r="H1279" t="s">
        <v>328</v>
      </c>
      <c r="I1279">
        <f>VALUE(LEFT(H1279,FIND(" ",H1279)-1))</f>
        <v>1200</v>
      </c>
      <c r="J1279" t="str">
        <f>TRIM(RIGHT(H1279,LEN(H1279)-FIND(" ",H1279)))</f>
        <v>sqft</v>
      </c>
      <c r="K1279" t="s">
        <v>43</v>
      </c>
      <c r="L1279" t="s">
        <v>44</v>
      </c>
      <c r="N1279" t="s">
        <v>2975</v>
      </c>
      <c r="Q1279" t="s">
        <v>29</v>
      </c>
      <c r="R1279" t="s">
        <v>47</v>
      </c>
      <c r="U1279" s="1" t="e">
        <f t="shared" si="619"/>
        <v>#VALUE!</v>
      </c>
      <c r="V1279">
        <v>35</v>
      </c>
      <c r="W1279">
        <f>VALUE(V1279)*100000</f>
        <v>3500000</v>
      </c>
    </row>
    <row r="1280" spans="1:23" customFormat="1" hidden="1">
      <c r="A1280" t="s">
        <v>159</v>
      </c>
      <c r="B1280" t="str">
        <f t="shared" ref="B1280:B1281" si="620">PROPER(TRIM(A1280))</f>
        <v>2 Apartment For Sale In Palanpur Surat</v>
      </c>
      <c r="C1280" t="str">
        <f t="shared" ref="C1280:C1281" si="621">LEFT(B1280,FIND(" ",B1280)-1)</f>
        <v>2</v>
      </c>
      <c r="D1280" s="1" t="str">
        <f t="shared" ref="D1280:D1281" si="622">MID(B1280, FIND(" ", B1280)+1, FIND("For", B1280)-FIND(" ", B1280)-1)</f>
        <v xml:space="preserve">Apartment </v>
      </c>
      <c r="E1280" t="str">
        <f t="shared" ref="E1280:E1281" si="623">TRIM(MID(B1280, FIND("In", B1280)+3, FIND("Surat", B1280)-FIND("In", B1280)-3))</f>
        <v>Palanpur</v>
      </c>
      <c r="F1280" t="str">
        <f t="shared" ref="F1280:F1281" si="624">"surat"</f>
        <v>surat</v>
      </c>
      <c r="G1280" t="s">
        <v>34</v>
      </c>
      <c r="H1280" t="s">
        <v>2723</v>
      </c>
      <c r="I1280">
        <f>VALUE(LEFT(H1280,FIND(" ",H1280)-1))</f>
        <v>1248</v>
      </c>
      <c r="J1280" t="str">
        <f>TRIM(RIGHT(H1280,LEN(H1280)-FIND(" ",H1280)))</f>
        <v>sqft</v>
      </c>
      <c r="K1280" t="s">
        <v>43</v>
      </c>
      <c r="L1280" t="s">
        <v>44</v>
      </c>
      <c r="M1280" t="str">
        <f t="shared" ref="M1280:M1281" si="625">IF(LEFT(L1280,5)="poss.","expected","ready")</f>
        <v>ready</v>
      </c>
      <c r="N1280" t="s">
        <v>2193</v>
      </c>
      <c r="O1280" t="str">
        <f t="shared" ref="O1280:O1281" si="626">IFERROR(LEFT(N1280,FIND("out of",N1280)-1),N1280)</f>
        <v xml:space="preserve">5 </v>
      </c>
      <c r="P1280" s="1" t="str">
        <f t="shared" ref="P1280:P1281" si="627">IFERROR(RIGHT(N1280,LEN(N1280)-FIND("out of",N1280)-6),"")</f>
        <v>11</v>
      </c>
      <c r="Q1280" t="s">
        <v>96</v>
      </c>
      <c r="R1280" t="s">
        <v>47</v>
      </c>
      <c r="T1280" t="s">
        <v>2976</v>
      </c>
      <c r="U1280" s="1">
        <f t="shared" si="619"/>
        <v>3926</v>
      </c>
      <c r="V1280">
        <v>49</v>
      </c>
      <c r="W1280">
        <f>VALUE(V1280)*100000</f>
        <v>4900000</v>
      </c>
    </row>
    <row r="1281" spans="1:23" ht="15.75">
      <c r="A1281" s="25" t="s">
        <v>2795</v>
      </c>
      <c r="B1281" s="25" t="str">
        <f t="shared" si="620"/>
        <v>1 Apartment For Sale In Orchid Infinity, Palan Pur Patiya Surat</v>
      </c>
      <c r="C1281" s="25" t="str">
        <f t="shared" si="621"/>
        <v>1</v>
      </c>
      <c r="D1281" s="30" t="str">
        <f t="shared" si="622"/>
        <v xml:space="preserve">Apartment </v>
      </c>
      <c r="E1281" s="25" t="str">
        <f t="shared" si="623"/>
        <v>Orchid Infinity, Palan Pur Patiya</v>
      </c>
      <c r="F1281" s="25" t="str">
        <f t="shared" si="624"/>
        <v>surat</v>
      </c>
      <c r="G1281" s="25" t="s">
        <v>24</v>
      </c>
      <c r="H1281" s="25" t="s">
        <v>261</v>
      </c>
      <c r="I1281" s="35">
        <f>VALUE(LEFT(H1281,FIND(" ",H1281)-1))</f>
        <v>400</v>
      </c>
      <c r="J1281" s="25" t="str">
        <f>TRIM(RIGHT(H1281,LEN(H1281)-FIND(" ",H1281)))</f>
        <v>sqft</v>
      </c>
      <c r="K1281" s="29" t="s">
        <v>43</v>
      </c>
      <c r="L1281" s="25" t="s">
        <v>44</v>
      </c>
      <c r="M1281" s="25" t="str">
        <f t="shared" si="625"/>
        <v>ready</v>
      </c>
      <c r="N1281" s="28" t="s">
        <v>200</v>
      </c>
      <c r="O1281" s="25" t="str">
        <f t="shared" si="626"/>
        <v xml:space="preserve">7 </v>
      </c>
      <c r="P1281" s="30" t="str">
        <f t="shared" si="627"/>
        <v>13</v>
      </c>
      <c r="Q1281" s="25" t="s">
        <v>96</v>
      </c>
      <c r="R1281" s="25" t="s">
        <v>47</v>
      </c>
      <c r="S1281" s="25" t="s">
        <v>2977</v>
      </c>
      <c r="T1281" s="3" t="s">
        <v>1157</v>
      </c>
      <c r="U1281" s="30">
        <f t="shared" si="619"/>
        <v>4000</v>
      </c>
      <c r="V1281" s="25">
        <v>30</v>
      </c>
      <c r="W1281" s="25">
        <f>VALUE(V1281)*100000</f>
        <v>3000000</v>
      </c>
    </row>
    <row r="1282" spans="1:23" customFormat="1" hidden="1">
      <c r="A1282" t="s">
        <v>163</v>
      </c>
      <c r="G1282" t="s">
        <v>34</v>
      </c>
      <c r="H1282" t="s">
        <v>2978</v>
      </c>
      <c r="I1282">
        <f>VALUE(LEFT(H1282,FIND(" ",H1282)-1))</f>
        <v>80</v>
      </c>
      <c r="J1282" t="str">
        <f>TRIM(RIGHT(H1282,LEN(H1282)-FIND(" ",H1282)))</f>
        <v>sqyrd</v>
      </c>
      <c r="K1282" t="s">
        <v>96</v>
      </c>
      <c r="L1282" t="s">
        <v>44</v>
      </c>
      <c r="N1282" t="s">
        <v>26</v>
      </c>
      <c r="Q1282" t="s">
        <v>47</v>
      </c>
      <c r="R1282" t="s">
        <v>490</v>
      </c>
      <c r="T1282" t="s">
        <v>2038</v>
      </c>
      <c r="U1282" s="1">
        <f t="shared" si="619"/>
        <v>4861</v>
      </c>
      <c r="V1282">
        <v>35</v>
      </c>
      <c r="W1282">
        <f>VALUE(V1282)*100000</f>
        <v>3500000</v>
      </c>
    </row>
    <row r="1283" spans="1:23" customFormat="1" hidden="1">
      <c r="A1283" t="s">
        <v>2979</v>
      </c>
      <c r="G1283" t="s">
        <v>24</v>
      </c>
      <c r="H1283" t="s">
        <v>1005</v>
      </c>
      <c r="I1283">
        <f>VALUE(LEFT(H1283,FIND(" ",H1283)-1))</f>
        <v>1500</v>
      </c>
      <c r="J1283" t="str">
        <f>TRIM(RIGHT(H1283,LEN(H1283)-FIND(" ",H1283)))</f>
        <v>sqft</v>
      </c>
      <c r="K1283" t="s">
        <v>26</v>
      </c>
      <c r="L1283" t="s">
        <v>44</v>
      </c>
      <c r="N1283" t="s">
        <v>377</v>
      </c>
      <c r="Q1283" t="s">
        <v>29</v>
      </c>
      <c r="R1283" t="s">
        <v>47</v>
      </c>
      <c r="S1283" t="s">
        <v>2980</v>
      </c>
      <c r="T1283" t="s">
        <v>633</v>
      </c>
      <c r="U1283" s="1">
        <f t="shared" si="619"/>
        <v>2947</v>
      </c>
      <c r="V1283">
        <v>44.2</v>
      </c>
      <c r="W1283">
        <f>VALUE(V1283)*100000</f>
        <v>4420000</v>
      </c>
    </row>
    <row r="1284" spans="1:23" customFormat="1" hidden="1">
      <c r="A1284" t="s">
        <v>2732</v>
      </c>
      <c r="B1284" t="str">
        <f>PROPER(TRIM(A1284))</f>
        <v>2 Apartment For Sale In Surat Surat</v>
      </c>
      <c r="C1284" t="str">
        <f>LEFT(B1284,FIND(" ",B1284)-1)</f>
        <v>2</v>
      </c>
      <c r="D1284" s="1" t="str">
        <f>MID(B1284, FIND(" ", B1284)+1, FIND("For", B1284)-FIND(" ", B1284)-1)</f>
        <v xml:space="preserve">Apartment </v>
      </c>
      <c r="E1284" t="str">
        <f>TRIM(MID(B1284, FIND("In", B1284)+3, FIND("Surat", B1284)-FIND("In", B1284)-3))</f>
        <v/>
      </c>
      <c r="G1284" t="s">
        <v>24</v>
      </c>
      <c r="H1284" t="s">
        <v>2981</v>
      </c>
      <c r="I1284">
        <f>VALUE(LEFT(H1284,FIND(" ",H1284)-1))</f>
        <v>1285</v>
      </c>
      <c r="J1284" t="str">
        <f>TRIM(RIGHT(H1284,LEN(H1284)-FIND(" ",H1284)))</f>
        <v>sqft</v>
      </c>
      <c r="K1284" t="s">
        <v>43</v>
      </c>
      <c r="L1284" t="s">
        <v>44</v>
      </c>
      <c r="M1284" t="str">
        <f>IF(LEFT(L1284,5)="poss.","expected","ready")</f>
        <v>ready</v>
      </c>
      <c r="N1284" t="s">
        <v>1222</v>
      </c>
      <c r="O1284" t="str">
        <f>IFERROR(LEFT(N1284,FIND("out of",N1284)-1),N1284)</f>
        <v xml:space="preserve">10 </v>
      </c>
      <c r="P1284" s="1" t="str">
        <f>IFERROR(RIGHT(N1284,LEN(N1284)-FIND("out of",N1284)-6),"")</f>
        <v>10</v>
      </c>
      <c r="Q1284" t="s">
        <v>29</v>
      </c>
      <c r="R1284" t="s">
        <v>47</v>
      </c>
      <c r="S1284" t="s">
        <v>2982</v>
      </c>
      <c r="T1284" t="s">
        <v>2983</v>
      </c>
      <c r="U1284" s="1">
        <f t="shared" si="619"/>
        <v>3268</v>
      </c>
      <c r="V1284">
        <v>42</v>
      </c>
      <c r="W1284">
        <f>VALUE(V1284)*100000</f>
        <v>4200000</v>
      </c>
    </row>
    <row r="1285" spans="1:23" customFormat="1" hidden="1">
      <c r="A1285" t="s">
        <v>317</v>
      </c>
      <c r="G1285" t="s">
        <v>24</v>
      </c>
      <c r="H1285" t="s">
        <v>116</v>
      </c>
      <c r="I1285">
        <f>VALUE(LEFT(H1285,FIND(" ",H1285)-1))</f>
        <v>1000</v>
      </c>
      <c r="J1285" t="str">
        <f>TRIM(RIGHT(H1285,LEN(H1285)-FIND(" ",H1285)))</f>
        <v>sqft</v>
      </c>
      <c r="K1285" t="s">
        <v>43</v>
      </c>
      <c r="L1285" t="s">
        <v>44</v>
      </c>
      <c r="N1285" t="s">
        <v>811</v>
      </c>
      <c r="Q1285" t="s">
        <v>46</v>
      </c>
      <c r="R1285" t="s">
        <v>739</v>
      </c>
      <c r="S1285" t="s">
        <v>2984</v>
      </c>
      <c r="U1285" s="1" t="e">
        <f t="shared" si="619"/>
        <v>#VALUE!</v>
      </c>
      <c r="V1285">
        <v>40</v>
      </c>
      <c r="W1285">
        <f>VALUE(V1285)*100000</f>
        <v>4000000</v>
      </c>
    </row>
    <row r="1286" spans="1:23" ht="15.75">
      <c r="A1286" s="25" t="s">
        <v>150</v>
      </c>
      <c r="B1286" s="25" t="str">
        <f t="shared" ref="B1286:B1292" si="628">PROPER(TRIM(A1286))</f>
        <v>3 Apartment For Sale In Jahangirabad Surat</v>
      </c>
      <c r="C1286" s="25" t="str">
        <f t="shared" ref="C1286:C1292" si="629">LEFT(B1286,FIND(" ",B1286)-1)</f>
        <v>3</v>
      </c>
      <c r="D1286" s="30" t="str">
        <f t="shared" ref="D1286:D1292" si="630">MID(B1286, FIND(" ", B1286)+1, FIND("For", B1286)-FIND(" ", B1286)-1)</f>
        <v xml:space="preserve">Apartment </v>
      </c>
      <c r="E1286" s="25" t="str">
        <f t="shared" ref="E1286:E1292" si="631">TRIM(MID(B1286, FIND("In", B1286)+3, FIND("Surat", B1286)-FIND("In", B1286)-3))</f>
        <v>Jahangirabad</v>
      </c>
      <c r="F1286" s="25" t="str">
        <f t="shared" ref="F1286:F1292" si="632">"surat"</f>
        <v>surat</v>
      </c>
      <c r="G1286" s="25" t="s">
        <v>24</v>
      </c>
      <c r="H1286" s="25" t="s">
        <v>131</v>
      </c>
      <c r="I1286" s="35">
        <f>VALUE(LEFT(H1286,FIND(" ",H1286)-1))</f>
        <v>950</v>
      </c>
      <c r="J1286" s="25" t="str">
        <f>TRIM(RIGHT(H1286,LEN(H1286)-FIND(" ",H1286)))</f>
        <v>sqft</v>
      </c>
      <c r="K1286" s="29" t="s">
        <v>43</v>
      </c>
      <c r="L1286" s="25" t="s">
        <v>44</v>
      </c>
      <c r="M1286" s="25" t="str">
        <f t="shared" ref="M1286:M1292" si="633">IF(LEFT(L1286,5)="poss.","expected","ready")</f>
        <v>ready</v>
      </c>
      <c r="N1286" s="28" t="s">
        <v>1579</v>
      </c>
      <c r="O1286" s="25" t="str">
        <f t="shared" ref="O1286:O1292" si="634">IFERROR(LEFT(N1286,FIND("out of",N1286)-1),N1286)</f>
        <v xml:space="preserve">10 </v>
      </c>
      <c r="P1286" s="30" t="str">
        <f t="shared" ref="P1286:P1292" si="635">IFERROR(RIGHT(N1286,LEN(N1286)-FIND("out of",N1286)-6),"")</f>
        <v>13</v>
      </c>
      <c r="Q1286" s="25" t="s">
        <v>96</v>
      </c>
      <c r="R1286" s="25" t="s">
        <v>47</v>
      </c>
      <c r="S1286" s="25" t="s">
        <v>2773</v>
      </c>
      <c r="T1286" s="3" t="s">
        <v>2985</v>
      </c>
      <c r="U1286" s="30">
        <f t="shared" si="619"/>
        <v>1621</v>
      </c>
      <c r="V1286" s="25">
        <v>23.5</v>
      </c>
      <c r="W1286" s="25">
        <f>VALUE(V1286)*100000</f>
        <v>2350000</v>
      </c>
    </row>
    <row r="1287" spans="1:23" ht="15.75">
      <c r="A1287" s="25" t="s">
        <v>2986</v>
      </c>
      <c r="B1287" s="25" t="str">
        <f t="shared" si="628"/>
        <v>2 Apartment For Sale In Vaishnodevi Ideal Homes, Dahin Nagar Surat</v>
      </c>
      <c r="C1287" s="25" t="str">
        <f t="shared" si="629"/>
        <v>2</v>
      </c>
      <c r="D1287" s="30" t="str">
        <f t="shared" si="630"/>
        <v xml:space="preserve">Apartment </v>
      </c>
      <c r="E1287" s="25" t="str">
        <f t="shared" si="631"/>
        <v>Vaishnodevi Ideal Homes, Dahin Nagar</v>
      </c>
      <c r="F1287" s="25" t="str">
        <f t="shared" si="632"/>
        <v>surat</v>
      </c>
      <c r="G1287" s="25" t="s">
        <v>34</v>
      </c>
      <c r="H1287" s="25" t="s">
        <v>2373</v>
      </c>
      <c r="I1287" s="35">
        <f>VALUE(LEFT(H1287,FIND(" ",H1287)-1))</f>
        <v>1084</v>
      </c>
      <c r="J1287" s="25" t="str">
        <f>TRIM(RIGHT(H1287,LEN(H1287)-FIND(" ",H1287)))</f>
        <v>sqft</v>
      </c>
      <c r="K1287" s="29" t="s">
        <v>43</v>
      </c>
      <c r="L1287" s="25" t="s">
        <v>44</v>
      </c>
      <c r="M1287" s="25" t="str">
        <f t="shared" si="633"/>
        <v>ready</v>
      </c>
      <c r="N1287" s="28" t="s">
        <v>122</v>
      </c>
      <c r="O1287" s="25" t="str">
        <f t="shared" si="634"/>
        <v xml:space="preserve">2 </v>
      </c>
      <c r="P1287" s="30" t="str">
        <f t="shared" si="635"/>
        <v>5</v>
      </c>
      <c r="Q1287" s="25" t="s">
        <v>46</v>
      </c>
      <c r="R1287" s="25" t="s">
        <v>2905</v>
      </c>
      <c r="S1287" s="25" t="s">
        <v>2987</v>
      </c>
      <c r="T1287" s="3" t="s">
        <v>2988</v>
      </c>
      <c r="U1287" s="30">
        <f t="shared" si="619"/>
        <v>2768</v>
      </c>
      <c r="V1287" s="25">
        <v>30</v>
      </c>
      <c r="W1287" s="25">
        <f>VALUE(V1287)*100000</f>
        <v>3000000</v>
      </c>
    </row>
    <row r="1288" spans="1:23" ht="15.75">
      <c r="A1288" s="25" t="s">
        <v>2989</v>
      </c>
      <c r="B1288" s="25" t="str">
        <f t="shared" si="628"/>
        <v>2 Apartment For Sale In Green City, Pal Surat</v>
      </c>
      <c r="C1288" s="25" t="str">
        <f t="shared" si="629"/>
        <v>2</v>
      </c>
      <c r="D1288" s="30" t="str">
        <f t="shared" si="630"/>
        <v xml:space="preserve">Apartment </v>
      </c>
      <c r="E1288" s="25" t="str">
        <f t="shared" si="631"/>
        <v>Green City, Pal</v>
      </c>
      <c r="F1288" s="25" t="str">
        <f t="shared" si="632"/>
        <v>surat</v>
      </c>
      <c r="G1288" s="25" t="s">
        <v>34</v>
      </c>
      <c r="H1288" s="25" t="s">
        <v>2990</v>
      </c>
      <c r="I1288" s="35">
        <f>VALUE(LEFT(H1288,FIND(" ",H1288)-1))</f>
        <v>1201</v>
      </c>
      <c r="J1288" s="25" t="str">
        <f>TRIM(RIGHT(H1288,LEN(H1288)-FIND(" ",H1288)))</f>
        <v>sqft</v>
      </c>
      <c r="K1288" s="29" t="s">
        <v>43</v>
      </c>
      <c r="L1288" s="25" t="s">
        <v>44</v>
      </c>
      <c r="M1288" s="25" t="str">
        <f t="shared" si="633"/>
        <v>ready</v>
      </c>
      <c r="N1288" s="28" t="s">
        <v>81</v>
      </c>
      <c r="O1288" s="25" t="str">
        <f t="shared" si="634"/>
        <v xml:space="preserve">6 </v>
      </c>
      <c r="P1288" s="30" t="str">
        <f t="shared" si="635"/>
        <v>13</v>
      </c>
      <c r="Q1288" s="25" t="s">
        <v>29</v>
      </c>
      <c r="R1288" s="25" t="s">
        <v>30</v>
      </c>
      <c r="S1288" s="25" t="s">
        <v>2991</v>
      </c>
      <c r="T1288" s="3" t="s">
        <v>2992</v>
      </c>
      <c r="U1288" s="30">
        <f t="shared" si="619"/>
        <v>3164</v>
      </c>
      <c r="V1288" s="25">
        <v>38</v>
      </c>
      <c r="W1288" s="25">
        <f>VALUE(V1288)*100000</f>
        <v>3800000</v>
      </c>
    </row>
    <row r="1289" spans="1:23" ht="15.75">
      <c r="A1289" s="25" t="s">
        <v>2993</v>
      </c>
      <c r="B1289" s="25" t="str">
        <f t="shared" si="628"/>
        <v>2 Apartment For Sale In Shubham Pearl, Palanpur Surat</v>
      </c>
      <c r="C1289" s="25" t="str">
        <f t="shared" si="629"/>
        <v>2</v>
      </c>
      <c r="D1289" s="30" t="str">
        <f t="shared" si="630"/>
        <v xml:space="preserve">Apartment </v>
      </c>
      <c r="E1289" s="25" t="str">
        <f t="shared" si="631"/>
        <v>Shubham Pearl, Palanpur</v>
      </c>
      <c r="F1289" s="25" t="str">
        <f t="shared" si="632"/>
        <v>surat</v>
      </c>
      <c r="G1289" s="25" t="s">
        <v>24</v>
      </c>
      <c r="H1289" s="25" t="s">
        <v>183</v>
      </c>
      <c r="I1289" s="35">
        <f>VALUE(LEFT(H1289,FIND(" ",H1289)-1))</f>
        <v>975</v>
      </c>
      <c r="J1289" s="25" t="str">
        <f>TRIM(RIGHT(H1289,LEN(H1289)-FIND(" ",H1289)))</f>
        <v>sqft</v>
      </c>
      <c r="K1289" s="29" t="s">
        <v>43</v>
      </c>
      <c r="L1289" s="25" t="s">
        <v>267</v>
      </c>
      <c r="M1289" s="25" t="str">
        <f t="shared" si="633"/>
        <v>expected</v>
      </c>
      <c r="N1289" s="28" t="s">
        <v>342</v>
      </c>
      <c r="O1289" s="25" t="str">
        <f t="shared" si="634"/>
        <v xml:space="preserve">9 </v>
      </c>
      <c r="P1289" s="30" t="str">
        <f t="shared" si="635"/>
        <v>13</v>
      </c>
      <c r="Q1289" s="25" t="s">
        <v>29</v>
      </c>
      <c r="R1289" s="25" t="s">
        <v>38</v>
      </c>
      <c r="S1289" s="25" t="s">
        <v>2994</v>
      </c>
      <c r="T1289" s="3" t="s">
        <v>2995</v>
      </c>
      <c r="U1289" s="30">
        <f t="shared" si="619"/>
        <v>3843</v>
      </c>
      <c r="V1289" s="25">
        <v>49</v>
      </c>
      <c r="W1289" s="25">
        <f>VALUE(V1289)*100000</f>
        <v>4900000</v>
      </c>
    </row>
    <row r="1290" spans="1:23" customFormat="1" hidden="1">
      <c r="A1290" t="s">
        <v>883</v>
      </c>
      <c r="B1290" t="str">
        <f t="shared" si="628"/>
        <v>2 Apartment For Sale In Shiv Samarth 1, Pal Gam Surat</v>
      </c>
      <c r="C1290" t="str">
        <f t="shared" si="629"/>
        <v>2</v>
      </c>
      <c r="D1290" s="1" t="str">
        <f t="shared" si="630"/>
        <v xml:space="preserve">Apartment </v>
      </c>
      <c r="E1290" t="str">
        <f t="shared" si="631"/>
        <v>Shiv Samarth 1, Pal Gam</v>
      </c>
      <c r="F1290" t="str">
        <f t="shared" si="632"/>
        <v>surat</v>
      </c>
      <c r="G1290" t="s">
        <v>34</v>
      </c>
      <c r="H1290" t="s">
        <v>884</v>
      </c>
      <c r="I1290">
        <f>VALUE(LEFT(H1290,FIND(" ",H1290)-1))</f>
        <v>1127</v>
      </c>
      <c r="J1290" t="str">
        <f>TRIM(RIGHT(H1290,LEN(H1290)-FIND(" ",H1290)))</f>
        <v>sqft</v>
      </c>
      <c r="K1290" t="s">
        <v>26</v>
      </c>
      <c r="L1290" t="s">
        <v>44</v>
      </c>
      <c r="M1290" t="str">
        <f t="shared" si="633"/>
        <v>ready</v>
      </c>
      <c r="N1290" t="s">
        <v>2996</v>
      </c>
      <c r="O1290" t="str">
        <f t="shared" si="634"/>
        <v xml:space="preserve">10 </v>
      </c>
      <c r="P1290" s="1" t="str">
        <f t="shared" si="635"/>
        <v>19</v>
      </c>
      <c r="Q1290" t="s">
        <v>29</v>
      </c>
      <c r="R1290" t="s">
        <v>47</v>
      </c>
      <c r="T1290" t="s">
        <v>2997</v>
      </c>
      <c r="U1290" s="1">
        <f t="shared" si="619"/>
        <v>3683</v>
      </c>
      <c r="V1290">
        <v>41.5</v>
      </c>
      <c r="W1290">
        <f>VALUE(V1290)*100000</f>
        <v>4150000</v>
      </c>
    </row>
    <row r="1291" spans="1:23" ht="15.75">
      <c r="A1291" s="25" t="s">
        <v>2924</v>
      </c>
      <c r="B1291" s="25" t="str">
        <f t="shared" si="628"/>
        <v>2 Apartment For Sale In Orchid Fantasia, Palanpur Surat</v>
      </c>
      <c r="C1291" s="25" t="str">
        <f t="shared" si="629"/>
        <v>2</v>
      </c>
      <c r="D1291" s="30" t="str">
        <f t="shared" si="630"/>
        <v xml:space="preserve">Apartment </v>
      </c>
      <c r="E1291" s="25" t="str">
        <f t="shared" si="631"/>
        <v>Orchid Fantasia, Palanpur</v>
      </c>
      <c r="F1291" s="25" t="str">
        <f t="shared" si="632"/>
        <v>surat</v>
      </c>
      <c r="G1291" s="25" t="s">
        <v>24</v>
      </c>
      <c r="H1291" s="25" t="s">
        <v>255</v>
      </c>
      <c r="I1291" s="35">
        <f>VALUE(LEFT(H1291,FIND(" ",H1291)-1))</f>
        <v>680</v>
      </c>
      <c r="J1291" s="25" t="str">
        <f>TRIM(RIGHT(H1291,LEN(H1291)-FIND(" ",H1291)))</f>
        <v>sqft</v>
      </c>
      <c r="K1291" s="29" t="s">
        <v>26</v>
      </c>
      <c r="L1291" s="25" t="s">
        <v>44</v>
      </c>
      <c r="M1291" s="25" t="str">
        <f t="shared" si="633"/>
        <v>ready</v>
      </c>
      <c r="N1291" s="28" t="s">
        <v>274</v>
      </c>
      <c r="O1291" s="25" t="str">
        <f t="shared" si="634"/>
        <v xml:space="preserve">4 </v>
      </c>
      <c r="P1291" s="30" t="str">
        <f t="shared" si="635"/>
        <v>14</v>
      </c>
      <c r="Q1291" s="25" t="s">
        <v>29</v>
      </c>
      <c r="R1291" s="25" t="s">
        <v>47</v>
      </c>
      <c r="S1291" s="25" t="s">
        <v>2998</v>
      </c>
      <c r="T1291" s="3" t="s">
        <v>58</v>
      </c>
      <c r="U1291" s="30">
        <f t="shared" si="619"/>
        <v>3600</v>
      </c>
      <c r="V1291" s="25">
        <v>45</v>
      </c>
      <c r="W1291" s="25">
        <f>VALUE(V1291)*100000</f>
        <v>4500000</v>
      </c>
    </row>
    <row r="1292" spans="1:23" ht="15.75">
      <c r="A1292" s="25" t="s">
        <v>2999</v>
      </c>
      <c r="B1292" s="25" t="str">
        <f t="shared" si="628"/>
        <v>1 Apartment For Sale In Ramaa Residency, Jahangirabad Surat</v>
      </c>
      <c r="C1292" s="25" t="str">
        <f t="shared" si="629"/>
        <v>1</v>
      </c>
      <c r="D1292" s="30" t="str">
        <f t="shared" si="630"/>
        <v xml:space="preserve">Apartment </v>
      </c>
      <c r="E1292" s="25" t="str">
        <f t="shared" si="631"/>
        <v>Ramaa Residency, Jahangirabad</v>
      </c>
      <c r="F1292" s="25" t="str">
        <f t="shared" si="632"/>
        <v>surat</v>
      </c>
      <c r="G1292" s="25" t="s">
        <v>34</v>
      </c>
      <c r="H1292" s="25" t="s">
        <v>295</v>
      </c>
      <c r="I1292" s="35">
        <f>VALUE(LEFT(H1292,FIND(" ",H1292)-1))</f>
        <v>750</v>
      </c>
      <c r="J1292" s="25" t="str">
        <f>TRIM(RIGHT(H1292,LEN(H1292)-FIND(" ",H1292)))</f>
        <v>sqft</v>
      </c>
      <c r="K1292" s="29" t="s">
        <v>43</v>
      </c>
      <c r="L1292" s="25" t="s">
        <v>44</v>
      </c>
      <c r="M1292" s="25" t="str">
        <f t="shared" si="633"/>
        <v>ready</v>
      </c>
      <c r="N1292" s="28" t="s">
        <v>45</v>
      </c>
      <c r="O1292" s="25" t="str">
        <f t="shared" si="634"/>
        <v xml:space="preserve">5 </v>
      </c>
      <c r="P1292" s="30" t="str">
        <f t="shared" si="635"/>
        <v>13</v>
      </c>
      <c r="Q1292" s="25" t="s">
        <v>29</v>
      </c>
      <c r="R1292" s="25" t="s">
        <v>47</v>
      </c>
      <c r="S1292" s="25" t="s">
        <v>3000</v>
      </c>
      <c r="T1292" s="3" t="s">
        <v>331</v>
      </c>
      <c r="U1292" s="30">
        <f t="shared" si="619"/>
        <v>3333</v>
      </c>
      <c r="V1292" s="25">
        <v>25</v>
      </c>
      <c r="W1292" s="25">
        <f>VALUE(V1292)*100000</f>
        <v>2500000</v>
      </c>
    </row>
    <row r="1293" spans="1:23" customFormat="1" hidden="1">
      <c r="A1293" t="s">
        <v>1842</v>
      </c>
      <c r="G1293" t="s">
        <v>34</v>
      </c>
      <c r="H1293" t="s">
        <v>3001</v>
      </c>
      <c r="I1293">
        <f>VALUE(LEFT(H1293,FIND(" ",H1293)-1))</f>
        <v>1171</v>
      </c>
      <c r="J1293" t="str">
        <f>TRIM(RIGHT(H1293,LEN(H1293)-FIND(" ",H1293)))</f>
        <v>sqft</v>
      </c>
      <c r="K1293" t="s">
        <v>29</v>
      </c>
      <c r="L1293" t="s">
        <v>1843</v>
      </c>
      <c r="N1293" t="s">
        <v>26</v>
      </c>
      <c r="Q1293" t="s">
        <v>1844</v>
      </c>
      <c r="R1293">
        <v>2</v>
      </c>
      <c r="S1293" t="s">
        <v>2818</v>
      </c>
      <c r="U1293" s="1" t="e">
        <f t="shared" si="619"/>
        <v>#VALUE!</v>
      </c>
      <c r="V1293" t="s">
        <v>2529</v>
      </c>
      <c r="W1293" t="e">
        <f>VALUE(V1293)*100000</f>
        <v>#VALUE!</v>
      </c>
    </row>
    <row r="1294" spans="1:23" ht="15.75">
      <c r="A1294" s="25" t="s">
        <v>23</v>
      </c>
      <c r="B1294" s="25" t="str">
        <f t="shared" ref="B1294:B1296" si="636">PROPER(TRIM(A1294))</f>
        <v>2 Apartment For Sale In Dindoli Surat</v>
      </c>
      <c r="C1294" s="25" t="str">
        <f t="shared" ref="C1294:C1296" si="637">LEFT(B1294,FIND(" ",B1294)-1)</f>
        <v>2</v>
      </c>
      <c r="D1294" s="30" t="str">
        <f t="shared" ref="D1294:D1296" si="638">MID(B1294, FIND(" ", B1294)+1, FIND("For", B1294)-FIND(" ", B1294)-1)</f>
        <v xml:space="preserve">Apartment </v>
      </c>
      <c r="E1294" s="25" t="str">
        <f t="shared" ref="E1294:E1296" si="639">TRIM(MID(B1294, FIND("In", B1294)+3, FIND("Surat", B1294)-FIND("In", B1294)-3))</f>
        <v>Dindoli</v>
      </c>
      <c r="F1294" s="25" t="str">
        <f t="shared" ref="F1294:F1296" si="640">"surat"</f>
        <v>surat</v>
      </c>
      <c r="G1294" s="25" t="s">
        <v>24</v>
      </c>
      <c r="H1294" s="25" t="s">
        <v>934</v>
      </c>
      <c r="I1294" s="35">
        <f>VALUE(LEFT(H1294,FIND(" ",H1294)-1))</f>
        <v>570</v>
      </c>
      <c r="J1294" s="25" t="str">
        <f>TRIM(RIGHT(H1294,LEN(H1294)-FIND(" ",H1294)))</f>
        <v>sqft</v>
      </c>
      <c r="K1294" s="29" t="s">
        <v>26</v>
      </c>
      <c r="L1294" s="25" t="s">
        <v>44</v>
      </c>
      <c r="M1294" s="25" t="str">
        <f t="shared" ref="M1294:M1296" si="641">IF(LEFT(L1294,5)="poss.","expected","ready")</f>
        <v>ready</v>
      </c>
      <c r="N1294" s="28" t="s">
        <v>956</v>
      </c>
      <c r="O1294" s="25" t="str">
        <f t="shared" ref="O1294:O1296" si="642">IFERROR(LEFT(N1294,FIND("out of",N1294)-1),N1294)</f>
        <v xml:space="preserve">8 </v>
      </c>
      <c r="P1294" s="30" t="str">
        <f t="shared" ref="P1294:P1296" si="643">IFERROR(RIGHT(N1294,LEN(N1294)-FIND("out of",N1294)-6),"")</f>
        <v>8</v>
      </c>
      <c r="Q1294" s="25" t="s">
        <v>29</v>
      </c>
      <c r="R1294" s="25" t="s">
        <v>47</v>
      </c>
      <c r="S1294" s="25" t="s">
        <v>3002</v>
      </c>
      <c r="T1294" s="3" t="s">
        <v>2257</v>
      </c>
      <c r="U1294" s="30">
        <f t="shared" si="619"/>
        <v>2689</v>
      </c>
      <c r="V1294" s="25">
        <v>26.4</v>
      </c>
      <c r="W1294" s="25">
        <f>VALUE(V1294)*100000</f>
        <v>2640000</v>
      </c>
    </row>
    <row r="1295" spans="1:23" ht="15.75">
      <c r="A1295" s="25" t="s">
        <v>3003</v>
      </c>
      <c r="B1295" s="25" t="str">
        <f t="shared" si="636"/>
        <v>2 Apartment For Sale In Sumerru Sky Leaf, Palanpur Surat</v>
      </c>
      <c r="C1295" s="25" t="str">
        <f t="shared" si="637"/>
        <v>2</v>
      </c>
      <c r="D1295" s="30" t="str">
        <f t="shared" si="638"/>
        <v xml:space="preserve">Apartment </v>
      </c>
      <c r="E1295" s="25" t="str">
        <f t="shared" si="639"/>
        <v>Sumerru Sky Leaf, Palanpur</v>
      </c>
      <c r="F1295" s="25" t="str">
        <f t="shared" si="640"/>
        <v>surat</v>
      </c>
      <c r="G1295" s="25" t="s">
        <v>34</v>
      </c>
      <c r="H1295" s="25" t="s">
        <v>3004</v>
      </c>
      <c r="I1295" s="35">
        <f>VALUE(LEFT(H1295,FIND(" ",H1295)-1))</f>
        <v>1204</v>
      </c>
      <c r="J1295" s="25" t="str">
        <f>TRIM(RIGHT(H1295,LEN(H1295)-FIND(" ",H1295)))</f>
        <v>sqft</v>
      </c>
      <c r="K1295" s="29" t="s">
        <v>26</v>
      </c>
      <c r="L1295" s="25" t="s">
        <v>36</v>
      </c>
      <c r="M1295" s="25" t="str">
        <f t="shared" si="641"/>
        <v>expected</v>
      </c>
      <c r="N1295" s="28" t="s">
        <v>160</v>
      </c>
      <c r="O1295" s="25" t="str">
        <f t="shared" si="642"/>
        <v xml:space="preserve">7 </v>
      </c>
      <c r="P1295" s="30" t="str">
        <f t="shared" si="643"/>
        <v>14</v>
      </c>
      <c r="Q1295" s="25" t="s">
        <v>29</v>
      </c>
      <c r="R1295" s="25" t="s">
        <v>47</v>
      </c>
      <c r="S1295" s="25" t="s">
        <v>3005</v>
      </c>
      <c r="T1295" s="3" t="s">
        <v>766</v>
      </c>
      <c r="U1295" s="30">
        <f t="shared" si="619"/>
        <v>3838</v>
      </c>
      <c r="V1295" s="25">
        <v>46.2</v>
      </c>
      <c r="W1295" s="25">
        <f>VALUE(V1295)*100000</f>
        <v>4620000</v>
      </c>
    </row>
    <row r="1296" spans="1:23" ht="15.75">
      <c r="A1296" s="25" t="s">
        <v>3006</v>
      </c>
      <c r="B1296" s="25" t="str">
        <f t="shared" si="636"/>
        <v>2 Apartment For Sale In The Capital, Palanpur Surat</v>
      </c>
      <c r="C1296" s="25" t="str">
        <f t="shared" si="637"/>
        <v>2</v>
      </c>
      <c r="D1296" s="30" t="str">
        <f t="shared" si="638"/>
        <v xml:space="preserve">Apartment </v>
      </c>
      <c r="E1296" s="25" t="str">
        <f t="shared" si="639"/>
        <v>The Capital, Palanpur</v>
      </c>
      <c r="F1296" s="25" t="str">
        <f t="shared" si="640"/>
        <v>surat</v>
      </c>
      <c r="G1296" s="25" t="s">
        <v>34</v>
      </c>
      <c r="H1296" s="25" t="s">
        <v>1027</v>
      </c>
      <c r="I1296" s="35">
        <f>VALUE(LEFT(H1296,FIND(" ",H1296)-1))</f>
        <v>1190</v>
      </c>
      <c r="J1296" s="25" t="str">
        <f>TRIM(RIGHT(H1296,LEN(H1296)-FIND(" ",H1296)))</f>
        <v>sqft</v>
      </c>
      <c r="K1296" s="29" t="s">
        <v>26</v>
      </c>
      <c r="L1296" s="25" t="s">
        <v>44</v>
      </c>
      <c r="M1296" s="25" t="str">
        <f t="shared" si="641"/>
        <v>ready</v>
      </c>
      <c r="N1296" s="28" t="s">
        <v>1008</v>
      </c>
      <c r="O1296" s="25" t="str">
        <f t="shared" si="642"/>
        <v xml:space="preserve">8 </v>
      </c>
      <c r="P1296" s="30" t="str">
        <f t="shared" si="643"/>
        <v>13</v>
      </c>
      <c r="Q1296" s="25" t="s">
        <v>29</v>
      </c>
      <c r="R1296" s="25" t="s">
        <v>47</v>
      </c>
      <c r="S1296" s="25" t="s">
        <v>3007</v>
      </c>
      <c r="T1296" s="3" t="s">
        <v>3008</v>
      </c>
      <c r="U1296" s="30">
        <f t="shared" si="619"/>
        <v>4034</v>
      </c>
      <c r="V1296" s="25">
        <v>48</v>
      </c>
      <c r="W1296" s="25">
        <f>VALUE(V1296)*100000</f>
        <v>4800000</v>
      </c>
    </row>
    <row r="1297" spans="1:23" customFormat="1" hidden="1">
      <c r="A1297" t="s">
        <v>59</v>
      </c>
      <c r="G1297" t="s">
        <v>34</v>
      </c>
      <c r="H1297" t="s">
        <v>3009</v>
      </c>
      <c r="I1297">
        <f>VALUE(LEFT(H1297,FIND(" ",H1297)-1))</f>
        <v>1295</v>
      </c>
      <c r="J1297" t="str">
        <f>TRIM(RIGHT(H1297,LEN(H1297)-FIND(" ",H1297)))</f>
        <v>sqft</v>
      </c>
      <c r="K1297" t="s">
        <v>29</v>
      </c>
      <c r="L1297" t="s">
        <v>61</v>
      </c>
      <c r="N1297" t="s">
        <v>26</v>
      </c>
      <c r="Q1297" t="s">
        <v>62</v>
      </c>
      <c r="R1297">
        <v>2</v>
      </c>
      <c r="S1297" t="s">
        <v>3010</v>
      </c>
      <c r="T1297" t="s">
        <v>64</v>
      </c>
      <c r="U1297" s="1">
        <f t="shared" si="619"/>
        <v>3411</v>
      </c>
      <c r="V1297">
        <v>44.2</v>
      </c>
      <c r="W1297">
        <f>VALUE(V1297)*100000</f>
        <v>4420000</v>
      </c>
    </row>
    <row r="1298" spans="1:23" customFormat="1" hidden="1">
      <c r="A1298" t="s">
        <v>496</v>
      </c>
      <c r="G1298" t="s">
        <v>24</v>
      </c>
      <c r="H1298" t="s">
        <v>2927</v>
      </c>
      <c r="I1298">
        <f>VALUE(LEFT(H1298,FIND(" ",H1298)-1))</f>
        <v>912</v>
      </c>
      <c r="J1298" t="str">
        <f>TRIM(RIGHT(H1298,LEN(H1298)-FIND(" ",H1298)))</f>
        <v>sqft</v>
      </c>
      <c r="K1298" t="s">
        <v>29</v>
      </c>
      <c r="L1298" t="s">
        <v>1843</v>
      </c>
      <c r="N1298" t="s">
        <v>26</v>
      </c>
      <c r="Q1298" t="s">
        <v>47</v>
      </c>
      <c r="R1298" t="s">
        <v>490</v>
      </c>
      <c r="S1298" t="s">
        <v>3011</v>
      </c>
      <c r="U1298" s="1" t="e">
        <f t="shared" si="619"/>
        <v>#VALUE!</v>
      </c>
      <c r="V1298">
        <v>27</v>
      </c>
      <c r="W1298">
        <f>VALUE(V1298)*100000</f>
        <v>2700000</v>
      </c>
    </row>
    <row r="1299" spans="1:23" customFormat="1" hidden="1">
      <c r="A1299" t="s">
        <v>1077</v>
      </c>
      <c r="G1299" t="s">
        <v>204</v>
      </c>
      <c r="H1299" t="s">
        <v>432</v>
      </c>
      <c r="I1299">
        <f>VALUE(LEFT(H1299,FIND(" ",H1299)-1))</f>
        <v>756</v>
      </c>
      <c r="J1299" t="str">
        <f>TRIM(RIGHT(H1299,LEN(H1299)-FIND(" ",H1299)))</f>
        <v>sqft</v>
      </c>
      <c r="K1299" t="s">
        <v>26</v>
      </c>
      <c r="L1299" t="s">
        <v>3012</v>
      </c>
      <c r="N1299" t="s">
        <v>416</v>
      </c>
      <c r="Q1299">
        <v>3</v>
      </c>
      <c r="R1299">
        <v>2</v>
      </c>
      <c r="S1299" t="s">
        <v>3013</v>
      </c>
      <c r="T1299" t="s">
        <v>3014</v>
      </c>
      <c r="U1299" s="1">
        <f t="shared" si="619"/>
        <v>5848</v>
      </c>
      <c r="V1299">
        <v>44.2</v>
      </c>
      <c r="W1299">
        <f>VALUE(V1299)*100000</f>
        <v>4420000</v>
      </c>
    </row>
    <row r="1300" spans="1:23" ht="15.75">
      <c r="A1300" s="25" t="s">
        <v>159</v>
      </c>
      <c r="B1300" s="25" t="str">
        <f t="shared" ref="B1300:B1303" si="644">PROPER(TRIM(A1300))</f>
        <v>2 Apartment For Sale In Palanpur Surat</v>
      </c>
      <c r="C1300" s="25" t="str">
        <f t="shared" ref="C1300:C1303" si="645">LEFT(B1300,FIND(" ",B1300)-1)</f>
        <v>2</v>
      </c>
      <c r="D1300" s="30" t="str">
        <f t="shared" ref="D1300:D1303" si="646">MID(B1300, FIND(" ", B1300)+1, FIND("For", B1300)-FIND(" ", B1300)-1)</f>
        <v xml:space="preserve">Apartment </v>
      </c>
      <c r="E1300" s="25" t="str">
        <f t="shared" ref="E1300:E1303" si="647">TRIM(MID(B1300, FIND("In", B1300)+3, FIND("Surat", B1300)-FIND("In", B1300)-3))</f>
        <v>Palanpur</v>
      </c>
      <c r="F1300" s="25" t="str">
        <f t="shared" ref="F1300:F1303" si="648">"surat"</f>
        <v>surat</v>
      </c>
      <c r="G1300" s="25" t="s">
        <v>24</v>
      </c>
      <c r="H1300" s="25" t="s">
        <v>51</v>
      </c>
      <c r="I1300" s="35">
        <f>VALUE(LEFT(H1300,FIND(" ",H1300)-1))</f>
        <v>700</v>
      </c>
      <c r="J1300" s="25" t="str">
        <f>TRIM(RIGHT(H1300,LEN(H1300)-FIND(" ",H1300)))</f>
        <v>sqft</v>
      </c>
      <c r="K1300" s="29" t="s">
        <v>26</v>
      </c>
      <c r="L1300" s="25" t="s">
        <v>44</v>
      </c>
      <c r="M1300" s="25" t="str">
        <f t="shared" ref="M1300:M1303" si="649">IF(LEFT(L1300,5)="poss.","expected","ready")</f>
        <v>ready</v>
      </c>
      <c r="N1300" s="28" t="s">
        <v>1181</v>
      </c>
      <c r="O1300" s="25" t="str">
        <f t="shared" ref="O1300:O1303" si="650">IFERROR(LEFT(N1300,FIND("out of",N1300)-1),N1300)</f>
        <v xml:space="preserve">4 </v>
      </c>
      <c r="P1300" s="30" t="str">
        <f t="shared" ref="P1300:P1303" si="651">IFERROR(RIGHT(N1300,LEN(N1300)-FIND("out of",N1300)-6),"")</f>
        <v>13</v>
      </c>
      <c r="Q1300" s="25" t="s">
        <v>29</v>
      </c>
      <c r="R1300" s="25" t="s">
        <v>102</v>
      </c>
      <c r="S1300" s="25" t="s">
        <v>3015</v>
      </c>
      <c r="T1300" s="3" t="s">
        <v>299</v>
      </c>
      <c r="U1300" s="30">
        <f t="shared" si="619"/>
        <v>3951</v>
      </c>
      <c r="V1300" s="25">
        <v>47</v>
      </c>
      <c r="W1300" s="25">
        <f>VALUE(V1300)*100000</f>
        <v>4700000</v>
      </c>
    </row>
    <row r="1301" spans="1:23" ht="15.75">
      <c r="A1301" s="25" t="s">
        <v>50</v>
      </c>
      <c r="B1301" s="25" t="str">
        <f t="shared" si="644"/>
        <v>2 Apartment For Sale In Jahangirabad Surat</v>
      </c>
      <c r="C1301" s="25" t="str">
        <f t="shared" si="645"/>
        <v>2</v>
      </c>
      <c r="D1301" s="30" t="str">
        <f t="shared" si="646"/>
        <v xml:space="preserve">Apartment </v>
      </c>
      <c r="E1301" s="25" t="str">
        <f t="shared" si="647"/>
        <v>Jahangirabad</v>
      </c>
      <c r="F1301" s="25" t="str">
        <f t="shared" si="648"/>
        <v>surat</v>
      </c>
      <c r="G1301" s="25" t="s">
        <v>24</v>
      </c>
      <c r="H1301" s="25" t="s">
        <v>2850</v>
      </c>
      <c r="I1301" s="35">
        <f>VALUE(LEFT(H1301,FIND(" ",H1301)-1))</f>
        <v>662</v>
      </c>
      <c r="J1301" s="25" t="str">
        <f>TRIM(RIGHT(H1301,LEN(H1301)-FIND(" ",H1301)))</f>
        <v>sqft</v>
      </c>
      <c r="K1301" s="29" t="s">
        <v>26</v>
      </c>
      <c r="L1301" s="25" t="s">
        <v>2943</v>
      </c>
      <c r="M1301" s="25" t="str">
        <f t="shared" si="649"/>
        <v>expected</v>
      </c>
      <c r="N1301" s="28" t="s">
        <v>3016</v>
      </c>
      <c r="O1301" s="25" t="str">
        <f t="shared" si="650"/>
        <v xml:space="preserve">Lower Basement </v>
      </c>
      <c r="P1301" s="30" t="str">
        <f t="shared" si="651"/>
        <v>14</v>
      </c>
      <c r="Q1301" s="25" t="s">
        <v>29</v>
      </c>
      <c r="R1301" s="25" t="s">
        <v>47</v>
      </c>
      <c r="S1301" s="25" t="s">
        <v>3017</v>
      </c>
      <c r="T1301" s="3" t="s">
        <v>3018</v>
      </c>
      <c r="U1301" s="30">
        <f t="shared" si="619"/>
        <v>3550</v>
      </c>
      <c r="V1301" s="25">
        <v>42.8</v>
      </c>
      <c r="W1301" s="25">
        <f>VALUE(V1301)*100000</f>
        <v>4280000</v>
      </c>
    </row>
    <row r="1302" spans="1:23" ht="15.75">
      <c r="A1302" s="25" t="s">
        <v>99</v>
      </c>
      <c r="B1302" s="25" t="str">
        <f t="shared" si="644"/>
        <v>3 Apartment For Sale In Dindoli Surat</v>
      </c>
      <c r="C1302" s="25" t="str">
        <f t="shared" si="645"/>
        <v>3</v>
      </c>
      <c r="D1302" s="30" t="str">
        <f t="shared" si="646"/>
        <v xml:space="preserve">Apartment </v>
      </c>
      <c r="E1302" s="25" t="str">
        <f t="shared" si="647"/>
        <v>Dindoli</v>
      </c>
      <c r="F1302" s="25" t="str">
        <f t="shared" si="648"/>
        <v>surat</v>
      </c>
      <c r="G1302" s="25" t="s">
        <v>34</v>
      </c>
      <c r="H1302" s="25" t="s">
        <v>3019</v>
      </c>
      <c r="I1302" s="35">
        <f>VALUE(LEFT(H1302,FIND(" ",H1302)-1))</f>
        <v>1381</v>
      </c>
      <c r="J1302" s="25" t="str">
        <f>TRIM(RIGHT(H1302,LEN(H1302)-FIND(" ",H1302)))</f>
        <v>sqft</v>
      </c>
      <c r="K1302" s="29" t="s">
        <v>26</v>
      </c>
      <c r="L1302" s="25" t="s">
        <v>192</v>
      </c>
      <c r="M1302" s="25" t="str">
        <f t="shared" si="649"/>
        <v>expected</v>
      </c>
      <c r="N1302" s="28" t="s">
        <v>650</v>
      </c>
      <c r="O1302" s="25" t="str">
        <f t="shared" si="650"/>
        <v xml:space="preserve">7 </v>
      </c>
      <c r="P1302" s="30" t="str">
        <f t="shared" si="651"/>
        <v>11</v>
      </c>
      <c r="Q1302" s="25" t="s">
        <v>29</v>
      </c>
      <c r="R1302" s="25" t="s">
        <v>102</v>
      </c>
      <c r="S1302" s="25" t="s">
        <v>3020</v>
      </c>
      <c r="T1302" s="3" t="s">
        <v>2936</v>
      </c>
      <c r="U1302" s="30">
        <f t="shared" si="619"/>
        <v>2691</v>
      </c>
      <c r="V1302" s="25">
        <v>37.200000000000003</v>
      </c>
      <c r="W1302" s="25">
        <f>VALUE(V1302)*100000</f>
        <v>3720000.0000000005</v>
      </c>
    </row>
    <row r="1303" spans="1:23" ht="15.75">
      <c r="A1303" s="25" t="s">
        <v>150</v>
      </c>
      <c r="B1303" s="25" t="str">
        <f t="shared" si="644"/>
        <v>3 Apartment For Sale In Jahangirabad Surat</v>
      </c>
      <c r="C1303" s="25" t="str">
        <f t="shared" si="645"/>
        <v>3</v>
      </c>
      <c r="D1303" s="30" t="str">
        <f t="shared" si="646"/>
        <v xml:space="preserve">Apartment </v>
      </c>
      <c r="E1303" s="25" t="str">
        <f t="shared" si="647"/>
        <v>Jahangirabad</v>
      </c>
      <c r="F1303" s="25" t="str">
        <f t="shared" si="648"/>
        <v>surat</v>
      </c>
      <c r="G1303" s="25" t="s">
        <v>24</v>
      </c>
      <c r="H1303" s="25" t="s">
        <v>3021</v>
      </c>
      <c r="I1303" s="35">
        <f>VALUE(LEFT(H1303,FIND(" ",H1303)-1))</f>
        <v>859</v>
      </c>
      <c r="J1303" s="25" t="str">
        <f>TRIM(RIGHT(H1303,LEN(H1303)-FIND(" ",H1303)))</f>
        <v>sqft</v>
      </c>
      <c r="K1303" s="29" t="s">
        <v>26</v>
      </c>
      <c r="L1303" s="25" t="s">
        <v>2943</v>
      </c>
      <c r="M1303" s="25" t="str">
        <f t="shared" si="649"/>
        <v>expected</v>
      </c>
      <c r="N1303" s="28" t="s">
        <v>37</v>
      </c>
      <c r="O1303" s="25" t="str">
        <f t="shared" si="650"/>
        <v xml:space="preserve">6 </v>
      </c>
      <c r="P1303" s="30" t="str">
        <f t="shared" si="651"/>
        <v>14</v>
      </c>
      <c r="Q1303" s="25" t="s">
        <v>29</v>
      </c>
      <c r="R1303" s="25" t="s">
        <v>47</v>
      </c>
      <c r="S1303" s="25" t="s">
        <v>3022</v>
      </c>
      <c r="T1303" s="3" t="s">
        <v>3023</v>
      </c>
      <c r="U1303" s="30">
        <f t="shared" si="619"/>
        <v>2544</v>
      </c>
      <c r="V1303" s="25">
        <v>39</v>
      </c>
      <c r="W1303" s="25">
        <f>VALUE(V1303)*100000</f>
        <v>3900000</v>
      </c>
    </row>
    <row r="1304" spans="1:23" customFormat="1" hidden="1">
      <c r="A1304" t="s">
        <v>317</v>
      </c>
      <c r="G1304" t="s">
        <v>24</v>
      </c>
      <c r="H1304" t="s">
        <v>51</v>
      </c>
      <c r="I1304">
        <f>VALUE(LEFT(H1304,FIND(" ",H1304)-1))</f>
        <v>700</v>
      </c>
      <c r="J1304" t="str">
        <f>TRIM(RIGHT(H1304,LEN(H1304)-FIND(" ",H1304)))</f>
        <v>sqft</v>
      </c>
      <c r="K1304" t="s">
        <v>96</v>
      </c>
      <c r="L1304" t="s">
        <v>36</v>
      </c>
      <c r="N1304" t="s">
        <v>26</v>
      </c>
      <c r="Q1304" t="s">
        <v>47</v>
      </c>
      <c r="R1304" t="s">
        <v>156</v>
      </c>
      <c r="S1304" t="s">
        <v>3024</v>
      </c>
      <c r="T1304" t="s">
        <v>3025</v>
      </c>
      <c r="U1304" s="1">
        <f t="shared" si="619"/>
        <v>3171</v>
      </c>
      <c r="V1304">
        <v>39</v>
      </c>
      <c r="W1304">
        <f>VALUE(V1304)*100000</f>
        <v>3900000</v>
      </c>
    </row>
    <row r="1305" spans="1:23" ht="15.75">
      <c r="A1305" s="25" t="s">
        <v>33</v>
      </c>
      <c r="B1305" s="25" t="str">
        <f>PROPER(TRIM(A1305))</f>
        <v>2 Apartment For Sale In Althan Surat</v>
      </c>
      <c r="C1305" s="25" t="str">
        <f>LEFT(B1305,FIND(" ",B1305)-1)</f>
        <v>2</v>
      </c>
      <c r="D1305" s="30" t="str">
        <f>MID(B1305, FIND(" ", B1305)+1, FIND("For", B1305)-FIND(" ", B1305)-1)</f>
        <v xml:space="preserve">Apartment </v>
      </c>
      <c r="E1305" s="25" t="str">
        <f>TRIM(MID(B1305, FIND("In", B1305)+3, FIND("Surat", B1305)-FIND("In", B1305)-3))</f>
        <v>Althan</v>
      </c>
      <c r="F1305" s="25" t="str">
        <f>"surat"</f>
        <v>surat</v>
      </c>
      <c r="G1305" s="25" t="s">
        <v>34</v>
      </c>
      <c r="H1305" s="25" t="s">
        <v>55</v>
      </c>
      <c r="I1305" s="35">
        <f>VALUE(LEFT(H1305,FIND(" ",H1305)-1))</f>
        <v>1250</v>
      </c>
      <c r="J1305" s="25" t="str">
        <f>TRIM(RIGHT(H1305,LEN(H1305)-FIND(" ",H1305)))</f>
        <v>sqft</v>
      </c>
      <c r="K1305" s="29" t="s">
        <v>26</v>
      </c>
      <c r="L1305" s="25" t="s">
        <v>184</v>
      </c>
      <c r="M1305" s="25" t="str">
        <f>IF(LEFT(L1305,5)="poss.","expected","ready")</f>
        <v>expected</v>
      </c>
      <c r="N1305" s="28" t="s">
        <v>793</v>
      </c>
      <c r="O1305" s="25" t="str">
        <f>IFERROR(LEFT(N1305,FIND("out of",N1305)-1),N1305)</f>
        <v xml:space="preserve">5 </v>
      </c>
      <c r="P1305" s="30" t="str">
        <f>IFERROR(RIGHT(N1305,LEN(N1305)-FIND("out of",N1305)-6),"")</f>
        <v>14</v>
      </c>
      <c r="Q1305" s="25" t="s">
        <v>29</v>
      </c>
      <c r="R1305" s="25" t="s">
        <v>38</v>
      </c>
      <c r="S1305" s="25" t="s">
        <v>3026</v>
      </c>
      <c r="T1305" s="3" t="s">
        <v>2800</v>
      </c>
      <c r="U1305" s="30">
        <f t="shared" si="619"/>
        <v>3561</v>
      </c>
      <c r="V1305" s="25">
        <v>44.5</v>
      </c>
      <c r="W1305" s="25">
        <f>VALUE(V1305)*100000</f>
        <v>4450000</v>
      </c>
    </row>
    <row r="1306" spans="1:23" customFormat="1" hidden="1">
      <c r="A1306" t="s">
        <v>2725</v>
      </c>
      <c r="G1306" t="s">
        <v>24</v>
      </c>
      <c r="H1306" t="s">
        <v>605</v>
      </c>
      <c r="I1306">
        <f>VALUE(LEFT(H1306,FIND(" ",H1306)-1))</f>
        <v>1120</v>
      </c>
      <c r="J1306" t="str">
        <f>TRIM(RIGHT(H1306,LEN(H1306)-FIND(" ",H1306)))</f>
        <v>sqft</v>
      </c>
      <c r="K1306" t="s">
        <v>29</v>
      </c>
      <c r="L1306" t="s">
        <v>165</v>
      </c>
      <c r="N1306" t="s">
        <v>26</v>
      </c>
      <c r="Q1306" t="s">
        <v>47</v>
      </c>
      <c r="R1306" t="s">
        <v>166</v>
      </c>
      <c r="S1306" t="s">
        <v>167</v>
      </c>
      <c r="T1306" t="s">
        <v>484</v>
      </c>
      <c r="U1306" s="1">
        <f t="shared" si="619"/>
        <v>2500</v>
      </c>
      <c r="V1306">
        <v>28</v>
      </c>
      <c r="W1306">
        <f>VALUE(V1306)*100000</f>
        <v>2800000</v>
      </c>
    </row>
    <row r="1307" spans="1:23" ht="15.75">
      <c r="A1307" s="25" t="s">
        <v>791</v>
      </c>
      <c r="B1307" s="25" t="str">
        <f t="shared" ref="B1307:B1309" si="652">PROPER(TRIM(A1307))</f>
        <v>2 Apartment For Sale In Swagat Clifton, Bhimrad Surat</v>
      </c>
      <c r="C1307" s="25" t="str">
        <f t="shared" ref="C1307:C1309" si="653">LEFT(B1307,FIND(" ",B1307)-1)</f>
        <v>2</v>
      </c>
      <c r="D1307" s="30" t="str">
        <f t="shared" ref="D1307:D1309" si="654">MID(B1307, FIND(" ", B1307)+1, FIND("For", B1307)-FIND(" ", B1307)-1)</f>
        <v xml:space="preserve">Apartment </v>
      </c>
      <c r="E1307" s="25" t="str">
        <f t="shared" ref="E1307:E1309" si="655">TRIM(MID(B1307, FIND("In", B1307)+3, FIND("Surat", B1307)-FIND("In", B1307)-3))</f>
        <v>Swagat Clifton, Bhimrad</v>
      </c>
      <c r="F1307" s="25" t="str">
        <f t="shared" ref="F1307:F1309" si="656">"surat"</f>
        <v>surat</v>
      </c>
      <c r="G1307" s="25" t="s">
        <v>34</v>
      </c>
      <c r="H1307" s="25" t="s">
        <v>792</v>
      </c>
      <c r="I1307" s="35">
        <f>VALUE(LEFT(H1307,FIND(" ",H1307)-1))</f>
        <v>1252</v>
      </c>
      <c r="J1307" s="25" t="str">
        <f>TRIM(RIGHT(H1307,LEN(H1307)-FIND(" ",H1307)))</f>
        <v>sqft</v>
      </c>
      <c r="K1307" s="29" t="s">
        <v>26</v>
      </c>
      <c r="L1307" s="25" t="s">
        <v>44</v>
      </c>
      <c r="M1307" s="25" t="str">
        <f t="shared" ref="M1307:M1309" si="657">IF(LEFT(L1307,5)="poss.","expected","ready")</f>
        <v>ready</v>
      </c>
      <c r="N1307" s="28" t="s">
        <v>3027</v>
      </c>
      <c r="O1307" s="25" t="str">
        <f t="shared" ref="O1307:O1309" si="658">IFERROR(LEFT(N1307,FIND("out of",N1307)-1),N1307)</f>
        <v xml:space="preserve">6 </v>
      </c>
      <c r="P1307" s="30" t="str">
        <f t="shared" ref="P1307:P1309" si="659">IFERROR(RIGHT(N1307,LEN(N1307)-FIND("out of",N1307)-6),"")</f>
        <v>15</v>
      </c>
      <c r="Q1307" s="25" t="s">
        <v>29</v>
      </c>
      <c r="R1307" s="25" t="s">
        <v>38</v>
      </c>
      <c r="S1307" s="25" t="s">
        <v>3028</v>
      </c>
      <c r="T1307" s="3" t="s">
        <v>2860</v>
      </c>
      <c r="U1307" s="30">
        <f t="shared" si="619"/>
        <v>3514</v>
      </c>
      <c r="V1307" s="25">
        <v>44</v>
      </c>
      <c r="W1307" s="25">
        <f>VALUE(V1307)*100000</f>
        <v>4400000</v>
      </c>
    </row>
    <row r="1308" spans="1:23" ht="15.75">
      <c r="A1308" s="25" t="s">
        <v>50</v>
      </c>
      <c r="B1308" s="25" t="str">
        <f t="shared" si="652"/>
        <v>2 Apartment For Sale In Jahangirabad Surat</v>
      </c>
      <c r="C1308" s="25" t="str">
        <f t="shared" si="653"/>
        <v>2</v>
      </c>
      <c r="D1308" s="30" t="str">
        <f t="shared" si="654"/>
        <v xml:space="preserve">Apartment </v>
      </c>
      <c r="E1308" s="25" t="str">
        <f t="shared" si="655"/>
        <v>Jahangirabad</v>
      </c>
      <c r="F1308" s="25" t="str">
        <f t="shared" si="656"/>
        <v>surat</v>
      </c>
      <c r="G1308" s="25" t="s">
        <v>34</v>
      </c>
      <c r="H1308" s="25" t="s">
        <v>423</v>
      </c>
      <c r="I1308" s="35">
        <f>VALUE(LEFT(H1308,FIND(" ",H1308)-1))</f>
        <v>1100</v>
      </c>
      <c r="J1308" s="25" t="str">
        <f>TRIM(RIGHT(H1308,LEN(H1308)-FIND(" ",H1308)))</f>
        <v>sqft</v>
      </c>
      <c r="K1308" s="29" t="s">
        <v>26</v>
      </c>
      <c r="L1308" s="25" t="s">
        <v>44</v>
      </c>
      <c r="M1308" s="25" t="str">
        <f t="shared" si="657"/>
        <v>ready</v>
      </c>
      <c r="N1308" s="28" t="s">
        <v>81</v>
      </c>
      <c r="O1308" s="25" t="str">
        <f t="shared" si="658"/>
        <v xml:space="preserve">6 </v>
      </c>
      <c r="P1308" s="30" t="str">
        <f t="shared" si="659"/>
        <v>13</v>
      </c>
      <c r="Q1308" s="25" t="s">
        <v>29</v>
      </c>
      <c r="R1308" s="25" t="s">
        <v>47</v>
      </c>
      <c r="S1308" s="25" t="s">
        <v>3029</v>
      </c>
      <c r="T1308" s="3" t="s">
        <v>3030</v>
      </c>
      <c r="U1308" s="30">
        <f t="shared" si="619"/>
        <v>3273</v>
      </c>
      <c r="V1308" s="25">
        <v>36</v>
      </c>
      <c r="W1308" s="25">
        <f>VALUE(V1308)*100000</f>
        <v>3600000</v>
      </c>
    </row>
    <row r="1309" spans="1:23" ht="15.75">
      <c r="A1309" s="25" t="s">
        <v>3031</v>
      </c>
      <c r="B1309" s="25" t="str">
        <f t="shared" si="652"/>
        <v>1 Apartment For Sale In S2N Orchid Ventura, Palan Pur Patiya Surat</v>
      </c>
      <c r="C1309" s="25" t="str">
        <f t="shared" si="653"/>
        <v>1</v>
      </c>
      <c r="D1309" s="30" t="str">
        <f t="shared" si="654"/>
        <v xml:space="preserve">Apartment </v>
      </c>
      <c r="E1309" s="25" t="str">
        <f t="shared" si="655"/>
        <v>S2N Orchid Ventura, Palan Pur Patiya</v>
      </c>
      <c r="F1309" s="25" t="str">
        <f t="shared" si="656"/>
        <v>surat</v>
      </c>
      <c r="G1309" s="25" t="s">
        <v>34</v>
      </c>
      <c r="H1309" s="25" t="s">
        <v>3032</v>
      </c>
      <c r="I1309" s="35">
        <f>VALUE(LEFT(H1309,FIND(" ",H1309)-1))</f>
        <v>768</v>
      </c>
      <c r="J1309" s="25" t="str">
        <f>TRIM(RIGHT(H1309,LEN(H1309)-FIND(" ",H1309)))</f>
        <v>sqft</v>
      </c>
      <c r="K1309" s="29" t="s">
        <v>43</v>
      </c>
      <c r="L1309" s="25" t="s">
        <v>44</v>
      </c>
      <c r="M1309" s="25" t="str">
        <f t="shared" si="657"/>
        <v>ready</v>
      </c>
      <c r="N1309" s="28" t="s">
        <v>117</v>
      </c>
      <c r="O1309" s="25" t="str">
        <f t="shared" si="658"/>
        <v xml:space="preserve">3 </v>
      </c>
      <c r="P1309" s="30" t="str">
        <f t="shared" si="659"/>
        <v>5</v>
      </c>
      <c r="Q1309" s="25" t="s">
        <v>29</v>
      </c>
      <c r="R1309" s="25" t="s">
        <v>102</v>
      </c>
      <c r="S1309" s="25" t="s">
        <v>3033</v>
      </c>
      <c r="T1309" s="3" t="s">
        <v>3034</v>
      </c>
      <c r="U1309" s="30">
        <f t="shared" si="619"/>
        <v>3060</v>
      </c>
      <c r="V1309" s="25">
        <v>23.5</v>
      </c>
      <c r="W1309" s="25">
        <f>VALUE(V1309)*100000</f>
        <v>2350000</v>
      </c>
    </row>
    <row r="1310" spans="1:23" customFormat="1" hidden="1">
      <c r="A1310" t="s">
        <v>220</v>
      </c>
      <c r="G1310" t="s">
        <v>204</v>
      </c>
      <c r="H1310" t="s">
        <v>1798</v>
      </c>
      <c r="I1310">
        <f>VALUE(LEFT(H1310,FIND(" ",H1310)-1))</f>
        <v>1053</v>
      </c>
      <c r="J1310" t="str">
        <f>TRIM(RIGHT(H1310,LEN(H1310)-FIND(" ",H1310)))</f>
        <v>sqft</v>
      </c>
      <c r="K1310" t="s">
        <v>43</v>
      </c>
      <c r="L1310" t="s">
        <v>3035</v>
      </c>
      <c r="N1310" t="s">
        <v>166</v>
      </c>
      <c r="Q1310">
        <v>3</v>
      </c>
      <c r="R1310">
        <v>1</v>
      </c>
      <c r="S1310" t="s">
        <v>2877</v>
      </c>
      <c r="T1310" t="s">
        <v>3036</v>
      </c>
      <c r="U1310" s="1">
        <f t="shared" si="619"/>
        <v>2051</v>
      </c>
      <c r="V1310">
        <v>21.6</v>
      </c>
      <c r="W1310">
        <f>VALUE(V1310)*100000</f>
        <v>2160000</v>
      </c>
    </row>
    <row r="1311" spans="1:23" customFormat="1" hidden="1">
      <c r="A1311" t="s">
        <v>54</v>
      </c>
      <c r="G1311" t="s">
        <v>34</v>
      </c>
      <c r="H1311" t="s">
        <v>55</v>
      </c>
      <c r="I1311">
        <f>VALUE(LEFT(H1311,FIND(" ",H1311)-1))</f>
        <v>1250</v>
      </c>
      <c r="J1311" t="str">
        <f>TRIM(RIGHT(H1311,LEN(H1311)-FIND(" ",H1311)))</f>
        <v>sqft</v>
      </c>
      <c r="K1311" t="s">
        <v>29</v>
      </c>
      <c r="L1311" t="s">
        <v>627</v>
      </c>
      <c r="N1311" t="s">
        <v>43</v>
      </c>
      <c r="Q1311" t="s">
        <v>47</v>
      </c>
      <c r="R1311" t="s">
        <v>207</v>
      </c>
      <c r="S1311" t="s">
        <v>3037</v>
      </c>
      <c r="T1311" t="s">
        <v>2731</v>
      </c>
      <c r="U1311" s="1">
        <f t="shared" si="619"/>
        <v>3700</v>
      </c>
      <c r="V1311">
        <v>46.3</v>
      </c>
      <c r="W1311">
        <f>VALUE(V1311)*100000</f>
        <v>4630000</v>
      </c>
    </row>
    <row r="1312" spans="1:23" customFormat="1" hidden="1">
      <c r="A1312" t="s">
        <v>3038</v>
      </c>
      <c r="G1312" t="s">
        <v>24</v>
      </c>
      <c r="H1312" t="s">
        <v>1758</v>
      </c>
      <c r="I1312">
        <f>VALUE(LEFT(H1312,FIND(" ",H1312)-1))</f>
        <v>220</v>
      </c>
      <c r="J1312" t="str">
        <f>TRIM(RIGHT(H1312,LEN(H1312)-FIND(" ",H1312)))</f>
        <v>sqft</v>
      </c>
      <c r="K1312" t="s">
        <v>26</v>
      </c>
      <c r="L1312" t="s">
        <v>44</v>
      </c>
      <c r="N1312" t="s">
        <v>373</v>
      </c>
      <c r="Q1312" t="s">
        <v>262</v>
      </c>
      <c r="R1312">
        <v>3</v>
      </c>
      <c r="S1312" t="s">
        <v>3039</v>
      </c>
      <c r="T1312" t="s">
        <v>3040</v>
      </c>
      <c r="U1312" s="1">
        <f t="shared" si="619"/>
        <v>5795</v>
      </c>
      <c r="V1312">
        <v>25.5</v>
      </c>
      <c r="W1312">
        <f>VALUE(V1312)*100000</f>
        <v>2550000</v>
      </c>
    </row>
    <row r="1313" spans="1:23" customFormat="1" hidden="1">
      <c r="A1313" t="s">
        <v>2966</v>
      </c>
      <c r="G1313" t="s">
        <v>24</v>
      </c>
      <c r="H1313" t="s">
        <v>1978</v>
      </c>
      <c r="I1313">
        <f>VALUE(LEFT(H1313,FIND(" ",H1313)-1))</f>
        <v>620</v>
      </c>
      <c r="J1313" t="str">
        <f>TRIM(RIGHT(H1313,LEN(H1313)-FIND(" ",H1313)))</f>
        <v>sqft</v>
      </c>
      <c r="K1313" t="s">
        <v>43</v>
      </c>
      <c r="L1313" t="s">
        <v>44</v>
      </c>
      <c r="N1313" t="s">
        <v>67</v>
      </c>
      <c r="Q1313" t="s">
        <v>897</v>
      </c>
      <c r="R1313">
        <v>1</v>
      </c>
      <c r="S1313" t="s">
        <v>3041</v>
      </c>
      <c r="T1313" t="s">
        <v>3042</v>
      </c>
      <c r="U1313" s="1">
        <f t="shared" si="619"/>
        <v>6774</v>
      </c>
      <c r="V1313">
        <v>42</v>
      </c>
      <c r="W1313">
        <f>VALUE(V1313)*100000</f>
        <v>4200000</v>
      </c>
    </row>
    <row r="1314" spans="1:23" ht="15.75">
      <c r="A1314" s="25" t="s">
        <v>225</v>
      </c>
      <c r="B1314" s="25" t="str">
        <f t="shared" ref="B1314:B1318" si="660">PROPER(TRIM(A1314))</f>
        <v>1 Apartment For Sale In Jahangirabad Surat</v>
      </c>
      <c r="C1314" s="25" t="str">
        <f t="shared" ref="C1314:C1318" si="661">LEFT(B1314,FIND(" ",B1314)-1)</f>
        <v>1</v>
      </c>
      <c r="D1314" s="30" t="str">
        <f t="shared" ref="D1314:D1318" si="662">MID(B1314, FIND(" ", B1314)+1, FIND("For", B1314)-FIND(" ", B1314)-1)</f>
        <v xml:space="preserve">Apartment </v>
      </c>
      <c r="E1314" s="25" t="str">
        <f t="shared" ref="E1314:E1318" si="663">TRIM(MID(B1314, FIND("In", B1314)+3, FIND("Surat", B1314)-FIND("In", B1314)-3))</f>
        <v>Jahangirabad</v>
      </c>
      <c r="F1314" s="25" t="str">
        <f t="shared" ref="F1314:F1318" si="664">"surat"</f>
        <v>surat</v>
      </c>
      <c r="G1314" s="25" t="s">
        <v>34</v>
      </c>
      <c r="H1314" s="25" t="s">
        <v>3043</v>
      </c>
      <c r="I1314" s="35">
        <f>VALUE(LEFT(H1314,FIND(" ",H1314)-1))</f>
        <v>685</v>
      </c>
      <c r="J1314" s="25" t="str">
        <f>TRIM(RIGHT(H1314,LEN(H1314)-FIND(" ",H1314)))</f>
        <v>sqft</v>
      </c>
      <c r="K1314" s="29" t="s">
        <v>43</v>
      </c>
      <c r="L1314" s="25" t="s">
        <v>44</v>
      </c>
      <c r="M1314" s="25" t="str">
        <f t="shared" ref="M1314:M1318" si="665">IF(LEFT(L1314,5)="poss.","expected","ready")</f>
        <v>ready</v>
      </c>
      <c r="N1314" s="28" t="s">
        <v>831</v>
      </c>
      <c r="O1314" s="25" t="str">
        <f t="shared" ref="O1314:O1318" si="666">IFERROR(LEFT(N1314,FIND("out of",N1314)-1),N1314)</f>
        <v xml:space="preserve">7 </v>
      </c>
      <c r="P1314" s="30" t="str">
        <f t="shared" ref="P1314:P1318" si="667">IFERROR(RIGHT(N1314,LEN(N1314)-FIND("out of",N1314)-6),"")</f>
        <v>12</v>
      </c>
      <c r="Q1314" s="25" t="s">
        <v>29</v>
      </c>
      <c r="R1314" s="25" t="s">
        <v>47</v>
      </c>
      <c r="S1314" s="25" t="s">
        <v>3044</v>
      </c>
      <c r="T1314" s="3" t="s">
        <v>3045</v>
      </c>
      <c r="U1314" s="30">
        <f t="shared" si="619"/>
        <v>3351</v>
      </c>
      <c r="V1314" s="25">
        <v>23</v>
      </c>
      <c r="W1314" s="25">
        <f>VALUE(V1314)*100000</f>
        <v>2300000</v>
      </c>
    </row>
    <row r="1315" spans="1:23" customFormat="1" hidden="1">
      <c r="A1315" t="s">
        <v>159</v>
      </c>
      <c r="B1315" t="str">
        <f t="shared" si="660"/>
        <v>2 Apartment For Sale In Palanpur Surat</v>
      </c>
      <c r="C1315" t="str">
        <f t="shared" si="661"/>
        <v>2</v>
      </c>
      <c r="D1315" s="1" t="str">
        <f t="shared" si="662"/>
        <v xml:space="preserve">Apartment </v>
      </c>
      <c r="E1315" t="str">
        <f t="shared" si="663"/>
        <v>Palanpur</v>
      </c>
      <c r="F1315" t="str">
        <f t="shared" si="664"/>
        <v>surat</v>
      </c>
      <c r="G1315" t="s">
        <v>34</v>
      </c>
      <c r="H1315" t="s">
        <v>3046</v>
      </c>
      <c r="I1315">
        <f>VALUE(LEFT(H1315,FIND(" ",H1315)-1))</f>
        <v>1125</v>
      </c>
      <c r="J1315" t="str">
        <f>TRIM(RIGHT(H1315,LEN(H1315)-FIND(" ",H1315)))</f>
        <v>sqft</v>
      </c>
      <c r="K1315" t="s">
        <v>43</v>
      </c>
      <c r="L1315" t="s">
        <v>44</v>
      </c>
      <c r="M1315" t="str">
        <f t="shared" si="665"/>
        <v>ready</v>
      </c>
      <c r="N1315" t="s">
        <v>117</v>
      </c>
      <c r="O1315" t="str">
        <f t="shared" si="666"/>
        <v xml:space="preserve">3 </v>
      </c>
      <c r="P1315" s="1" t="str">
        <f t="shared" si="667"/>
        <v>5</v>
      </c>
      <c r="Q1315" t="s">
        <v>46</v>
      </c>
      <c r="R1315" t="s">
        <v>47</v>
      </c>
      <c r="T1315" t="s">
        <v>1549</v>
      </c>
      <c r="U1315" s="1">
        <f t="shared" si="619"/>
        <v>3556</v>
      </c>
      <c r="V1315">
        <v>40</v>
      </c>
      <c r="W1315">
        <f>VALUE(V1315)*100000</f>
        <v>4000000</v>
      </c>
    </row>
    <row r="1316" spans="1:23" customFormat="1" hidden="1">
      <c r="A1316" t="s">
        <v>3047</v>
      </c>
      <c r="B1316" t="str">
        <f t="shared" si="660"/>
        <v>2 Apartment For Sale In Laxmi Nova, Jahangirabad Surat</v>
      </c>
      <c r="C1316" t="str">
        <f t="shared" si="661"/>
        <v>2</v>
      </c>
      <c r="D1316" s="1" t="str">
        <f t="shared" si="662"/>
        <v xml:space="preserve">Apartment </v>
      </c>
      <c r="E1316" t="str">
        <f t="shared" si="663"/>
        <v>Laxmi Nova, Jahangirabad</v>
      </c>
      <c r="F1316" t="str">
        <f t="shared" si="664"/>
        <v>surat</v>
      </c>
      <c r="G1316" t="s">
        <v>34</v>
      </c>
      <c r="H1316" t="s">
        <v>35</v>
      </c>
      <c r="I1316">
        <f>VALUE(LEFT(H1316,FIND(" ",H1316)-1))</f>
        <v>1278</v>
      </c>
      <c r="J1316" t="str">
        <f>TRIM(RIGHT(H1316,LEN(H1316)-FIND(" ",H1316)))</f>
        <v>sqft</v>
      </c>
      <c r="K1316" t="s">
        <v>26</v>
      </c>
      <c r="L1316" t="s">
        <v>924</v>
      </c>
      <c r="M1316" t="str">
        <f t="shared" si="665"/>
        <v>expected</v>
      </c>
      <c r="N1316" t="s">
        <v>1008</v>
      </c>
      <c r="O1316" t="str">
        <f t="shared" si="666"/>
        <v xml:space="preserve">8 </v>
      </c>
      <c r="P1316" s="1" t="str">
        <f t="shared" si="667"/>
        <v>13</v>
      </c>
      <c r="Q1316" t="s">
        <v>29</v>
      </c>
      <c r="R1316" t="s">
        <v>47</v>
      </c>
      <c r="T1316" t="s">
        <v>3048</v>
      </c>
      <c r="U1316" s="1">
        <f t="shared" si="619"/>
        <v>3521</v>
      </c>
      <c r="V1316">
        <v>45</v>
      </c>
      <c r="W1316">
        <f>VALUE(V1316)*100000</f>
        <v>4500000</v>
      </c>
    </row>
    <row r="1317" spans="1:23" customFormat="1" hidden="1">
      <c r="A1317" t="s">
        <v>159</v>
      </c>
      <c r="B1317" t="str">
        <f t="shared" si="660"/>
        <v>2 Apartment For Sale In Palanpur Surat</v>
      </c>
      <c r="C1317" t="str">
        <f t="shared" si="661"/>
        <v>2</v>
      </c>
      <c r="D1317" s="1" t="str">
        <f t="shared" si="662"/>
        <v xml:space="preserve">Apartment </v>
      </c>
      <c r="E1317" t="str">
        <f t="shared" si="663"/>
        <v>Palanpur</v>
      </c>
      <c r="F1317" t="str">
        <f t="shared" si="664"/>
        <v>surat</v>
      </c>
      <c r="G1317" t="s">
        <v>34</v>
      </c>
      <c r="H1317" t="s">
        <v>2763</v>
      </c>
      <c r="I1317">
        <f>VALUE(LEFT(H1317,FIND(" ",H1317)-1))</f>
        <v>1205</v>
      </c>
      <c r="J1317" t="str">
        <f>TRIM(RIGHT(H1317,LEN(H1317)-FIND(" ",H1317)))</f>
        <v>sqft</v>
      </c>
      <c r="K1317" t="s">
        <v>43</v>
      </c>
      <c r="L1317" t="s">
        <v>44</v>
      </c>
      <c r="M1317" t="str">
        <f t="shared" si="665"/>
        <v>ready</v>
      </c>
      <c r="N1317" t="s">
        <v>200</v>
      </c>
      <c r="O1317" t="str">
        <f t="shared" si="666"/>
        <v xml:space="preserve">7 </v>
      </c>
      <c r="P1317" s="1" t="str">
        <f t="shared" si="667"/>
        <v>13</v>
      </c>
      <c r="Q1317" t="s">
        <v>96</v>
      </c>
      <c r="R1317" t="s">
        <v>47</v>
      </c>
      <c r="T1317" t="s">
        <v>3049</v>
      </c>
      <c r="U1317" s="1">
        <f t="shared" si="619"/>
        <v>3817</v>
      </c>
      <c r="V1317">
        <v>46</v>
      </c>
      <c r="W1317">
        <f>VALUE(V1317)*100000</f>
        <v>4600000</v>
      </c>
    </row>
    <row r="1318" spans="1:23" ht="15.75">
      <c r="A1318" s="25" t="s">
        <v>3050</v>
      </c>
      <c r="B1318" s="25" t="str">
        <f t="shared" si="660"/>
        <v>2 Apartment For Sale In Anjani Residency, Jahangir Pura Surat</v>
      </c>
      <c r="C1318" s="25" t="str">
        <f t="shared" si="661"/>
        <v>2</v>
      </c>
      <c r="D1318" s="30" t="str">
        <f t="shared" si="662"/>
        <v xml:space="preserve">Apartment </v>
      </c>
      <c r="E1318" s="25" t="str">
        <f t="shared" si="663"/>
        <v>Anjani Residency, Jahangir Pura</v>
      </c>
      <c r="F1318" s="25" t="str">
        <f t="shared" si="664"/>
        <v>surat</v>
      </c>
      <c r="G1318" s="25" t="s">
        <v>34</v>
      </c>
      <c r="H1318" s="25" t="s">
        <v>55</v>
      </c>
      <c r="I1318" s="35">
        <f>VALUE(LEFT(H1318,FIND(" ",H1318)-1))</f>
        <v>1250</v>
      </c>
      <c r="J1318" s="25" t="str">
        <f>TRIM(RIGHT(H1318,LEN(H1318)-FIND(" ",H1318)))</f>
        <v>sqft</v>
      </c>
      <c r="K1318" s="29" t="s">
        <v>43</v>
      </c>
      <c r="L1318" s="25" t="s">
        <v>44</v>
      </c>
      <c r="M1318" s="25" t="str">
        <f t="shared" si="665"/>
        <v>ready</v>
      </c>
      <c r="N1318" s="28" t="s">
        <v>152</v>
      </c>
      <c r="O1318" s="25" t="str">
        <f t="shared" si="666"/>
        <v xml:space="preserve">1 </v>
      </c>
      <c r="P1318" s="30" t="str">
        <f t="shared" si="667"/>
        <v>5</v>
      </c>
      <c r="Q1318" s="25" t="s">
        <v>96</v>
      </c>
      <c r="R1318" s="25" t="s">
        <v>490</v>
      </c>
      <c r="S1318" s="25" t="s">
        <v>3051</v>
      </c>
      <c r="T1318" s="3" t="s">
        <v>2176</v>
      </c>
      <c r="U1318" s="30">
        <f t="shared" si="619"/>
        <v>3440</v>
      </c>
      <c r="V1318" s="25">
        <v>43</v>
      </c>
      <c r="W1318" s="25">
        <f>VALUE(V1318)*100000</f>
        <v>4300000</v>
      </c>
    </row>
    <row r="1319" spans="1:23" customFormat="1" hidden="1">
      <c r="A1319" t="s">
        <v>317</v>
      </c>
      <c r="G1319" t="s">
        <v>24</v>
      </c>
      <c r="H1319" t="s">
        <v>111</v>
      </c>
      <c r="I1319">
        <f>VALUE(LEFT(H1319,FIND(" ",H1319)-1))</f>
        <v>800</v>
      </c>
      <c r="J1319" t="str">
        <f>TRIM(RIGHT(H1319,LEN(H1319)-FIND(" ",H1319)))</f>
        <v>sqft</v>
      </c>
      <c r="K1319" t="s">
        <v>43</v>
      </c>
      <c r="L1319" t="s">
        <v>44</v>
      </c>
      <c r="N1319" t="s">
        <v>152</v>
      </c>
      <c r="Q1319" t="s">
        <v>96</v>
      </c>
      <c r="R1319">
        <v>1</v>
      </c>
      <c r="U1319" s="1" t="e">
        <f t="shared" si="619"/>
        <v>#VALUE!</v>
      </c>
      <c r="V1319">
        <v>38</v>
      </c>
      <c r="W1319">
        <f>VALUE(V1319)*100000</f>
        <v>3800000</v>
      </c>
    </row>
    <row r="1320" spans="1:23" ht="15.75">
      <c r="A1320" s="25" t="s">
        <v>159</v>
      </c>
      <c r="B1320" s="25" t="str">
        <f t="shared" ref="B1320:B1329" si="668">PROPER(TRIM(A1320))</f>
        <v>2 Apartment For Sale In Palanpur Surat</v>
      </c>
      <c r="C1320" s="25" t="str">
        <f t="shared" ref="C1320:C1329" si="669">LEFT(B1320,FIND(" ",B1320)-1)</f>
        <v>2</v>
      </c>
      <c r="D1320" s="30" t="str">
        <f t="shared" ref="D1320:D1329" si="670">MID(B1320, FIND(" ", B1320)+1, FIND("For", B1320)-FIND(" ", B1320)-1)</f>
        <v xml:space="preserve">Apartment </v>
      </c>
      <c r="E1320" s="25" t="str">
        <f t="shared" ref="E1320:E1329" si="671">TRIM(MID(B1320, FIND("In", B1320)+3, FIND("Surat", B1320)-FIND("In", B1320)-3))</f>
        <v>Palanpur</v>
      </c>
      <c r="F1320" s="25" t="str">
        <f>"surat"</f>
        <v>surat</v>
      </c>
      <c r="G1320" s="25" t="s">
        <v>24</v>
      </c>
      <c r="H1320" s="25" t="s">
        <v>51</v>
      </c>
      <c r="I1320" s="35">
        <f>VALUE(LEFT(H1320,FIND(" ",H1320)-1))</f>
        <v>700</v>
      </c>
      <c r="J1320" s="25" t="str">
        <f>TRIM(RIGHT(H1320,LEN(H1320)-FIND(" ",H1320)))</f>
        <v>sqft</v>
      </c>
      <c r="K1320" s="29" t="s">
        <v>43</v>
      </c>
      <c r="L1320" s="25" t="s">
        <v>44</v>
      </c>
      <c r="M1320" s="25" t="str">
        <f t="shared" ref="M1320:M1329" si="672">IF(LEFT(L1320,5)="poss.","expected","ready")</f>
        <v>ready</v>
      </c>
      <c r="N1320" s="28" t="s">
        <v>2690</v>
      </c>
      <c r="O1320" s="25" t="str">
        <f t="shared" ref="O1320:O1329" si="673">IFERROR(LEFT(N1320,FIND("out of",N1320)-1),N1320)</f>
        <v xml:space="preserve">8 </v>
      </c>
      <c r="P1320" s="30" t="str">
        <f t="shared" ref="P1320:P1329" si="674">IFERROR(RIGHT(N1320,LEN(N1320)-FIND("out of",N1320)-6),"")</f>
        <v>10</v>
      </c>
      <c r="Q1320" s="25" t="s">
        <v>96</v>
      </c>
      <c r="R1320" s="25" t="s">
        <v>47</v>
      </c>
      <c r="S1320" s="25" t="s">
        <v>3052</v>
      </c>
      <c r="T1320" s="3" t="s">
        <v>194</v>
      </c>
      <c r="U1320" s="30">
        <f t="shared" si="619"/>
        <v>3500</v>
      </c>
      <c r="V1320" s="25">
        <v>42</v>
      </c>
      <c r="W1320" s="25">
        <f>VALUE(V1320)*100000</f>
        <v>4200000</v>
      </c>
    </row>
    <row r="1321" spans="1:23" customFormat="1" hidden="1">
      <c r="A1321" t="s">
        <v>2732</v>
      </c>
      <c r="B1321" t="str">
        <f t="shared" si="668"/>
        <v>2 Apartment For Sale In Surat Surat</v>
      </c>
      <c r="C1321" t="str">
        <f t="shared" si="669"/>
        <v>2</v>
      </c>
      <c r="D1321" s="1" t="str">
        <f t="shared" si="670"/>
        <v xml:space="preserve">Apartment </v>
      </c>
      <c r="E1321" t="str">
        <f t="shared" si="671"/>
        <v/>
      </c>
      <c r="G1321" t="s">
        <v>24</v>
      </c>
      <c r="H1321" t="s">
        <v>305</v>
      </c>
      <c r="I1321">
        <f>VALUE(LEFT(H1321,FIND(" ",H1321)-1))</f>
        <v>550</v>
      </c>
      <c r="J1321" t="str">
        <f>TRIM(RIGHT(H1321,LEN(H1321)-FIND(" ",H1321)))</f>
        <v>sqft</v>
      </c>
      <c r="K1321" t="s">
        <v>43</v>
      </c>
      <c r="L1321" t="s">
        <v>44</v>
      </c>
      <c r="M1321" t="str">
        <f t="shared" si="672"/>
        <v>ready</v>
      </c>
      <c r="N1321" t="s">
        <v>2193</v>
      </c>
      <c r="O1321" t="str">
        <f t="shared" si="673"/>
        <v xml:space="preserve">5 </v>
      </c>
      <c r="P1321" s="1" t="str">
        <f t="shared" si="674"/>
        <v>11</v>
      </c>
      <c r="Q1321" t="s">
        <v>29</v>
      </c>
      <c r="R1321" t="s">
        <v>47</v>
      </c>
      <c r="S1321" t="s">
        <v>3053</v>
      </c>
      <c r="T1321" t="s">
        <v>3054</v>
      </c>
      <c r="U1321" s="1">
        <f t="shared" si="619"/>
        <v>3167</v>
      </c>
      <c r="V1321">
        <v>38</v>
      </c>
      <c r="W1321">
        <f>VALUE(V1321)*100000</f>
        <v>3800000</v>
      </c>
    </row>
    <row r="1322" spans="1:23" ht="15.75">
      <c r="A1322" s="25" t="s">
        <v>93</v>
      </c>
      <c r="B1322" s="25" t="str">
        <f t="shared" si="668"/>
        <v>2 Apartment For Sale In Adajan Surat</v>
      </c>
      <c r="C1322" s="25" t="str">
        <f t="shared" si="669"/>
        <v>2</v>
      </c>
      <c r="D1322" s="30" t="str">
        <f t="shared" si="670"/>
        <v xml:space="preserve">Apartment </v>
      </c>
      <c r="E1322" s="25" t="str">
        <f t="shared" si="671"/>
        <v>Adajan</v>
      </c>
      <c r="F1322" s="25" t="str">
        <f t="shared" ref="F1322:F1329" si="675">"surat"</f>
        <v>surat</v>
      </c>
      <c r="G1322" s="25" t="s">
        <v>34</v>
      </c>
      <c r="H1322" s="25" t="s">
        <v>55</v>
      </c>
      <c r="I1322" s="35">
        <f>VALUE(LEFT(H1322,FIND(" ",H1322)-1))</f>
        <v>1250</v>
      </c>
      <c r="J1322" s="25" t="str">
        <f>TRIM(RIGHT(H1322,LEN(H1322)-FIND(" ",H1322)))</f>
        <v>sqft</v>
      </c>
      <c r="K1322" s="29" t="s">
        <v>43</v>
      </c>
      <c r="L1322" s="25" t="s">
        <v>44</v>
      </c>
      <c r="M1322" s="25" t="str">
        <f t="shared" si="672"/>
        <v>ready</v>
      </c>
      <c r="N1322" s="28" t="s">
        <v>289</v>
      </c>
      <c r="O1322" s="25" t="str">
        <f t="shared" si="673"/>
        <v xml:space="preserve">6 </v>
      </c>
      <c r="P1322" s="30" t="str">
        <f t="shared" si="674"/>
        <v>10</v>
      </c>
      <c r="Q1322" s="25" t="s">
        <v>46</v>
      </c>
      <c r="R1322" s="25" t="s">
        <v>47</v>
      </c>
      <c r="S1322" s="25" t="s">
        <v>3055</v>
      </c>
      <c r="T1322" s="3" t="s">
        <v>79</v>
      </c>
      <c r="U1322" s="30">
        <f t="shared" si="619"/>
        <v>3200</v>
      </c>
      <c r="V1322" s="25">
        <v>40</v>
      </c>
      <c r="W1322" s="25">
        <f>VALUE(V1322)*100000</f>
        <v>4000000</v>
      </c>
    </row>
    <row r="1323" spans="1:23" ht="15.75">
      <c r="A1323" s="25" t="s">
        <v>1835</v>
      </c>
      <c r="B1323" s="25" t="str">
        <f t="shared" si="668"/>
        <v>2 Apartment For Sale In Green Paradise, Jahangirabad Surat</v>
      </c>
      <c r="C1323" s="25" t="str">
        <f t="shared" si="669"/>
        <v>2</v>
      </c>
      <c r="D1323" s="30" t="str">
        <f t="shared" si="670"/>
        <v xml:space="preserve">Apartment </v>
      </c>
      <c r="E1323" s="25" t="str">
        <f t="shared" si="671"/>
        <v>Green Paradise, Jahangirabad</v>
      </c>
      <c r="F1323" s="25" t="str">
        <f t="shared" si="675"/>
        <v>surat</v>
      </c>
      <c r="G1323" s="25" t="s">
        <v>34</v>
      </c>
      <c r="H1323" s="25" t="s">
        <v>3056</v>
      </c>
      <c r="I1323" s="35">
        <f>VALUE(LEFT(H1323,FIND(" ",H1323)-1))</f>
        <v>1015</v>
      </c>
      <c r="J1323" s="25" t="str">
        <f>TRIM(RIGHT(H1323,LEN(H1323)-FIND(" ",H1323)))</f>
        <v>sqft</v>
      </c>
      <c r="K1323" s="29" t="s">
        <v>43</v>
      </c>
      <c r="L1323" s="25" t="s">
        <v>44</v>
      </c>
      <c r="M1323" s="25" t="str">
        <f t="shared" si="672"/>
        <v>ready</v>
      </c>
      <c r="N1323" s="28" t="s">
        <v>342</v>
      </c>
      <c r="O1323" s="25" t="str">
        <f t="shared" si="673"/>
        <v xml:space="preserve">9 </v>
      </c>
      <c r="P1323" s="30" t="str">
        <f t="shared" si="674"/>
        <v>13</v>
      </c>
      <c r="Q1323" s="25" t="s">
        <v>29</v>
      </c>
      <c r="R1323" s="25" t="s">
        <v>47</v>
      </c>
      <c r="S1323" s="25" t="s">
        <v>3057</v>
      </c>
      <c r="T1323" s="3" t="s">
        <v>3058</v>
      </c>
      <c r="U1323" s="30">
        <f t="shared" si="619"/>
        <v>3448</v>
      </c>
      <c r="V1323" s="25">
        <v>35</v>
      </c>
      <c r="W1323" s="25">
        <f>VALUE(V1323)*100000</f>
        <v>3500000</v>
      </c>
    </row>
    <row r="1324" spans="1:23" ht="15.75">
      <c r="A1324" s="25" t="s">
        <v>3059</v>
      </c>
      <c r="B1324" s="25" t="str">
        <f t="shared" si="668"/>
        <v>2 Apartment For Sale In Nakshatra Embassy, Palanpur Surat</v>
      </c>
      <c r="C1324" s="25" t="str">
        <f t="shared" si="669"/>
        <v>2</v>
      </c>
      <c r="D1324" s="30" t="str">
        <f t="shared" si="670"/>
        <v xml:space="preserve">Apartment </v>
      </c>
      <c r="E1324" s="25" t="str">
        <f t="shared" si="671"/>
        <v>Nakshatra Embassy, Palanpur</v>
      </c>
      <c r="F1324" s="25" t="str">
        <f t="shared" si="675"/>
        <v>surat</v>
      </c>
      <c r="G1324" s="25" t="s">
        <v>24</v>
      </c>
      <c r="H1324" s="25" t="s">
        <v>3060</v>
      </c>
      <c r="I1324" s="35">
        <f>VALUE(LEFT(H1324,FIND(" ",H1324)-1))</f>
        <v>965</v>
      </c>
      <c r="J1324" s="25" t="str">
        <f>TRIM(RIGHT(H1324,LEN(H1324)-FIND(" ",H1324)))</f>
        <v>sqft</v>
      </c>
      <c r="K1324" s="29" t="s">
        <v>43</v>
      </c>
      <c r="L1324" s="25" t="s">
        <v>44</v>
      </c>
      <c r="M1324" s="25" t="str">
        <f t="shared" si="672"/>
        <v>ready</v>
      </c>
      <c r="N1324" s="28" t="s">
        <v>992</v>
      </c>
      <c r="O1324" s="25" t="str">
        <f t="shared" si="673"/>
        <v xml:space="preserve">6 </v>
      </c>
      <c r="P1324" s="30" t="str">
        <f t="shared" si="674"/>
        <v>12</v>
      </c>
      <c r="Q1324" s="25" t="s">
        <v>46</v>
      </c>
      <c r="R1324" s="25" t="s">
        <v>38</v>
      </c>
      <c r="S1324" s="25" t="s">
        <v>2911</v>
      </c>
      <c r="T1324" s="3" t="s">
        <v>3061</v>
      </c>
      <c r="U1324" s="30">
        <f t="shared" si="619"/>
        <v>3612</v>
      </c>
      <c r="V1324" s="25">
        <v>45</v>
      </c>
      <c r="W1324" s="23">
        <f>VALUE(V1324)*100000</f>
        <v>4500000</v>
      </c>
    </row>
    <row r="1325" spans="1:23" ht="15.75">
      <c r="A1325" s="25" t="s">
        <v>754</v>
      </c>
      <c r="B1325" s="25" t="str">
        <f t="shared" si="668"/>
        <v>2 Apartment For Sale In Rajhans Platinum, Palanpur Surat</v>
      </c>
      <c r="C1325" s="25" t="str">
        <f t="shared" si="669"/>
        <v>2</v>
      </c>
      <c r="D1325" s="30" t="str">
        <f t="shared" si="670"/>
        <v xml:space="preserve">Apartment </v>
      </c>
      <c r="E1325" s="25" t="str">
        <f t="shared" si="671"/>
        <v>Rajhans Platinum, Palanpur</v>
      </c>
      <c r="F1325" s="25" t="str">
        <f t="shared" si="675"/>
        <v>surat</v>
      </c>
      <c r="G1325" s="25" t="s">
        <v>34</v>
      </c>
      <c r="H1325" s="25" t="s">
        <v>577</v>
      </c>
      <c r="I1325" s="35">
        <f>VALUE(LEFT(H1325,FIND(" ",H1325)-1))</f>
        <v>1170</v>
      </c>
      <c r="J1325" s="25" t="str">
        <f>TRIM(RIGHT(H1325,LEN(H1325)-FIND(" ",H1325)))</f>
        <v>sqft</v>
      </c>
      <c r="K1325" s="29" t="s">
        <v>43</v>
      </c>
      <c r="L1325" s="25" t="s">
        <v>44</v>
      </c>
      <c r="M1325" s="25" t="str">
        <f t="shared" si="672"/>
        <v>ready</v>
      </c>
      <c r="N1325" s="28" t="s">
        <v>122</v>
      </c>
      <c r="O1325" s="25" t="str">
        <f t="shared" si="673"/>
        <v xml:space="preserve">2 </v>
      </c>
      <c r="P1325" s="30" t="str">
        <f t="shared" si="674"/>
        <v>5</v>
      </c>
      <c r="Q1325" s="25" t="s">
        <v>29</v>
      </c>
      <c r="R1325" s="25" t="s">
        <v>47</v>
      </c>
      <c r="S1325" s="25" t="s">
        <v>3062</v>
      </c>
      <c r="T1325" s="3" t="s">
        <v>579</v>
      </c>
      <c r="U1325" s="30">
        <f t="shared" si="619"/>
        <v>3248</v>
      </c>
      <c r="V1325" s="29">
        <v>38</v>
      </c>
      <c r="W1325" s="25">
        <f>VALUE(V1325)*100000</f>
        <v>3800000</v>
      </c>
    </row>
    <row r="1326" spans="1:23" ht="15.75">
      <c r="A1326" s="25" t="s">
        <v>815</v>
      </c>
      <c r="B1326" s="25" t="str">
        <f t="shared" si="668"/>
        <v>2 Apartment For Sale In Sangini Swaraj, Jahangir Pura Surat</v>
      </c>
      <c r="C1326" s="25" t="str">
        <f t="shared" si="669"/>
        <v>2</v>
      </c>
      <c r="D1326" s="30" t="str">
        <f t="shared" si="670"/>
        <v xml:space="preserve">Apartment </v>
      </c>
      <c r="E1326" s="25" t="str">
        <f t="shared" si="671"/>
        <v>Sangini Swaraj, Jahangir Pura</v>
      </c>
      <c r="F1326" s="25" t="str">
        <f t="shared" si="675"/>
        <v>surat</v>
      </c>
      <c r="G1326" s="25" t="s">
        <v>34</v>
      </c>
      <c r="H1326" s="25" t="s">
        <v>561</v>
      </c>
      <c r="I1326" s="35">
        <f>VALUE(LEFT(H1326,FIND(" ",H1326)-1))</f>
        <v>1050</v>
      </c>
      <c r="J1326" s="25" t="str">
        <f>TRIM(RIGHT(H1326,LEN(H1326)-FIND(" ",H1326)))</f>
        <v>sqft</v>
      </c>
      <c r="K1326" s="29" t="s">
        <v>43</v>
      </c>
      <c r="L1326" s="25" t="s">
        <v>44</v>
      </c>
      <c r="M1326" s="25" t="str">
        <f t="shared" si="672"/>
        <v>ready</v>
      </c>
      <c r="N1326" s="28" t="s">
        <v>992</v>
      </c>
      <c r="O1326" s="25" t="str">
        <f t="shared" si="673"/>
        <v xml:space="preserve">6 </v>
      </c>
      <c r="P1326" s="30" t="str">
        <f t="shared" si="674"/>
        <v>12</v>
      </c>
      <c r="Q1326" s="25" t="s">
        <v>29</v>
      </c>
      <c r="R1326" s="25" t="s">
        <v>47</v>
      </c>
      <c r="S1326" s="25" t="s">
        <v>3063</v>
      </c>
      <c r="T1326" s="3" t="s">
        <v>331</v>
      </c>
      <c r="U1326" s="30">
        <f t="shared" si="619"/>
        <v>3333</v>
      </c>
      <c r="V1326" s="29">
        <v>35</v>
      </c>
      <c r="W1326" s="25">
        <f>VALUE(V1326)*100000</f>
        <v>3500000</v>
      </c>
    </row>
    <row r="1327" spans="1:23" ht="15.75">
      <c r="A1327" s="25" t="s">
        <v>23</v>
      </c>
      <c r="B1327" s="25" t="str">
        <f t="shared" si="668"/>
        <v>2 Apartment For Sale In Dindoli Surat</v>
      </c>
      <c r="C1327" s="25" t="str">
        <f t="shared" si="669"/>
        <v>2</v>
      </c>
      <c r="D1327" s="30" t="str">
        <f t="shared" si="670"/>
        <v xml:space="preserve">Apartment </v>
      </c>
      <c r="E1327" s="25" t="str">
        <f t="shared" si="671"/>
        <v>Dindoli</v>
      </c>
      <c r="F1327" s="25" t="str">
        <f t="shared" si="675"/>
        <v>surat</v>
      </c>
      <c r="G1327" s="25" t="s">
        <v>24</v>
      </c>
      <c r="H1327" s="25" t="s">
        <v>2821</v>
      </c>
      <c r="I1327" s="35">
        <f>VALUE(LEFT(H1327,FIND(" ",H1327)-1))</f>
        <v>659</v>
      </c>
      <c r="J1327" s="25" t="str">
        <f>TRIM(RIGHT(H1327,LEN(H1327)-FIND(" ",H1327)))</f>
        <v>sqft</v>
      </c>
      <c r="K1327" s="29" t="s">
        <v>26</v>
      </c>
      <c r="L1327" s="25" t="s">
        <v>44</v>
      </c>
      <c r="M1327" s="25" t="str">
        <f t="shared" si="672"/>
        <v>ready</v>
      </c>
      <c r="N1327" s="28" t="s">
        <v>956</v>
      </c>
      <c r="O1327" s="25" t="str">
        <f t="shared" si="673"/>
        <v xml:space="preserve">8 </v>
      </c>
      <c r="P1327" s="30" t="str">
        <f t="shared" si="674"/>
        <v>8</v>
      </c>
      <c r="Q1327" s="25" t="s">
        <v>29</v>
      </c>
      <c r="R1327" s="25" t="s">
        <v>30</v>
      </c>
      <c r="S1327" s="25" t="s">
        <v>3002</v>
      </c>
      <c r="T1327" s="3" t="s">
        <v>3064</v>
      </c>
      <c r="U1327" s="30">
        <f t="shared" si="619"/>
        <v>2676</v>
      </c>
      <c r="V1327" s="29">
        <v>30.4</v>
      </c>
      <c r="W1327" s="25">
        <f>VALUE(V1327)*100000</f>
        <v>3040000</v>
      </c>
    </row>
    <row r="1328" spans="1:23" ht="15.75">
      <c r="A1328" s="25" t="s">
        <v>2697</v>
      </c>
      <c r="B1328" s="25" t="str">
        <f t="shared" si="668"/>
        <v>2 Apartment For Sale In Orchid Gardenia, Palanpur Surat</v>
      </c>
      <c r="C1328" s="25" t="str">
        <f t="shared" si="669"/>
        <v>2</v>
      </c>
      <c r="D1328" s="30" t="str">
        <f t="shared" si="670"/>
        <v xml:space="preserve">Apartment </v>
      </c>
      <c r="E1328" s="25" t="str">
        <f t="shared" si="671"/>
        <v>Orchid Gardenia, Palanpur</v>
      </c>
      <c r="F1328" s="25" t="str">
        <f t="shared" si="675"/>
        <v>surat</v>
      </c>
      <c r="G1328" s="25" t="s">
        <v>34</v>
      </c>
      <c r="H1328" s="25" t="s">
        <v>71</v>
      </c>
      <c r="I1328" s="35">
        <f>VALUE(LEFT(H1328,FIND(" ",H1328)-1))</f>
        <v>1180</v>
      </c>
      <c r="J1328" s="25" t="str">
        <f>TRIM(RIGHT(H1328,LEN(H1328)-FIND(" ",H1328)))</f>
        <v>sqft</v>
      </c>
      <c r="K1328" s="29" t="s">
        <v>26</v>
      </c>
      <c r="L1328" s="25" t="s">
        <v>44</v>
      </c>
      <c r="M1328" s="25" t="str">
        <f t="shared" si="672"/>
        <v>ready</v>
      </c>
      <c r="N1328" s="28" t="s">
        <v>37</v>
      </c>
      <c r="O1328" s="25" t="str">
        <f t="shared" si="673"/>
        <v xml:space="preserve">6 </v>
      </c>
      <c r="P1328" s="30" t="str">
        <f t="shared" si="674"/>
        <v>14</v>
      </c>
      <c r="Q1328" s="25" t="s">
        <v>29</v>
      </c>
      <c r="R1328" s="25" t="s">
        <v>47</v>
      </c>
      <c r="S1328" s="25" t="s">
        <v>2922</v>
      </c>
      <c r="T1328" s="3" t="s">
        <v>2923</v>
      </c>
      <c r="U1328" s="30">
        <f t="shared" si="619"/>
        <v>3991</v>
      </c>
      <c r="V1328" s="29">
        <v>47.1</v>
      </c>
      <c r="W1328" s="25">
        <f>VALUE(V1328)*100000</f>
        <v>4710000</v>
      </c>
    </row>
    <row r="1329" spans="1:23" ht="15.75">
      <c r="A1329" s="25" t="s">
        <v>883</v>
      </c>
      <c r="B1329" s="25" t="str">
        <f t="shared" si="668"/>
        <v>2 Apartment For Sale In Shiv Samarth 1, Pal Gam Surat</v>
      </c>
      <c r="C1329" s="25" t="str">
        <f t="shared" si="669"/>
        <v>2</v>
      </c>
      <c r="D1329" s="30" t="str">
        <f t="shared" si="670"/>
        <v xml:space="preserve">Apartment </v>
      </c>
      <c r="E1329" s="25" t="str">
        <f t="shared" si="671"/>
        <v>Shiv Samarth 1, Pal Gam</v>
      </c>
      <c r="F1329" s="25" t="str">
        <f t="shared" si="675"/>
        <v>surat</v>
      </c>
      <c r="G1329" s="25" t="s">
        <v>34</v>
      </c>
      <c r="H1329" s="25" t="s">
        <v>884</v>
      </c>
      <c r="I1329" s="35">
        <f>VALUE(LEFT(H1329,FIND(" ",H1329)-1))</f>
        <v>1127</v>
      </c>
      <c r="J1329" s="25" t="str">
        <f>TRIM(RIGHT(H1329,LEN(H1329)-FIND(" ",H1329)))</f>
        <v>sqft</v>
      </c>
      <c r="K1329" s="25" t="s">
        <v>26</v>
      </c>
      <c r="L1329" s="24" t="s">
        <v>44</v>
      </c>
      <c r="M1329" s="24" t="str">
        <f t="shared" si="672"/>
        <v>ready</v>
      </c>
      <c r="N1329" s="25" t="s">
        <v>3065</v>
      </c>
      <c r="O1329" s="25" t="str">
        <f t="shared" si="673"/>
        <v xml:space="preserve">6 </v>
      </c>
      <c r="P1329" s="30" t="str">
        <f t="shared" si="674"/>
        <v>19</v>
      </c>
      <c r="Q1329" s="25" t="s">
        <v>29</v>
      </c>
      <c r="R1329" s="25" t="s">
        <v>47</v>
      </c>
      <c r="S1329" s="25" t="s">
        <v>3066</v>
      </c>
      <c r="T1329" s="3" t="s">
        <v>2731</v>
      </c>
      <c r="U1329" s="30">
        <f t="shared" si="619"/>
        <v>3700</v>
      </c>
      <c r="V1329" s="29">
        <v>41.7</v>
      </c>
      <c r="W1329" s="25">
        <f>VALUE(V1329)*100000</f>
        <v>4170000.0000000005</v>
      </c>
    </row>
    <row r="1330" spans="1:23" customFormat="1" hidden="1">
      <c r="A1330" t="s">
        <v>59</v>
      </c>
      <c r="G1330" t="s">
        <v>34</v>
      </c>
      <c r="H1330" t="s">
        <v>372</v>
      </c>
      <c r="I1330">
        <f>VALUE(LEFT(H1330,FIND(" ",H1330)-1))</f>
        <v>1300</v>
      </c>
      <c r="J1330" t="str">
        <f>TRIM(RIGHT(H1330,LEN(H1330)-FIND(" ",H1330)))</f>
        <v>sqft</v>
      </c>
      <c r="K1330" t="s">
        <v>29</v>
      </c>
      <c r="L1330" t="s">
        <v>61</v>
      </c>
      <c r="N1330" t="s">
        <v>26</v>
      </c>
      <c r="Q1330" t="s">
        <v>62</v>
      </c>
      <c r="R1330">
        <v>2</v>
      </c>
      <c r="S1330" t="s">
        <v>3067</v>
      </c>
      <c r="T1330" t="s">
        <v>64</v>
      </c>
      <c r="U1330" s="1">
        <f t="shared" si="619"/>
        <v>3411</v>
      </c>
      <c r="V1330">
        <v>44.3</v>
      </c>
      <c r="W1330">
        <f>VALUE(V1330)*100000</f>
        <v>4430000</v>
      </c>
    </row>
    <row r="1331" spans="1:23" customFormat="1" hidden="1">
      <c r="A1331" t="s">
        <v>496</v>
      </c>
      <c r="G1331" t="s">
        <v>24</v>
      </c>
      <c r="H1331" t="s">
        <v>735</v>
      </c>
      <c r="I1331">
        <f>VALUE(LEFT(H1331,FIND(" ",H1331)-1))</f>
        <v>960</v>
      </c>
      <c r="J1331" t="str">
        <f>TRIM(RIGHT(H1331,LEN(H1331)-FIND(" ",H1331)))</f>
        <v>sqft</v>
      </c>
      <c r="K1331" t="s">
        <v>29</v>
      </c>
      <c r="L1331" t="s">
        <v>27</v>
      </c>
      <c r="N1331" t="s">
        <v>26</v>
      </c>
      <c r="Q1331" t="s">
        <v>47</v>
      </c>
      <c r="R1331" t="s">
        <v>156</v>
      </c>
      <c r="S1331" t="s">
        <v>2704</v>
      </c>
      <c r="U1331" s="1" t="e">
        <f t="shared" si="619"/>
        <v>#VALUE!</v>
      </c>
      <c r="V1331">
        <v>36</v>
      </c>
      <c r="W1331">
        <f>VALUE(V1331)*100000</f>
        <v>3600000</v>
      </c>
    </row>
    <row r="1332" spans="1:23" ht="15.75">
      <c r="A1332" s="25" t="s">
        <v>3068</v>
      </c>
      <c r="B1332" s="25" t="str">
        <f t="shared" ref="B1332:B1336" si="676">PROPER(TRIM(A1332))</f>
        <v>3 House For Sale In Narthan Surat</v>
      </c>
      <c r="C1332" s="25" t="str">
        <f t="shared" ref="C1332:C1336" si="677">LEFT(B1332,FIND(" ",B1332)-1)</f>
        <v>3</v>
      </c>
      <c r="D1332" s="30" t="str">
        <f t="shared" ref="D1332:D1336" si="678">MID(B1332, FIND(" ", B1332)+1, FIND("For", B1332)-FIND(" ", B1332)-1)</f>
        <v xml:space="preserve">House </v>
      </c>
      <c r="E1332" s="25" t="str">
        <f t="shared" ref="E1332:E1336" si="679">TRIM(MID(B1332, FIND("In", B1332)+3, FIND("Surat", B1332)-FIND("In", B1332)-3))</f>
        <v>Narthan</v>
      </c>
      <c r="F1332" s="25" t="str">
        <f t="shared" ref="F1332:F1336" si="680">"surat"</f>
        <v>surat</v>
      </c>
      <c r="G1332" s="25" t="s">
        <v>24</v>
      </c>
      <c r="H1332" s="25" t="s">
        <v>1005</v>
      </c>
      <c r="I1332" s="35">
        <f>VALUE(LEFT(H1332,FIND(" ",H1332)-1))</f>
        <v>1500</v>
      </c>
      <c r="J1332" s="25" t="str">
        <f>TRIM(RIGHT(H1332,LEN(H1332)-FIND(" ",H1332)))</f>
        <v>sqft</v>
      </c>
      <c r="K1332" s="25" t="s">
        <v>26</v>
      </c>
      <c r="L1332" s="25" t="s">
        <v>184</v>
      </c>
      <c r="M1332" s="25" t="str">
        <f t="shared" ref="M1332:M1336" si="681">IF(LEFT(L1332,5)="poss.","expected","ready")</f>
        <v>expected</v>
      </c>
      <c r="N1332" s="25" t="s">
        <v>86</v>
      </c>
      <c r="O1332" s="25" t="str">
        <f t="shared" ref="O1332:O1336" si="682">IFERROR(LEFT(N1332,FIND("out of",N1332)-1),N1332)</f>
        <v xml:space="preserve">1 </v>
      </c>
      <c r="P1332" s="30" t="str">
        <f t="shared" ref="P1332:P1336" si="683">IFERROR(RIGHT(N1332,LEN(N1332)-FIND("out of",N1332)-6),"")</f>
        <v>1</v>
      </c>
      <c r="Q1332" s="25" t="s">
        <v>29</v>
      </c>
      <c r="R1332" s="25" t="s">
        <v>47</v>
      </c>
      <c r="S1332" s="25" t="s">
        <v>3069</v>
      </c>
      <c r="T1332" s="3" t="s">
        <v>619</v>
      </c>
      <c r="U1332" s="30">
        <f t="shared" si="619"/>
        <v>2933</v>
      </c>
      <c r="V1332" s="29">
        <v>44</v>
      </c>
      <c r="W1332" s="23">
        <f>VALUE(V1332)*100000</f>
        <v>4400000</v>
      </c>
    </row>
    <row r="1333" spans="1:23" ht="15.75">
      <c r="A1333" s="25" t="s">
        <v>50</v>
      </c>
      <c r="B1333" s="25" t="str">
        <f t="shared" si="676"/>
        <v>2 Apartment For Sale In Jahangirabad Surat</v>
      </c>
      <c r="C1333" s="25" t="str">
        <f t="shared" si="677"/>
        <v>2</v>
      </c>
      <c r="D1333" s="30" t="str">
        <f t="shared" si="678"/>
        <v xml:space="preserve">Apartment </v>
      </c>
      <c r="E1333" s="25" t="str">
        <f t="shared" si="679"/>
        <v>Jahangirabad</v>
      </c>
      <c r="F1333" s="25" t="str">
        <f t="shared" si="680"/>
        <v>surat</v>
      </c>
      <c r="G1333" s="25" t="s">
        <v>24</v>
      </c>
      <c r="H1333" s="25" t="s">
        <v>333</v>
      </c>
      <c r="I1333" s="35">
        <f>VALUE(LEFT(H1333,FIND(" ",H1333)-1))</f>
        <v>600</v>
      </c>
      <c r="J1333" s="25" t="str">
        <f>TRIM(RIGHT(H1333,LEN(H1333)-FIND(" ",H1333)))</f>
        <v>sqft</v>
      </c>
      <c r="K1333" s="25" t="s">
        <v>26</v>
      </c>
      <c r="L1333" s="25" t="s">
        <v>44</v>
      </c>
      <c r="M1333" s="25" t="str">
        <f t="shared" si="681"/>
        <v>ready</v>
      </c>
      <c r="N1333" s="25" t="s">
        <v>200</v>
      </c>
      <c r="O1333" s="25" t="str">
        <f t="shared" si="682"/>
        <v xml:space="preserve">7 </v>
      </c>
      <c r="P1333" s="30" t="str">
        <f t="shared" si="683"/>
        <v>13</v>
      </c>
      <c r="Q1333" s="25" t="s">
        <v>29</v>
      </c>
      <c r="R1333" s="25" t="s">
        <v>47</v>
      </c>
      <c r="S1333" s="25" t="s">
        <v>3070</v>
      </c>
      <c r="T1333" s="3" t="s">
        <v>3071</v>
      </c>
      <c r="U1333" s="30">
        <f t="shared" si="619"/>
        <v>3300</v>
      </c>
      <c r="V1333" s="29">
        <v>33.4</v>
      </c>
      <c r="W1333" s="25">
        <f>VALUE(V1333)*100000</f>
        <v>3340000</v>
      </c>
    </row>
    <row r="1334" spans="1:23" ht="15.75">
      <c r="A1334" s="25" t="s">
        <v>2840</v>
      </c>
      <c r="B1334" s="25" t="str">
        <f t="shared" si="676"/>
        <v>2 Apartment For Sale In Vanakala Surat</v>
      </c>
      <c r="C1334" s="25" t="str">
        <f t="shared" si="677"/>
        <v>2</v>
      </c>
      <c r="D1334" s="30" t="str">
        <f t="shared" si="678"/>
        <v xml:space="preserve">Apartment </v>
      </c>
      <c r="E1334" s="25" t="str">
        <f t="shared" si="679"/>
        <v>Vanakala</v>
      </c>
      <c r="F1334" s="25" t="str">
        <f t="shared" si="680"/>
        <v>surat</v>
      </c>
      <c r="G1334" s="25" t="s">
        <v>24</v>
      </c>
      <c r="H1334" s="25" t="s">
        <v>3072</v>
      </c>
      <c r="I1334" s="35">
        <f>VALUE(LEFT(H1334,FIND(" ",H1334)-1))</f>
        <v>698</v>
      </c>
      <c r="J1334" s="25" t="str">
        <f>TRIM(RIGHT(H1334,LEN(H1334)-FIND(" ",H1334)))</f>
        <v>sqft</v>
      </c>
      <c r="K1334" s="25" t="s">
        <v>26</v>
      </c>
      <c r="L1334" s="25" t="s">
        <v>44</v>
      </c>
      <c r="M1334" s="25" t="str">
        <f t="shared" si="681"/>
        <v>ready</v>
      </c>
      <c r="N1334" s="25" t="s">
        <v>780</v>
      </c>
      <c r="O1334" s="25" t="str">
        <f t="shared" si="682"/>
        <v xml:space="preserve">14 </v>
      </c>
      <c r="P1334" s="30" t="str">
        <f t="shared" si="683"/>
        <v>14</v>
      </c>
      <c r="Q1334" s="25" t="s">
        <v>29</v>
      </c>
      <c r="R1334" s="25" t="s">
        <v>47</v>
      </c>
      <c r="S1334" s="25" t="s">
        <v>3073</v>
      </c>
      <c r="T1334" s="3" t="s">
        <v>3074</v>
      </c>
      <c r="U1334" s="42">
        <f t="shared" si="619"/>
        <v>3204</v>
      </c>
      <c r="V1334" s="27">
        <v>40.700000000000003</v>
      </c>
      <c r="W1334" s="25">
        <f>VALUE(V1334)*100000</f>
        <v>4070000.0000000005</v>
      </c>
    </row>
    <row r="1335" spans="1:23" ht="15.75">
      <c r="A1335" s="25" t="s">
        <v>99</v>
      </c>
      <c r="B1335" s="25" t="str">
        <f t="shared" si="676"/>
        <v>3 Apartment For Sale In Dindoli Surat</v>
      </c>
      <c r="C1335" s="25" t="str">
        <f t="shared" si="677"/>
        <v>3</v>
      </c>
      <c r="D1335" s="30" t="str">
        <f t="shared" si="678"/>
        <v xml:space="preserve">Apartment </v>
      </c>
      <c r="E1335" s="25" t="str">
        <f t="shared" si="679"/>
        <v>Dindoli</v>
      </c>
      <c r="F1335" s="25" t="str">
        <f t="shared" si="680"/>
        <v>surat</v>
      </c>
      <c r="G1335" s="25" t="s">
        <v>34</v>
      </c>
      <c r="H1335" s="25" t="s">
        <v>3075</v>
      </c>
      <c r="I1335" s="35">
        <f>VALUE(LEFT(H1335,FIND(" ",H1335)-1))</f>
        <v>1472</v>
      </c>
      <c r="J1335" s="25" t="str">
        <f>TRIM(RIGHT(H1335,LEN(H1335)-FIND(" ",H1335)))</f>
        <v>sqft</v>
      </c>
      <c r="K1335" s="25" t="s">
        <v>26</v>
      </c>
      <c r="L1335" s="25" t="s">
        <v>2890</v>
      </c>
      <c r="M1335" s="25" t="str">
        <f t="shared" si="681"/>
        <v>expected</v>
      </c>
      <c r="N1335" s="25" t="s">
        <v>200</v>
      </c>
      <c r="O1335" s="25" t="str">
        <f t="shared" si="682"/>
        <v xml:space="preserve">7 </v>
      </c>
      <c r="P1335" s="30" t="str">
        <f t="shared" si="683"/>
        <v>13</v>
      </c>
      <c r="Q1335" s="25" t="s">
        <v>29</v>
      </c>
      <c r="R1335" s="25" t="s">
        <v>47</v>
      </c>
      <c r="S1335" s="25" t="s">
        <v>3076</v>
      </c>
      <c r="T1335" s="3" t="s">
        <v>3077</v>
      </c>
      <c r="U1335" s="30">
        <f t="shared" si="619"/>
        <v>2497</v>
      </c>
      <c r="V1335" s="29">
        <v>36.799999999999997</v>
      </c>
      <c r="W1335" s="25">
        <f>VALUE(V1335)*100000</f>
        <v>3679999.9999999995</v>
      </c>
    </row>
    <row r="1336" spans="1:23" ht="15.75">
      <c r="A1336" s="25" t="s">
        <v>3078</v>
      </c>
      <c r="B1336" s="25" t="str">
        <f t="shared" si="676"/>
        <v>2 Apartment For Sale In Gail Tower Surat</v>
      </c>
      <c r="C1336" s="25" t="str">
        <f t="shared" si="677"/>
        <v>2</v>
      </c>
      <c r="D1336" s="30" t="str">
        <f t="shared" si="678"/>
        <v xml:space="preserve">Apartment </v>
      </c>
      <c r="E1336" s="25" t="str">
        <f t="shared" si="679"/>
        <v>Gail Tower</v>
      </c>
      <c r="F1336" s="25" t="str">
        <f t="shared" si="680"/>
        <v>surat</v>
      </c>
      <c r="G1336" s="25" t="s">
        <v>24</v>
      </c>
      <c r="H1336" s="25" t="s">
        <v>295</v>
      </c>
      <c r="I1336" s="35">
        <f>VALUE(LEFT(H1336,FIND(" ",H1336)-1))</f>
        <v>750</v>
      </c>
      <c r="J1336" s="25" t="str">
        <f>TRIM(RIGHT(H1336,LEN(H1336)-FIND(" ",H1336)))</f>
        <v>sqft</v>
      </c>
      <c r="K1336" s="25" t="s">
        <v>43</v>
      </c>
      <c r="L1336" s="25" t="s">
        <v>44</v>
      </c>
      <c r="M1336" s="25" t="str">
        <f t="shared" si="681"/>
        <v>ready</v>
      </c>
      <c r="N1336" s="25" t="s">
        <v>787</v>
      </c>
      <c r="O1336" s="25" t="str">
        <f t="shared" si="682"/>
        <v xml:space="preserve">4 </v>
      </c>
      <c r="P1336" s="30" t="str">
        <f t="shared" si="683"/>
        <v>7</v>
      </c>
      <c r="Q1336" s="25" t="s">
        <v>29</v>
      </c>
      <c r="R1336" s="25" t="s">
        <v>47</v>
      </c>
      <c r="S1336" s="25" t="s">
        <v>3079</v>
      </c>
      <c r="T1336" s="3" t="s">
        <v>3080</v>
      </c>
      <c r="U1336" s="30">
        <f t="shared" si="619"/>
        <v>2952</v>
      </c>
      <c r="V1336" s="29">
        <v>31</v>
      </c>
      <c r="W1336" s="25">
        <f>VALUE(V1336)*100000</f>
        <v>3100000</v>
      </c>
    </row>
    <row r="1337" spans="1:23" customFormat="1" hidden="1">
      <c r="A1337" t="s">
        <v>2719</v>
      </c>
      <c r="G1337" t="s">
        <v>24</v>
      </c>
      <c r="H1337" t="s">
        <v>1978</v>
      </c>
      <c r="I1337">
        <f>VALUE(LEFT(H1337,FIND(" ",H1337)-1))</f>
        <v>620</v>
      </c>
      <c r="J1337" t="str">
        <f>TRIM(RIGHT(H1337,LEN(H1337)-FIND(" ",H1337)))</f>
        <v>sqft</v>
      </c>
      <c r="K1337" t="s">
        <v>29</v>
      </c>
      <c r="L1337" t="s">
        <v>44</v>
      </c>
      <c r="N1337" t="s">
        <v>26</v>
      </c>
      <c r="Q1337" t="s">
        <v>47</v>
      </c>
      <c r="R1337" t="s">
        <v>156</v>
      </c>
      <c r="S1337" t="s">
        <v>3081</v>
      </c>
      <c r="T1337" t="s">
        <v>2722</v>
      </c>
      <c r="U1337" s="1">
        <f t="shared" si="619"/>
        <v>3999</v>
      </c>
      <c r="V1337">
        <v>45.1</v>
      </c>
      <c r="W1337">
        <f>VALUE(V1337)*100000</f>
        <v>4510000</v>
      </c>
    </row>
    <row r="1338" spans="1:23" ht="15.75">
      <c r="A1338" s="25" t="s">
        <v>3082</v>
      </c>
      <c r="B1338" s="25" t="str">
        <f>PROPER(TRIM(A1338))</f>
        <v>2 Apartment For Sale In Bhimrad Surat</v>
      </c>
      <c r="C1338" s="25" t="str">
        <f>LEFT(B1338,FIND(" ",B1338)-1)</f>
        <v>2</v>
      </c>
      <c r="D1338" s="30" t="str">
        <f>MID(B1338, FIND(" ", B1338)+1, FIND("For", B1338)-FIND(" ", B1338)-1)</f>
        <v xml:space="preserve">Apartment </v>
      </c>
      <c r="E1338" s="25" t="str">
        <f>TRIM(MID(B1338, FIND("In", B1338)+3, FIND("Surat", B1338)-FIND("In", B1338)-3))</f>
        <v>Bhimrad</v>
      </c>
      <c r="F1338" s="25" t="str">
        <f>"surat"</f>
        <v>surat</v>
      </c>
      <c r="G1338" s="25" t="s">
        <v>34</v>
      </c>
      <c r="H1338" s="25" t="s">
        <v>1075</v>
      </c>
      <c r="I1338" s="35">
        <f>VALUE(LEFT(H1338,FIND(" ",H1338)-1))</f>
        <v>1275</v>
      </c>
      <c r="J1338" s="25" t="str">
        <f>TRIM(RIGHT(H1338,LEN(H1338)-FIND(" ",H1338)))</f>
        <v>sqft</v>
      </c>
      <c r="K1338" s="25" t="s">
        <v>26</v>
      </c>
      <c r="L1338" s="25" t="s">
        <v>1843</v>
      </c>
      <c r="M1338" s="25" t="str">
        <f>IF(LEFT(L1338,5)="poss.","expected","ready")</f>
        <v>expected</v>
      </c>
      <c r="N1338" s="25" t="s">
        <v>45</v>
      </c>
      <c r="O1338" s="25" t="str">
        <f>IFERROR(LEFT(N1338,FIND("out of",N1338)-1),N1338)</f>
        <v xml:space="preserve">5 </v>
      </c>
      <c r="P1338" s="30" t="str">
        <f>IFERROR(RIGHT(N1338,LEN(N1338)-FIND("out of",N1338)-6),"")</f>
        <v>13</v>
      </c>
      <c r="Q1338" s="25" t="s">
        <v>29</v>
      </c>
      <c r="R1338" s="25" t="s">
        <v>47</v>
      </c>
      <c r="S1338" s="25" t="s">
        <v>3083</v>
      </c>
      <c r="T1338" s="3" t="s">
        <v>2995</v>
      </c>
      <c r="U1338" s="30">
        <f t="shared" si="619"/>
        <v>3843</v>
      </c>
      <c r="V1338" s="29">
        <v>49</v>
      </c>
      <c r="W1338" s="25">
        <f>VALUE(V1338)*100000</f>
        <v>4900000</v>
      </c>
    </row>
    <row r="1339" spans="1:23" customFormat="1" hidden="1">
      <c r="A1339" t="s">
        <v>163</v>
      </c>
      <c r="G1339" t="s">
        <v>24</v>
      </c>
      <c r="H1339" t="s">
        <v>2095</v>
      </c>
      <c r="I1339">
        <f>VALUE(LEFT(H1339,FIND(" ",H1339)-1))</f>
        <v>1440</v>
      </c>
      <c r="J1339" t="str">
        <f>TRIM(RIGHT(H1339,LEN(H1339)-FIND(" ",H1339)))</f>
        <v>sqft</v>
      </c>
      <c r="K1339" t="s">
        <v>29</v>
      </c>
      <c r="L1339" t="s">
        <v>165</v>
      </c>
      <c r="N1339" t="s">
        <v>26</v>
      </c>
      <c r="Q1339" t="s">
        <v>47</v>
      </c>
      <c r="R1339" t="s">
        <v>166</v>
      </c>
      <c r="S1339" t="s">
        <v>167</v>
      </c>
      <c r="T1339" t="s">
        <v>3084</v>
      </c>
      <c r="U1339" s="1">
        <f t="shared" si="619"/>
        <v>2569</v>
      </c>
      <c r="V1339">
        <v>37</v>
      </c>
      <c r="W1339">
        <f>VALUE(V1339)*100000</f>
        <v>3700000</v>
      </c>
    </row>
    <row r="1340" spans="1:23" ht="15.75">
      <c r="A1340" s="25" t="s">
        <v>159</v>
      </c>
      <c r="B1340" s="25" t="str">
        <f t="shared" ref="B1340:B1341" si="684">PROPER(TRIM(A1340))</f>
        <v>2 Apartment For Sale In Palanpur Surat</v>
      </c>
      <c r="C1340" s="25" t="str">
        <f t="shared" ref="C1340:C1341" si="685">LEFT(B1340,FIND(" ",B1340)-1)</f>
        <v>2</v>
      </c>
      <c r="D1340" s="30" t="str">
        <f t="shared" ref="D1340:D1341" si="686">MID(B1340, FIND(" ", B1340)+1, FIND("For", B1340)-FIND(" ", B1340)-1)</f>
        <v xml:space="preserve">Apartment </v>
      </c>
      <c r="E1340" s="25" t="str">
        <f t="shared" ref="E1340:E1341" si="687">TRIM(MID(B1340, FIND("In", B1340)+3, FIND("Surat", B1340)-FIND("In", B1340)-3))</f>
        <v>Palanpur</v>
      </c>
      <c r="F1340" s="25" t="str">
        <f t="shared" ref="F1340:F1341" si="688">"surat"</f>
        <v>surat</v>
      </c>
      <c r="G1340" s="25" t="s">
        <v>34</v>
      </c>
      <c r="H1340" s="25" t="s">
        <v>561</v>
      </c>
      <c r="I1340" s="35">
        <f>VALUE(LEFT(H1340,FIND(" ",H1340)-1))</f>
        <v>1050</v>
      </c>
      <c r="J1340" s="25" t="str">
        <f>TRIM(RIGHT(H1340,LEN(H1340)-FIND(" ",H1340)))</f>
        <v>sqft</v>
      </c>
      <c r="K1340" s="25" t="s">
        <v>43</v>
      </c>
      <c r="L1340" s="25" t="s">
        <v>44</v>
      </c>
      <c r="M1340" s="25" t="str">
        <f t="shared" ref="M1340:M1341" si="689">IF(LEFT(L1340,5)="poss.","expected","ready")</f>
        <v>ready</v>
      </c>
      <c r="N1340" s="25" t="s">
        <v>122</v>
      </c>
      <c r="O1340" s="25" t="str">
        <f t="shared" ref="O1340:O1341" si="690">IFERROR(LEFT(N1340,FIND("out of",N1340)-1),N1340)</f>
        <v xml:space="preserve">2 </v>
      </c>
      <c r="P1340" s="30" t="str">
        <f t="shared" ref="P1340:P1341" si="691">IFERROR(RIGHT(N1340,LEN(N1340)-FIND("out of",N1340)-6),"")</f>
        <v>5</v>
      </c>
      <c r="Q1340" s="25" t="s">
        <v>29</v>
      </c>
      <c r="R1340" s="25" t="s">
        <v>38</v>
      </c>
      <c r="S1340" s="25" t="s">
        <v>3085</v>
      </c>
      <c r="T1340" s="3" t="s">
        <v>3086</v>
      </c>
      <c r="U1340" s="30">
        <f t="shared" si="619"/>
        <v>3048</v>
      </c>
      <c r="V1340" s="29">
        <v>32</v>
      </c>
      <c r="W1340" s="25">
        <f>VALUE(V1340)*100000</f>
        <v>3200000</v>
      </c>
    </row>
    <row r="1341" spans="1:23" ht="15.75">
      <c r="A1341" s="25" t="s">
        <v>3059</v>
      </c>
      <c r="B1341" s="25" t="str">
        <f t="shared" si="684"/>
        <v>2 Apartment For Sale In Nakshatra Embassy, Palanpur Surat</v>
      </c>
      <c r="C1341" s="25" t="str">
        <f t="shared" si="685"/>
        <v>2</v>
      </c>
      <c r="D1341" s="30" t="str">
        <f t="shared" si="686"/>
        <v xml:space="preserve">Apartment </v>
      </c>
      <c r="E1341" s="25" t="str">
        <f t="shared" si="687"/>
        <v>Nakshatra Embassy, Palanpur</v>
      </c>
      <c r="F1341" s="25" t="str">
        <f t="shared" si="688"/>
        <v>surat</v>
      </c>
      <c r="G1341" s="25" t="s">
        <v>34</v>
      </c>
      <c r="H1341" s="25" t="s">
        <v>1889</v>
      </c>
      <c r="I1341" s="35">
        <f>VALUE(LEFT(H1341,FIND(" ",H1341)-1))</f>
        <v>1246</v>
      </c>
      <c r="J1341" s="25" t="str">
        <f>TRIM(RIGHT(H1341,LEN(H1341)-FIND(" ",H1341)))</f>
        <v>sqft</v>
      </c>
      <c r="K1341" s="25" t="s">
        <v>43</v>
      </c>
      <c r="L1341" s="25" t="s">
        <v>44</v>
      </c>
      <c r="M1341" s="25" t="str">
        <f t="shared" si="689"/>
        <v>ready</v>
      </c>
      <c r="N1341" s="25" t="s">
        <v>200</v>
      </c>
      <c r="O1341" s="25" t="str">
        <f t="shared" si="690"/>
        <v xml:space="preserve">7 </v>
      </c>
      <c r="P1341" s="30" t="str">
        <f t="shared" si="691"/>
        <v>13</v>
      </c>
      <c r="Q1341" s="25" t="s">
        <v>29</v>
      </c>
      <c r="R1341" s="25" t="s">
        <v>102</v>
      </c>
      <c r="S1341" s="25" t="s">
        <v>3087</v>
      </c>
      <c r="T1341" s="3" t="s">
        <v>3088</v>
      </c>
      <c r="U1341" s="30">
        <f t="shared" ref="U1341:U1404" si="692">VALUE(SUBSTITUTE(SUBSTITUTE(T1341,"â‚¹",""),"per sqft",""))</f>
        <v>3531</v>
      </c>
      <c r="V1341" s="29">
        <v>44</v>
      </c>
      <c r="W1341" s="25">
        <f>VALUE(V1341)*100000</f>
        <v>4400000</v>
      </c>
    </row>
    <row r="1342" spans="1:23" customFormat="1" hidden="1">
      <c r="A1342" t="s">
        <v>220</v>
      </c>
      <c r="G1342" t="s">
        <v>204</v>
      </c>
      <c r="H1342" t="s">
        <v>3089</v>
      </c>
      <c r="I1342">
        <f>VALUE(LEFT(H1342,FIND(" ",H1342)-1))</f>
        <v>1467</v>
      </c>
      <c r="J1342" t="str">
        <f>TRIM(RIGHT(H1342,LEN(H1342)-FIND(" ",H1342)))</f>
        <v>sqft</v>
      </c>
      <c r="K1342" t="s">
        <v>43</v>
      </c>
      <c r="L1342" t="s">
        <v>3090</v>
      </c>
      <c r="N1342" t="s">
        <v>166</v>
      </c>
      <c r="Q1342">
        <v>2</v>
      </c>
      <c r="R1342">
        <v>1</v>
      </c>
      <c r="S1342" t="s">
        <v>3091</v>
      </c>
      <c r="T1342" t="s">
        <v>3092</v>
      </c>
      <c r="U1342" s="1">
        <f t="shared" si="692"/>
        <v>2045</v>
      </c>
      <c r="V1342">
        <v>30</v>
      </c>
      <c r="W1342">
        <f>VALUE(V1342)*100000</f>
        <v>3000000</v>
      </c>
    </row>
    <row r="1343" spans="1:23" ht="15.75">
      <c r="A1343" s="25" t="s">
        <v>2697</v>
      </c>
      <c r="B1343" s="25" t="str">
        <f t="shared" ref="B1343:B1352" si="693">PROPER(TRIM(A1343))</f>
        <v>2 Apartment For Sale In Orchid Gardenia, Palanpur Surat</v>
      </c>
      <c r="C1343" s="25" t="str">
        <f t="shared" ref="C1343:C1352" si="694">LEFT(B1343,FIND(" ",B1343)-1)</f>
        <v>2</v>
      </c>
      <c r="D1343" s="30" t="str">
        <f t="shared" ref="D1343:D1352" si="695">MID(B1343, FIND(" ", B1343)+1, FIND("For", B1343)-FIND(" ", B1343)-1)</f>
        <v xml:space="preserve">Apartment </v>
      </c>
      <c r="E1343" s="25" t="str">
        <f t="shared" ref="E1343:E1352" si="696">TRIM(MID(B1343, FIND("In", B1343)+3, FIND("Surat", B1343)-FIND("In", B1343)-3))</f>
        <v>Orchid Gardenia, Palanpur</v>
      </c>
      <c r="F1343" s="25" t="str">
        <f t="shared" ref="F1343:F1352" si="697">"surat"</f>
        <v>surat</v>
      </c>
      <c r="G1343" s="25" t="s">
        <v>34</v>
      </c>
      <c r="H1343" s="25" t="s">
        <v>71</v>
      </c>
      <c r="I1343" s="35">
        <f>VALUE(LEFT(H1343,FIND(" ",H1343)-1))</f>
        <v>1180</v>
      </c>
      <c r="J1343" s="25" t="str">
        <f>TRIM(RIGHT(H1343,LEN(H1343)-FIND(" ",H1343)))</f>
        <v>sqft</v>
      </c>
      <c r="K1343" s="25" t="s">
        <v>26</v>
      </c>
      <c r="L1343" s="25" t="s">
        <v>267</v>
      </c>
      <c r="M1343" s="25" t="str">
        <f t="shared" ref="M1343:M1352" si="698">IF(LEFT(L1343,5)="poss.","expected","ready")</f>
        <v>expected</v>
      </c>
      <c r="N1343" s="25" t="s">
        <v>45</v>
      </c>
      <c r="O1343" s="25" t="str">
        <f t="shared" ref="O1343:O1352" si="699">IFERROR(LEFT(N1343,FIND("out of",N1343)-1),N1343)</f>
        <v xml:space="preserve">5 </v>
      </c>
      <c r="P1343" s="30" t="str">
        <f t="shared" ref="P1343:P1352" si="700">IFERROR(RIGHT(N1343,LEN(N1343)-FIND("out of",N1343)-6),"")</f>
        <v>13</v>
      </c>
      <c r="Q1343" s="25" t="s">
        <v>29</v>
      </c>
      <c r="R1343" s="25" t="s">
        <v>47</v>
      </c>
      <c r="S1343" s="25" t="s">
        <v>3093</v>
      </c>
      <c r="T1343" s="3" t="s">
        <v>3094</v>
      </c>
      <c r="U1343" s="30">
        <f t="shared" si="692"/>
        <v>3797</v>
      </c>
      <c r="V1343" s="29">
        <v>44.8</v>
      </c>
      <c r="W1343" s="25">
        <f>VALUE(V1343)*100000</f>
        <v>4480000</v>
      </c>
    </row>
    <row r="1344" spans="1:23" ht="15.75">
      <c r="A1344" s="25" t="s">
        <v>3095</v>
      </c>
      <c r="B1344" s="25" t="str">
        <f t="shared" si="693"/>
        <v>2 Apartment For Sale In Coral Heights, Vesu Canal Road Surat</v>
      </c>
      <c r="C1344" s="25" t="str">
        <f t="shared" si="694"/>
        <v>2</v>
      </c>
      <c r="D1344" s="30" t="str">
        <f t="shared" si="695"/>
        <v xml:space="preserve">Apartment </v>
      </c>
      <c r="E1344" s="25" t="str">
        <f t="shared" si="696"/>
        <v>Coral Heights, Vesu Canal Road</v>
      </c>
      <c r="F1344" s="25" t="str">
        <f t="shared" si="697"/>
        <v>surat</v>
      </c>
      <c r="G1344" s="25" t="s">
        <v>34</v>
      </c>
      <c r="H1344" s="25" t="s">
        <v>1889</v>
      </c>
      <c r="I1344" s="35">
        <f>VALUE(LEFT(H1344,FIND(" ",H1344)-1))</f>
        <v>1246</v>
      </c>
      <c r="J1344" s="25" t="str">
        <f>TRIM(RIGHT(H1344,LEN(H1344)-FIND(" ",H1344)))</f>
        <v>sqft</v>
      </c>
      <c r="K1344" s="25" t="s">
        <v>43</v>
      </c>
      <c r="L1344" s="25" t="s">
        <v>44</v>
      </c>
      <c r="M1344" s="25" t="str">
        <f t="shared" si="698"/>
        <v>ready</v>
      </c>
      <c r="N1344" s="25" t="s">
        <v>176</v>
      </c>
      <c r="O1344" s="25" t="str">
        <f t="shared" si="699"/>
        <v xml:space="preserve">5 </v>
      </c>
      <c r="P1344" s="30" t="str">
        <f t="shared" si="700"/>
        <v>12</v>
      </c>
      <c r="Q1344" s="25" t="s">
        <v>29</v>
      </c>
      <c r="R1344" s="25" t="s">
        <v>47</v>
      </c>
      <c r="S1344" s="25" t="s">
        <v>3096</v>
      </c>
      <c r="T1344" s="3" t="s">
        <v>3097</v>
      </c>
      <c r="U1344" s="30">
        <f t="shared" si="692"/>
        <v>3291</v>
      </c>
      <c r="V1344" s="29">
        <v>41</v>
      </c>
      <c r="W1344" s="25">
        <f>VALUE(V1344)*100000</f>
        <v>4100000</v>
      </c>
    </row>
    <row r="1345" spans="1:24" ht="15.75">
      <c r="A1345" s="25" t="s">
        <v>225</v>
      </c>
      <c r="B1345" s="25" t="str">
        <f t="shared" si="693"/>
        <v>1 Apartment For Sale In Jahangirabad Surat</v>
      </c>
      <c r="C1345" s="25" t="str">
        <f t="shared" si="694"/>
        <v>1</v>
      </c>
      <c r="D1345" s="30" t="str">
        <f t="shared" si="695"/>
        <v xml:space="preserve">Apartment </v>
      </c>
      <c r="E1345" s="25" t="str">
        <f t="shared" si="696"/>
        <v>Jahangirabad</v>
      </c>
      <c r="F1345" s="25" t="str">
        <f t="shared" si="697"/>
        <v>surat</v>
      </c>
      <c r="G1345" s="25" t="s">
        <v>34</v>
      </c>
      <c r="H1345" s="25" t="s">
        <v>3043</v>
      </c>
      <c r="I1345" s="35">
        <f>VALUE(LEFT(H1345,FIND(" ",H1345)-1))</f>
        <v>685</v>
      </c>
      <c r="J1345" s="25" t="str">
        <f>TRIM(RIGHT(H1345,LEN(H1345)-FIND(" ",H1345)))</f>
        <v>sqft</v>
      </c>
      <c r="K1345" s="25" t="s">
        <v>26</v>
      </c>
      <c r="L1345" s="25" t="s">
        <v>44</v>
      </c>
      <c r="M1345" s="25" t="str">
        <f t="shared" si="698"/>
        <v>ready</v>
      </c>
      <c r="N1345" s="25" t="s">
        <v>831</v>
      </c>
      <c r="O1345" s="25" t="str">
        <f t="shared" si="699"/>
        <v xml:space="preserve">7 </v>
      </c>
      <c r="P1345" s="30" t="str">
        <f t="shared" si="700"/>
        <v>12</v>
      </c>
      <c r="Q1345" s="25" t="s">
        <v>29</v>
      </c>
      <c r="R1345" s="25" t="s">
        <v>47</v>
      </c>
      <c r="S1345" s="25" t="s">
        <v>3098</v>
      </c>
      <c r="T1345" s="3" t="s">
        <v>3099</v>
      </c>
      <c r="U1345" s="30">
        <f t="shared" si="692"/>
        <v>3628</v>
      </c>
      <c r="V1345" s="29">
        <v>24.9</v>
      </c>
      <c r="W1345" s="25">
        <f>VALUE(V1345)*100000</f>
        <v>2490000</v>
      </c>
    </row>
    <row r="1346" spans="1:24" ht="15.75">
      <c r="A1346" s="25" t="s">
        <v>195</v>
      </c>
      <c r="B1346" s="25" t="str">
        <f t="shared" si="693"/>
        <v>3 Apartment For Sale In Palanpur Surat</v>
      </c>
      <c r="C1346" s="25" t="str">
        <f t="shared" si="694"/>
        <v>3</v>
      </c>
      <c r="D1346" s="30" t="str">
        <f t="shared" si="695"/>
        <v xml:space="preserve">Apartment </v>
      </c>
      <c r="E1346" s="25" t="str">
        <f t="shared" si="696"/>
        <v>Palanpur</v>
      </c>
      <c r="F1346" s="25" t="str">
        <f t="shared" si="697"/>
        <v>surat</v>
      </c>
      <c r="G1346" s="25" t="s">
        <v>34</v>
      </c>
      <c r="H1346" s="25" t="s">
        <v>1005</v>
      </c>
      <c r="I1346" s="35">
        <f>VALUE(LEFT(H1346,FIND(" ",H1346)-1))</f>
        <v>1500</v>
      </c>
      <c r="J1346" s="25" t="str">
        <f>TRIM(RIGHT(H1346,LEN(H1346)-FIND(" ",H1346)))</f>
        <v>sqft</v>
      </c>
      <c r="K1346" s="25" t="s">
        <v>43</v>
      </c>
      <c r="L1346" s="25" t="s">
        <v>44</v>
      </c>
      <c r="M1346" s="25" t="str">
        <f t="shared" si="698"/>
        <v>ready</v>
      </c>
      <c r="N1346" s="25" t="s">
        <v>3100</v>
      </c>
      <c r="O1346" s="25" t="str">
        <f t="shared" si="699"/>
        <v xml:space="preserve">2 </v>
      </c>
      <c r="P1346" s="30" t="str">
        <f t="shared" si="700"/>
        <v>11</v>
      </c>
      <c r="Q1346" s="25" t="s">
        <v>29</v>
      </c>
      <c r="R1346" s="25" t="s">
        <v>30</v>
      </c>
      <c r="S1346" s="25" t="s">
        <v>3101</v>
      </c>
      <c r="T1346" s="3" t="s">
        <v>619</v>
      </c>
      <c r="U1346" s="30">
        <f t="shared" si="692"/>
        <v>2933</v>
      </c>
      <c r="V1346" s="29">
        <v>44</v>
      </c>
      <c r="W1346" s="25">
        <f>VALUE(V1346)*100000</f>
        <v>4400000</v>
      </c>
    </row>
    <row r="1347" spans="1:24" customFormat="1" hidden="1">
      <c r="A1347" t="s">
        <v>2924</v>
      </c>
      <c r="B1347" t="str">
        <f t="shared" si="693"/>
        <v>2 Apartment For Sale In Orchid Fantasia, Palanpur Surat</v>
      </c>
      <c r="C1347" t="str">
        <f t="shared" si="694"/>
        <v>2</v>
      </c>
      <c r="D1347" s="1" t="str">
        <f t="shared" si="695"/>
        <v xml:space="preserve">Apartment </v>
      </c>
      <c r="E1347" t="str">
        <f t="shared" si="696"/>
        <v>Orchid Fantasia, Palanpur</v>
      </c>
      <c r="F1347" t="str">
        <f t="shared" si="697"/>
        <v>surat</v>
      </c>
      <c r="G1347" t="s">
        <v>34</v>
      </c>
      <c r="H1347" t="s">
        <v>55</v>
      </c>
      <c r="I1347">
        <f>VALUE(LEFT(H1347,FIND(" ",H1347)-1))</f>
        <v>1250</v>
      </c>
      <c r="J1347" t="str">
        <f>TRIM(RIGHT(H1347,LEN(H1347)-FIND(" ",H1347)))</f>
        <v>sqft</v>
      </c>
      <c r="K1347" t="s">
        <v>26</v>
      </c>
      <c r="L1347" t="s">
        <v>165</v>
      </c>
      <c r="M1347" t="str">
        <f t="shared" si="698"/>
        <v>expected</v>
      </c>
      <c r="N1347" t="s">
        <v>793</v>
      </c>
      <c r="O1347" t="str">
        <f t="shared" si="699"/>
        <v xml:space="preserve">5 </v>
      </c>
      <c r="P1347" s="1" t="str">
        <f t="shared" si="700"/>
        <v>14</v>
      </c>
      <c r="Q1347" t="s">
        <v>29</v>
      </c>
      <c r="R1347" t="s">
        <v>47</v>
      </c>
      <c r="T1347" t="s">
        <v>58</v>
      </c>
      <c r="U1347" s="1">
        <f t="shared" si="692"/>
        <v>3600</v>
      </c>
      <c r="V1347">
        <v>45</v>
      </c>
      <c r="W1347">
        <f>VALUE(V1347)*100000</f>
        <v>4500000</v>
      </c>
    </row>
    <row r="1348" spans="1:24" customFormat="1" hidden="1">
      <c r="A1348" t="s">
        <v>271</v>
      </c>
      <c r="B1348" t="str">
        <f t="shared" si="693"/>
        <v>1 Apartment For Sale In Palanpur Surat</v>
      </c>
      <c r="C1348" t="str">
        <f t="shared" si="694"/>
        <v>1</v>
      </c>
      <c r="D1348" s="1" t="str">
        <f t="shared" si="695"/>
        <v xml:space="preserve">Apartment </v>
      </c>
      <c r="E1348" t="str">
        <f t="shared" si="696"/>
        <v>Palanpur</v>
      </c>
      <c r="F1348" t="str">
        <f t="shared" si="697"/>
        <v>surat</v>
      </c>
      <c r="G1348" t="s">
        <v>34</v>
      </c>
      <c r="H1348" t="s">
        <v>3102</v>
      </c>
      <c r="I1348">
        <f>VALUE(LEFT(H1348,FIND(" ",H1348)-1))</f>
        <v>997</v>
      </c>
      <c r="J1348" t="str">
        <f>TRIM(RIGHT(H1348,LEN(H1348)-FIND(" ",H1348)))</f>
        <v>sqft</v>
      </c>
      <c r="K1348" t="s">
        <v>43</v>
      </c>
      <c r="L1348" t="s">
        <v>44</v>
      </c>
      <c r="M1348" t="str">
        <f t="shared" si="698"/>
        <v>ready</v>
      </c>
      <c r="N1348" t="s">
        <v>200</v>
      </c>
      <c r="O1348" t="str">
        <f t="shared" si="699"/>
        <v xml:space="preserve">7 </v>
      </c>
      <c r="P1348" s="1" t="str">
        <f t="shared" si="700"/>
        <v>13</v>
      </c>
      <c r="Q1348" t="s">
        <v>46</v>
      </c>
      <c r="R1348" t="s">
        <v>47</v>
      </c>
      <c r="T1348" t="s">
        <v>3103</v>
      </c>
      <c r="U1348" s="1">
        <f t="shared" si="692"/>
        <v>2508</v>
      </c>
      <c r="V1348">
        <v>25</v>
      </c>
      <c r="W1348">
        <f>VALUE(V1348)*100000</f>
        <v>2500000</v>
      </c>
    </row>
    <row r="1349" spans="1:24" ht="15.75">
      <c r="A1349" s="25" t="s">
        <v>2914</v>
      </c>
      <c r="B1349" s="25" t="str">
        <f t="shared" si="693"/>
        <v>2 Apartment For Sale In Vaishnodevi Kingswood, Jahangirabad Surat</v>
      </c>
      <c r="C1349" s="25" t="str">
        <f t="shared" si="694"/>
        <v>2</v>
      </c>
      <c r="D1349" s="30" t="str">
        <f t="shared" si="695"/>
        <v xml:space="preserve">Apartment </v>
      </c>
      <c r="E1349" s="25" t="str">
        <f t="shared" si="696"/>
        <v>Vaishnodevi Kingswood, Jahangirabad</v>
      </c>
      <c r="F1349" s="25" t="str">
        <f t="shared" si="697"/>
        <v>surat</v>
      </c>
      <c r="G1349" s="25" t="s">
        <v>34</v>
      </c>
      <c r="H1349" s="25" t="s">
        <v>3104</v>
      </c>
      <c r="I1349" s="35">
        <f>VALUE(LEFT(H1349,FIND(" ",H1349)-1))</f>
        <v>1335</v>
      </c>
      <c r="J1349" s="25" t="str">
        <f>TRIM(RIGHT(H1349,LEN(H1349)-FIND(" ",H1349)))</f>
        <v>sqft</v>
      </c>
      <c r="K1349" s="25" t="s">
        <v>26</v>
      </c>
      <c r="L1349" s="25" t="s">
        <v>267</v>
      </c>
      <c r="M1349" s="25" t="str">
        <f t="shared" si="698"/>
        <v>expected</v>
      </c>
      <c r="N1349" s="25" t="s">
        <v>45</v>
      </c>
      <c r="O1349" s="25" t="str">
        <f t="shared" si="699"/>
        <v xml:space="preserve">5 </v>
      </c>
      <c r="P1349" s="30" t="str">
        <f t="shared" si="700"/>
        <v>13</v>
      </c>
      <c r="Q1349" s="25" t="s">
        <v>29</v>
      </c>
      <c r="R1349" s="25" t="s">
        <v>47</v>
      </c>
      <c r="S1349" s="25" t="s">
        <v>3105</v>
      </c>
      <c r="T1349" s="3" t="s">
        <v>3106</v>
      </c>
      <c r="U1349" s="30">
        <f t="shared" si="692"/>
        <v>3199</v>
      </c>
      <c r="V1349" s="29">
        <v>42.7</v>
      </c>
      <c r="W1349" s="25">
        <f>VALUE(V1349)*100000</f>
        <v>4270000</v>
      </c>
    </row>
    <row r="1350" spans="1:24" ht="15.75">
      <c r="A1350" s="25" t="s">
        <v>3107</v>
      </c>
      <c r="B1350" s="25" t="str">
        <f t="shared" si="693"/>
        <v>2 Apartment For Sale In Lp Savani Surat</v>
      </c>
      <c r="C1350" s="25" t="str">
        <f t="shared" si="694"/>
        <v>2</v>
      </c>
      <c r="D1350" s="30" t="str">
        <f t="shared" si="695"/>
        <v xml:space="preserve">Apartment </v>
      </c>
      <c r="E1350" s="25" t="str">
        <f t="shared" si="696"/>
        <v>Lp Savani</v>
      </c>
      <c r="F1350" s="25" t="str">
        <f t="shared" si="697"/>
        <v>surat</v>
      </c>
      <c r="G1350" s="25" t="s">
        <v>34</v>
      </c>
      <c r="H1350" s="25" t="s">
        <v>131</v>
      </c>
      <c r="I1350" s="35">
        <f>VALUE(LEFT(H1350,FIND(" ",H1350)-1))</f>
        <v>950</v>
      </c>
      <c r="J1350" s="25" t="str">
        <f>TRIM(RIGHT(H1350,LEN(H1350)-FIND(" ",H1350)))</f>
        <v>sqft</v>
      </c>
      <c r="K1350" s="25" t="s">
        <v>43</v>
      </c>
      <c r="L1350" s="25" t="s">
        <v>44</v>
      </c>
      <c r="M1350" s="25" t="str">
        <f t="shared" si="698"/>
        <v>ready</v>
      </c>
      <c r="N1350" s="25" t="s">
        <v>122</v>
      </c>
      <c r="O1350" s="25" t="str">
        <f t="shared" si="699"/>
        <v xml:space="preserve">2 </v>
      </c>
      <c r="P1350" s="30" t="str">
        <f t="shared" si="700"/>
        <v>5</v>
      </c>
      <c r="Q1350" s="25" t="s">
        <v>46</v>
      </c>
      <c r="R1350" s="25" t="s">
        <v>47</v>
      </c>
      <c r="S1350" s="25" t="s">
        <v>3108</v>
      </c>
      <c r="T1350" s="3" t="s">
        <v>1421</v>
      </c>
      <c r="U1350" s="31">
        <f t="shared" si="692"/>
        <v>3684</v>
      </c>
      <c r="V1350" s="26">
        <v>35</v>
      </c>
      <c r="W1350" s="25">
        <f>VALUE(V1350)*100000</f>
        <v>3500000</v>
      </c>
    </row>
    <row r="1351" spans="1:24" ht="15.75">
      <c r="A1351" s="25" t="s">
        <v>271</v>
      </c>
      <c r="B1351" s="25" t="str">
        <f t="shared" si="693"/>
        <v>1 Apartment For Sale In Palanpur Surat</v>
      </c>
      <c r="C1351" s="25" t="str">
        <f t="shared" si="694"/>
        <v>1</v>
      </c>
      <c r="D1351" s="30" t="str">
        <f t="shared" si="695"/>
        <v xml:space="preserve">Apartment </v>
      </c>
      <c r="E1351" s="25" t="str">
        <f t="shared" si="696"/>
        <v>Palanpur</v>
      </c>
      <c r="F1351" s="25" t="str">
        <f t="shared" si="697"/>
        <v>surat</v>
      </c>
      <c r="G1351" s="25" t="s">
        <v>24</v>
      </c>
      <c r="H1351" s="25" t="s">
        <v>281</v>
      </c>
      <c r="I1351" s="35">
        <f>VALUE(LEFT(H1351,FIND(" ",H1351)-1))</f>
        <v>500</v>
      </c>
      <c r="J1351" s="25" t="str">
        <f>TRIM(RIGHT(H1351,LEN(H1351)-FIND(" ",H1351)))</f>
        <v>sqft</v>
      </c>
      <c r="K1351" s="25" t="s">
        <v>43</v>
      </c>
      <c r="L1351" s="25" t="s">
        <v>44</v>
      </c>
      <c r="M1351" s="25" t="str">
        <f t="shared" si="698"/>
        <v>ready</v>
      </c>
      <c r="N1351" s="25" t="s">
        <v>469</v>
      </c>
      <c r="O1351" s="25" t="str">
        <f t="shared" si="699"/>
        <v xml:space="preserve">4 </v>
      </c>
      <c r="P1351" s="30" t="str">
        <f t="shared" si="700"/>
        <v>5</v>
      </c>
      <c r="Q1351" s="25" t="s">
        <v>46</v>
      </c>
      <c r="R1351" s="25" t="s">
        <v>47</v>
      </c>
      <c r="S1351" s="25" t="s">
        <v>3109</v>
      </c>
      <c r="T1351" s="3" t="s">
        <v>3110</v>
      </c>
      <c r="U1351" s="30">
        <f t="shared" si="692"/>
        <v>3241</v>
      </c>
      <c r="V1351" s="29">
        <v>23.5</v>
      </c>
      <c r="W1351" s="24">
        <f>VALUE(V1351)*100000</f>
        <v>2350000</v>
      </c>
      <c r="X1351" s="28"/>
    </row>
    <row r="1352" spans="1:24" ht="15.75">
      <c r="A1352" s="25" t="s">
        <v>2027</v>
      </c>
      <c r="B1352" s="25" t="str">
        <f t="shared" si="693"/>
        <v>1 Apartment For Sale In Adajan Surat</v>
      </c>
      <c r="C1352" s="25" t="str">
        <f t="shared" si="694"/>
        <v>1</v>
      </c>
      <c r="D1352" s="30" t="str">
        <f t="shared" si="695"/>
        <v xml:space="preserve">Apartment </v>
      </c>
      <c r="E1352" s="25" t="str">
        <f t="shared" si="696"/>
        <v>Adajan</v>
      </c>
      <c r="F1352" s="25" t="str">
        <f t="shared" si="697"/>
        <v>surat</v>
      </c>
      <c r="G1352" s="25" t="s">
        <v>34</v>
      </c>
      <c r="H1352" s="25" t="s">
        <v>865</v>
      </c>
      <c r="I1352" s="35">
        <f>VALUE(LEFT(H1352,FIND(" ",H1352)-1))</f>
        <v>980</v>
      </c>
      <c r="J1352" s="25" t="str">
        <f>TRIM(RIGHT(H1352,LEN(H1352)-FIND(" ",H1352)))</f>
        <v>sqft</v>
      </c>
      <c r="K1352" s="25" t="s">
        <v>43</v>
      </c>
      <c r="L1352" s="25" t="s">
        <v>44</v>
      </c>
      <c r="M1352" s="25" t="str">
        <f t="shared" si="698"/>
        <v>ready</v>
      </c>
      <c r="N1352" s="25" t="s">
        <v>1890</v>
      </c>
      <c r="O1352" s="25" t="str">
        <f t="shared" si="699"/>
        <v xml:space="preserve">4 </v>
      </c>
      <c r="P1352" s="30" t="str">
        <f t="shared" si="700"/>
        <v>12</v>
      </c>
      <c r="Q1352" s="25" t="s">
        <v>29</v>
      </c>
      <c r="R1352" s="25" t="s">
        <v>38</v>
      </c>
      <c r="S1352" s="25" t="s">
        <v>3111</v>
      </c>
      <c r="T1352" s="3" t="s">
        <v>3112</v>
      </c>
      <c r="U1352" s="30">
        <f t="shared" si="692"/>
        <v>2551</v>
      </c>
      <c r="V1352" s="29">
        <v>25</v>
      </c>
      <c r="W1352" s="25">
        <f>VALUE(V1352)*100000</f>
        <v>2500000</v>
      </c>
      <c r="X1352" s="28"/>
    </row>
    <row r="1353" spans="1:24" customFormat="1" hidden="1">
      <c r="A1353" t="s">
        <v>3113</v>
      </c>
      <c r="G1353" t="s">
        <v>204</v>
      </c>
      <c r="H1353" t="s">
        <v>2266</v>
      </c>
      <c r="I1353">
        <f>VALUE(LEFT(H1353,FIND(" ",H1353)-1))</f>
        <v>810</v>
      </c>
      <c r="J1353" t="str">
        <f>TRIM(RIGHT(H1353,LEN(H1353)-FIND(" ",H1353)))</f>
        <v>sqft</v>
      </c>
      <c r="K1353">
        <v>2</v>
      </c>
      <c r="L1353" t="s">
        <v>166</v>
      </c>
      <c r="N1353" t="s">
        <v>43</v>
      </c>
      <c r="Q1353">
        <v>2</v>
      </c>
      <c r="R1353" t="s">
        <v>1852</v>
      </c>
      <c r="S1353" t="s">
        <v>1241</v>
      </c>
      <c r="T1353" t="s">
        <v>3114</v>
      </c>
      <c r="U1353" s="1">
        <f t="shared" si="692"/>
        <v>1481</v>
      </c>
      <c r="V1353">
        <v>12</v>
      </c>
      <c r="W1353">
        <f>VALUE(V1353)*100000</f>
        <v>1200000</v>
      </c>
    </row>
    <row r="1354" spans="1:24" ht="15.75">
      <c r="A1354" s="25" t="s">
        <v>3059</v>
      </c>
      <c r="B1354" s="25" t="str">
        <f t="shared" ref="B1354:B1359" si="701">PROPER(TRIM(A1354))</f>
        <v>2 Apartment For Sale In Nakshatra Embassy, Palanpur Surat</v>
      </c>
      <c r="C1354" s="25" t="str">
        <f t="shared" ref="C1354:C1359" si="702">LEFT(B1354,FIND(" ",B1354)-1)</f>
        <v>2</v>
      </c>
      <c r="D1354" s="30" t="str">
        <f t="shared" ref="D1354:D1359" si="703">MID(B1354, FIND(" ", B1354)+1, FIND("For", B1354)-FIND(" ", B1354)-1)</f>
        <v xml:space="preserve">Apartment </v>
      </c>
      <c r="E1354" s="25" t="str">
        <f t="shared" ref="E1354:E1359" si="704">TRIM(MID(B1354, FIND("In", B1354)+3, FIND("Surat", B1354)-FIND("In", B1354)-3))</f>
        <v>Nakshatra Embassy, Palanpur</v>
      </c>
      <c r="F1354" s="25" t="str">
        <f t="shared" ref="F1354:F1359" si="705">"surat"</f>
        <v>surat</v>
      </c>
      <c r="G1354" s="25" t="s">
        <v>24</v>
      </c>
      <c r="H1354" s="25" t="s">
        <v>116</v>
      </c>
      <c r="I1354" s="35">
        <f>VALUE(LEFT(H1354,FIND(" ",H1354)-1))</f>
        <v>1000</v>
      </c>
      <c r="J1354" s="25" t="str">
        <f>TRIM(RIGHT(H1354,LEN(H1354)-FIND(" ",H1354)))</f>
        <v>sqft</v>
      </c>
      <c r="K1354" s="25" t="s">
        <v>43</v>
      </c>
      <c r="L1354" s="25" t="s">
        <v>44</v>
      </c>
      <c r="M1354" s="25" t="str">
        <f t="shared" ref="M1354:M1359" si="706">IF(LEFT(L1354,5)="poss.","expected","ready")</f>
        <v>ready</v>
      </c>
      <c r="N1354" s="25" t="s">
        <v>45</v>
      </c>
      <c r="O1354" s="25" t="str">
        <f t="shared" ref="O1354:O1359" si="707">IFERROR(LEFT(N1354,FIND("out of",N1354)-1),N1354)</f>
        <v xml:space="preserve">5 </v>
      </c>
      <c r="P1354" s="30" t="str">
        <f t="shared" ref="P1354:P1359" si="708">IFERROR(RIGHT(N1354,LEN(N1354)-FIND("out of",N1354)-6),"")</f>
        <v>13</v>
      </c>
      <c r="Q1354" s="25" t="s">
        <v>29</v>
      </c>
      <c r="R1354" s="25" t="s">
        <v>38</v>
      </c>
      <c r="S1354" s="25" t="s">
        <v>3115</v>
      </c>
      <c r="T1354" s="3" t="s">
        <v>2188</v>
      </c>
      <c r="U1354" s="30">
        <f t="shared" si="692"/>
        <v>3652</v>
      </c>
      <c r="V1354" s="26">
        <v>45.5</v>
      </c>
      <c r="W1354" s="23">
        <f>VALUE(V1354)*100000</f>
        <v>4550000</v>
      </c>
    </row>
    <row r="1355" spans="1:24" ht="15.75">
      <c r="A1355" s="25" t="s">
        <v>2254</v>
      </c>
      <c r="B1355" s="25" t="str">
        <f t="shared" si="701"/>
        <v>2 Apartment For Sale In Vaishnodevi Amour Jahagirabad, Jahangirabad Surat</v>
      </c>
      <c r="C1355" s="25" t="str">
        <f t="shared" si="702"/>
        <v>2</v>
      </c>
      <c r="D1355" s="30" t="str">
        <f t="shared" si="703"/>
        <v xml:space="preserve">Apartment </v>
      </c>
      <c r="E1355" s="25" t="str">
        <f t="shared" si="704"/>
        <v>Vaishnodevi Amour Jahagirabad, Jahangirabad</v>
      </c>
      <c r="F1355" s="25" t="str">
        <f t="shared" si="705"/>
        <v>surat</v>
      </c>
      <c r="G1355" s="25" t="s">
        <v>24</v>
      </c>
      <c r="H1355" s="25" t="s">
        <v>934</v>
      </c>
      <c r="I1355" s="35">
        <f>VALUE(LEFT(H1355,FIND(" ",H1355)-1))</f>
        <v>570</v>
      </c>
      <c r="J1355" s="25" t="str">
        <f>TRIM(RIGHT(H1355,LEN(H1355)-FIND(" ",H1355)))</f>
        <v>sqft</v>
      </c>
      <c r="K1355" s="25" t="s">
        <v>43</v>
      </c>
      <c r="L1355" s="25" t="s">
        <v>44</v>
      </c>
      <c r="M1355" s="25" t="str">
        <f t="shared" si="706"/>
        <v>ready</v>
      </c>
      <c r="N1355" s="25" t="s">
        <v>77</v>
      </c>
      <c r="O1355" s="25" t="str">
        <f t="shared" si="707"/>
        <v xml:space="preserve">3 </v>
      </c>
      <c r="P1355" s="30" t="str">
        <f t="shared" si="708"/>
        <v>14</v>
      </c>
      <c r="Q1355" s="25" t="s">
        <v>29</v>
      </c>
      <c r="R1355" s="25" t="s">
        <v>47</v>
      </c>
      <c r="S1355" s="25" t="s">
        <v>3116</v>
      </c>
      <c r="T1355" s="3" t="s">
        <v>3117</v>
      </c>
      <c r="U1355" s="33">
        <f t="shared" si="692"/>
        <v>3691</v>
      </c>
      <c r="V1355" s="25">
        <v>46.5</v>
      </c>
      <c r="W1355" s="25">
        <f>VALUE(V1355)*100000</f>
        <v>4650000</v>
      </c>
    </row>
    <row r="1356" spans="1:24" ht="15.75">
      <c r="A1356" s="23" t="s">
        <v>2795</v>
      </c>
      <c r="B1356" s="23" t="str">
        <f t="shared" si="701"/>
        <v>1 Apartment For Sale In Orchid Infinity, Palan Pur Patiya Surat</v>
      </c>
      <c r="C1356" s="23" t="str">
        <f t="shared" si="702"/>
        <v>1</v>
      </c>
      <c r="D1356" s="31" t="str">
        <f t="shared" si="703"/>
        <v xml:space="preserve">Apartment </v>
      </c>
      <c r="E1356" s="23" t="str">
        <f t="shared" si="704"/>
        <v>Orchid Infinity, Palan Pur Patiya</v>
      </c>
      <c r="F1356" s="23" t="str">
        <f t="shared" si="705"/>
        <v>surat</v>
      </c>
      <c r="G1356" s="23" t="s">
        <v>34</v>
      </c>
      <c r="H1356" s="23" t="s">
        <v>2062</v>
      </c>
      <c r="I1356" s="40">
        <f>VALUE(LEFT(H1356,FIND(" ",H1356)-1))</f>
        <v>690</v>
      </c>
      <c r="J1356" s="23" t="str">
        <f>TRIM(RIGHT(H1356,LEN(H1356)-FIND(" ",H1356)))</f>
        <v>sqft</v>
      </c>
      <c r="K1356" s="23" t="s">
        <v>43</v>
      </c>
      <c r="L1356" s="23" t="s">
        <v>44</v>
      </c>
      <c r="M1356" s="23" t="str">
        <f t="shared" si="706"/>
        <v>ready</v>
      </c>
      <c r="N1356" s="23" t="s">
        <v>473</v>
      </c>
      <c r="O1356" s="23" t="str">
        <f t="shared" si="707"/>
        <v xml:space="preserve">2 </v>
      </c>
      <c r="P1356" s="31" t="str">
        <f t="shared" si="708"/>
        <v>7</v>
      </c>
      <c r="Q1356" s="23" t="s">
        <v>46</v>
      </c>
      <c r="R1356" s="23" t="s">
        <v>38</v>
      </c>
      <c r="S1356" s="23" t="s">
        <v>3118</v>
      </c>
      <c r="T1356" s="3" t="s">
        <v>3119</v>
      </c>
      <c r="U1356" s="36">
        <f t="shared" si="692"/>
        <v>3696</v>
      </c>
      <c r="V1356" s="25">
        <v>25.5</v>
      </c>
      <c r="W1356" s="25">
        <f>VALUE(V1356)*100000</f>
        <v>2550000</v>
      </c>
    </row>
    <row r="1357" spans="1:24" ht="15.75">
      <c r="A1357" s="25" t="s">
        <v>23</v>
      </c>
      <c r="B1357" s="25" t="str">
        <f t="shared" si="701"/>
        <v>2 Apartment For Sale In Dindoli Surat</v>
      </c>
      <c r="C1357" s="25" t="str">
        <f t="shared" si="702"/>
        <v>2</v>
      </c>
      <c r="D1357" s="30" t="str">
        <f t="shared" si="703"/>
        <v xml:space="preserve">Apartment </v>
      </c>
      <c r="E1357" s="25" t="str">
        <f t="shared" si="704"/>
        <v>Dindoli</v>
      </c>
      <c r="F1357" s="25" t="str">
        <f t="shared" si="705"/>
        <v>surat</v>
      </c>
      <c r="G1357" s="25" t="s">
        <v>24</v>
      </c>
      <c r="H1357" s="25" t="s">
        <v>3120</v>
      </c>
      <c r="I1357" s="35">
        <f>VALUE(LEFT(H1357,FIND(" ",H1357)-1))</f>
        <v>582</v>
      </c>
      <c r="J1357" s="25" t="str">
        <f>TRIM(RIGHT(H1357,LEN(H1357)-FIND(" ",H1357)))</f>
        <v>sqft</v>
      </c>
      <c r="K1357" s="25" t="s">
        <v>26</v>
      </c>
      <c r="L1357" s="25" t="s">
        <v>44</v>
      </c>
      <c r="M1357" s="25" t="str">
        <f t="shared" si="706"/>
        <v>ready</v>
      </c>
      <c r="N1357" s="25" t="s">
        <v>217</v>
      </c>
      <c r="O1357" s="25" t="str">
        <f t="shared" si="707"/>
        <v xml:space="preserve">2 </v>
      </c>
      <c r="P1357" s="30" t="str">
        <f t="shared" si="708"/>
        <v>10</v>
      </c>
      <c r="Q1357" s="25" t="s">
        <v>29</v>
      </c>
      <c r="R1357" s="29" t="s">
        <v>30</v>
      </c>
      <c r="S1357" s="25" t="s">
        <v>31</v>
      </c>
      <c r="T1357" s="3" t="s">
        <v>32</v>
      </c>
      <c r="U1357" s="33">
        <f t="shared" si="692"/>
        <v>2891</v>
      </c>
      <c r="V1357" s="25">
        <v>30.6</v>
      </c>
      <c r="W1357" s="25">
        <f>VALUE(V1357)*100000</f>
        <v>3060000</v>
      </c>
    </row>
    <row r="1358" spans="1:24" ht="15.75">
      <c r="A1358" s="25" t="s">
        <v>883</v>
      </c>
      <c r="B1358" s="25" t="str">
        <f t="shared" si="701"/>
        <v>2 Apartment For Sale In Shiv Samarth 1, Pal Gam Surat</v>
      </c>
      <c r="C1358" s="25" t="str">
        <f t="shared" si="702"/>
        <v>2</v>
      </c>
      <c r="D1358" s="30" t="str">
        <f t="shared" si="703"/>
        <v xml:space="preserve">Apartment </v>
      </c>
      <c r="E1358" s="25" t="str">
        <f t="shared" si="704"/>
        <v>Shiv Samarth 1, Pal Gam</v>
      </c>
      <c r="F1358" s="25" t="str">
        <f t="shared" si="705"/>
        <v>surat</v>
      </c>
      <c r="G1358" s="25" t="s">
        <v>34</v>
      </c>
      <c r="H1358" s="25" t="s">
        <v>884</v>
      </c>
      <c r="I1358" s="35">
        <f>VALUE(LEFT(H1358,FIND(" ",H1358)-1))</f>
        <v>1127</v>
      </c>
      <c r="J1358" s="25" t="str">
        <f>TRIM(RIGHT(H1358,LEN(H1358)-FIND(" ",H1358)))</f>
        <v>sqft</v>
      </c>
      <c r="K1358" s="25" t="s">
        <v>26</v>
      </c>
      <c r="L1358" s="25" t="s">
        <v>44</v>
      </c>
      <c r="M1358" s="25" t="str">
        <f t="shared" si="706"/>
        <v>ready</v>
      </c>
      <c r="N1358" s="25" t="s">
        <v>3065</v>
      </c>
      <c r="O1358" s="25" t="str">
        <f t="shared" si="707"/>
        <v xml:space="preserve">6 </v>
      </c>
      <c r="P1358" s="30" t="str">
        <f t="shared" si="708"/>
        <v>19</v>
      </c>
      <c r="Q1358" s="25" t="s">
        <v>29</v>
      </c>
      <c r="R1358" s="29" t="s">
        <v>47</v>
      </c>
      <c r="S1358" s="25" t="s">
        <v>3121</v>
      </c>
      <c r="T1358" s="3" t="s">
        <v>2961</v>
      </c>
      <c r="U1358" s="33">
        <f t="shared" si="692"/>
        <v>3851</v>
      </c>
      <c r="V1358" s="25">
        <v>43.4</v>
      </c>
      <c r="W1358" s="25">
        <f>VALUE(V1358)*100000</f>
        <v>4340000</v>
      </c>
    </row>
    <row r="1359" spans="1:24" ht="15.75">
      <c r="A1359" s="25" t="s">
        <v>3122</v>
      </c>
      <c r="B1359" s="25" t="str">
        <f t="shared" si="701"/>
        <v>3 Apartment For Sale In Kelly La Maison, Vanakala Surat</v>
      </c>
      <c r="C1359" s="25" t="str">
        <f t="shared" si="702"/>
        <v>3</v>
      </c>
      <c r="D1359" s="30" t="str">
        <f t="shared" si="703"/>
        <v xml:space="preserve">Apartment </v>
      </c>
      <c r="E1359" s="25" t="str">
        <f t="shared" si="704"/>
        <v>Kelly La Maison, Vanakala</v>
      </c>
      <c r="F1359" s="25" t="str">
        <f t="shared" si="705"/>
        <v>surat</v>
      </c>
      <c r="G1359" s="25" t="s">
        <v>34</v>
      </c>
      <c r="H1359" s="25" t="s">
        <v>3123</v>
      </c>
      <c r="I1359" s="35">
        <f>VALUE(LEFT(H1359,FIND(" ",H1359)-1))</f>
        <v>1533</v>
      </c>
      <c r="J1359" s="25" t="str">
        <f>TRIM(RIGHT(H1359,LEN(H1359)-FIND(" ",H1359)))</f>
        <v>sqft</v>
      </c>
      <c r="K1359" s="25" t="s">
        <v>26</v>
      </c>
      <c r="L1359" s="25" t="s">
        <v>44</v>
      </c>
      <c r="M1359" s="25" t="str">
        <f t="shared" si="706"/>
        <v>ready</v>
      </c>
      <c r="N1359" s="25" t="s">
        <v>45</v>
      </c>
      <c r="O1359" s="25" t="str">
        <f t="shared" si="707"/>
        <v xml:space="preserve">5 </v>
      </c>
      <c r="P1359" s="30" t="str">
        <f t="shared" si="708"/>
        <v>13</v>
      </c>
      <c r="Q1359" s="25" t="s">
        <v>29</v>
      </c>
      <c r="R1359" s="29" t="s">
        <v>47</v>
      </c>
      <c r="S1359" s="25" t="s">
        <v>3124</v>
      </c>
      <c r="T1359" s="3" t="s">
        <v>3125</v>
      </c>
      <c r="U1359" s="33">
        <f t="shared" si="692"/>
        <v>2740</v>
      </c>
      <c r="V1359" s="25">
        <v>42</v>
      </c>
      <c r="W1359" s="25">
        <f>VALUE(V1359)*100000</f>
        <v>4200000</v>
      </c>
    </row>
    <row r="1360" spans="1:24" customFormat="1" hidden="1">
      <c r="A1360" t="s">
        <v>59</v>
      </c>
      <c r="G1360" t="s">
        <v>34</v>
      </c>
      <c r="H1360" t="s">
        <v>174</v>
      </c>
      <c r="I1360">
        <f>VALUE(LEFT(H1360,FIND(" ",H1360)-1))</f>
        <v>1305</v>
      </c>
      <c r="J1360" t="str">
        <f>TRIM(RIGHT(H1360,LEN(H1360)-FIND(" ",H1360)))</f>
        <v>sqft</v>
      </c>
      <c r="K1360" t="s">
        <v>29</v>
      </c>
      <c r="L1360" t="s">
        <v>61</v>
      </c>
      <c r="N1360" t="s">
        <v>26</v>
      </c>
      <c r="Q1360" t="s">
        <v>62</v>
      </c>
      <c r="R1360">
        <v>2</v>
      </c>
      <c r="S1360" t="s">
        <v>3126</v>
      </c>
      <c r="T1360" t="s">
        <v>64</v>
      </c>
      <c r="U1360" s="1">
        <f t="shared" si="692"/>
        <v>3411</v>
      </c>
      <c r="V1360">
        <v>44.5</v>
      </c>
      <c r="W1360">
        <f>VALUE(V1360)*100000</f>
        <v>4450000</v>
      </c>
    </row>
    <row r="1361" spans="1:23" customFormat="1" hidden="1">
      <c r="A1361" t="s">
        <v>3127</v>
      </c>
      <c r="G1361" t="s">
        <v>24</v>
      </c>
      <c r="H1361" t="s">
        <v>2315</v>
      </c>
      <c r="I1361">
        <f>VALUE(LEFT(H1361,FIND(" ",H1361)-1))</f>
        <v>1064</v>
      </c>
      <c r="J1361" t="str">
        <f>TRIM(RIGHT(H1361,LEN(H1361)-FIND(" ",H1361)))</f>
        <v>sqft</v>
      </c>
      <c r="K1361" t="s">
        <v>29</v>
      </c>
      <c r="L1361" t="s">
        <v>27</v>
      </c>
      <c r="N1361" t="s">
        <v>26</v>
      </c>
      <c r="Q1361" t="s">
        <v>47</v>
      </c>
      <c r="R1361" t="s">
        <v>490</v>
      </c>
      <c r="S1361" t="s">
        <v>3011</v>
      </c>
      <c r="U1361" s="1" t="e">
        <f t="shared" si="692"/>
        <v>#VALUE!</v>
      </c>
      <c r="V1361">
        <v>42</v>
      </c>
      <c r="W1361">
        <f>VALUE(V1361)*100000</f>
        <v>4200000</v>
      </c>
    </row>
    <row r="1362" spans="1:23" customFormat="1" hidden="1">
      <c r="A1362" t="s">
        <v>1077</v>
      </c>
      <c r="G1362" t="s">
        <v>204</v>
      </c>
      <c r="H1362" t="s">
        <v>3128</v>
      </c>
      <c r="I1362">
        <f>VALUE(LEFT(H1362,FIND(" ",H1362)-1))</f>
        <v>798</v>
      </c>
      <c r="J1362" t="str">
        <f>TRIM(RIGHT(H1362,LEN(H1362)-FIND(" ",H1362)))</f>
        <v>sqft</v>
      </c>
      <c r="K1362" t="s">
        <v>26</v>
      </c>
      <c r="L1362" t="s">
        <v>3129</v>
      </c>
      <c r="N1362" t="s">
        <v>416</v>
      </c>
      <c r="Q1362">
        <v>3</v>
      </c>
      <c r="R1362">
        <v>2</v>
      </c>
      <c r="S1362" t="s">
        <v>3130</v>
      </c>
      <c r="T1362" t="s">
        <v>3131</v>
      </c>
      <c r="U1362" s="1">
        <f t="shared" si="692"/>
        <v>4851</v>
      </c>
      <c r="V1362">
        <v>38.700000000000003</v>
      </c>
      <c r="W1362">
        <f>VALUE(V1362)*100000</f>
        <v>3870000.0000000005</v>
      </c>
    </row>
    <row r="1363" spans="1:23" ht="15.75">
      <c r="A1363" s="25" t="s">
        <v>50</v>
      </c>
      <c r="B1363" s="25" t="str">
        <f t="shared" ref="B1363:B1366" si="709">PROPER(TRIM(A1363))</f>
        <v>2 Apartment For Sale In Jahangirabad Surat</v>
      </c>
      <c r="C1363" s="25" t="str">
        <f t="shared" ref="C1363:C1366" si="710">LEFT(B1363,FIND(" ",B1363)-1)</f>
        <v>2</v>
      </c>
      <c r="D1363" s="30" t="str">
        <f t="shared" ref="D1363:D1366" si="711">MID(B1363, FIND(" ", B1363)+1, FIND("For", B1363)-FIND(" ", B1363)-1)</f>
        <v xml:space="preserve">Apartment </v>
      </c>
      <c r="E1363" s="25" t="str">
        <f t="shared" ref="E1363:E1366" si="712">TRIM(MID(B1363, FIND("In", B1363)+3, FIND("Surat", B1363)-FIND("In", B1363)-3))</f>
        <v>Jahangirabad</v>
      </c>
      <c r="F1363" s="25" t="str">
        <f t="shared" ref="F1363:F1366" si="713">"surat"</f>
        <v>surat</v>
      </c>
      <c r="G1363" s="25" t="s">
        <v>24</v>
      </c>
      <c r="H1363" s="25" t="s">
        <v>51</v>
      </c>
      <c r="I1363" s="35">
        <f>VALUE(LEFT(H1363,FIND(" ",H1363)-1))</f>
        <v>700</v>
      </c>
      <c r="J1363" s="25" t="str">
        <f>TRIM(RIGHT(H1363,LEN(H1363)-FIND(" ",H1363)))</f>
        <v>sqft</v>
      </c>
      <c r="K1363" s="25" t="s">
        <v>26</v>
      </c>
      <c r="L1363" s="25" t="s">
        <v>44</v>
      </c>
      <c r="M1363" s="25" t="str">
        <f t="shared" ref="M1363:M1366" si="714">IF(LEFT(L1363,5)="poss.","expected","ready")</f>
        <v>ready</v>
      </c>
      <c r="N1363" s="25" t="s">
        <v>1890</v>
      </c>
      <c r="O1363" s="25" t="str">
        <f t="shared" ref="O1363:O1366" si="715">IFERROR(LEFT(N1363,FIND("out of",N1363)-1),N1363)</f>
        <v xml:space="preserve">4 </v>
      </c>
      <c r="P1363" s="30" t="str">
        <f t="shared" ref="P1363:P1366" si="716">IFERROR(RIGHT(N1363,LEN(N1363)-FIND("out of",N1363)-6),"")</f>
        <v>12</v>
      </c>
      <c r="Q1363" s="25" t="s">
        <v>29</v>
      </c>
      <c r="R1363" s="29" t="s">
        <v>47</v>
      </c>
      <c r="S1363" s="25" t="s">
        <v>3132</v>
      </c>
      <c r="T1363" s="3" t="s">
        <v>2180</v>
      </c>
      <c r="U1363" s="33">
        <f t="shared" si="692"/>
        <v>3361</v>
      </c>
      <c r="V1363" s="25">
        <v>40</v>
      </c>
      <c r="W1363" s="25">
        <f>VALUE(V1363)*100000</f>
        <v>4000000</v>
      </c>
    </row>
    <row r="1364" spans="1:23" ht="15.75">
      <c r="A1364" s="25" t="s">
        <v>50</v>
      </c>
      <c r="B1364" s="25" t="str">
        <f t="shared" si="709"/>
        <v>2 Apartment For Sale In Jahangirabad Surat</v>
      </c>
      <c r="C1364" s="25" t="str">
        <f t="shared" si="710"/>
        <v>2</v>
      </c>
      <c r="D1364" s="30" t="str">
        <f t="shared" si="711"/>
        <v xml:space="preserve">Apartment </v>
      </c>
      <c r="E1364" s="25" t="str">
        <f t="shared" si="712"/>
        <v>Jahangirabad</v>
      </c>
      <c r="F1364" s="25" t="str">
        <f t="shared" si="713"/>
        <v>surat</v>
      </c>
      <c r="G1364" s="25" t="s">
        <v>24</v>
      </c>
      <c r="H1364" s="25" t="s">
        <v>1875</v>
      </c>
      <c r="I1364" s="35">
        <f>VALUE(LEFT(H1364,FIND(" ",H1364)-1))</f>
        <v>732</v>
      </c>
      <c r="J1364" s="25" t="str">
        <f>TRIM(RIGHT(H1364,LEN(H1364)-FIND(" ",H1364)))</f>
        <v>sqft</v>
      </c>
      <c r="K1364" s="25" t="s">
        <v>26</v>
      </c>
      <c r="L1364" s="25" t="s">
        <v>44</v>
      </c>
      <c r="M1364" s="25" t="str">
        <f t="shared" si="714"/>
        <v>ready</v>
      </c>
      <c r="N1364" s="25" t="s">
        <v>81</v>
      </c>
      <c r="O1364" s="25" t="str">
        <f t="shared" si="715"/>
        <v xml:space="preserve">6 </v>
      </c>
      <c r="P1364" s="30" t="str">
        <f t="shared" si="716"/>
        <v>13</v>
      </c>
      <c r="Q1364" s="25" t="s">
        <v>29</v>
      </c>
      <c r="R1364" s="29" t="s">
        <v>47</v>
      </c>
      <c r="S1364" s="25" t="s">
        <v>2712</v>
      </c>
      <c r="T1364" s="3" t="s">
        <v>3071</v>
      </c>
      <c r="U1364" s="33">
        <f t="shared" si="692"/>
        <v>3300</v>
      </c>
      <c r="V1364" s="25">
        <v>44</v>
      </c>
      <c r="W1364" s="25">
        <f>VALUE(V1364)*100000</f>
        <v>4400000</v>
      </c>
    </row>
    <row r="1365" spans="1:23" ht="15.75">
      <c r="A1365" s="25" t="s">
        <v>23</v>
      </c>
      <c r="B1365" s="25" t="str">
        <f t="shared" si="709"/>
        <v>2 Apartment For Sale In Dindoli Surat</v>
      </c>
      <c r="C1365" s="25" t="str">
        <f t="shared" si="710"/>
        <v>2</v>
      </c>
      <c r="D1365" s="30" t="str">
        <f t="shared" si="711"/>
        <v xml:space="preserve">Apartment </v>
      </c>
      <c r="E1365" s="25" t="str">
        <f t="shared" si="712"/>
        <v>Dindoli</v>
      </c>
      <c r="F1365" s="25" t="str">
        <f t="shared" si="713"/>
        <v>surat</v>
      </c>
      <c r="G1365" s="25" t="s">
        <v>34</v>
      </c>
      <c r="H1365" s="25" t="s">
        <v>3133</v>
      </c>
      <c r="I1365" s="35">
        <f>VALUE(LEFT(H1365,FIND(" ",H1365)-1))</f>
        <v>1145</v>
      </c>
      <c r="J1365" s="25" t="str">
        <f>TRIM(RIGHT(H1365,LEN(H1365)-FIND(" ",H1365)))</f>
        <v>sqft</v>
      </c>
      <c r="K1365" s="25" t="s">
        <v>26</v>
      </c>
      <c r="L1365" s="25" t="s">
        <v>192</v>
      </c>
      <c r="M1365" s="25" t="str">
        <f t="shared" si="714"/>
        <v>expected</v>
      </c>
      <c r="N1365" s="25" t="s">
        <v>736</v>
      </c>
      <c r="O1365" s="25" t="str">
        <f t="shared" si="715"/>
        <v xml:space="preserve">3 </v>
      </c>
      <c r="P1365" s="30" t="str">
        <f t="shared" si="716"/>
        <v>7</v>
      </c>
      <c r="Q1365" s="25" t="s">
        <v>29</v>
      </c>
      <c r="R1365" s="29" t="s">
        <v>102</v>
      </c>
      <c r="S1365" s="25" t="s">
        <v>3134</v>
      </c>
      <c r="T1365" s="3" t="s">
        <v>3135</v>
      </c>
      <c r="U1365" s="33">
        <f t="shared" si="692"/>
        <v>2620</v>
      </c>
      <c r="V1365" s="25">
        <v>30</v>
      </c>
      <c r="W1365" s="25">
        <f>VALUE(V1365)*100000</f>
        <v>3000000</v>
      </c>
    </row>
    <row r="1366" spans="1:23" ht="15.75">
      <c r="A1366" s="25" t="s">
        <v>3136</v>
      </c>
      <c r="B1366" s="25" t="str">
        <f t="shared" si="709"/>
        <v>2 Apartment For Sale In Bhesan Gam Surat</v>
      </c>
      <c r="C1366" s="25" t="str">
        <f t="shared" si="710"/>
        <v>2</v>
      </c>
      <c r="D1366" s="30" t="str">
        <f t="shared" si="711"/>
        <v xml:space="preserve">Apartment </v>
      </c>
      <c r="E1366" s="25" t="str">
        <f t="shared" si="712"/>
        <v>Bhesan Gam</v>
      </c>
      <c r="F1366" s="25" t="str">
        <f t="shared" si="713"/>
        <v>surat</v>
      </c>
      <c r="G1366" s="25" t="s">
        <v>24</v>
      </c>
      <c r="H1366" s="25" t="s">
        <v>2480</v>
      </c>
      <c r="I1366" s="35">
        <f>VALUE(LEFT(H1366,FIND(" ",H1366)-1))</f>
        <v>635</v>
      </c>
      <c r="J1366" s="25" t="str">
        <f>TRIM(RIGHT(H1366,LEN(H1366)-FIND(" ",H1366)))</f>
        <v>sqft</v>
      </c>
      <c r="K1366" s="25" t="s">
        <v>26</v>
      </c>
      <c r="L1366" s="25" t="s">
        <v>44</v>
      </c>
      <c r="M1366" s="25" t="str">
        <f t="shared" si="714"/>
        <v>ready</v>
      </c>
      <c r="N1366" s="25" t="s">
        <v>200</v>
      </c>
      <c r="O1366" s="25" t="str">
        <f t="shared" si="715"/>
        <v xml:space="preserve">7 </v>
      </c>
      <c r="P1366" s="30" t="str">
        <f t="shared" si="716"/>
        <v>13</v>
      </c>
      <c r="Q1366" s="25" t="s">
        <v>29</v>
      </c>
      <c r="R1366" s="29" t="s">
        <v>47</v>
      </c>
      <c r="S1366" s="25" t="s">
        <v>3137</v>
      </c>
      <c r="T1366" s="3" t="s">
        <v>1744</v>
      </c>
      <c r="U1366" s="33">
        <f t="shared" si="692"/>
        <v>3377</v>
      </c>
      <c r="V1366" s="25">
        <v>39</v>
      </c>
      <c r="W1366" s="25">
        <f>VALUE(V1366)*100000</f>
        <v>3900000</v>
      </c>
    </row>
    <row r="1367" spans="1:23" customFormat="1" hidden="1">
      <c r="A1367" t="s">
        <v>3138</v>
      </c>
      <c r="G1367" t="s">
        <v>24</v>
      </c>
      <c r="H1367" t="s">
        <v>2501</v>
      </c>
      <c r="I1367">
        <f>VALUE(LEFT(H1367,FIND(" ",H1367)-1))</f>
        <v>640</v>
      </c>
      <c r="J1367" t="str">
        <f>TRIM(RIGHT(H1367,LEN(H1367)-FIND(" ",H1367)))</f>
        <v>sqft</v>
      </c>
      <c r="K1367" t="s">
        <v>29</v>
      </c>
      <c r="L1367" t="s">
        <v>44</v>
      </c>
      <c r="N1367" t="s">
        <v>26</v>
      </c>
      <c r="Q1367" t="s">
        <v>47</v>
      </c>
      <c r="R1367" t="s">
        <v>156</v>
      </c>
      <c r="S1367" t="s">
        <v>3139</v>
      </c>
      <c r="T1367" t="s">
        <v>3140</v>
      </c>
      <c r="U1367" s="1">
        <f t="shared" si="692"/>
        <v>3985</v>
      </c>
      <c r="V1367">
        <v>44</v>
      </c>
      <c r="W1367">
        <f>VALUE(V1367)*100000</f>
        <v>4400000</v>
      </c>
    </row>
    <row r="1368" spans="1:23" ht="15.75">
      <c r="A1368" s="25" t="s">
        <v>3141</v>
      </c>
      <c r="B1368" s="25" t="str">
        <f>PROPER(TRIM(A1368))</f>
        <v>2 Apartment For Sale In Aagam Prestige, Magdalla Surat</v>
      </c>
      <c r="C1368" s="25" t="str">
        <f>LEFT(B1368,FIND(" ",B1368)-1)</f>
        <v>2</v>
      </c>
      <c r="D1368" s="30" t="str">
        <f>MID(B1368, FIND(" ", B1368)+1, FIND("For", B1368)-FIND(" ", B1368)-1)</f>
        <v xml:space="preserve">Apartment </v>
      </c>
      <c r="E1368" s="25" t="str">
        <f>TRIM(MID(B1368, FIND("In", B1368)+3, FIND("Surat", B1368)-FIND("In", B1368)-3))</f>
        <v>Aagam Prestige, Magdalla</v>
      </c>
      <c r="F1368" s="25" t="str">
        <f>"surat"</f>
        <v>surat</v>
      </c>
      <c r="G1368" s="25" t="s">
        <v>34</v>
      </c>
      <c r="H1368" s="25" t="s">
        <v>1982</v>
      </c>
      <c r="I1368" s="35">
        <f>VALUE(LEFT(H1368,FIND(" ",H1368)-1))</f>
        <v>1156</v>
      </c>
      <c r="J1368" s="25" t="str">
        <f>TRIM(RIGHT(H1368,LEN(H1368)-FIND(" ",H1368)))</f>
        <v>sqft</v>
      </c>
      <c r="K1368" s="25" t="s">
        <v>26</v>
      </c>
      <c r="L1368" s="25" t="s">
        <v>44</v>
      </c>
      <c r="M1368" s="25" t="str">
        <f>IF(LEFT(L1368,5)="poss.","expected","ready")</f>
        <v>ready</v>
      </c>
      <c r="N1368" s="25" t="s">
        <v>342</v>
      </c>
      <c r="O1368" s="25" t="str">
        <f>IFERROR(LEFT(N1368,FIND("out of",N1368)-1),N1368)</f>
        <v xml:space="preserve">9 </v>
      </c>
      <c r="P1368" s="30" t="str">
        <f>IFERROR(RIGHT(N1368,LEN(N1368)-FIND("out of",N1368)-6),"")</f>
        <v>13</v>
      </c>
      <c r="Q1368" s="25" t="s">
        <v>29</v>
      </c>
      <c r="R1368" s="29" t="s">
        <v>38</v>
      </c>
      <c r="S1368" s="25" t="s">
        <v>3142</v>
      </c>
      <c r="T1368" s="3" t="s">
        <v>3143</v>
      </c>
      <c r="U1368" s="33">
        <f t="shared" si="692"/>
        <v>4109</v>
      </c>
      <c r="V1368" s="25">
        <v>47.5</v>
      </c>
      <c r="W1368" s="25">
        <f>VALUE(V1368)*100000</f>
        <v>4750000</v>
      </c>
    </row>
    <row r="1369" spans="1:23" customFormat="1" hidden="1">
      <c r="A1369" t="s">
        <v>163</v>
      </c>
      <c r="G1369" t="s">
        <v>24</v>
      </c>
      <c r="H1369" t="s">
        <v>2095</v>
      </c>
      <c r="I1369">
        <f>VALUE(LEFT(H1369,FIND(" ",H1369)-1))</f>
        <v>1440</v>
      </c>
      <c r="J1369" t="str">
        <f>TRIM(RIGHT(H1369,LEN(H1369)-FIND(" ",H1369)))</f>
        <v>sqft</v>
      </c>
      <c r="K1369" t="s">
        <v>29</v>
      </c>
      <c r="L1369" t="s">
        <v>27</v>
      </c>
      <c r="N1369" t="s">
        <v>26</v>
      </c>
      <c r="Q1369" t="s">
        <v>47</v>
      </c>
      <c r="R1369" t="s">
        <v>166</v>
      </c>
      <c r="S1369" t="s">
        <v>3144</v>
      </c>
      <c r="T1369" t="s">
        <v>3145</v>
      </c>
      <c r="U1369" s="1">
        <f t="shared" si="692"/>
        <v>2303</v>
      </c>
      <c r="V1369">
        <v>33.200000000000003</v>
      </c>
      <c r="W1369">
        <f>VALUE(V1369)*100000</f>
        <v>3320000.0000000005</v>
      </c>
    </row>
    <row r="1370" spans="1:23" ht="15.75">
      <c r="A1370" s="25" t="s">
        <v>3146</v>
      </c>
      <c r="B1370" s="25" t="str">
        <f t="shared" ref="B1370:B1371" si="717">PROPER(TRIM(A1370))</f>
        <v>2 Apartment For Sale In Devshree Benito, Jahangir Pura Surat</v>
      </c>
      <c r="C1370" s="25" t="str">
        <f t="shared" ref="C1370:C1371" si="718">LEFT(B1370,FIND(" ",B1370)-1)</f>
        <v>2</v>
      </c>
      <c r="D1370" s="30" t="str">
        <f t="shared" ref="D1370:D1371" si="719">MID(B1370, FIND(" ", B1370)+1, FIND("For", B1370)-FIND(" ", B1370)-1)</f>
        <v xml:space="preserve">Apartment </v>
      </c>
      <c r="E1370" s="25" t="str">
        <f t="shared" ref="E1370:E1371" si="720">TRIM(MID(B1370, FIND("In", B1370)+3, FIND("Surat", B1370)-FIND("In", B1370)-3))</f>
        <v>Devshree Benito, Jahangir Pura</v>
      </c>
      <c r="F1370" s="25" t="str">
        <f t="shared" ref="F1370:F1371" si="721">"surat"</f>
        <v>surat</v>
      </c>
      <c r="G1370" s="25" t="s">
        <v>34</v>
      </c>
      <c r="H1370" s="25" t="s">
        <v>55</v>
      </c>
      <c r="I1370" s="35">
        <f>VALUE(LEFT(H1370,FIND(" ",H1370)-1))</f>
        <v>1250</v>
      </c>
      <c r="J1370" s="25" t="str">
        <f>TRIM(RIGHT(H1370,LEN(H1370)-FIND(" ",H1370)))</f>
        <v>sqft</v>
      </c>
      <c r="K1370" s="25" t="s">
        <v>43</v>
      </c>
      <c r="L1370" s="25" t="s">
        <v>44</v>
      </c>
      <c r="M1370" s="25" t="str">
        <f t="shared" ref="M1370:M1371" si="722">IF(LEFT(L1370,5)="poss.","expected","ready")</f>
        <v>ready</v>
      </c>
      <c r="N1370" s="25" t="s">
        <v>1008</v>
      </c>
      <c r="O1370" s="25" t="str">
        <f t="shared" ref="O1370:O1371" si="723">IFERROR(LEFT(N1370,FIND("out of",N1370)-1),N1370)</f>
        <v xml:space="preserve">8 </v>
      </c>
      <c r="P1370" s="30" t="str">
        <f t="shared" ref="P1370:P1371" si="724">IFERROR(RIGHT(N1370,LEN(N1370)-FIND("out of",N1370)-6),"")</f>
        <v>13</v>
      </c>
      <c r="Q1370" s="25" t="s">
        <v>29</v>
      </c>
      <c r="R1370" s="29" t="s">
        <v>47</v>
      </c>
      <c r="S1370" s="25" t="s">
        <v>3147</v>
      </c>
      <c r="T1370" s="3" t="s">
        <v>1741</v>
      </c>
      <c r="U1370" s="33">
        <f t="shared" si="692"/>
        <v>3360</v>
      </c>
      <c r="V1370" s="25">
        <v>42</v>
      </c>
      <c r="W1370" s="25">
        <f>VALUE(V1370)*100000</f>
        <v>4200000</v>
      </c>
    </row>
    <row r="1371" spans="1:23" ht="15.75">
      <c r="A1371" s="25" t="s">
        <v>1179</v>
      </c>
      <c r="B1371" s="25" t="str">
        <f t="shared" si="717"/>
        <v>2 Apartment For Sale In Jt Jt Stuti Icon, Adajan Surat</v>
      </c>
      <c r="C1371" s="25" t="str">
        <f t="shared" si="718"/>
        <v>2</v>
      </c>
      <c r="D1371" s="30" t="str">
        <f t="shared" si="719"/>
        <v xml:space="preserve">Apartment </v>
      </c>
      <c r="E1371" s="25" t="str">
        <f t="shared" si="720"/>
        <v>Jt Jt Stuti Icon, Adajan</v>
      </c>
      <c r="F1371" s="25" t="str">
        <f t="shared" si="721"/>
        <v>surat</v>
      </c>
      <c r="G1371" s="25" t="s">
        <v>34</v>
      </c>
      <c r="H1371" s="25" t="s">
        <v>1180</v>
      </c>
      <c r="I1371" s="35">
        <f>VALUE(LEFT(H1371,FIND(" ",H1371)-1))</f>
        <v>1256</v>
      </c>
      <c r="J1371" s="25" t="str">
        <f>TRIM(RIGHT(H1371,LEN(H1371)-FIND(" ",H1371)))</f>
        <v>sqft</v>
      </c>
      <c r="K1371" s="25" t="s">
        <v>43</v>
      </c>
      <c r="L1371" s="25" t="s">
        <v>44</v>
      </c>
      <c r="M1371" s="25" t="str">
        <f t="shared" si="722"/>
        <v>ready</v>
      </c>
      <c r="N1371" s="25" t="s">
        <v>1008</v>
      </c>
      <c r="O1371" s="25" t="str">
        <f t="shared" si="723"/>
        <v xml:space="preserve">8 </v>
      </c>
      <c r="P1371" s="30" t="str">
        <f t="shared" si="724"/>
        <v>13</v>
      </c>
      <c r="Q1371" s="25" t="s">
        <v>46</v>
      </c>
      <c r="R1371" s="29" t="s">
        <v>102</v>
      </c>
      <c r="S1371" s="25" t="s">
        <v>3087</v>
      </c>
      <c r="T1371" s="3" t="s">
        <v>3148</v>
      </c>
      <c r="U1371" s="33">
        <f t="shared" si="692"/>
        <v>2727</v>
      </c>
      <c r="V1371" s="25">
        <v>34.299999999999997</v>
      </c>
      <c r="W1371" s="25">
        <f>VALUE(V1371)*100000</f>
        <v>3429999.9999999995</v>
      </c>
    </row>
    <row r="1372" spans="1:23" customFormat="1" hidden="1">
      <c r="A1372" t="s">
        <v>3149</v>
      </c>
      <c r="G1372" t="s">
        <v>34</v>
      </c>
      <c r="H1372" t="s">
        <v>35</v>
      </c>
      <c r="I1372">
        <f>VALUE(LEFT(H1372,FIND(" ",H1372)-1))</f>
        <v>1278</v>
      </c>
      <c r="J1372" t="str">
        <f>TRIM(RIGHT(H1372,LEN(H1372)-FIND(" ",H1372)))</f>
        <v>sqft</v>
      </c>
      <c r="K1372" t="s">
        <v>29</v>
      </c>
      <c r="L1372" t="s">
        <v>1084</v>
      </c>
      <c r="N1372" t="s">
        <v>43</v>
      </c>
      <c r="Q1372" t="s">
        <v>47</v>
      </c>
      <c r="R1372" t="s">
        <v>207</v>
      </c>
      <c r="S1372" t="s">
        <v>3150</v>
      </c>
      <c r="T1372" t="s">
        <v>2831</v>
      </c>
      <c r="U1372" s="1">
        <f t="shared" si="692"/>
        <v>3861</v>
      </c>
      <c r="V1372">
        <v>49.3</v>
      </c>
      <c r="W1372">
        <f>VALUE(V1372)*100000</f>
        <v>4930000</v>
      </c>
    </row>
    <row r="1373" spans="1:23" ht="15.75">
      <c r="A1373" s="25" t="s">
        <v>2798</v>
      </c>
      <c r="B1373" s="25" t="str">
        <f t="shared" ref="B1373:B1374" si="725">PROPER(TRIM(A1373))</f>
        <v>2 Apartment For Sale In Swicon Wings, Jahangirabad Surat</v>
      </c>
      <c r="C1373" s="25" t="str">
        <f t="shared" ref="C1373:C1374" si="726">LEFT(B1373,FIND(" ",B1373)-1)</f>
        <v>2</v>
      </c>
      <c r="D1373" s="30" t="str">
        <f t="shared" ref="D1373:D1374" si="727">MID(B1373, FIND(" ", B1373)+1, FIND("For", B1373)-FIND(" ", B1373)-1)</f>
        <v xml:space="preserve">Apartment </v>
      </c>
      <c r="E1373" s="25" t="str">
        <f t="shared" ref="E1373:E1374" si="728">TRIM(MID(B1373, FIND("In", B1373)+3, FIND("Surat", B1373)-FIND("In", B1373)-3))</f>
        <v>Swicon Wings, Jahangirabad</v>
      </c>
      <c r="F1373" s="25" t="str">
        <f t="shared" ref="F1373:F1374" si="729">"surat"</f>
        <v>surat</v>
      </c>
      <c r="G1373" s="25" t="s">
        <v>34</v>
      </c>
      <c r="H1373" s="25" t="s">
        <v>577</v>
      </c>
      <c r="I1373" s="35">
        <f>VALUE(LEFT(H1373,FIND(" ",H1373)-1))</f>
        <v>1170</v>
      </c>
      <c r="J1373" s="25" t="str">
        <f>TRIM(RIGHT(H1373,LEN(H1373)-FIND(" ",H1373)))</f>
        <v>sqft</v>
      </c>
      <c r="K1373" s="25" t="s">
        <v>43</v>
      </c>
      <c r="L1373" s="25" t="s">
        <v>44</v>
      </c>
      <c r="M1373" s="25" t="str">
        <f t="shared" ref="M1373:M1374" si="730">IF(LEFT(L1373,5)="poss.","expected","ready")</f>
        <v>ready</v>
      </c>
      <c r="N1373" s="25" t="s">
        <v>81</v>
      </c>
      <c r="O1373" s="25" t="str">
        <f t="shared" ref="O1373:O1374" si="731">IFERROR(LEFT(N1373,FIND("out of",N1373)-1),N1373)</f>
        <v xml:space="preserve">6 </v>
      </c>
      <c r="P1373" s="30" t="str">
        <f t="shared" ref="P1373:P1374" si="732">IFERROR(RIGHT(N1373,LEN(N1373)-FIND("out of",N1373)-6),"")</f>
        <v>13</v>
      </c>
      <c r="Q1373" s="25" t="s">
        <v>29</v>
      </c>
      <c r="R1373" s="29" t="s">
        <v>47</v>
      </c>
      <c r="S1373" s="25" t="s">
        <v>3151</v>
      </c>
      <c r="T1373" s="3" t="s">
        <v>2756</v>
      </c>
      <c r="U1373" s="33">
        <f t="shared" si="692"/>
        <v>3350</v>
      </c>
      <c r="V1373" s="25">
        <v>39.200000000000003</v>
      </c>
      <c r="W1373" s="25">
        <f>VALUE(V1373)*100000</f>
        <v>3920000.0000000005</v>
      </c>
    </row>
    <row r="1374" spans="1:23" ht="15.75">
      <c r="A1374" s="25" t="s">
        <v>3152</v>
      </c>
      <c r="B1374" s="25" t="str">
        <f t="shared" si="725"/>
        <v>2 Apartment For Sale In Nakshatra Nebula, Jahangirabad Surat</v>
      </c>
      <c r="C1374" s="25" t="str">
        <f t="shared" si="726"/>
        <v>2</v>
      </c>
      <c r="D1374" s="30" t="str">
        <f t="shared" si="727"/>
        <v xml:space="preserve">Apartment </v>
      </c>
      <c r="E1374" s="25" t="str">
        <f t="shared" si="728"/>
        <v>Nakshatra Nebula, Jahangirabad</v>
      </c>
      <c r="F1374" s="25" t="str">
        <f t="shared" si="729"/>
        <v>surat</v>
      </c>
      <c r="G1374" s="25" t="s">
        <v>34</v>
      </c>
      <c r="H1374" s="25" t="s">
        <v>3153</v>
      </c>
      <c r="I1374" s="35">
        <f>VALUE(LEFT(H1374,FIND(" ",H1374)-1))</f>
        <v>1219</v>
      </c>
      <c r="J1374" s="25" t="str">
        <f>TRIM(RIGHT(H1374,LEN(H1374)-FIND(" ",H1374)))</f>
        <v>sqft</v>
      </c>
      <c r="K1374" s="25" t="s">
        <v>43</v>
      </c>
      <c r="L1374" s="25" t="s">
        <v>44</v>
      </c>
      <c r="M1374" s="25" t="str">
        <f t="shared" si="730"/>
        <v>ready</v>
      </c>
      <c r="N1374" s="25" t="s">
        <v>81</v>
      </c>
      <c r="O1374" s="25" t="str">
        <f t="shared" si="731"/>
        <v xml:space="preserve">6 </v>
      </c>
      <c r="P1374" s="30" t="str">
        <f t="shared" si="732"/>
        <v>13</v>
      </c>
      <c r="Q1374" s="25" t="s">
        <v>29</v>
      </c>
      <c r="R1374" s="29" t="s">
        <v>47</v>
      </c>
      <c r="S1374" s="25" t="s">
        <v>3154</v>
      </c>
      <c r="T1374" s="3" t="s">
        <v>58</v>
      </c>
      <c r="U1374" s="33">
        <f t="shared" si="692"/>
        <v>3600</v>
      </c>
      <c r="V1374" s="25">
        <v>43.9</v>
      </c>
      <c r="W1374" s="25">
        <f>VALUE(V1374)*100000</f>
        <v>4390000</v>
      </c>
    </row>
    <row r="1375" spans="1:23" customFormat="1" hidden="1">
      <c r="A1375" t="s">
        <v>3155</v>
      </c>
      <c r="G1375" t="s">
        <v>24</v>
      </c>
      <c r="H1375" t="s">
        <v>3156</v>
      </c>
      <c r="I1375">
        <f>VALUE(LEFT(H1375,FIND(" ",H1375)-1))</f>
        <v>1135</v>
      </c>
      <c r="J1375" t="str">
        <f>TRIM(RIGHT(H1375,LEN(H1375)-FIND(" ",H1375)))</f>
        <v>sqft</v>
      </c>
      <c r="K1375" t="s">
        <v>43</v>
      </c>
      <c r="L1375" t="s">
        <v>44</v>
      </c>
      <c r="N1375" t="s">
        <v>95</v>
      </c>
      <c r="Q1375" t="s">
        <v>46</v>
      </c>
      <c r="R1375" t="s">
        <v>47</v>
      </c>
      <c r="S1375" t="s">
        <v>275</v>
      </c>
      <c r="U1375" s="1" t="e">
        <f t="shared" si="692"/>
        <v>#VALUE!</v>
      </c>
      <c r="V1375">
        <v>35</v>
      </c>
      <c r="W1375">
        <f>VALUE(V1375)*100000</f>
        <v>3500000</v>
      </c>
    </row>
    <row r="1376" spans="1:23" ht="15.75">
      <c r="A1376" s="25" t="s">
        <v>271</v>
      </c>
      <c r="B1376" s="25" t="str">
        <f t="shared" ref="B1376:B1377" si="733">PROPER(TRIM(A1376))</f>
        <v>1 Apartment For Sale In Palanpur Surat</v>
      </c>
      <c r="C1376" s="25" t="str">
        <f t="shared" ref="C1376:C1377" si="734">LEFT(B1376,FIND(" ",B1376)-1)</f>
        <v>1</v>
      </c>
      <c r="D1376" s="30" t="str">
        <f t="shared" ref="D1376:D1377" si="735">MID(B1376, FIND(" ", B1376)+1, FIND("For", B1376)-FIND(" ", B1376)-1)</f>
        <v xml:space="preserve">Apartment </v>
      </c>
      <c r="E1376" s="25" t="str">
        <f t="shared" ref="E1376:E1377" si="736">TRIM(MID(B1376, FIND("In", B1376)+3, FIND("Surat", B1376)-FIND("In", B1376)-3))</f>
        <v>Palanpur</v>
      </c>
      <c r="F1376" s="25" t="str">
        <f t="shared" ref="F1376:F1377" si="737">"surat"</f>
        <v>surat</v>
      </c>
      <c r="G1376" s="25" t="s">
        <v>34</v>
      </c>
      <c r="H1376" s="25" t="s">
        <v>3102</v>
      </c>
      <c r="I1376" s="35">
        <f>VALUE(LEFT(H1376,FIND(" ",H1376)-1))</f>
        <v>997</v>
      </c>
      <c r="J1376" s="25" t="str">
        <f>TRIM(RIGHT(H1376,LEN(H1376)-FIND(" ",H1376)))</f>
        <v>sqft</v>
      </c>
      <c r="K1376" s="25" t="s">
        <v>43</v>
      </c>
      <c r="L1376" s="25" t="s">
        <v>44</v>
      </c>
      <c r="M1376" s="25" t="str">
        <f t="shared" ref="M1376:M1377" si="738">IF(LEFT(L1376,5)="poss.","expected","ready")</f>
        <v>ready</v>
      </c>
      <c r="N1376" s="25" t="s">
        <v>200</v>
      </c>
      <c r="O1376" s="25" t="str">
        <f t="shared" ref="O1376:O1377" si="739">IFERROR(LEFT(N1376,FIND("out of",N1376)-1),N1376)</f>
        <v xml:space="preserve">7 </v>
      </c>
      <c r="P1376" s="30" t="str">
        <f t="shared" ref="P1376:P1377" si="740">IFERROR(RIGHT(N1376,LEN(N1376)-FIND("out of",N1376)-6),"")</f>
        <v>13</v>
      </c>
      <c r="Q1376" s="25" t="s">
        <v>46</v>
      </c>
      <c r="R1376" s="29" t="s">
        <v>47</v>
      </c>
      <c r="S1376" s="25" t="s">
        <v>3157</v>
      </c>
      <c r="T1376" s="3" t="s">
        <v>3158</v>
      </c>
      <c r="U1376" s="33">
        <f t="shared" si="692"/>
        <v>2859</v>
      </c>
      <c r="V1376" s="25">
        <v>28.5</v>
      </c>
      <c r="W1376" s="25">
        <f>VALUE(V1376)*100000</f>
        <v>2850000</v>
      </c>
    </row>
    <row r="1377" spans="1:23" ht="15.75">
      <c r="A1377" s="25" t="s">
        <v>3107</v>
      </c>
      <c r="B1377" s="25" t="str">
        <f t="shared" si="733"/>
        <v>2 Apartment For Sale In Lp Savani Surat</v>
      </c>
      <c r="C1377" s="25" t="str">
        <f t="shared" si="734"/>
        <v>2</v>
      </c>
      <c r="D1377" s="30" t="str">
        <f t="shared" si="735"/>
        <v xml:space="preserve">Apartment </v>
      </c>
      <c r="E1377" s="25" t="str">
        <f t="shared" si="736"/>
        <v>Lp Savani</v>
      </c>
      <c r="F1377" s="25" t="str">
        <f t="shared" si="737"/>
        <v>surat</v>
      </c>
      <c r="G1377" s="25" t="s">
        <v>34</v>
      </c>
      <c r="H1377" s="25" t="s">
        <v>131</v>
      </c>
      <c r="I1377" s="35">
        <f>VALUE(LEFT(H1377,FIND(" ",H1377)-1))</f>
        <v>950</v>
      </c>
      <c r="J1377" s="25" t="str">
        <f>TRIM(RIGHT(H1377,LEN(H1377)-FIND(" ",H1377)))</f>
        <v>sqft</v>
      </c>
      <c r="K1377" s="25" t="s">
        <v>43</v>
      </c>
      <c r="L1377" s="25" t="s">
        <v>44</v>
      </c>
      <c r="M1377" s="25" t="str">
        <f t="shared" si="738"/>
        <v>ready</v>
      </c>
      <c r="N1377" s="25" t="s">
        <v>122</v>
      </c>
      <c r="O1377" s="25" t="str">
        <f t="shared" si="739"/>
        <v xml:space="preserve">2 </v>
      </c>
      <c r="P1377" s="30" t="str">
        <f t="shared" si="740"/>
        <v>5</v>
      </c>
      <c r="Q1377" s="25" t="s">
        <v>46</v>
      </c>
      <c r="R1377" s="29" t="s">
        <v>47</v>
      </c>
      <c r="S1377" s="25" t="s">
        <v>3159</v>
      </c>
      <c r="T1377" s="3" t="s">
        <v>3160</v>
      </c>
      <c r="U1377" s="33">
        <f t="shared" si="692"/>
        <v>3706</v>
      </c>
      <c r="V1377" s="25">
        <v>35.200000000000003</v>
      </c>
      <c r="W1377" s="25">
        <f>VALUE(V1377)*100000</f>
        <v>3520000.0000000005</v>
      </c>
    </row>
    <row r="1378" spans="1:23" customFormat="1" hidden="1">
      <c r="A1378" t="s">
        <v>2979</v>
      </c>
      <c r="G1378" t="s">
        <v>24</v>
      </c>
      <c r="H1378" t="s">
        <v>1005</v>
      </c>
      <c r="I1378">
        <f>VALUE(LEFT(H1378,FIND(" ",H1378)-1))</f>
        <v>1500</v>
      </c>
      <c r="J1378" t="str">
        <f>TRIM(RIGHT(H1378,LEN(H1378)-FIND(" ",H1378)))</f>
        <v>sqft</v>
      </c>
      <c r="K1378" t="s">
        <v>26</v>
      </c>
      <c r="L1378" t="s">
        <v>44</v>
      </c>
      <c r="N1378" t="s">
        <v>377</v>
      </c>
      <c r="Q1378" t="s">
        <v>29</v>
      </c>
      <c r="R1378" t="s">
        <v>47</v>
      </c>
      <c r="S1378" t="s">
        <v>2980</v>
      </c>
      <c r="T1378" t="s">
        <v>352</v>
      </c>
      <c r="U1378" s="1">
        <f t="shared" si="692"/>
        <v>2941</v>
      </c>
      <c r="V1378">
        <v>44.1</v>
      </c>
      <c r="W1378">
        <f>VALUE(V1378)*100000</f>
        <v>4410000</v>
      </c>
    </row>
    <row r="1379" spans="1:23" ht="15.75">
      <c r="A1379" s="25" t="s">
        <v>159</v>
      </c>
      <c r="B1379" s="25" t="str">
        <f>PROPER(TRIM(A1379))</f>
        <v>2 Apartment For Sale In Palanpur Surat</v>
      </c>
      <c r="C1379" s="25" t="str">
        <f>LEFT(B1379,FIND(" ",B1379)-1)</f>
        <v>2</v>
      </c>
      <c r="D1379" s="30" t="str">
        <f>MID(B1379, FIND(" ", B1379)+1, FIND("For", B1379)-FIND(" ", B1379)-1)</f>
        <v xml:space="preserve">Apartment </v>
      </c>
      <c r="E1379" s="25" t="str">
        <f>TRIM(MID(B1379, FIND("In", B1379)+3, FIND("Surat", B1379)-FIND("In", B1379)-3))</f>
        <v>Palanpur</v>
      </c>
      <c r="F1379" s="25" t="str">
        <f>"surat"</f>
        <v>surat</v>
      </c>
      <c r="G1379" s="25" t="s">
        <v>34</v>
      </c>
      <c r="H1379" s="25" t="s">
        <v>328</v>
      </c>
      <c r="I1379" s="35">
        <f>VALUE(LEFT(H1379,FIND(" ",H1379)-1))</f>
        <v>1200</v>
      </c>
      <c r="J1379" s="25" t="str">
        <f>TRIM(RIGHT(H1379,LEN(H1379)-FIND(" ",H1379)))</f>
        <v>sqft</v>
      </c>
      <c r="K1379" s="25" t="s">
        <v>43</v>
      </c>
      <c r="L1379" s="25" t="s">
        <v>44</v>
      </c>
      <c r="M1379" s="25" t="str">
        <f>IF(LEFT(L1379,5)="poss.","expected","ready")</f>
        <v>ready</v>
      </c>
      <c r="N1379" s="25" t="s">
        <v>81</v>
      </c>
      <c r="O1379" s="25" t="str">
        <f>IFERROR(LEFT(N1379,FIND("out of",N1379)-1),N1379)</f>
        <v xml:space="preserve">6 </v>
      </c>
      <c r="P1379" s="30" t="str">
        <f>IFERROR(RIGHT(N1379,LEN(N1379)-FIND("out of",N1379)-6),"")</f>
        <v>13</v>
      </c>
      <c r="Q1379" s="25" t="s">
        <v>96</v>
      </c>
      <c r="R1379" s="29" t="s">
        <v>47</v>
      </c>
      <c r="S1379" s="25" t="s">
        <v>3161</v>
      </c>
      <c r="T1379" s="3" t="s">
        <v>3162</v>
      </c>
      <c r="U1379" s="33">
        <f t="shared" si="692"/>
        <v>3417</v>
      </c>
      <c r="V1379" s="25">
        <v>41</v>
      </c>
      <c r="W1379" s="25">
        <f>VALUE(V1379)*100000</f>
        <v>4100000</v>
      </c>
    </row>
    <row r="1380" spans="1:23" customFormat="1" hidden="1">
      <c r="A1380" t="s">
        <v>3163</v>
      </c>
      <c r="G1380" t="s">
        <v>204</v>
      </c>
      <c r="H1380" t="s">
        <v>2021</v>
      </c>
      <c r="I1380">
        <f>VALUE(LEFT(H1380,FIND(" ",H1380)-1))</f>
        <v>981</v>
      </c>
      <c r="J1380" t="str">
        <f>TRIM(RIGHT(H1380,LEN(H1380)-FIND(" ",H1380)))</f>
        <v>sqft</v>
      </c>
      <c r="K1380" t="s">
        <v>43</v>
      </c>
      <c r="L1380" t="s">
        <v>3164</v>
      </c>
      <c r="N1380" t="s">
        <v>166</v>
      </c>
      <c r="Q1380">
        <v>3</v>
      </c>
      <c r="R1380">
        <v>2</v>
      </c>
      <c r="S1380" t="s">
        <v>3165</v>
      </c>
      <c r="T1380" t="s">
        <v>3166</v>
      </c>
      <c r="U1380" s="1">
        <f t="shared" si="692"/>
        <v>4281</v>
      </c>
      <c r="V1380">
        <v>42</v>
      </c>
      <c r="W1380">
        <f>VALUE(V1380)*100000</f>
        <v>4200000</v>
      </c>
    </row>
    <row r="1381" spans="1:23" ht="15.75">
      <c r="A1381" s="25" t="s">
        <v>883</v>
      </c>
      <c r="B1381" s="25" t="str">
        <f t="shared" ref="B1381:B1384" si="741">PROPER(TRIM(A1381))</f>
        <v>2 Apartment For Sale In Shiv Samarth 1, Pal Gam Surat</v>
      </c>
      <c r="C1381" s="25" t="str">
        <f t="shared" ref="C1381:C1384" si="742">LEFT(B1381,FIND(" ",B1381)-1)</f>
        <v>2</v>
      </c>
      <c r="D1381" s="30" t="str">
        <f t="shared" ref="D1381:D1384" si="743">MID(B1381, FIND(" ", B1381)+1, FIND("For", B1381)-FIND(" ", B1381)-1)</f>
        <v xml:space="preserve">Apartment </v>
      </c>
      <c r="E1381" s="25" t="str">
        <f t="shared" ref="E1381:E1384" si="744">TRIM(MID(B1381, FIND("In", B1381)+3, FIND("Surat", B1381)-FIND("In", B1381)-3))</f>
        <v>Shiv Samarth 1, Pal Gam</v>
      </c>
      <c r="F1381" s="25" t="str">
        <f t="shared" ref="F1381:F1384" si="745">"surat"</f>
        <v>surat</v>
      </c>
      <c r="G1381" s="25" t="s">
        <v>24</v>
      </c>
      <c r="H1381" s="25" t="s">
        <v>705</v>
      </c>
      <c r="I1381" s="35">
        <f>VALUE(LEFT(H1381,FIND(" ",H1381)-1))</f>
        <v>900</v>
      </c>
      <c r="J1381" s="25" t="str">
        <f>TRIM(RIGHT(H1381,LEN(H1381)-FIND(" ",H1381)))</f>
        <v>sqft</v>
      </c>
      <c r="K1381" s="25" t="s">
        <v>43</v>
      </c>
      <c r="L1381" s="25" t="s">
        <v>44</v>
      </c>
      <c r="M1381" s="25" t="str">
        <f t="shared" ref="M1381:M1384" si="746">IF(LEFT(L1381,5)="poss.","expected","ready")</f>
        <v>ready</v>
      </c>
      <c r="N1381" s="25" t="s">
        <v>3167</v>
      </c>
      <c r="O1381" s="25" t="str">
        <f t="shared" ref="O1381:O1384" si="747">IFERROR(LEFT(N1381,FIND("out of",N1381)-1),N1381)</f>
        <v xml:space="preserve">9 </v>
      </c>
      <c r="P1381" s="30" t="str">
        <f t="shared" ref="P1381:P1384" si="748">IFERROR(RIGHT(N1381,LEN(N1381)-FIND("out of",N1381)-6),"")</f>
        <v>19</v>
      </c>
      <c r="Q1381" s="25" t="s">
        <v>29</v>
      </c>
      <c r="R1381" s="29" t="s">
        <v>38</v>
      </c>
      <c r="S1381" s="25" t="s">
        <v>3168</v>
      </c>
      <c r="T1381" s="3" t="s">
        <v>3008</v>
      </c>
      <c r="U1381" s="33">
        <f t="shared" si="692"/>
        <v>4034</v>
      </c>
      <c r="V1381" s="25">
        <v>46.5</v>
      </c>
      <c r="W1381" s="25">
        <f>VALUE(V1381)*100000</f>
        <v>4650000</v>
      </c>
    </row>
    <row r="1382" spans="1:23" ht="15.75">
      <c r="A1382" s="25" t="s">
        <v>2790</v>
      </c>
      <c r="B1382" s="25" t="str">
        <f t="shared" si="741"/>
        <v>3 Apartment For Sale In Penttagon, Palanpur Gam Surat</v>
      </c>
      <c r="C1382" s="25" t="str">
        <f t="shared" si="742"/>
        <v>3</v>
      </c>
      <c r="D1382" s="30" t="str">
        <f t="shared" si="743"/>
        <v xml:space="preserve">Apartment </v>
      </c>
      <c r="E1382" s="25" t="str">
        <f t="shared" si="744"/>
        <v>Penttagon, Palanpur Gam</v>
      </c>
      <c r="F1382" s="25" t="str">
        <f t="shared" si="745"/>
        <v>surat</v>
      </c>
      <c r="G1382" s="25" t="s">
        <v>34</v>
      </c>
      <c r="H1382" s="25" t="s">
        <v>3169</v>
      </c>
      <c r="I1382" s="35">
        <f>VALUE(LEFT(H1382,FIND(" ",H1382)-1))</f>
        <v>1385</v>
      </c>
      <c r="J1382" s="25" t="str">
        <f>TRIM(RIGHT(H1382,LEN(H1382)-FIND(" ",H1382)))</f>
        <v>sqft</v>
      </c>
      <c r="K1382" s="25" t="s">
        <v>26</v>
      </c>
      <c r="L1382" s="25" t="s">
        <v>44</v>
      </c>
      <c r="M1382" s="25" t="str">
        <f t="shared" si="746"/>
        <v>ready</v>
      </c>
      <c r="N1382" s="25" t="s">
        <v>1008</v>
      </c>
      <c r="O1382" s="25" t="str">
        <f t="shared" si="747"/>
        <v xml:space="preserve">8 </v>
      </c>
      <c r="P1382" s="30" t="str">
        <f t="shared" si="748"/>
        <v>13</v>
      </c>
      <c r="Q1382" s="25" t="s">
        <v>29</v>
      </c>
      <c r="R1382" s="29" t="s">
        <v>47</v>
      </c>
      <c r="S1382" s="25" t="s">
        <v>3170</v>
      </c>
      <c r="T1382" s="3" t="s">
        <v>1959</v>
      </c>
      <c r="U1382" s="33">
        <f t="shared" si="692"/>
        <v>3466</v>
      </c>
      <c r="V1382" s="25">
        <v>48</v>
      </c>
      <c r="W1382" s="25">
        <f>VALUE(V1382)*100000</f>
        <v>4800000</v>
      </c>
    </row>
    <row r="1383" spans="1:23" ht="15.75">
      <c r="A1383" s="25" t="s">
        <v>23</v>
      </c>
      <c r="B1383" s="25" t="str">
        <f t="shared" si="741"/>
        <v>2 Apartment For Sale In Dindoli Surat</v>
      </c>
      <c r="C1383" s="25" t="str">
        <f t="shared" si="742"/>
        <v>2</v>
      </c>
      <c r="D1383" s="30" t="str">
        <f t="shared" si="743"/>
        <v xml:space="preserve">Apartment </v>
      </c>
      <c r="E1383" s="25" t="str">
        <f t="shared" si="744"/>
        <v>Dindoli</v>
      </c>
      <c r="F1383" s="25" t="str">
        <f t="shared" si="745"/>
        <v>surat</v>
      </c>
      <c r="G1383" s="25" t="s">
        <v>24</v>
      </c>
      <c r="H1383" s="25" t="s">
        <v>333</v>
      </c>
      <c r="I1383" s="35">
        <f>VALUE(LEFT(H1383,FIND(" ",H1383)-1))</f>
        <v>600</v>
      </c>
      <c r="J1383" s="25" t="str">
        <f>TRIM(RIGHT(H1383,LEN(H1383)-FIND(" ",H1383)))</f>
        <v>sqft</v>
      </c>
      <c r="K1383" s="25" t="s">
        <v>26</v>
      </c>
      <c r="L1383" s="25" t="s">
        <v>44</v>
      </c>
      <c r="M1383" s="25" t="str">
        <f t="shared" si="746"/>
        <v>ready</v>
      </c>
      <c r="N1383" s="25" t="s">
        <v>412</v>
      </c>
      <c r="O1383" s="25" t="str">
        <f t="shared" si="747"/>
        <v xml:space="preserve">4 </v>
      </c>
      <c r="P1383" s="30" t="str">
        <f t="shared" si="748"/>
        <v>10</v>
      </c>
      <c r="Q1383" s="25" t="s">
        <v>29</v>
      </c>
      <c r="R1383" s="29" t="s">
        <v>47</v>
      </c>
      <c r="S1383" s="25" t="s">
        <v>31</v>
      </c>
      <c r="T1383" s="3" t="s">
        <v>3171</v>
      </c>
      <c r="U1383" s="33">
        <f t="shared" si="692"/>
        <v>2896</v>
      </c>
      <c r="V1383" s="25">
        <v>31.6</v>
      </c>
      <c r="W1383" s="25">
        <f>VALUE(V1383)*100000</f>
        <v>3160000</v>
      </c>
    </row>
    <row r="1384" spans="1:23" ht="15.75">
      <c r="A1384" s="25" t="s">
        <v>2798</v>
      </c>
      <c r="B1384" s="25" t="str">
        <f t="shared" si="741"/>
        <v>2 Apartment For Sale In Swicon Wings, Jahangirabad Surat</v>
      </c>
      <c r="C1384" s="25" t="str">
        <f t="shared" si="742"/>
        <v>2</v>
      </c>
      <c r="D1384" s="30" t="str">
        <f t="shared" si="743"/>
        <v xml:space="preserve">Apartment </v>
      </c>
      <c r="E1384" s="25" t="str">
        <f t="shared" si="744"/>
        <v>Swicon Wings, Jahangirabad</v>
      </c>
      <c r="F1384" s="25" t="str">
        <f t="shared" si="745"/>
        <v>surat</v>
      </c>
      <c r="G1384" s="25" t="s">
        <v>34</v>
      </c>
      <c r="H1384" s="25" t="s">
        <v>1027</v>
      </c>
      <c r="I1384" s="35">
        <f>VALUE(LEFT(H1384,FIND(" ",H1384)-1))</f>
        <v>1190</v>
      </c>
      <c r="J1384" s="25" t="str">
        <f>TRIM(RIGHT(H1384,LEN(H1384)-FIND(" ",H1384)))</f>
        <v>sqft</v>
      </c>
      <c r="K1384" s="25" t="s">
        <v>26</v>
      </c>
      <c r="L1384" s="25" t="s">
        <v>44</v>
      </c>
      <c r="M1384" s="25" t="str">
        <f t="shared" si="746"/>
        <v>ready</v>
      </c>
      <c r="N1384" s="25" t="s">
        <v>81</v>
      </c>
      <c r="O1384" s="25" t="str">
        <f t="shared" si="747"/>
        <v xml:space="preserve">6 </v>
      </c>
      <c r="P1384" s="30" t="str">
        <f t="shared" si="748"/>
        <v>13</v>
      </c>
      <c r="Q1384" s="25" t="s">
        <v>29</v>
      </c>
      <c r="R1384" s="29" t="s">
        <v>47</v>
      </c>
      <c r="S1384" s="25" t="s">
        <v>3172</v>
      </c>
      <c r="T1384" s="3" t="s">
        <v>3173</v>
      </c>
      <c r="U1384" s="33">
        <f t="shared" si="692"/>
        <v>3450</v>
      </c>
      <c r="V1384" s="25">
        <v>41.1</v>
      </c>
      <c r="W1384" s="25">
        <f>VALUE(V1384)*100000</f>
        <v>4110000</v>
      </c>
    </row>
    <row r="1385" spans="1:23" customFormat="1" hidden="1">
      <c r="A1385" t="s">
        <v>59</v>
      </c>
      <c r="G1385" t="s">
        <v>34</v>
      </c>
      <c r="H1385" t="s">
        <v>3174</v>
      </c>
      <c r="I1385">
        <f>VALUE(LEFT(H1385,FIND(" ",H1385)-1))</f>
        <v>1315</v>
      </c>
      <c r="J1385" t="str">
        <f>TRIM(RIGHT(H1385,LEN(H1385)-FIND(" ",H1385)))</f>
        <v>sqft</v>
      </c>
      <c r="K1385" t="s">
        <v>29</v>
      </c>
      <c r="L1385" t="s">
        <v>61</v>
      </c>
      <c r="N1385" t="s">
        <v>26</v>
      </c>
      <c r="Q1385" t="s">
        <v>62</v>
      </c>
      <c r="R1385">
        <v>2</v>
      </c>
      <c r="S1385" t="s">
        <v>3175</v>
      </c>
      <c r="T1385" t="s">
        <v>64</v>
      </c>
      <c r="U1385" s="1">
        <f t="shared" si="692"/>
        <v>3411</v>
      </c>
      <c r="V1385">
        <v>44.9</v>
      </c>
      <c r="W1385">
        <f>VALUE(V1385)*100000</f>
        <v>4490000</v>
      </c>
    </row>
    <row r="1386" spans="1:23" customFormat="1" hidden="1">
      <c r="A1386" t="s">
        <v>496</v>
      </c>
      <c r="G1386" t="s">
        <v>24</v>
      </c>
      <c r="H1386" t="s">
        <v>1380</v>
      </c>
      <c r="I1386">
        <f>VALUE(LEFT(H1386,FIND(" ",H1386)-1))</f>
        <v>864</v>
      </c>
      <c r="J1386" t="str">
        <f>TRIM(RIGHT(H1386,LEN(H1386)-FIND(" ",H1386)))</f>
        <v>sqft</v>
      </c>
      <c r="K1386" t="s">
        <v>29</v>
      </c>
      <c r="L1386" t="s">
        <v>924</v>
      </c>
      <c r="N1386" t="s">
        <v>26</v>
      </c>
      <c r="Q1386" t="s">
        <v>47</v>
      </c>
      <c r="R1386" t="s">
        <v>207</v>
      </c>
      <c r="S1386" t="s">
        <v>21</v>
      </c>
      <c r="U1386" s="1" t="e">
        <f t="shared" si="692"/>
        <v>#VALUE!</v>
      </c>
      <c r="V1386">
        <v>24</v>
      </c>
      <c r="W1386">
        <f>VALUE(V1386)*100000</f>
        <v>2400000</v>
      </c>
    </row>
    <row r="1387" spans="1:23" customFormat="1" hidden="1">
      <c r="A1387" t="s">
        <v>1828</v>
      </c>
      <c r="G1387" t="s">
        <v>24</v>
      </c>
      <c r="H1387" t="s">
        <v>3176</v>
      </c>
      <c r="I1387">
        <f>VALUE(LEFT(H1387,FIND(" ",H1387)-1))</f>
        <v>1090</v>
      </c>
      <c r="J1387" t="str">
        <f>TRIM(RIGHT(H1387,LEN(H1387)-FIND(" ",H1387)))</f>
        <v>sqft</v>
      </c>
      <c r="K1387" t="s">
        <v>26</v>
      </c>
      <c r="L1387" t="s">
        <v>2890</v>
      </c>
      <c r="N1387" t="s">
        <v>142</v>
      </c>
      <c r="Q1387" t="s">
        <v>29</v>
      </c>
      <c r="R1387" t="s">
        <v>47</v>
      </c>
      <c r="S1387" t="s">
        <v>3177</v>
      </c>
      <c r="T1387" t="s">
        <v>3178</v>
      </c>
      <c r="U1387" s="1">
        <f t="shared" si="692"/>
        <v>2983</v>
      </c>
      <c r="V1387">
        <v>32.5</v>
      </c>
      <c r="W1387">
        <f>VALUE(V1387)*100000</f>
        <v>3250000</v>
      </c>
    </row>
    <row r="1388" spans="1:23" ht="15.75">
      <c r="A1388" s="25" t="s">
        <v>3179</v>
      </c>
      <c r="B1388" s="25" t="str">
        <f t="shared" ref="B1388:B1391" si="749">PROPER(TRIM(A1388))</f>
        <v>1 Apartment For Sale In Palanpur Gam Surat</v>
      </c>
      <c r="C1388" s="25" t="str">
        <f t="shared" ref="C1388:C1391" si="750">LEFT(B1388,FIND(" ",B1388)-1)</f>
        <v>1</v>
      </c>
      <c r="D1388" s="30" t="str">
        <f t="shared" ref="D1388:D1391" si="751">MID(B1388, FIND(" ", B1388)+1, FIND("For", B1388)-FIND(" ", B1388)-1)</f>
        <v xml:space="preserve">Apartment </v>
      </c>
      <c r="E1388" s="25" t="str">
        <f t="shared" ref="E1388:E1391" si="752">TRIM(MID(B1388, FIND("In", B1388)+3, FIND("Surat", B1388)-FIND("In", B1388)-3))</f>
        <v>Palanpur Gam</v>
      </c>
      <c r="F1388" s="25" t="str">
        <f t="shared" ref="F1388:F1391" si="753">"surat"</f>
        <v>surat</v>
      </c>
      <c r="G1388" s="25" t="s">
        <v>24</v>
      </c>
      <c r="H1388" s="25" t="s">
        <v>670</v>
      </c>
      <c r="I1388" s="35">
        <f>VALUE(LEFT(H1388,FIND(" ",H1388)-1))</f>
        <v>420</v>
      </c>
      <c r="J1388" s="25" t="str">
        <f>TRIM(RIGHT(H1388,LEN(H1388)-FIND(" ",H1388)))</f>
        <v>sqft</v>
      </c>
      <c r="K1388" s="25" t="s">
        <v>26</v>
      </c>
      <c r="L1388" s="25" t="s">
        <v>44</v>
      </c>
      <c r="M1388" s="25" t="str">
        <f t="shared" ref="M1388:M1391" si="754">IF(LEFT(L1388,5)="poss.","expected","ready")</f>
        <v>ready</v>
      </c>
      <c r="N1388" s="25" t="s">
        <v>2690</v>
      </c>
      <c r="O1388" s="25" t="str">
        <f t="shared" ref="O1388:O1391" si="755">IFERROR(LEFT(N1388,FIND("out of",N1388)-1),N1388)</f>
        <v xml:space="preserve">8 </v>
      </c>
      <c r="P1388" s="30" t="str">
        <f t="shared" ref="P1388:P1391" si="756">IFERROR(RIGHT(N1388,LEN(N1388)-FIND("out of",N1388)-6),"")</f>
        <v>10</v>
      </c>
      <c r="Q1388" s="25" t="s">
        <v>29</v>
      </c>
      <c r="R1388" s="29" t="s">
        <v>38</v>
      </c>
      <c r="S1388" s="25" t="s">
        <v>3180</v>
      </c>
      <c r="T1388" s="3" t="s">
        <v>58</v>
      </c>
      <c r="U1388" s="33">
        <f t="shared" si="692"/>
        <v>3600</v>
      </c>
      <c r="V1388" s="25">
        <v>25.9</v>
      </c>
      <c r="W1388" s="25">
        <f>VALUE(V1388)*100000</f>
        <v>2590000</v>
      </c>
    </row>
    <row r="1389" spans="1:23" ht="15.75">
      <c r="A1389" s="25" t="s">
        <v>1188</v>
      </c>
      <c r="B1389" s="25" t="str">
        <f t="shared" si="749"/>
        <v>2 Apartment For Sale In Jahangir Pura Surat</v>
      </c>
      <c r="C1389" s="25" t="str">
        <f t="shared" si="750"/>
        <v>2</v>
      </c>
      <c r="D1389" s="30" t="str">
        <f t="shared" si="751"/>
        <v xml:space="preserve">Apartment </v>
      </c>
      <c r="E1389" s="25" t="str">
        <f t="shared" si="752"/>
        <v>Jahangir Pura</v>
      </c>
      <c r="F1389" s="25" t="str">
        <f t="shared" si="753"/>
        <v>surat</v>
      </c>
      <c r="G1389" s="25" t="s">
        <v>24</v>
      </c>
      <c r="H1389" s="25" t="s">
        <v>3181</v>
      </c>
      <c r="I1389" s="35">
        <f>VALUE(LEFT(H1389,FIND(" ",H1389)-1))</f>
        <v>704</v>
      </c>
      <c r="J1389" s="25" t="str">
        <f>TRIM(RIGHT(H1389,LEN(H1389)-FIND(" ",H1389)))</f>
        <v>sqft</v>
      </c>
      <c r="K1389" s="25" t="s">
        <v>26</v>
      </c>
      <c r="L1389" s="25" t="s">
        <v>44</v>
      </c>
      <c r="M1389" s="25" t="str">
        <f t="shared" si="754"/>
        <v>ready</v>
      </c>
      <c r="N1389" s="25" t="s">
        <v>160</v>
      </c>
      <c r="O1389" s="25" t="str">
        <f t="shared" si="755"/>
        <v xml:space="preserve">7 </v>
      </c>
      <c r="P1389" s="30" t="str">
        <f t="shared" si="756"/>
        <v>14</v>
      </c>
      <c r="Q1389" s="25" t="s">
        <v>29</v>
      </c>
      <c r="R1389" s="29" t="s">
        <v>38</v>
      </c>
      <c r="S1389" s="25" t="s">
        <v>2712</v>
      </c>
      <c r="T1389" s="3" t="s">
        <v>2992</v>
      </c>
      <c r="U1389" s="33">
        <f t="shared" si="692"/>
        <v>3164</v>
      </c>
      <c r="V1389" s="25">
        <v>40.5</v>
      </c>
      <c r="W1389" s="25">
        <f>VALUE(V1389)*100000</f>
        <v>4050000</v>
      </c>
    </row>
    <row r="1390" spans="1:23" ht="15.75">
      <c r="A1390" s="25" t="s">
        <v>99</v>
      </c>
      <c r="B1390" s="25" t="str">
        <f t="shared" si="749"/>
        <v>3 Apartment For Sale In Dindoli Surat</v>
      </c>
      <c r="C1390" s="25" t="str">
        <f t="shared" si="750"/>
        <v>3</v>
      </c>
      <c r="D1390" s="30" t="str">
        <f t="shared" si="751"/>
        <v xml:space="preserve">Apartment </v>
      </c>
      <c r="E1390" s="25" t="str">
        <f t="shared" si="752"/>
        <v>Dindoli</v>
      </c>
      <c r="F1390" s="25" t="str">
        <f t="shared" si="753"/>
        <v>surat</v>
      </c>
      <c r="G1390" s="25" t="s">
        <v>34</v>
      </c>
      <c r="H1390" s="25" t="s">
        <v>3182</v>
      </c>
      <c r="I1390" s="35">
        <f>VALUE(LEFT(H1390,FIND(" ",H1390)-1))</f>
        <v>1645</v>
      </c>
      <c r="J1390" s="25" t="str">
        <f>TRIM(RIGHT(H1390,LEN(H1390)-FIND(" ",H1390)))</f>
        <v>sqft</v>
      </c>
      <c r="K1390" s="25" t="s">
        <v>26</v>
      </c>
      <c r="L1390" s="25" t="s">
        <v>192</v>
      </c>
      <c r="M1390" s="25" t="str">
        <f t="shared" si="754"/>
        <v>expected</v>
      </c>
      <c r="N1390" s="25" t="s">
        <v>2193</v>
      </c>
      <c r="O1390" s="25" t="str">
        <f t="shared" si="755"/>
        <v xml:space="preserve">5 </v>
      </c>
      <c r="P1390" s="30" t="str">
        <f t="shared" si="756"/>
        <v>11</v>
      </c>
      <c r="Q1390" s="25" t="s">
        <v>29</v>
      </c>
      <c r="R1390" s="29" t="s">
        <v>102</v>
      </c>
      <c r="S1390" s="25" t="s">
        <v>3183</v>
      </c>
      <c r="T1390" s="3" t="s">
        <v>3184</v>
      </c>
      <c r="U1390" s="33">
        <f t="shared" si="692"/>
        <v>2650</v>
      </c>
      <c r="V1390" s="25">
        <v>43.6</v>
      </c>
      <c r="W1390" s="25">
        <f>VALUE(V1390)*100000</f>
        <v>4360000</v>
      </c>
    </row>
    <row r="1391" spans="1:23" ht="15.75">
      <c r="A1391" s="25" t="s">
        <v>50</v>
      </c>
      <c r="B1391" s="25" t="str">
        <f t="shared" si="749"/>
        <v>2 Apartment For Sale In Jahangirabad Surat</v>
      </c>
      <c r="C1391" s="25" t="str">
        <f t="shared" si="750"/>
        <v>2</v>
      </c>
      <c r="D1391" s="30" t="str">
        <f t="shared" si="751"/>
        <v xml:space="preserve">Apartment </v>
      </c>
      <c r="E1391" s="25" t="str">
        <f t="shared" si="752"/>
        <v>Jahangirabad</v>
      </c>
      <c r="F1391" s="25" t="str">
        <f t="shared" si="753"/>
        <v>surat</v>
      </c>
      <c r="G1391" s="25" t="s">
        <v>24</v>
      </c>
      <c r="H1391" s="25" t="s">
        <v>3185</v>
      </c>
      <c r="I1391" s="35">
        <f>VALUE(LEFT(H1391,FIND(" ",H1391)-1))</f>
        <v>747</v>
      </c>
      <c r="J1391" s="25" t="str">
        <f>TRIM(RIGHT(H1391,LEN(H1391)-FIND(" ",H1391)))</f>
        <v>sqft</v>
      </c>
      <c r="K1391" s="25" t="s">
        <v>43</v>
      </c>
      <c r="L1391" s="25" t="s">
        <v>44</v>
      </c>
      <c r="M1391" s="25" t="str">
        <f t="shared" si="754"/>
        <v>ready</v>
      </c>
      <c r="N1391" s="25" t="s">
        <v>469</v>
      </c>
      <c r="O1391" s="25" t="str">
        <f t="shared" si="755"/>
        <v xml:space="preserve">4 </v>
      </c>
      <c r="P1391" s="30" t="str">
        <f t="shared" si="756"/>
        <v>5</v>
      </c>
      <c r="Q1391" s="25" t="s">
        <v>46</v>
      </c>
      <c r="R1391" s="29" t="s">
        <v>47</v>
      </c>
      <c r="S1391" s="25" t="s">
        <v>3186</v>
      </c>
      <c r="T1391" s="3" t="s">
        <v>3187</v>
      </c>
      <c r="U1391" s="33">
        <f t="shared" si="692"/>
        <v>2696</v>
      </c>
      <c r="V1391" s="25">
        <v>31</v>
      </c>
      <c r="W1391" s="25">
        <f>VALUE(V1391)*100000</f>
        <v>3100000</v>
      </c>
    </row>
    <row r="1392" spans="1:23" customFormat="1" hidden="1">
      <c r="A1392" t="s">
        <v>2516</v>
      </c>
      <c r="G1392" t="s">
        <v>24</v>
      </c>
      <c r="H1392" t="s">
        <v>51</v>
      </c>
      <c r="I1392">
        <f>VALUE(LEFT(H1392,FIND(" ",H1392)-1))</f>
        <v>700</v>
      </c>
      <c r="J1392" t="str">
        <f>TRIM(RIGHT(H1392,LEN(H1392)-FIND(" ",H1392)))</f>
        <v>sqft</v>
      </c>
      <c r="K1392" t="s">
        <v>29</v>
      </c>
      <c r="L1392" t="s">
        <v>44</v>
      </c>
      <c r="N1392" t="s">
        <v>26</v>
      </c>
      <c r="Q1392" t="s">
        <v>47</v>
      </c>
      <c r="R1392" t="s">
        <v>156</v>
      </c>
      <c r="S1392" t="s">
        <v>3188</v>
      </c>
      <c r="T1392" t="s">
        <v>40</v>
      </c>
      <c r="U1392" s="1">
        <f t="shared" si="692"/>
        <v>3551</v>
      </c>
      <c r="V1392">
        <v>42.3</v>
      </c>
      <c r="W1392">
        <f>VALUE(V1392)*100000</f>
        <v>4230000</v>
      </c>
    </row>
    <row r="1393" spans="1:23" ht="15.75">
      <c r="A1393" s="25" t="s">
        <v>3003</v>
      </c>
      <c r="B1393" s="25" t="str">
        <f>PROPER(TRIM(A1393))</f>
        <v>2 Apartment For Sale In Sumerru Sky Leaf, Palanpur Surat</v>
      </c>
      <c r="C1393" s="25" t="str">
        <f>LEFT(B1393,FIND(" ",B1393)-1)</f>
        <v>2</v>
      </c>
      <c r="D1393" s="30" t="str">
        <f>MID(B1393, FIND(" ", B1393)+1, FIND("For", B1393)-FIND(" ", B1393)-1)</f>
        <v xml:space="preserve">Apartment </v>
      </c>
      <c r="E1393" s="25" t="str">
        <f>TRIM(MID(B1393, FIND("In", B1393)+3, FIND("Surat", B1393)-FIND("In", B1393)-3))</f>
        <v>Sumerru Sky Leaf, Palanpur</v>
      </c>
      <c r="F1393" s="25" t="str">
        <f>"surat"</f>
        <v>surat</v>
      </c>
      <c r="G1393" s="25" t="s">
        <v>34</v>
      </c>
      <c r="H1393" s="25" t="s">
        <v>3004</v>
      </c>
      <c r="I1393" s="35">
        <f>VALUE(LEFT(H1393,FIND(" ",H1393)-1))</f>
        <v>1204</v>
      </c>
      <c r="J1393" s="25" t="str">
        <f>TRIM(RIGHT(H1393,LEN(H1393)-FIND(" ",H1393)))</f>
        <v>sqft</v>
      </c>
      <c r="K1393" s="25" t="s">
        <v>26</v>
      </c>
      <c r="L1393" s="25" t="s">
        <v>267</v>
      </c>
      <c r="M1393" s="25" t="str">
        <f>IF(LEFT(L1393,5)="poss.","expected","ready")</f>
        <v>expected</v>
      </c>
      <c r="N1393" s="25" t="s">
        <v>793</v>
      </c>
      <c r="O1393" s="25" t="str">
        <f>IFERROR(LEFT(N1393,FIND("out of",N1393)-1),N1393)</f>
        <v xml:space="preserve">5 </v>
      </c>
      <c r="P1393" s="30" t="str">
        <f>IFERROR(RIGHT(N1393,LEN(N1393)-FIND("out of",N1393)-6),"")</f>
        <v>14</v>
      </c>
      <c r="Q1393" s="25" t="s">
        <v>29</v>
      </c>
      <c r="R1393" s="29" t="s">
        <v>38</v>
      </c>
      <c r="S1393" s="25" t="s">
        <v>3189</v>
      </c>
      <c r="T1393" s="3" t="s">
        <v>3190</v>
      </c>
      <c r="U1393" s="33">
        <f t="shared" si="692"/>
        <v>3650</v>
      </c>
      <c r="V1393" s="25">
        <v>44</v>
      </c>
      <c r="W1393" s="25">
        <f>VALUE(V1393)*100000</f>
        <v>4400000</v>
      </c>
    </row>
    <row r="1394" spans="1:23" customFormat="1" hidden="1">
      <c r="A1394" t="s">
        <v>2725</v>
      </c>
      <c r="G1394" t="s">
        <v>24</v>
      </c>
      <c r="H1394" t="s">
        <v>1380</v>
      </c>
      <c r="I1394">
        <f>VALUE(LEFT(H1394,FIND(" ",H1394)-1))</f>
        <v>864</v>
      </c>
      <c r="J1394" t="str">
        <f>TRIM(RIGHT(H1394,LEN(H1394)-FIND(" ",H1394)))</f>
        <v>sqft</v>
      </c>
      <c r="K1394" t="s">
        <v>46</v>
      </c>
      <c r="L1394" t="s">
        <v>165</v>
      </c>
      <c r="N1394" t="s">
        <v>26</v>
      </c>
      <c r="Q1394" t="s">
        <v>47</v>
      </c>
      <c r="R1394" t="s">
        <v>166</v>
      </c>
      <c r="S1394" t="s">
        <v>3191</v>
      </c>
      <c r="T1394" t="s">
        <v>3192</v>
      </c>
      <c r="U1394" s="1">
        <f t="shared" si="692"/>
        <v>2929</v>
      </c>
      <c r="V1394">
        <v>25.3</v>
      </c>
      <c r="W1394">
        <f>VALUE(V1394)*100000</f>
        <v>2530000</v>
      </c>
    </row>
    <row r="1395" spans="1:23" customFormat="1" hidden="1">
      <c r="A1395" t="s">
        <v>3193</v>
      </c>
      <c r="G1395" t="s">
        <v>24</v>
      </c>
      <c r="H1395" t="s">
        <v>577</v>
      </c>
      <c r="I1395">
        <f>VALUE(LEFT(H1395,FIND(" ",H1395)-1))</f>
        <v>1170</v>
      </c>
      <c r="J1395" t="str">
        <f>TRIM(RIGHT(H1395,LEN(H1395)-FIND(" ",H1395)))</f>
        <v>sqft</v>
      </c>
      <c r="K1395" t="s">
        <v>43</v>
      </c>
      <c r="L1395" t="s">
        <v>44</v>
      </c>
      <c r="N1395" t="s">
        <v>1008</v>
      </c>
      <c r="Q1395" t="s">
        <v>29</v>
      </c>
      <c r="R1395" t="s">
        <v>47</v>
      </c>
      <c r="S1395" t="s">
        <v>3194</v>
      </c>
      <c r="U1395" s="1" t="e">
        <f t="shared" si="692"/>
        <v>#VALUE!</v>
      </c>
      <c r="V1395">
        <v>39</v>
      </c>
      <c r="W1395">
        <f>VALUE(V1395)*100000</f>
        <v>3900000</v>
      </c>
    </row>
    <row r="1396" spans="1:23" ht="15.75">
      <c r="A1396" s="25" t="s">
        <v>3006</v>
      </c>
      <c r="B1396" s="25" t="str">
        <f t="shared" ref="B1396:B1400" si="757">PROPER(TRIM(A1396))</f>
        <v>2 Apartment For Sale In The Capital, Palanpur Surat</v>
      </c>
      <c r="C1396" s="25" t="str">
        <f t="shared" ref="C1396:C1400" si="758">LEFT(B1396,FIND(" ",B1396)-1)</f>
        <v>2</v>
      </c>
      <c r="D1396" s="30" t="str">
        <f t="shared" ref="D1396:D1400" si="759">MID(B1396, FIND(" ", B1396)+1, FIND("For", B1396)-FIND(" ", B1396)-1)</f>
        <v xml:space="preserve">Apartment </v>
      </c>
      <c r="E1396" s="25" t="str">
        <f t="shared" ref="E1396:E1400" si="760">TRIM(MID(B1396, FIND("In", B1396)+3, FIND("Surat", B1396)-FIND("In", B1396)-3))</f>
        <v>The Capital, Palanpur</v>
      </c>
      <c r="F1396" s="25" t="str">
        <f t="shared" ref="F1396:F1400" si="761">"surat"</f>
        <v>surat</v>
      </c>
      <c r="G1396" s="25" t="s">
        <v>34</v>
      </c>
      <c r="H1396" s="25" t="s">
        <v>1027</v>
      </c>
      <c r="I1396" s="35">
        <f>VALUE(LEFT(H1396,FIND(" ",H1396)-1))</f>
        <v>1190</v>
      </c>
      <c r="J1396" s="25" t="str">
        <f>TRIM(RIGHT(H1396,LEN(H1396)-FIND(" ",H1396)))</f>
        <v>sqft</v>
      </c>
      <c r="K1396" s="25" t="s">
        <v>43</v>
      </c>
      <c r="L1396" s="25" t="s">
        <v>44</v>
      </c>
      <c r="M1396" s="25" t="str">
        <f t="shared" ref="M1396:M1400" si="762">IF(LEFT(L1396,5)="poss.","expected","ready")</f>
        <v>ready</v>
      </c>
      <c r="N1396" s="25" t="s">
        <v>793</v>
      </c>
      <c r="O1396" s="25" t="str">
        <f t="shared" ref="O1396:O1400" si="763">IFERROR(LEFT(N1396,FIND("out of",N1396)-1),N1396)</f>
        <v xml:space="preserve">5 </v>
      </c>
      <c r="P1396" s="30" t="str">
        <f t="shared" ref="P1396:P1400" si="764">IFERROR(RIGHT(N1396,LEN(N1396)-FIND("out of",N1396)-6),"")</f>
        <v>14</v>
      </c>
      <c r="Q1396" s="25" t="s">
        <v>46</v>
      </c>
      <c r="R1396" s="29" t="s">
        <v>739</v>
      </c>
      <c r="S1396" s="25" t="s">
        <v>3087</v>
      </c>
      <c r="T1396" s="3" t="s">
        <v>3195</v>
      </c>
      <c r="U1396" s="33">
        <f t="shared" si="692"/>
        <v>3950</v>
      </c>
      <c r="V1396" s="25">
        <v>47</v>
      </c>
      <c r="W1396" s="25">
        <f>VALUE(V1396)*100000</f>
        <v>4700000</v>
      </c>
    </row>
    <row r="1397" spans="1:23" ht="15.75">
      <c r="A1397" s="25" t="s">
        <v>978</v>
      </c>
      <c r="B1397" s="25" t="str">
        <f t="shared" si="757"/>
        <v>2 Apartment For Sale In Ramaa Residency, Jahangirabad Surat</v>
      </c>
      <c r="C1397" s="25" t="str">
        <f t="shared" si="758"/>
        <v>2</v>
      </c>
      <c r="D1397" s="30" t="str">
        <f t="shared" si="759"/>
        <v xml:space="preserve">Apartment </v>
      </c>
      <c r="E1397" s="25" t="str">
        <f t="shared" si="760"/>
        <v>Ramaa Residency, Jahangirabad</v>
      </c>
      <c r="F1397" s="25" t="str">
        <f t="shared" si="761"/>
        <v>surat</v>
      </c>
      <c r="G1397" s="25" t="s">
        <v>34</v>
      </c>
      <c r="H1397" s="25" t="s">
        <v>237</v>
      </c>
      <c r="I1397" s="35">
        <f>VALUE(LEFT(H1397,FIND(" ",H1397)-1))</f>
        <v>1178</v>
      </c>
      <c r="J1397" s="25" t="str">
        <f>TRIM(RIGHT(H1397,LEN(H1397)-FIND(" ",H1397)))</f>
        <v>sqft</v>
      </c>
      <c r="K1397" s="25" t="s">
        <v>26</v>
      </c>
      <c r="L1397" s="25" t="s">
        <v>165</v>
      </c>
      <c r="M1397" s="25" t="str">
        <f t="shared" si="762"/>
        <v>expected</v>
      </c>
      <c r="N1397" s="25" t="s">
        <v>793</v>
      </c>
      <c r="O1397" s="25" t="str">
        <f t="shared" si="763"/>
        <v xml:space="preserve">5 </v>
      </c>
      <c r="P1397" s="30" t="str">
        <f t="shared" si="764"/>
        <v>14</v>
      </c>
      <c r="Q1397" s="25" t="s">
        <v>29</v>
      </c>
      <c r="R1397" s="29" t="s">
        <v>47</v>
      </c>
      <c r="S1397" s="25" t="s">
        <v>3196</v>
      </c>
      <c r="T1397" s="3" t="s">
        <v>3197</v>
      </c>
      <c r="U1397" s="33">
        <f t="shared" si="692"/>
        <v>3065</v>
      </c>
      <c r="V1397" s="25">
        <v>36.1</v>
      </c>
      <c r="W1397" s="25">
        <f>VALUE(V1397)*100000</f>
        <v>3610000</v>
      </c>
    </row>
    <row r="1398" spans="1:23" ht="15.75">
      <c r="A1398" s="25" t="s">
        <v>2912</v>
      </c>
      <c r="B1398" s="25" t="str">
        <f t="shared" si="757"/>
        <v>1 Apartment For Sale In Swicon Wings, Jahangirabad Surat</v>
      </c>
      <c r="C1398" s="25" t="str">
        <f t="shared" si="758"/>
        <v>1</v>
      </c>
      <c r="D1398" s="30" t="str">
        <f t="shared" si="759"/>
        <v xml:space="preserve">Apartment </v>
      </c>
      <c r="E1398" s="25" t="str">
        <f t="shared" si="760"/>
        <v>Swicon Wings, Jahangirabad</v>
      </c>
      <c r="F1398" s="25" t="str">
        <f t="shared" si="761"/>
        <v>surat</v>
      </c>
      <c r="G1398" s="25" t="s">
        <v>34</v>
      </c>
      <c r="H1398" s="25" t="s">
        <v>226</v>
      </c>
      <c r="I1398" s="35">
        <f>VALUE(LEFT(H1398,FIND(" ",H1398)-1))</f>
        <v>735</v>
      </c>
      <c r="J1398" s="25" t="str">
        <f>TRIM(RIGHT(H1398,LEN(H1398)-FIND(" ",H1398)))</f>
        <v>sqft</v>
      </c>
      <c r="K1398" s="25" t="s">
        <v>26</v>
      </c>
      <c r="L1398" s="25" t="s">
        <v>267</v>
      </c>
      <c r="M1398" s="25" t="str">
        <f t="shared" si="762"/>
        <v>expected</v>
      </c>
      <c r="N1398" s="25" t="s">
        <v>81</v>
      </c>
      <c r="O1398" s="25" t="str">
        <f t="shared" si="763"/>
        <v xml:space="preserve">6 </v>
      </c>
      <c r="P1398" s="30" t="str">
        <f t="shared" si="764"/>
        <v>13</v>
      </c>
      <c r="Q1398" s="25" t="s">
        <v>29</v>
      </c>
      <c r="R1398" s="29" t="s">
        <v>47</v>
      </c>
      <c r="S1398" s="25" t="s">
        <v>3151</v>
      </c>
      <c r="T1398" s="3" t="s">
        <v>194</v>
      </c>
      <c r="U1398" s="33">
        <f t="shared" si="692"/>
        <v>3500</v>
      </c>
      <c r="V1398" s="25">
        <v>25.7</v>
      </c>
      <c r="W1398" s="25">
        <f>VALUE(V1398)*100000</f>
        <v>2570000</v>
      </c>
    </row>
    <row r="1399" spans="1:23" customFormat="1" hidden="1">
      <c r="A1399" t="s">
        <v>3152</v>
      </c>
      <c r="B1399" t="str">
        <f t="shared" si="757"/>
        <v>2 Apartment For Sale In Nakshatra Nebula, Jahangirabad Surat</v>
      </c>
      <c r="C1399" t="str">
        <f t="shared" si="758"/>
        <v>2</v>
      </c>
      <c r="D1399" s="1" t="str">
        <f t="shared" si="759"/>
        <v xml:space="preserve">Apartment </v>
      </c>
      <c r="E1399" t="str">
        <f t="shared" si="760"/>
        <v>Nakshatra Nebula, Jahangirabad</v>
      </c>
      <c r="F1399" t="str">
        <f t="shared" si="761"/>
        <v>surat</v>
      </c>
      <c r="G1399" t="s">
        <v>24</v>
      </c>
      <c r="H1399" t="s">
        <v>2971</v>
      </c>
      <c r="I1399">
        <f>VALUE(LEFT(H1399,FIND(" ",H1399)-1))</f>
        <v>707</v>
      </c>
      <c r="J1399" t="str">
        <f>TRIM(RIGHT(H1399,LEN(H1399)-FIND(" ",H1399)))</f>
        <v>sqft</v>
      </c>
      <c r="K1399" t="s">
        <v>43</v>
      </c>
      <c r="L1399" t="s">
        <v>44</v>
      </c>
      <c r="M1399" t="str">
        <f t="shared" si="762"/>
        <v>ready</v>
      </c>
      <c r="N1399" t="s">
        <v>81</v>
      </c>
      <c r="O1399" t="str">
        <f t="shared" si="763"/>
        <v xml:space="preserve">6 </v>
      </c>
      <c r="P1399" s="1" t="str">
        <f t="shared" si="764"/>
        <v>13</v>
      </c>
      <c r="Q1399" t="s">
        <v>29</v>
      </c>
      <c r="R1399" t="s">
        <v>47</v>
      </c>
      <c r="T1399" t="s">
        <v>3198</v>
      </c>
      <c r="U1399" s="1">
        <f t="shared" si="692"/>
        <v>3602</v>
      </c>
      <c r="V1399">
        <v>43.9</v>
      </c>
      <c r="W1399">
        <f>VALUE(V1399)*100000</f>
        <v>4390000</v>
      </c>
    </row>
    <row r="1400" spans="1:23" customFormat="1" hidden="1">
      <c r="A1400" t="s">
        <v>1951</v>
      </c>
      <c r="B1400" t="str">
        <f t="shared" si="757"/>
        <v>2 Apartment For Sale In Rajhans Apple, Palanpur Gam Surat</v>
      </c>
      <c r="C1400" t="str">
        <f t="shared" si="758"/>
        <v>2</v>
      </c>
      <c r="D1400" s="1" t="str">
        <f t="shared" si="759"/>
        <v xml:space="preserve">Apartment </v>
      </c>
      <c r="E1400" t="str">
        <f t="shared" si="760"/>
        <v>Rajhans Apple, Palanpur Gam</v>
      </c>
      <c r="F1400" t="str">
        <f t="shared" si="761"/>
        <v>surat</v>
      </c>
      <c r="G1400" t="s">
        <v>34</v>
      </c>
      <c r="H1400" t="s">
        <v>136</v>
      </c>
      <c r="I1400">
        <f>VALUE(LEFT(H1400,FIND(" ",H1400)-1))</f>
        <v>1150</v>
      </c>
      <c r="J1400" t="str">
        <f>TRIM(RIGHT(H1400,LEN(H1400)-FIND(" ",H1400)))</f>
        <v>sqft</v>
      </c>
      <c r="K1400" t="s">
        <v>43</v>
      </c>
      <c r="L1400" t="s">
        <v>44</v>
      </c>
      <c r="M1400" t="str">
        <f t="shared" si="762"/>
        <v>ready</v>
      </c>
      <c r="N1400" t="s">
        <v>469</v>
      </c>
      <c r="O1400" t="str">
        <f t="shared" si="763"/>
        <v xml:space="preserve">4 </v>
      </c>
      <c r="P1400" s="1" t="str">
        <f t="shared" si="764"/>
        <v>5</v>
      </c>
      <c r="Q1400" t="s">
        <v>46</v>
      </c>
      <c r="R1400" t="s">
        <v>47</v>
      </c>
      <c r="T1400" t="s">
        <v>1668</v>
      </c>
      <c r="U1400" s="1">
        <f t="shared" si="692"/>
        <v>3478</v>
      </c>
      <c r="V1400">
        <v>40</v>
      </c>
      <c r="W1400">
        <f>VALUE(V1400)*100000</f>
        <v>4000000</v>
      </c>
    </row>
    <row r="1401" spans="1:23" customFormat="1" hidden="1">
      <c r="A1401" t="s">
        <v>3199</v>
      </c>
      <c r="G1401" t="s">
        <v>24</v>
      </c>
      <c r="H1401" t="s">
        <v>328</v>
      </c>
      <c r="I1401">
        <f>VALUE(LEFT(H1401,FIND(" ",H1401)-1))</f>
        <v>1200</v>
      </c>
      <c r="J1401" t="str">
        <f>TRIM(RIGHT(H1401,LEN(H1401)-FIND(" ",H1401)))</f>
        <v>sqft</v>
      </c>
      <c r="K1401" t="s">
        <v>43</v>
      </c>
      <c r="L1401" t="s">
        <v>44</v>
      </c>
      <c r="N1401" t="s">
        <v>2089</v>
      </c>
      <c r="Q1401" t="s">
        <v>46</v>
      </c>
      <c r="R1401" t="s">
        <v>47</v>
      </c>
      <c r="S1401" t="s">
        <v>3200</v>
      </c>
      <c r="U1401" s="1" t="e">
        <f t="shared" si="692"/>
        <v>#VALUE!</v>
      </c>
      <c r="V1401">
        <v>40</v>
      </c>
      <c r="W1401">
        <f>VALUE(V1401)*100000</f>
        <v>4000000</v>
      </c>
    </row>
    <row r="1402" spans="1:23" customFormat="1" hidden="1">
      <c r="A1402" t="s">
        <v>3201</v>
      </c>
      <c r="G1402" t="s">
        <v>204</v>
      </c>
      <c r="H1402" t="s">
        <v>2533</v>
      </c>
      <c r="I1402">
        <f>VALUE(LEFT(H1402,FIND(" ",H1402)-1))</f>
        <v>760</v>
      </c>
      <c r="J1402" t="str">
        <f>TRIM(RIGHT(H1402,LEN(H1402)-FIND(" ",H1402)))</f>
        <v>sqft</v>
      </c>
      <c r="K1402" t="s">
        <v>26</v>
      </c>
      <c r="L1402" t="s">
        <v>3202</v>
      </c>
      <c r="N1402" t="s">
        <v>166</v>
      </c>
      <c r="Q1402">
        <v>3</v>
      </c>
      <c r="R1402">
        <v>2</v>
      </c>
      <c r="S1402" t="s">
        <v>3203</v>
      </c>
      <c r="T1402" t="s">
        <v>722</v>
      </c>
      <c r="U1402" s="1">
        <f t="shared" si="692"/>
        <v>6000</v>
      </c>
      <c r="V1402">
        <v>45.6</v>
      </c>
      <c r="W1402">
        <f>VALUE(V1402)*100000</f>
        <v>4560000</v>
      </c>
    </row>
    <row r="1403" spans="1:23" ht="15.75">
      <c r="A1403" s="25" t="s">
        <v>50</v>
      </c>
      <c r="B1403" s="25" t="str">
        <f>PROPER(TRIM(A1403))</f>
        <v>2 Apartment For Sale In Jahangirabad Surat</v>
      </c>
      <c r="C1403" s="25" t="str">
        <f>LEFT(B1403,FIND(" ",B1403)-1)</f>
        <v>2</v>
      </c>
      <c r="D1403" s="30" t="str">
        <f>MID(B1403, FIND(" ", B1403)+1, FIND("For", B1403)-FIND(" ", B1403)-1)</f>
        <v xml:space="preserve">Apartment </v>
      </c>
      <c r="E1403" s="25" t="str">
        <f>TRIM(MID(B1403, FIND("In", B1403)+3, FIND("Surat", B1403)-FIND("In", B1403)-3))</f>
        <v>Jahangirabad</v>
      </c>
      <c r="F1403" s="25" t="str">
        <f>"surat"</f>
        <v>surat</v>
      </c>
      <c r="G1403" s="25" t="s">
        <v>34</v>
      </c>
      <c r="H1403" s="25" t="s">
        <v>136</v>
      </c>
      <c r="I1403" s="35">
        <f>VALUE(LEFT(H1403,FIND(" ",H1403)-1))</f>
        <v>1150</v>
      </c>
      <c r="J1403" s="25" t="str">
        <f>TRIM(RIGHT(H1403,LEN(H1403)-FIND(" ",H1403)))</f>
        <v>sqft</v>
      </c>
      <c r="K1403" s="25" t="s">
        <v>43</v>
      </c>
      <c r="L1403" s="25" t="s">
        <v>44</v>
      </c>
      <c r="M1403" s="25" t="str">
        <f>IF(LEFT(L1403,5)="poss.","expected","ready")</f>
        <v>ready</v>
      </c>
      <c r="N1403" s="25" t="s">
        <v>45</v>
      </c>
      <c r="O1403" s="25" t="str">
        <f>IFERROR(LEFT(N1403,FIND("out of",N1403)-1),N1403)</f>
        <v xml:space="preserve">5 </v>
      </c>
      <c r="P1403" s="30" t="str">
        <f>IFERROR(RIGHT(N1403,LEN(N1403)-FIND("out of",N1403)-6),"")</f>
        <v>13</v>
      </c>
      <c r="Q1403" s="25" t="s">
        <v>96</v>
      </c>
      <c r="R1403" s="29" t="s">
        <v>47</v>
      </c>
      <c r="S1403" s="25" t="s">
        <v>3204</v>
      </c>
      <c r="T1403" s="3" t="s">
        <v>3205</v>
      </c>
      <c r="U1403" s="33">
        <f t="shared" si="692"/>
        <v>3130</v>
      </c>
      <c r="V1403" s="25">
        <v>36</v>
      </c>
      <c r="W1403" s="25">
        <f>VALUE(V1403)*100000</f>
        <v>3600000</v>
      </c>
    </row>
    <row r="1404" spans="1:23" customFormat="1" hidden="1">
      <c r="A1404" t="s">
        <v>3206</v>
      </c>
      <c r="G1404" t="s">
        <v>34</v>
      </c>
      <c r="H1404" t="s">
        <v>680</v>
      </c>
      <c r="I1404">
        <f>VALUE(LEFT(H1404,FIND(" ",H1404)-1))</f>
        <v>496</v>
      </c>
      <c r="J1404" t="str">
        <f>TRIM(RIGHT(H1404,LEN(H1404)-FIND(" ",H1404)))</f>
        <v>sqft</v>
      </c>
      <c r="K1404" t="s">
        <v>43</v>
      </c>
      <c r="L1404" t="s">
        <v>44</v>
      </c>
      <c r="N1404" t="s">
        <v>764</v>
      </c>
      <c r="Q1404">
        <v>1</v>
      </c>
      <c r="S1404" t="s">
        <v>3207</v>
      </c>
      <c r="T1404" t="s">
        <v>3208</v>
      </c>
      <c r="U1404" s="1">
        <f t="shared" si="692"/>
        <v>10081</v>
      </c>
      <c r="V1404">
        <v>50</v>
      </c>
      <c r="W1404">
        <f>VALUE(V1404)*100000</f>
        <v>5000000</v>
      </c>
    </row>
    <row r="1405" spans="1:23" ht="15.75">
      <c r="A1405" s="25" t="s">
        <v>1835</v>
      </c>
      <c r="B1405" s="25" t="str">
        <f t="shared" ref="B1405:B1406" si="765">PROPER(TRIM(A1405))</f>
        <v>2 Apartment For Sale In Green Paradise, Jahangirabad Surat</v>
      </c>
      <c r="C1405" s="25" t="str">
        <f t="shared" ref="C1405:C1406" si="766">LEFT(B1405,FIND(" ",B1405)-1)</f>
        <v>2</v>
      </c>
      <c r="D1405" s="30" t="str">
        <f t="shared" ref="D1405:D1406" si="767">MID(B1405, FIND(" ", B1405)+1, FIND("For", B1405)-FIND(" ", B1405)-1)</f>
        <v xml:space="preserve">Apartment </v>
      </c>
      <c r="E1405" s="25" t="str">
        <f t="shared" ref="E1405:E1406" si="768">TRIM(MID(B1405, FIND("In", B1405)+3, FIND("Surat", B1405)-FIND("In", B1405)-3))</f>
        <v>Green Paradise, Jahangirabad</v>
      </c>
      <c r="F1405" s="25" t="str">
        <f t="shared" ref="F1405:F1406" si="769">"surat"</f>
        <v>surat</v>
      </c>
      <c r="G1405" s="25" t="s">
        <v>24</v>
      </c>
      <c r="H1405" s="25" t="s">
        <v>131</v>
      </c>
      <c r="I1405" s="35">
        <f>VALUE(LEFT(H1405,FIND(" ",H1405)-1))</f>
        <v>950</v>
      </c>
      <c r="J1405" s="25" t="str">
        <f>TRIM(RIGHT(H1405,LEN(H1405)-FIND(" ",H1405)))</f>
        <v>sqft</v>
      </c>
      <c r="K1405" s="25" t="s">
        <v>43</v>
      </c>
      <c r="L1405" s="25" t="s">
        <v>44</v>
      </c>
      <c r="M1405" s="25" t="str">
        <f t="shared" ref="M1405:M1406" si="770">IF(LEFT(L1405,5)="poss.","expected","ready")</f>
        <v>ready</v>
      </c>
      <c r="N1405" s="25" t="s">
        <v>3209</v>
      </c>
      <c r="O1405" s="25" t="str">
        <f t="shared" ref="O1405:O1406" si="771">IFERROR(LEFT(N1405,FIND("out of",N1405)-1),N1405)</f>
        <v xml:space="preserve">9 </v>
      </c>
      <c r="P1405" s="30" t="str">
        <f t="shared" ref="P1405:P1406" si="772">IFERROR(RIGHT(N1405,LEN(N1405)-FIND("out of",N1405)-6),"")</f>
        <v>15</v>
      </c>
      <c r="Q1405" s="25" t="s">
        <v>29</v>
      </c>
      <c r="R1405" s="29" t="s">
        <v>38</v>
      </c>
      <c r="S1405" s="25" t="s">
        <v>3210</v>
      </c>
      <c r="T1405" s="3" t="s">
        <v>3211</v>
      </c>
      <c r="U1405" s="33">
        <f t="shared" ref="U1405:U1468" si="773">VALUE(SUBSTITUTE(SUBSTITUTE(T1405,"â‚¹",""),"per sqft",""))</f>
        <v>3473</v>
      </c>
      <c r="V1405" s="25">
        <v>35.1</v>
      </c>
      <c r="W1405" s="25">
        <f>VALUE(V1405)*100000</f>
        <v>3510000</v>
      </c>
    </row>
    <row r="1406" spans="1:23" ht="15.75">
      <c r="A1406" s="25" t="s">
        <v>3212</v>
      </c>
      <c r="B1406" s="25" t="str">
        <f t="shared" si="765"/>
        <v>3 Apartment For Sale In Shri Bhakti Dharm Township, Jahangirabad Surat</v>
      </c>
      <c r="C1406" s="25" t="str">
        <f t="shared" si="766"/>
        <v>3</v>
      </c>
      <c r="D1406" s="30" t="str">
        <f t="shared" si="767"/>
        <v xml:space="preserve">Apartment </v>
      </c>
      <c r="E1406" s="25" t="str">
        <f t="shared" si="768"/>
        <v>Shri Bhakti Dharm Township, Jahangirabad</v>
      </c>
      <c r="F1406" s="25" t="str">
        <f t="shared" si="769"/>
        <v>surat</v>
      </c>
      <c r="G1406" s="25" t="s">
        <v>34</v>
      </c>
      <c r="H1406" s="25" t="s">
        <v>1516</v>
      </c>
      <c r="I1406" s="35">
        <f>VALUE(LEFT(H1406,FIND(" ",H1406)-1))</f>
        <v>1350</v>
      </c>
      <c r="J1406" s="25" t="str">
        <f>TRIM(RIGHT(H1406,LEN(H1406)-FIND(" ",H1406)))</f>
        <v>sqft</v>
      </c>
      <c r="K1406" s="25" t="s">
        <v>43</v>
      </c>
      <c r="L1406" s="25" t="s">
        <v>44</v>
      </c>
      <c r="M1406" s="25" t="str">
        <f t="shared" si="770"/>
        <v>ready</v>
      </c>
      <c r="N1406" s="25" t="s">
        <v>117</v>
      </c>
      <c r="O1406" s="25" t="str">
        <f t="shared" si="771"/>
        <v xml:space="preserve">3 </v>
      </c>
      <c r="P1406" s="30" t="str">
        <f t="shared" si="772"/>
        <v>5</v>
      </c>
      <c r="Q1406" s="25" t="s">
        <v>46</v>
      </c>
      <c r="R1406" s="29" t="s">
        <v>47</v>
      </c>
      <c r="S1406" s="25" t="s">
        <v>3213</v>
      </c>
      <c r="T1406" s="3" t="s">
        <v>3214</v>
      </c>
      <c r="U1406" s="33">
        <f t="shared" si="773"/>
        <v>2741</v>
      </c>
      <c r="V1406" s="25">
        <v>37</v>
      </c>
      <c r="W1406" s="25">
        <f>VALUE(V1406)*100000</f>
        <v>3700000</v>
      </c>
    </row>
    <row r="1407" spans="1:23" customFormat="1" hidden="1">
      <c r="A1407" t="s">
        <v>496</v>
      </c>
      <c r="G1407" t="s">
        <v>24</v>
      </c>
      <c r="H1407" t="s">
        <v>2533</v>
      </c>
      <c r="I1407">
        <f>VALUE(LEFT(H1407,FIND(" ",H1407)-1))</f>
        <v>760</v>
      </c>
      <c r="J1407" t="str">
        <f>TRIM(RIGHT(H1407,LEN(H1407)-FIND(" ",H1407)))</f>
        <v>sqft</v>
      </c>
      <c r="K1407" t="s">
        <v>26</v>
      </c>
      <c r="L1407" t="s">
        <v>44</v>
      </c>
      <c r="N1407" t="s">
        <v>142</v>
      </c>
      <c r="Q1407" t="s">
        <v>29</v>
      </c>
      <c r="R1407" t="s">
        <v>47</v>
      </c>
      <c r="S1407" t="s">
        <v>3215</v>
      </c>
      <c r="T1407" t="s">
        <v>3216</v>
      </c>
      <c r="U1407" s="1">
        <f t="shared" si="773"/>
        <v>2276</v>
      </c>
      <c r="V1407">
        <v>33</v>
      </c>
      <c r="W1407">
        <f>VALUE(V1407)*100000</f>
        <v>3300000</v>
      </c>
    </row>
    <row r="1408" spans="1:23" ht="15.75">
      <c r="A1408" s="25" t="s">
        <v>3006</v>
      </c>
      <c r="B1408" s="25" t="str">
        <f>PROPER(TRIM(A1408))</f>
        <v>2 Apartment For Sale In The Capital, Palanpur Surat</v>
      </c>
      <c r="C1408" s="25" t="str">
        <f>LEFT(B1408,FIND(" ",B1408)-1)</f>
        <v>2</v>
      </c>
      <c r="D1408" s="30" t="str">
        <f>MID(B1408, FIND(" ", B1408)+1, FIND("For", B1408)-FIND(" ", B1408)-1)</f>
        <v xml:space="preserve">Apartment </v>
      </c>
      <c r="E1408" s="25" t="str">
        <f>TRIM(MID(B1408, FIND("In", B1408)+3, FIND("Surat", B1408)-FIND("In", B1408)-3))</f>
        <v>The Capital, Palanpur</v>
      </c>
      <c r="F1408" s="25" t="str">
        <f>"surat"</f>
        <v>surat</v>
      </c>
      <c r="G1408" s="25" t="s">
        <v>34</v>
      </c>
      <c r="H1408" s="25" t="s">
        <v>605</v>
      </c>
      <c r="I1408" s="35">
        <f>VALUE(LEFT(H1408,FIND(" ",H1408)-1))</f>
        <v>1120</v>
      </c>
      <c r="J1408" s="25" t="str">
        <f>TRIM(RIGHT(H1408,LEN(H1408)-FIND(" ",H1408)))</f>
        <v>sqft</v>
      </c>
      <c r="K1408" s="25" t="s">
        <v>26</v>
      </c>
      <c r="L1408" s="25" t="s">
        <v>44</v>
      </c>
      <c r="M1408" s="25" t="str">
        <f>IF(LEFT(L1408,5)="poss.","expected","ready")</f>
        <v>ready</v>
      </c>
      <c r="N1408" s="25" t="s">
        <v>828</v>
      </c>
      <c r="O1408" s="25" t="str">
        <f>IFERROR(LEFT(N1408,FIND("out of",N1408)-1),N1408)</f>
        <v xml:space="preserve">2 </v>
      </c>
      <c r="P1408" s="30" t="str">
        <f>IFERROR(RIGHT(N1408,LEN(N1408)-FIND("out of",N1408)-6),"")</f>
        <v>2</v>
      </c>
      <c r="Q1408" s="25" t="s">
        <v>29</v>
      </c>
      <c r="R1408" s="29" t="s">
        <v>47</v>
      </c>
      <c r="S1408" s="25" t="s">
        <v>3217</v>
      </c>
      <c r="T1408" s="3" t="s">
        <v>3218</v>
      </c>
      <c r="U1408" s="33">
        <f t="shared" si="773"/>
        <v>4151</v>
      </c>
      <c r="V1408" s="25">
        <v>46.5</v>
      </c>
      <c r="W1408" s="25">
        <f>VALUE(V1408)*100000</f>
        <v>4650000</v>
      </c>
    </row>
    <row r="1409" spans="1:23" customFormat="1" hidden="1">
      <c r="A1409" t="s">
        <v>59</v>
      </c>
      <c r="G1409" t="s">
        <v>34</v>
      </c>
      <c r="H1409" t="s">
        <v>3104</v>
      </c>
      <c r="I1409">
        <f>VALUE(LEFT(H1409,FIND(" ",H1409)-1))</f>
        <v>1335</v>
      </c>
      <c r="J1409" t="str">
        <f>TRIM(RIGHT(H1409,LEN(H1409)-FIND(" ",H1409)))</f>
        <v>sqft</v>
      </c>
      <c r="K1409" t="s">
        <v>29</v>
      </c>
      <c r="L1409" t="s">
        <v>61</v>
      </c>
      <c r="N1409" t="s">
        <v>26</v>
      </c>
      <c r="Q1409" t="s">
        <v>62</v>
      </c>
      <c r="R1409">
        <v>2</v>
      </c>
      <c r="S1409" t="s">
        <v>3219</v>
      </c>
      <c r="T1409" t="s">
        <v>64</v>
      </c>
      <c r="U1409" s="1">
        <f t="shared" si="773"/>
        <v>3411</v>
      </c>
      <c r="V1409">
        <v>45.5</v>
      </c>
      <c r="W1409">
        <f>VALUE(V1409)*100000</f>
        <v>4550000</v>
      </c>
    </row>
    <row r="1410" spans="1:23" customFormat="1" hidden="1">
      <c r="A1410" t="s">
        <v>496</v>
      </c>
      <c r="G1410" t="s">
        <v>24</v>
      </c>
      <c r="H1410" t="s">
        <v>2551</v>
      </c>
      <c r="I1410">
        <f>VALUE(LEFT(H1410,FIND(" ",H1410)-1))</f>
        <v>1056</v>
      </c>
      <c r="J1410" t="str">
        <f>TRIM(RIGHT(H1410,LEN(H1410)-FIND(" ",H1410)))</f>
        <v>sqft</v>
      </c>
      <c r="K1410" t="s">
        <v>46</v>
      </c>
      <c r="L1410" t="s">
        <v>1843</v>
      </c>
      <c r="N1410" t="s">
        <v>26</v>
      </c>
      <c r="Q1410" t="s">
        <v>47</v>
      </c>
      <c r="R1410" t="s">
        <v>156</v>
      </c>
      <c r="S1410" t="s">
        <v>3220</v>
      </c>
      <c r="U1410" s="1" t="e">
        <f t="shared" si="773"/>
        <v>#VALUE!</v>
      </c>
      <c r="V1410">
        <v>34</v>
      </c>
      <c r="W1410">
        <f>VALUE(V1410)*100000</f>
        <v>3400000</v>
      </c>
    </row>
    <row r="1411" spans="1:23" customFormat="1" hidden="1">
      <c r="A1411" t="s">
        <v>813</v>
      </c>
      <c r="G1411" t="s">
        <v>24</v>
      </c>
      <c r="H1411" t="s">
        <v>3221</v>
      </c>
      <c r="I1411">
        <f>VALUE(LEFT(H1411,FIND(" ",H1411)-1))</f>
        <v>920</v>
      </c>
      <c r="J1411" t="str">
        <f>TRIM(RIGHT(H1411,LEN(H1411)-FIND(" ",H1411)))</f>
        <v>sqft</v>
      </c>
      <c r="K1411" t="s">
        <v>26</v>
      </c>
      <c r="L1411" t="s">
        <v>2890</v>
      </c>
      <c r="N1411" t="s">
        <v>142</v>
      </c>
      <c r="Q1411" t="s">
        <v>29</v>
      </c>
      <c r="R1411" t="s">
        <v>47</v>
      </c>
      <c r="S1411" t="s">
        <v>3222</v>
      </c>
      <c r="T1411" t="s">
        <v>3223</v>
      </c>
      <c r="U1411" s="1">
        <f t="shared" si="773"/>
        <v>2229</v>
      </c>
      <c r="V1411">
        <v>20.5</v>
      </c>
      <c r="W1411">
        <f>VALUE(V1411)*100000</f>
        <v>2050000</v>
      </c>
    </row>
    <row r="1412" spans="1:23" ht="15.75">
      <c r="A1412" s="25" t="s">
        <v>2458</v>
      </c>
      <c r="B1412" s="25" t="str">
        <f t="shared" ref="B1412:B1415" si="774">PROPER(TRIM(A1412))</f>
        <v>2 Apartment For Sale In Pal Surat</v>
      </c>
      <c r="C1412" s="25" t="str">
        <f t="shared" ref="C1412:C1415" si="775">LEFT(B1412,FIND(" ",B1412)-1)</f>
        <v>2</v>
      </c>
      <c r="D1412" s="30" t="str">
        <f t="shared" ref="D1412:D1415" si="776">MID(B1412, FIND(" ", B1412)+1, FIND("For", B1412)-FIND(" ", B1412)-1)</f>
        <v xml:space="preserve">Apartment </v>
      </c>
      <c r="E1412" s="25" t="str">
        <f t="shared" ref="E1412:E1415" si="777">TRIM(MID(B1412, FIND("In", B1412)+3, FIND("Surat", B1412)-FIND("In", B1412)-3))</f>
        <v>Pal</v>
      </c>
      <c r="F1412" s="25" t="str">
        <f t="shared" ref="F1412:F1415" si="778">"surat"</f>
        <v>surat</v>
      </c>
      <c r="G1412" s="25" t="s">
        <v>24</v>
      </c>
      <c r="H1412" s="25" t="s">
        <v>51</v>
      </c>
      <c r="I1412" s="35">
        <f>VALUE(LEFT(H1412,FIND(" ",H1412)-1))</f>
        <v>700</v>
      </c>
      <c r="J1412" s="25" t="str">
        <f>TRIM(RIGHT(H1412,LEN(H1412)-FIND(" ",H1412)))</f>
        <v>sqft</v>
      </c>
      <c r="K1412" s="25" t="s">
        <v>26</v>
      </c>
      <c r="L1412" s="25" t="s">
        <v>44</v>
      </c>
      <c r="M1412" s="25" t="str">
        <f t="shared" ref="M1412:M1415" si="779">IF(LEFT(L1412,5)="poss.","expected","ready")</f>
        <v>ready</v>
      </c>
      <c r="N1412" s="25" t="s">
        <v>137</v>
      </c>
      <c r="O1412" s="25" t="str">
        <f t="shared" ref="O1412:O1415" si="780">IFERROR(LEFT(N1412,FIND("out of",N1412)-1),N1412)</f>
        <v xml:space="preserve">1 </v>
      </c>
      <c r="P1412" s="30" t="str">
        <f t="shared" ref="P1412:P1415" si="781">IFERROR(RIGHT(N1412,LEN(N1412)-FIND("out of",N1412)-6),"")</f>
        <v>7</v>
      </c>
      <c r="Q1412" s="25" t="s">
        <v>96</v>
      </c>
      <c r="R1412" s="29" t="s">
        <v>38</v>
      </c>
      <c r="S1412" s="25" t="s">
        <v>3224</v>
      </c>
      <c r="T1412" s="3" t="s">
        <v>2731</v>
      </c>
      <c r="U1412" s="33">
        <f t="shared" si="773"/>
        <v>3700</v>
      </c>
      <c r="V1412" s="25">
        <v>43.4</v>
      </c>
      <c r="W1412" s="25">
        <f>VALUE(V1412)*100000</f>
        <v>4340000</v>
      </c>
    </row>
    <row r="1413" spans="1:23" ht="15.75">
      <c r="A1413" s="25" t="s">
        <v>50</v>
      </c>
      <c r="B1413" s="25" t="str">
        <f t="shared" si="774"/>
        <v>2 Apartment For Sale In Jahangirabad Surat</v>
      </c>
      <c r="C1413" s="25" t="str">
        <f t="shared" si="775"/>
        <v>2</v>
      </c>
      <c r="D1413" s="30" t="str">
        <f t="shared" si="776"/>
        <v xml:space="preserve">Apartment </v>
      </c>
      <c r="E1413" s="25" t="str">
        <f t="shared" si="777"/>
        <v>Jahangirabad</v>
      </c>
      <c r="F1413" s="25" t="str">
        <f t="shared" si="778"/>
        <v>surat</v>
      </c>
      <c r="G1413" s="25" t="s">
        <v>24</v>
      </c>
      <c r="H1413" s="25" t="s">
        <v>2565</v>
      </c>
      <c r="I1413" s="35">
        <f>VALUE(LEFT(H1413,FIND(" ",H1413)-1))</f>
        <v>645</v>
      </c>
      <c r="J1413" s="25" t="str">
        <f>TRIM(RIGHT(H1413,LEN(H1413)-FIND(" ",H1413)))</f>
        <v>sqft</v>
      </c>
      <c r="K1413" s="25" t="s">
        <v>26</v>
      </c>
      <c r="L1413" s="25" t="s">
        <v>44</v>
      </c>
      <c r="M1413" s="25" t="str">
        <f t="shared" si="779"/>
        <v>ready</v>
      </c>
      <c r="N1413" s="25" t="s">
        <v>1181</v>
      </c>
      <c r="O1413" s="25" t="str">
        <f t="shared" si="780"/>
        <v xml:space="preserve">4 </v>
      </c>
      <c r="P1413" s="30" t="str">
        <f t="shared" si="781"/>
        <v>13</v>
      </c>
      <c r="Q1413" s="25" t="s">
        <v>29</v>
      </c>
      <c r="R1413" s="29" t="s">
        <v>47</v>
      </c>
      <c r="S1413" s="25" t="s">
        <v>3225</v>
      </c>
      <c r="T1413" s="3" t="s">
        <v>1962</v>
      </c>
      <c r="U1413" s="33">
        <f t="shared" si="773"/>
        <v>3087</v>
      </c>
      <c r="V1413" s="25">
        <v>36.4</v>
      </c>
      <c r="W1413" s="25">
        <f>VALUE(V1413)*100000</f>
        <v>3640000</v>
      </c>
    </row>
    <row r="1414" spans="1:23" ht="15.75">
      <c r="A1414" s="25" t="s">
        <v>3226</v>
      </c>
      <c r="B1414" s="25" t="str">
        <f t="shared" si="774"/>
        <v>1 Apartment For Sale In Dream Home Real Estate Surat</v>
      </c>
      <c r="C1414" s="25" t="str">
        <f t="shared" si="775"/>
        <v>1</v>
      </c>
      <c r="D1414" s="30" t="str">
        <f t="shared" si="776"/>
        <v xml:space="preserve">Apartment </v>
      </c>
      <c r="E1414" s="25" t="str">
        <f t="shared" si="777"/>
        <v>Dream Home Real Estate</v>
      </c>
      <c r="F1414" s="25" t="str">
        <f t="shared" si="778"/>
        <v>surat</v>
      </c>
      <c r="G1414" s="25" t="s">
        <v>34</v>
      </c>
      <c r="H1414" s="25" t="s">
        <v>272</v>
      </c>
      <c r="I1414" s="35">
        <f>VALUE(LEFT(H1414,FIND(" ",H1414)-1))</f>
        <v>813</v>
      </c>
      <c r="J1414" s="25" t="str">
        <f>TRIM(RIGHT(H1414,LEN(H1414)-FIND(" ",H1414)))</f>
        <v>sqft</v>
      </c>
      <c r="K1414" s="25" t="s">
        <v>26</v>
      </c>
      <c r="L1414" s="25" t="s">
        <v>61</v>
      </c>
      <c r="M1414" s="25" t="str">
        <f t="shared" si="779"/>
        <v>expected</v>
      </c>
      <c r="N1414" s="25" t="s">
        <v>627</v>
      </c>
      <c r="O1414" s="25" t="str">
        <f t="shared" si="780"/>
        <v xml:space="preserve">8 </v>
      </c>
      <c r="P1414" s="30" t="str">
        <f t="shared" si="781"/>
        <v>14</v>
      </c>
      <c r="Q1414" s="25" t="s">
        <v>29</v>
      </c>
      <c r="R1414" s="29" t="s">
        <v>102</v>
      </c>
      <c r="S1414" s="25" t="s">
        <v>3227</v>
      </c>
      <c r="T1414" s="3" t="s">
        <v>276</v>
      </c>
      <c r="U1414" s="33">
        <f t="shared" si="773"/>
        <v>3507</v>
      </c>
      <c r="V1414" s="25">
        <v>28.5</v>
      </c>
      <c r="W1414" s="25">
        <f>VALUE(V1414)*100000</f>
        <v>2850000</v>
      </c>
    </row>
    <row r="1415" spans="1:23" ht="15.75">
      <c r="A1415" s="25" t="s">
        <v>50</v>
      </c>
      <c r="B1415" s="25" t="str">
        <f t="shared" si="774"/>
        <v>2 Apartment For Sale In Jahangirabad Surat</v>
      </c>
      <c r="C1415" s="25" t="str">
        <f t="shared" si="775"/>
        <v>2</v>
      </c>
      <c r="D1415" s="30" t="str">
        <f t="shared" si="776"/>
        <v xml:space="preserve">Apartment </v>
      </c>
      <c r="E1415" s="25" t="str">
        <f t="shared" si="777"/>
        <v>Jahangirabad</v>
      </c>
      <c r="F1415" s="25" t="str">
        <f t="shared" si="778"/>
        <v>surat</v>
      </c>
      <c r="G1415" s="25" t="s">
        <v>24</v>
      </c>
      <c r="H1415" s="25" t="s">
        <v>3228</v>
      </c>
      <c r="I1415" s="35">
        <f>VALUE(LEFT(H1415,FIND(" ",H1415)-1))</f>
        <v>706</v>
      </c>
      <c r="J1415" s="25" t="str">
        <f>TRIM(RIGHT(H1415,LEN(H1415)-FIND(" ",H1415)))</f>
        <v>sqft</v>
      </c>
      <c r="K1415" s="25" t="s">
        <v>26</v>
      </c>
      <c r="L1415" s="25" t="s">
        <v>184</v>
      </c>
      <c r="M1415" s="25" t="str">
        <f t="shared" si="779"/>
        <v>expected</v>
      </c>
      <c r="N1415" s="25" t="s">
        <v>171</v>
      </c>
      <c r="O1415" s="25" t="str">
        <f t="shared" si="780"/>
        <v xml:space="preserve">9 </v>
      </c>
      <c r="P1415" s="30" t="str">
        <f t="shared" si="781"/>
        <v>14</v>
      </c>
      <c r="Q1415" s="25" t="s">
        <v>29</v>
      </c>
      <c r="R1415" s="29" t="s">
        <v>47</v>
      </c>
      <c r="S1415" s="25" t="s">
        <v>3229</v>
      </c>
      <c r="T1415" s="3" t="s">
        <v>3230</v>
      </c>
      <c r="U1415" s="33">
        <f t="shared" si="773"/>
        <v>3016</v>
      </c>
      <c r="V1415" s="25">
        <v>38</v>
      </c>
      <c r="W1415" s="25">
        <f>VALUE(V1415)*100000</f>
        <v>3800000</v>
      </c>
    </row>
    <row r="1416" spans="1:23" customFormat="1" hidden="1">
      <c r="A1416" t="s">
        <v>2516</v>
      </c>
      <c r="G1416" t="s">
        <v>24</v>
      </c>
      <c r="H1416" t="s">
        <v>111</v>
      </c>
      <c r="I1416">
        <f>VALUE(LEFT(H1416,FIND(" ",H1416)-1))</f>
        <v>800</v>
      </c>
      <c r="J1416" t="str">
        <f>TRIM(RIGHT(H1416,LEN(H1416)-FIND(" ",H1416)))</f>
        <v>sqft</v>
      </c>
      <c r="K1416" t="s">
        <v>29</v>
      </c>
      <c r="L1416" t="s">
        <v>184</v>
      </c>
      <c r="N1416" t="s">
        <v>26</v>
      </c>
      <c r="Q1416" t="s">
        <v>47</v>
      </c>
      <c r="R1416" t="s">
        <v>156</v>
      </c>
      <c r="S1416" t="s">
        <v>3231</v>
      </c>
      <c r="T1416" t="s">
        <v>3232</v>
      </c>
      <c r="U1416" s="1">
        <f t="shared" si="773"/>
        <v>3311</v>
      </c>
      <c r="V1416">
        <v>42.4</v>
      </c>
      <c r="W1416">
        <f>VALUE(V1416)*100000</f>
        <v>4240000</v>
      </c>
    </row>
    <row r="1417" spans="1:23" ht="15.75">
      <c r="A1417" s="25" t="s">
        <v>2824</v>
      </c>
      <c r="B1417" s="25" t="str">
        <f>PROPER(TRIM(A1417))</f>
        <v>2 Apartment For Sale In Griva Shivalik Residency, Bhimrad Surat</v>
      </c>
      <c r="C1417" s="25" t="str">
        <f>LEFT(B1417,FIND(" ",B1417)-1)</f>
        <v>2</v>
      </c>
      <c r="D1417" s="30" t="str">
        <f>MID(B1417, FIND(" ", B1417)+1, FIND("For", B1417)-FIND(" ", B1417)-1)</f>
        <v xml:space="preserve">Apartment </v>
      </c>
      <c r="E1417" s="25" t="str">
        <f>TRIM(MID(B1417, FIND("In", B1417)+3, FIND("Surat", B1417)-FIND("In", B1417)-3))</f>
        <v>Griva Shivalik Residency, Bhimrad</v>
      </c>
      <c r="F1417" s="25" t="str">
        <f>"surat"</f>
        <v>surat</v>
      </c>
      <c r="G1417" s="25" t="s">
        <v>34</v>
      </c>
      <c r="H1417" s="25" t="s">
        <v>2729</v>
      </c>
      <c r="I1417" s="35">
        <f>VALUE(LEFT(H1417,FIND(" ",H1417)-1))</f>
        <v>1168</v>
      </c>
      <c r="J1417" s="25" t="str">
        <f>TRIM(RIGHT(H1417,LEN(H1417)-FIND(" ",H1417)))</f>
        <v>sqft</v>
      </c>
      <c r="K1417" s="25" t="s">
        <v>26</v>
      </c>
      <c r="L1417" s="25" t="s">
        <v>44</v>
      </c>
      <c r="M1417" s="25" t="str">
        <f>IF(LEFT(L1417,5)="poss.","expected","ready")</f>
        <v>ready</v>
      </c>
      <c r="N1417" s="25" t="s">
        <v>793</v>
      </c>
      <c r="O1417" s="25" t="str">
        <f>IFERROR(LEFT(N1417,FIND("out of",N1417)-1),N1417)</f>
        <v xml:space="preserve">5 </v>
      </c>
      <c r="P1417" s="30" t="str">
        <f>IFERROR(RIGHT(N1417,LEN(N1417)-FIND("out of",N1417)-6),"")</f>
        <v>14</v>
      </c>
      <c r="Q1417" s="25" t="s">
        <v>29</v>
      </c>
      <c r="R1417" s="29" t="s">
        <v>47</v>
      </c>
      <c r="S1417" s="25" t="s">
        <v>3233</v>
      </c>
      <c r="T1417" s="3" t="s">
        <v>1157</v>
      </c>
      <c r="U1417" s="33">
        <f t="shared" si="773"/>
        <v>4000</v>
      </c>
      <c r="V1417" s="25">
        <v>46.7</v>
      </c>
      <c r="W1417" s="25">
        <f>VALUE(V1417)*100000</f>
        <v>4670000</v>
      </c>
    </row>
    <row r="1418" spans="1:23" customFormat="1" hidden="1">
      <c r="A1418" t="s">
        <v>2725</v>
      </c>
      <c r="G1418" t="s">
        <v>24</v>
      </c>
      <c r="H1418" t="s">
        <v>423</v>
      </c>
      <c r="I1418">
        <f>VALUE(LEFT(H1418,FIND(" ",H1418)-1))</f>
        <v>1100</v>
      </c>
      <c r="J1418" t="str">
        <f>TRIM(RIGHT(H1418,LEN(H1418)-FIND(" ",H1418)))</f>
        <v>sqft</v>
      </c>
      <c r="K1418" t="s">
        <v>29</v>
      </c>
      <c r="L1418" t="s">
        <v>924</v>
      </c>
      <c r="N1418" t="s">
        <v>26</v>
      </c>
      <c r="Q1418" t="s">
        <v>47</v>
      </c>
      <c r="R1418" t="s">
        <v>166</v>
      </c>
      <c r="S1418" t="s">
        <v>3234</v>
      </c>
      <c r="T1418" t="s">
        <v>3235</v>
      </c>
      <c r="U1418" s="1">
        <f t="shared" si="773"/>
        <v>3155</v>
      </c>
      <c r="V1418">
        <v>34.700000000000003</v>
      </c>
      <c r="W1418">
        <f>VALUE(V1418)*100000</f>
        <v>3470000.0000000005</v>
      </c>
    </row>
    <row r="1419" spans="1:23" customFormat="1" hidden="1">
      <c r="A1419" t="s">
        <v>3152</v>
      </c>
      <c r="B1419" t="str">
        <f t="shared" ref="B1419:B1424" si="782">PROPER(TRIM(A1419))</f>
        <v>2 Apartment For Sale In Nakshatra Nebula, Jahangirabad Surat</v>
      </c>
      <c r="C1419" t="str">
        <f t="shared" ref="C1419:C1424" si="783">LEFT(B1419,FIND(" ",B1419)-1)</f>
        <v>2</v>
      </c>
      <c r="D1419" s="1" t="str">
        <f t="shared" ref="D1419:D1424" si="784">MID(B1419, FIND(" ", B1419)+1, FIND("For", B1419)-FIND(" ", B1419)-1)</f>
        <v xml:space="preserve">Apartment </v>
      </c>
      <c r="E1419" t="str">
        <f t="shared" ref="E1419:E1424" si="785">TRIM(MID(B1419, FIND("In", B1419)+3, FIND("Surat", B1419)-FIND("In", B1419)-3))</f>
        <v>Nakshatra Nebula, Jahangirabad</v>
      </c>
      <c r="F1419" t="str">
        <f t="shared" ref="F1419:F1424" si="786">"surat"</f>
        <v>surat</v>
      </c>
      <c r="G1419" t="s">
        <v>34</v>
      </c>
      <c r="H1419" t="s">
        <v>3153</v>
      </c>
      <c r="I1419">
        <f>VALUE(LEFT(H1419,FIND(" ",H1419)-1))</f>
        <v>1219</v>
      </c>
      <c r="J1419" t="str">
        <f>TRIM(RIGHT(H1419,LEN(H1419)-FIND(" ",H1419)))</f>
        <v>sqft</v>
      </c>
      <c r="K1419" t="s">
        <v>43</v>
      </c>
      <c r="L1419" t="s">
        <v>44</v>
      </c>
      <c r="M1419" t="str">
        <f t="shared" ref="M1419:M1424" si="787">IF(LEFT(L1419,5)="poss.","expected","ready")</f>
        <v>ready</v>
      </c>
      <c r="N1419" t="s">
        <v>81</v>
      </c>
      <c r="O1419" t="str">
        <f t="shared" ref="O1419:O1424" si="788">IFERROR(LEFT(N1419,FIND("out of",N1419)-1),N1419)</f>
        <v xml:space="preserve">6 </v>
      </c>
      <c r="P1419" s="1" t="str">
        <f t="shared" ref="P1419:P1424" si="789">IFERROR(RIGHT(N1419,LEN(N1419)-FIND("out of",N1419)-6),"")</f>
        <v>13</v>
      </c>
      <c r="Q1419" t="s">
        <v>29</v>
      </c>
      <c r="R1419" t="s">
        <v>47</v>
      </c>
      <c r="T1419" t="s">
        <v>3236</v>
      </c>
      <c r="U1419" s="1">
        <f t="shared" si="773"/>
        <v>3363</v>
      </c>
      <c r="V1419">
        <v>41</v>
      </c>
      <c r="W1419">
        <f>VALUE(V1419)*100000</f>
        <v>4100000</v>
      </c>
    </row>
    <row r="1420" spans="1:23" ht="15.75">
      <c r="A1420" s="25" t="s">
        <v>3237</v>
      </c>
      <c r="B1420" s="25" t="str">
        <f t="shared" si="782"/>
        <v>2 Apartment For Sale In Divine Residency, Palanpur Gam Surat</v>
      </c>
      <c r="C1420" s="25" t="str">
        <f t="shared" si="783"/>
        <v>2</v>
      </c>
      <c r="D1420" s="30" t="str">
        <f t="shared" si="784"/>
        <v xml:space="preserve">Apartment </v>
      </c>
      <c r="E1420" s="25" t="str">
        <f t="shared" si="785"/>
        <v>Divine Residency, Palanpur Gam</v>
      </c>
      <c r="F1420" s="25" t="str">
        <f t="shared" si="786"/>
        <v>surat</v>
      </c>
      <c r="G1420" s="25" t="s">
        <v>34</v>
      </c>
      <c r="H1420" s="25" t="s">
        <v>2737</v>
      </c>
      <c r="I1420" s="35">
        <f>VALUE(LEFT(H1420,FIND(" ",H1420)-1))</f>
        <v>1191</v>
      </c>
      <c r="J1420" s="25" t="str">
        <f>TRIM(RIGHT(H1420,LEN(H1420)-FIND(" ",H1420)))</f>
        <v>sqft</v>
      </c>
      <c r="K1420" s="25" t="s">
        <v>43</v>
      </c>
      <c r="L1420" s="25" t="s">
        <v>44</v>
      </c>
      <c r="M1420" s="25" t="str">
        <f t="shared" si="787"/>
        <v>ready</v>
      </c>
      <c r="N1420" s="25" t="s">
        <v>469</v>
      </c>
      <c r="O1420" s="29" t="str">
        <f t="shared" si="788"/>
        <v xml:space="preserve">4 </v>
      </c>
      <c r="P1420" s="30" t="str">
        <f t="shared" si="789"/>
        <v>5</v>
      </c>
      <c r="Q1420" s="28" t="s">
        <v>29</v>
      </c>
      <c r="R1420" s="26" t="s">
        <v>102</v>
      </c>
      <c r="S1420" s="23" t="s">
        <v>197</v>
      </c>
      <c r="T1420" s="3" t="s">
        <v>3238</v>
      </c>
      <c r="U1420" s="33">
        <f t="shared" si="773"/>
        <v>3023</v>
      </c>
      <c r="V1420" s="25">
        <v>36</v>
      </c>
      <c r="W1420" s="25">
        <f>VALUE(V1420)*100000</f>
        <v>3600000</v>
      </c>
    </row>
    <row r="1421" spans="1:23" ht="15.75">
      <c r="A1421" s="25" t="s">
        <v>883</v>
      </c>
      <c r="B1421" s="25" t="str">
        <f t="shared" si="782"/>
        <v>2 Apartment For Sale In Shiv Samarth 1, Pal Gam Surat</v>
      </c>
      <c r="C1421" s="25" t="str">
        <f t="shared" si="783"/>
        <v>2</v>
      </c>
      <c r="D1421" s="30" t="str">
        <f t="shared" si="784"/>
        <v xml:space="preserve">Apartment </v>
      </c>
      <c r="E1421" s="25" t="str">
        <f t="shared" si="785"/>
        <v>Shiv Samarth 1, Pal Gam</v>
      </c>
      <c r="F1421" s="25" t="str">
        <f t="shared" si="786"/>
        <v>surat</v>
      </c>
      <c r="G1421" s="25" t="s">
        <v>34</v>
      </c>
      <c r="H1421" s="25" t="s">
        <v>884</v>
      </c>
      <c r="I1421" s="35">
        <f>VALUE(LEFT(H1421,FIND(" ",H1421)-1))</f>
        <v>1127</v>
      </c>
      <c r="J1421" s="25" t="str">
        <f>TRIM(RIGHT(H1421,LEN(H1421)-FIND(" ",H1421)))</f>
        <v>sqft</v>
      </c>
      <c r="K1421" s="25" t="s">
        <v>43</v>
      </c>
      <c r="L1421" s="25" t="s">
        <v>44</v>
      </c>
      <c r="M1421" s="25" t="str">
        <f t="shared" si="787"/>
        <v>ready</v>
      </c>
      <c r="N1421" s="25" t="s">
        <v>885</v>
      </c>
      <c r="O1421" s="29" t="str">
        <f t="shared" si="788"/>
        <v xml:space="preserve">16 </v>
      </c>
      <c r="P1421" s="30" t="str">
        <f t="shared" si="789"/>
        <v>19</v>
      </c>
      <c r="Q1421" s="32" t="s">
        <v>29</v>
      </c>
      <c r="R1421" s="25" t="s">
        <v>47</v>
      </c>
      <c r="S1421" s="25" t="s">
        <v>3239</v>
      </c>
      <c r="T1421" s="3" t="s">
        <v>3240</v>
      </c>
      <c r="U1421" s="33">
        <f t="shared" si="773"/>
        <v>3993</v>
      </c>
      <c r="V1421" s="25">
        <v>45</v>
      </c>
      <c r="W1421" s="25">
        <f>VALUE(V1421)*100000</f>
        <v>4500000</v>
      </c>
    </row>
    <row r="1422" spans="1:23" ht="15.75">
      <c r="A1422" s="25" t="s">
        <v>3241</v>
      </c>
      <c r="B1422" s="25" t="str">
        <f t="shared" si="782"/>
        <v>1 Apartment For Sale In Shayona Janki Residency, Jahangirabad Surat</v>
      </c>
      <c r="C1422" s="25" t="str">
        <f t="shared" si="783"/>
        <v>1</v>
      </c>
      <c r="D1422" s="30" t="str">
        <f t="shared" si="784"/>
        <v xml:space="preserve">Apartment </v>
      </c>
      <c r="E1422" s="25" t="str">
        <f t="shared" si="785"/>
        <v>Shayona Janki Residency, Jahangirabad</v>
      </c>
      <c r="F1422" s="25" t="str">
        <f t="shared" si="786"/>
        <v>surat</v>
      </c>
      <c r="G1422" s="25" t="s">
        <v>34</v>
      </c>
      <c r="H1422" s="25" t="s">
        <v>155</v>
      </c>
      <c r="I1422" s="35">
        <f>VALUE(LEFT(H1422,FIND(" ",H1422)-1))</f>
        <v>650</v>
      </c>
      <c r="J1422" s="25" t="str">
        <f>TRIM(RIGHT(H1422,LEN(H1422)-FIND(" ",H1422)))</f>
        <v>sqft</v>
      </c>
      <c r="K1422" s="25" t="s">
        <v>43</v>
      </c>
      <c r="L1422" s="25" t="s">
        <v>44</v>
      </c>
      <c r="M1422" s="25" t="str">
        <f t="shared" si="787"/>
        <v>ready</v>
      </c>
      <c r="N1422" s="25" t="s">
        <v>176</v>
      </c>
      <c r="O1422" s="29" t="str">
        <f t="shared" si="788"/>
        <v xml:space="preserve">5 </v>
      </c>
      <c r="P1422" s="30" t="str">
        <f t="shared" si="789"/>
        <v>12</v>
      </c>
      <c r="Q1422" s="32" t="s">
        <v>96</v>
      </c>
      <c r="R1422" s="25" t="s">
        <v>47</v>
      </c>
      <c r="S1422" s="25" t="s">
        <v>3151</v>
      </c>
      <c r="T1422" s="3" t="s">
        <v>874</v>
      </c>
      <c r="U1422" s="33">
        <f t="shared" si="773"/>
        <v>3385</v>
      </c>
      <c r="V1422" s="25">
        <v>22</v>
      </c>
      <c r="W1422" s="25">
        <f>VALUE(V1422)*100000</f>
        <v>2200000</v>
      </c>
    </row>
    <row r="1423" spans="1:23" customFormat="1" hidden="1">
      <c r="A1423" t="s">
        <v>3152</v>
      </c>
      <c r="B1423" t="str">
        <f t="shared" si="782"/>
        <v>2 Apartment For Sale In Nakshatra Nebula, Jahangirabad Surat</v>
      </c>
      <c r="C1423" t="str">
        <f t="shared" si="783"/>
        <v>2</v>
      </c>
      <c r="D1423" s="1" t="str">
        <f t="shared" si="784"/>
        <v xml:space="preserve">Apartment </v>
      </c>
      <c r="E1423" t="str">
        <f t="shared" si="785"/>
        <v>Nakshatra Nebula, Jahangirabad</v>
      </c>
      <c r="F1423" t="str">
        <f t="shared" si="786"/>
        <v>surat</v>
      </c>
      <c r="G1423" t="s">
        <v>34</v>
      </c>
      <c r="H1423" t="s">
        <v>3153</v>
      </c>
      <c r="I1423">
        <f>VALUE(LEFT(H1423,FIND(" ",H1423)-1))</f>
        <v>1219</v>
      </c>
      <c r="J1423" t="str">
        <f>TRIM(RIGHT(H1423,LEN(H1423)-FIND(" ",H1423)))</f>
        <v>sqft</v>
      </c>
      <c r="K1423" t="s">
        <v>43</v>
      </c>
      <c r="L1423" t="s">
        <v>44</v>
      </c>
      <c r="M1423" t="str">
        <f t="shared" si="787"/>
        <v>ready</v>
      </c>
      <c r="N1423" t="s">
        <v>81</v>
      </c>
      <c r="O1423" t="str">
        <f t="shared" si="788"/>
        <v xml:space="preserve">6 </v>
      </c>
      <c r="P1423" s="1" t="str">
        <f t="shared" si="789"/>
        <v>13</v>
      </c>
      <c r="Q1423" t="s">
        <v>29</v>
      </c>
      <c r="R1423" t="s">
        <v>47</v>
      </c>
      <c r="T1423" t="s">
        <v>58</v>
      </c>
      <c r="U1423" s="1">
        <f t="shared" si="773"/>
        <v>3600</v>
      </c>
      <c r="V1423">
        <v>43.9</v>
      </c>
      <c r="W1423">
        <f>VALUE(V1423)*100000</f>
        <v>4390000</v>
      </c>
    </row>
    <row r="1424" spans="1:23" customFormat="1" hidden="1">
      <c r="A1424" t="s">
        <v>3152</v>
      </c>
      <c r="B1424" t="str">
        <f t="shared" si="782"/>
        <v>2 Apartment For Sale In Nakshatra Nebula, Jahangirabad Surat</v>
      </c>
      <c r="C1424" t="str">
        <f t="shared" si="783"/>
        <v>2</v>
      </c>
      <c r="D1424" s="1" t="str">
        <f t="shared" si="784"/>
        <v xml:space="preserve">Apartment </v>
      </c>
      <c r="E1424" t="str">
        <f t="shared" si="785"/>
        <v>Nakshatra Nebula, Jahangirabad</v>
      </c>
      <c r="F1424" t="str">
        <f t="shared" si="786"/>
        <v>surat</v>
      </c>
      <c r="G1424" t="s">
        <v>34</v>
      </c>
      <c r="H1424" t="s">
        <v>3153</v>
      </c>
      <c r="I1424">
        <f>VALUE(LEFT(H1424,FIND(" ",H1424)-1))</f>
        <v>1219</v>
      </c>
      <c r="J1424" t="str">
        <f>TRIM(RIGHT(H1424,LEN(H1424)-FIND(" ",H1424)))</f>
        <v>sqft</v>
      </c>
      <c r="K1424" t="s">
        <v>43</v>
      </c>
      <c r="L1424" t="s">
        <v>44</v>
      </c>
      <c r="M1424" t="str">
        <f t="shared" si="787"/>
        <v>ready</v>
      </c>
      <c r="N1424" t="s">
        <v>200</v>
      </c>
      <c r="O1424" t="str">
        <f t="shared" si="788"/>
        <v xml:space="preserve">7 </v>
      </c>
      <c r="P1424" s="1" t="str">
        <f t="shared" si="789"/>
        <v>13</v>
      </c>
      <c r="Q1424" t="s">
        <v>46</v>
      </c>
      <c r="R1424" t="s">
        <v>47</v>
      </c>
      <c r="T1424" t="s">
        <v>3242</v>
      </c>
      <c r="U1424" s="1">
        <f t="shared" si="773"/>
        <v>3610</v>
      </c>
      <c r="V1424">
        <v>44</v>
      </c>
      <c r="W1424">
        <f>VALUE(V1424)*100000</f>
        <v>4400000</v>
      </c>
    </row>
    <row r="1425" spans="1:23" customFormat="1" hidden="1">
      <c r="A1425" t="s">
        <v>3243</v>
      </c>
      <c r="G1425" t="s">
        <v>24</v>
      </c>
      <c r="H1425" t="s">
        <v>398</v>
      </c>
      <c r="I1425">
        <f>VALUE(LEFT(H1425,FIND(" ",H1425)-1))</f>
        <v>1040</v>
      </c>
      <c r="J1425" t="str">
        <f>TRIM(RIGHT(H1425,LEN(H1425)-FIND(" ",H1425)))</f>
        <v>sqft</v>
      </c>
      <c r="K1425" t="s">
        <v>43</v>
      </c>
      <c r="L1425" t="s">
        <v>44</v>
      </c>
      <c r="N1425" t="s">
        <v>117</v>
      </c>
      <c r="Q1425" t="s">
        <v>29</v>
      </c>
      <c r="R1425" t="s">
        <v>47</v>
      </c>
      <c r="S1425" t="s">
        <v>275</v>
      </c>
      <c r="U1425" s="1" t="e">
        <f t="shared" si="773"/>
        <v>#VALUE!</v>
      </c>
      <c r="V1425">
        <v>23</v>
      </c>
      <c r="W1425">
        <f>VALUE(V1425)*100000</f>
        <v>2300000</v>
      </c>
    </row>
    <row r="1426" spans="1:23" customFormat="1" hidden="1">
      <c r="A1426" t="s">
        <v>3201</v>
      </c>
      <c r="G1426" t="s">
        <v>204</v>
      </c>
      <c r="H1426" t="s">
        <v>111</v>
      </c>
      <c r="I1426">
        <f>VALUE(LEFT(H1426,FIND(" ",H1426)-1))</f>
        <v>800</v>
      </c>
      <c r="J1426" t="str">
        <f>TRIM(RIGHT(H1426,LEN(H1426)-FIND(" ",H1426)))</f>
        <v>sqft</v>
      </c>
      <c r="K1426" t="s">
        <v>26</v>
      </c>
      <c r="L1426" t="s">
        <v>1899</v>
      </c>
      <c r="N1426" t="s">
        <v>166</v>
      </c>
      <c r="Q1426">
        <v>3</v>
      </c>
      <c r="R1426">
        <v>2</v>
      </c>
      <c r="S1426" t="s">
        <v>3244</v>
      </c>
      <c r="T1426" t="s">
        <v>3245</v>
      </c>
      <c r="U1426" s="1">
        <f t="shared" si="773"/>
        <v>5340</v>
      </c>
      <c r="V1426">
        <v>42.7</v>
      </c>
      <c r="W1426">
        <f>VALUE(V1426)*100000</f>
        <v>4270000</v>
      </c>
    </row>
    <row r="1427" spans="1:23" ht="15.75">
      <c r="A1427" s="23" t="s">
        <v>159</v>
      </c>
      <c r="B1427" s="23" t="str">
        <f t="shared" ref="B1427:B1431" si="790">PROPER(TRIM(A1427))</f>
        <v>2 Apartment For Sale In Palanpur Surat</v>
      </c>
      <c r="C1427" s="23" t="str">
        <f t="shared" ref="C1427:C1431" si="791">LEFT(B1427,FIND(" ",B1427)-1)</f>
        <v>2</v>
      </c>
      <c r="D1427" s="31" t="str">
        <f t="shared" ref="D1427:D1431" si="792">MID(B1427, FIND(" ", B1427)+1, FIND("For", B1427)-FIND(" ", B1427)-1)</f>
        <v xml:space="preserve">Apartment </v>
      </c>
      <c r="E1427" s="23" t="str">
        <f t="shared" ref="E1427:E1431" si="793">TRIM(MID(B1427, FIND("In", B1427)+3, FIND("Surat", B1427)-FIND("In", B1427)-3))</f>
        <v>Palanpur</v>
      </c>
      <c r="F1427" s="23" t="str">
        <f t="shared" ref="F1427:F1431" si="794">"surat"</f>
        <v>surat</v>
      </c>
      <c r="G1427" s="23" t="s">
        <v>34</v>
      </c>
      <c r="H1427" s="23" t="s">
        <v>372</v>
      </c>
      <c r="I1427" s="40">
        <f>VALUE(LEFT(H1427,FIND(" ",H1427)-1))</f>
        <v>1300</v>
      </c>
      <c r="J1427" s="23" t="str">
        <f>TRIM(RIGHT(H1427,LEN(H1427)-FIND(" ",H1427)))</f>
        <v>sqft</v>
      </c>
      <c r="K1427" s="23" t="s">
        <v>43</v>
      </c>
      <c r="L1427" s="23" t="s">
        <v>44</v>
      </c>
      <c r="M1427" s="23" t="str">
        <f t="shared" ref="M1427:M1431" si="795">IF(LEFT(L1427,5)="poss.","expected","ready")</f>
        <v>ready</v>
      </c>
      <c r="N1427" s="23" t="s">
        <v>200</v>
      </c>
      <c r="O1427" s="26" t="str">
        <f t="shared" ref="O1427:O1431" si="796">IFERROR(LEFT(N1427,FIND("out of",N1427)-1),N1427)</f>
        <v xml:space="preserve">7 </v>
      </c>
      <c r="P1427" s="30" t="str">
        <f t="shared" ref="P1427:P1431" si="797">IFERROR(RIGHT(N1427,LEN(N1427)-FIND("out of",N1427)-6),"")</f>
        <v>13</v>
      </c>
      <c r="Q1427" s="32" t="s">
        <v>96</v>
      </c>
      <c r="R1427" s="25" t="s">
        <v>47</v>
      </c>
      <c r="S1427" s="25" t="s">
        <v>3246</v>
      </c>
      <c r="T1427" s="3" t="s">
        <v>2144</v>
      </c>
      <c r="U1427" s="33">
        <f t="shared" si="773"/>
        <v>3308</v>
      </c>
      <c r="V1427" s="25">
        <v>43</v>
      </c>
      <c r="W1427" s="25">
        <f>VALUE(V1427)*100000</f>
        <v>4300000</v>
      </c>
    </row>
    <row r="1428" spans="1:23" ht="15.75">
      <c r="A1428" s="25" t="s">
        <v>50</v>
      </c>
      <c r="B1428" s="25" t="str">
        <f t="shared" si="790"/>
        <v>2 Apartment For Sale In Jahangirabad Surat</v>
      </c>
      <c r="C1428" s="25" t="str">
        <f t="shared" si="791"/>
        <v>2</v>
      </c>
      <c r="D1428" s="30" t="str">
        <f t="shared" si="792"/>
        <v xml:space="preserve">Apartment </v>
      </c>
      <c r="E1428" s="25" t="str">
        <f t="shared" si="793"/>
        <v>Jahangirabad</v>
      </c>
      <c r="F1428" s="25" t="str">
        <f t="shared" si="794"/>
        <v>surat</v>
      </c>
      <c r="G1428" s="25" t="s">
        <v>34</v>
      </c>
      <c r="H1428" s="25" t="s">
        <v>71</v>
      </c>
      <c r="I1428" s="35">
        <f>VALUE(LEFT(H1428,FIND(" ",H1428)-1))</f>
        <v>1180</v>
      </c>
      <c r="J1428" s="25" t="str">
        <f>TRIM(RIGHT(H1428,LEN(H1428)-FIND(" ",H1428)))</f>
        <v>sqft</v>
      </c>
      <c r="K1428" s="25" t="s">
        <v>43</v>
      </c>
      <c r="L1428" s="25" t="s">
        <v>44</v>
      </c>
      <c r="M1428" s="25" t="str">
        <f t="shared" si="795"/>
        <v>ready</v>
      </c>
      <c r="N1428" s="25" t="s">
        <v>132</v>
      </c>
      <c r="O1428" s="29" t="str">
        <f t="shared" si="796"/>
        <v xml:space="preserve">5 </v>
      </c>
      <c r="P1428" s="30" t="str">
        <f t="shared" si="797"/>
        <v>5</v>
      </c>
      <c r="Q1428" s="32" t="s">
        <v>46</v>
      </c>
      <c r="R1428" s="25" t="s">
        <v>739</v>
      </c>
      <c r="S1428" s="25" t="s">
        <v>3247</v>
      </c>
      <c r="T1428" s="3" t="s">
        <v>3248</v>
      </c>
      <c r="U1428" s="33">
        <f t="shared" si="773"/>
        <v>3220</v>
      </c>
      <c r="V1428" s="25">
        <v>38</v>
      </c>
      <c r="W1428" s="25">
        <f>VALUE(V1428)*100000</f>
        <v>3800000</v>
      </c>
    </row>
    <row r="1429" spans="1:23" ht="15.75">
      <c r="A1429" s="25" t="s">
        <v>3249</v>
      </c>
      <c r="B1429" s="25" t="str">
        <f t="shared" si="790"/>
        <v>2 Apartment For Sale In Anand Avenue, Jahangirabad Surat</v>
      </c>
      <c r="C1429" s="25" t="str">
        <f t="shared" si="791"/>
        <v>2</v>
      </c>
      <c r="D1429" s="30" t="str">
        <f t="shared" si="792"/>
        <v xml:space="preserve">Apartment </v>
      </c>
      <c r="E1429" s="25" t="str">
        <f t="shared" si="793"/>
        <v>Anand Avenue, Jahangirabad</v>
      </c>
      <c r="F1429" s="25" t="str">
        <f t="shared" si="794"/>
        <v>surat</v>
      </c>
      <c r="G1429" s="25" t="s">
        <v>34</v>
      </c>
      <c r="H1429" s="25" t="s">
        <v>2981</v>
      </c>
      <c r="I1429" s="35">
        <f>VALUE(LEFT(H1429,FIND(" ",H1429)-1))</f>
        <v>1285</v>
      </c>
      <c r="J1429" s="25" t="str">
        <f>TRIM(RIGHT(H1429,LEN(H1429)-FIND(" ",H1429)))</f>
        <v>sqft</v>
      </c>
      <c r="K1429" s="25" t="s">
        <v>43</v>
      </c>
      <c r="L1429" s="25" t="s">
        <v>44</v>
      </c>
      <c r="M1429" s="25" t="str">
        <f t="shared" si="795"/>
        <v>ready</v>
      </c>
      <c r="N1429" s="25" t="s">
        <v>227</v>
      </c>
      <c r="O1429" s="29" t="str">
        <f t="shared" si="796"/>
        <v xml:space="preserve">12 </v>
      </c>
      <c r="P1429" s="30" t="str">
        <f t="shared" si="797"/>
        <v>14</v>
      </c>
      <c r="Q1429" s="15" t="s">
        <v>46</v>
      </c>
      <c r="R1429" s="25" t="s">
        <v>47</v>
      </c>
      <c r="S1429" s="25" t="s">
        <v>3170</v>
      </c>
      <c r="T1429" s="3" t="s">
        <v>3250</v>
      </c>
      <c r="U1429" s="33">
        <f t="shared" si="773"/>
        <v>3813</v>
      </c>
      <c r="V1429" s="25">
        <v>49</v>
      </c>
      <c r="W1429" s="25">
        <f>VALUE(V1429)*100000</f>
        <v>4900000</v>
      </c>
    </row>
    <row r="1430" spans="1:23" ht="15.75">
      <c r="A1430" s="25" t="s">
        <v>2714</v>
      </c>
      <c r="B1430" s="25" t="str">
        <f t="shared" si="790"/>
        <v>1 Apartment For Sale In Dindoli Surat</v>
      </c>
      <c r="C1430" s="25" t="str">
        <f t="shared" si="791"/>
        <v>1</v>
      </c>
      <c r="D1430" s="30" t="str">
        <f t="shared" si="792"/>
        <v xml:space="preserve">Apartment </v>
      </c>
      <c r="E1430" s="25" t="str">
        <f t="shared" si="793"/>
        <v>Dindoli</v>
      </c>
      <c r="F1430" s="25" t="str">
        <f t="shared" si="794"/>
        <v>surat</v>
      </c>
      <c r="G1430" s="25" t="s">
        <v>24</v>
      </c>
      <c r="H1430" s="25" t="s">
        <v>3251</v>
      </c>
      <c r="I1430" s="35">
        <f>VALUE(LEFT(H1430,FIND(" ",H1430)-1))</f>
        <v>434</v>
      </c>
      <c r="J1430" s="25" t="str">
        <f>TRIM(RIGHT(H1430,LEN(H1430)-FIND(" ",H1430)))</f>
        <v>sqft</v>
      </c>
      <c r="K1430" s="25" t="s">
        <v>26</v>
      </c>
      <c r="L1430" s="25" t="s">
        <v>44</v>
      </c>
      <c r="M1430" s="25" t="str">
        <f t="shared" si="795"/>
        <v>ready</v>
      </c>
      <c r="N1430" s="25" t="s">
        <v>956</v>
      </c>
      <c r="O1430" s="29" t="str">
        <f t="shared" si="796"/>
        <v xml:space="preserve">8 </v>
      </c>
      <c r="P1430" s="30" t="str">
        <f t="shared" si="797"/>
        <v>8</v>
      </c>
      <c r="Q1430" s="14" t="s">
        <v>29</v>
      </c>
      <c r="R1430" s="25" t="s">
        <v>30</v>
      </c>
      <c r="S1430" s="25" t="s">
        <v>3002</v>
      </c>
      <c r="T1430" s="3" t="s">
        <v>3252</v>
      </c>
      <c r="U1430" s="33">
        <f t="shared" si="773"/>
        <v>2692</v>
      </c>
      <c r="V1430" s="25">
        <v>20.100000000000001</v>
      </c>
      <c r="W1430" s="25">
        <f>VALUE(V1430)*100000</f>
        <v>2010000.0000000002</v>
      </c>
    </row>
    <row r="1431" spans="1:23" ht="15.75">
      <c r="A1431" s="25" t="s">
        <v>2395</v>
      </c>
      <c r="B1431" s="25" t="str">
        <f t="shared" si="790"/>
        <v>2 Apartment For Sale In Santvan Skyon, Palanpur Surat</v>
      </c>
      <c r="C1431" s="25" t="str">
        <f t="shared" si="791"/>
        <v>2</v>
      </c>
      <c r="D1431" s="30" t="str">
        <f t="shared" si="792"/>
        <v xml:space="preserve">Apartment </v>
      </c>
      <c r="E1431" s="25" t="str">
        <f t="shared" si="793"/>
        <v>Santvan Skyon, Palanpur</v>
      </c>
      <c r="F1431" s="25" t="str">
        <f t="shared" si="794"/>
        <v>surat</v>
      </c>
      <c r="G1431" s="25" t="s">
        <v>34</v>
      </c>
      <c r="H1431" s="25" t="s">
        <v>42</v>
      </c>
      <c r="I1431" s="35">
        <f>VALUE(LEFT(H1431,FIND(" ",H1431)-1))</f>
        <v>1173</v>
      </c>
      <c r="J1431" s="25" t="str">
        <f>TRIM(RIGHT(H1431,LEN(H1431)-FIND(" ",H1431)))</f>
        <v>sqft</v>
      </c>
      <c r="K1431" s="25" t="s">
        <v>43</v>
      </c>
      <c r="L1431" s="25" t="s">
        <v>44</v>
      </c>
      <c r="M1431" s="25" t="str">
        <f t="shared" si="795"/>
        <v>ready</v>
      </c>
      <c r="N1431" s="25" t="s">
        <v>268</v>
      </c>
      <c r="O1431" s="29" t="str">
        <f t="shared" si="796"/>
        <v xml:space="preserve">13 </v>
      </c>
      <c r="P1431" s="30" t="str">
        <f t="shared" si="797"/>
        <v>14</v>
      </c>
      <c r="Q1431" s="14" t="s">
        <v>96</v>
      </c>
      <c r="R1431" s="25" t="s">
        <v>47</v>
      </c>
      <c r="S1431" s="25" t="s">
        <v>3253</v>
      </c>
      <c r="T1431" s="3" t="s">
        <v>3254</v>
      </c>
      <c r="U1431" s="33">
        <f t="shared" si="773"/>
        <v>4092</v>
      </c>
      <c r="V1431" s="25">
        <v>48</v>
      </c>
      <c r="W1431" s="25">
        <f>VALUE(V1431)*100000</f>
        <v>4800000</v>
      </c>
    </row>
    <row r="1432" spans="1:23" customFormat="1" hidden="1">
      <c r="A1432" t="s">
        <v>3127</v>
      </c>
      <c r="G1432" t="s">
        <v>24</v>
      </c>
      <c r="H1432" t="s">
        <v>2927</v>
      </c>
      <c r="I1432">
        <f>VALUE(LEFT(H1432,FIND(" ",H1432)-1))</f>
        <v>912</v>
      </c>
      <c r="J1432" t="str">
        <f>TRIM(RIGHT(H1432,LEN(H1432)-FIND(" ",H1432)))</f>
        <v>sqft</v>
      </c>
      <c r="K1432" t="s">
        <v>29</v>
      </c>
      <c r="L1432" t="s">
        <v>27</v>
      </c>
      <c r="N1432" t="s">
        <v>26</v>
      </c>
      <c r="Q1432" t="s">
        <v>47</v>
      </c>
      <c r="R1432" t="s">
        <v>156</v>
      </c>
      <c r="S1432" t="s">
        <v>3011</v>
      </c>
      <c r="U1432" s="1" t="e">
        <f t="shared" si="773"/>
        <v>#VALUE!</v>
      </c>
      <c r="V1432">
        <v>34.1</v>
      </c>
      <c r="W1432">
        <f>VALUE(V1432)*100000</f>
        <v>3410000</v>
      </c>
    </row>
    <row r="1433" spans="1:23" customFormat="1" hidden="1">
      <c r="A1433" t="s">
        <v>2979</v>
      </c>
      <c r="G1433" t="s">
        <v>24</v>
      </c>
      <c r="H1433" t="s">
        <v>1005</v>
      </c>
      <c r="I1433">
        <f>VALUE(LEFT(H1433,FIND(" ",H1433)-1))</f>
        <v>1500</v>
      </c>
      <c r="J1433" t="str">
        <f>TRIM(RIGHT(H1433,LEN(H1433)-FIND(" ",H1433)))</f>
        <v>sqft</v>
      </c>
      <c r="K1433" t="s">
        <v>26</v>
      </c>
      <c r="L1433" t="s">
        <v>2832</v>
      </c>
      <c r="N1433" t="s">
        <v>142</v>
      </c>
      <c r="Q1433" t="s">
        <v>29</v>
      </c>
      <c r="R1433" t="s">
        <v>47</v>
      </c>
      <c r="S1433" t="s">
        <v>3255</v>
      </c>
      <c r="T1433" t="s">
        <v>1187</v>
      </c>
      <c r="U1433" s="1">
        <f t="shared" si="773"/>
        <v>2834</v>
      </c>
      <c r="V1433">
        <v>42.5</v>
      </c>
      <c r="W1433">
        <f>VALUE(V1433)*100000</f>
        <v>4250000</v>
      </c>
    </row>
    <row r="1434" spans="1:23" ht="15.75">
      <c r="A1434" s="25" t="s">
        <v>2907</v>
      </c>
      <c r="B1434" s="25" t="str">
        <f t="shared" ref="B1434:B1437" si="798">PROPER(TRIM(A1434))</f>
        <v>3 Apartment For Sale In Green City, Pal Surat</v>
      </c>
      <c r="C1434" s="25" t="str">
        <f t="shared" ref="C1434:C1437" si="799">LEFT(B1434,FIND(" ",B1434)-1)</f>
        <v>3</v>
      </c>
      <c r="D1434" s="30" t="str">
        <f t="shared" ref="D1434:D1437" si="800">MID(B1434, FIND(" ", B1434)+1, FIND("For", B1434)-FIND(" ", B1434)-1)</f>
        <v xml:space="preserve">Apartment </v>
      </c>
      <c r="E1434" s="25" t="str">
        <f t="shared" ref="E1434:E1437" si="801">TRIM(MID(B1434, FIND("In", B1434)+3, FIND("Surat", B1434)-FIND("In", B1434)-3))</f>
        <v>Green City, Pal</v>
      </c>
      <c r="F1434" s="25" t="str">
        <f t="shared" ref="F1434:F1437" si="802">"surat"</f>
        <v>surat</v>
      </c>
      <c r="G1434" s="25" t="s">
        <v>24</v>
      </c>
      <c r="H1434" s="25" t="s">
        <v>705</v>
      </c>
      <c r="I1434" s="35">
        <f>VALUE(LEFT(H1434,FIND(" ",H1434)-1))</f>
        <v>900</v>
      </c>
      <c r="J1434" s="25" t="str">
        <f>TRIM(RIGHT(H1434,LEN(H1434)-FIND(" ",H1434)))</f>
        <v>sqft</v>
      </c>
      <c r="K1434" s="25" t="s">
        <v>43</v>
      </c>
      <c r="L1434" s="25" t="s">
        <v>44</v>
      </c>
      <c r="M1434" s="25" t="str">
        <f t="shared" ref="M1434:M1437" si="803">IF(LEFT(L1434,5)="poss.","expected","ready")</f>
        <v>ready</v>
      </c>
      <c r="N1434" s="25" t="s">
        <v>81</v>
      </c>
      <c r="O1434" s="29" t="str">
        <f t="shared" ref="O1434:O1437" si="804">IFERROR(LEFT(N1434,FIND("out of",N1434)-1),N1434)</f>
        <v xml:space="preserve">6 </v>
      </c>
      <c r="P1434" s="30" t="str">
        <f t="shared" ref="P1434:P1437" si="805">IFERROR(RIGHT(N1434,LEN(N1434)-FIND("out of",N1434)-6),"")</f>
        <v>13</v>
      </c>
      <c r="Q1434" s="14" t="s">
        <v>46</v>
      </c>
      <c r="R1434" s="25" t="s">
        <v>185</v>
      </c>
      <c r="S1434" s="25" t="s">
        <v>3256</v>
      </c>
      <c r="T1434" s="3" t="s">
        <v>3257</v>
      </c>
      <c r="U1434" s="33">
        <f t="shared" si="773"/>
        <v>3024</v>
      </c>
      <c r="V1434" s="25">
        <v>45.5</v>
      </c>
      <c r="W1434" s="25">
        <f>VALUE(V1434)*100000</f>
        <v>4550000</v>
      </c>
    </row>
    <row r="1435" spans="1:23" ht="15.75">
      <c r="A1435" s="25" t="s">
        <v>50</v>
      </c>
      <c r="B1435" s="25" t="str">
        <f t="shared" si="798"/>
        <v>2 Apartment For Sale In Jahangirabad Surat</v>
      </c>
      <c r="C1435" s="25" t="str">
        <f t="shared" si="799"/>
        <v>2</v>
      </c>
      <c r="D1435" s="30" t="str">
        <f t="shared" si="800"/>
        <v xml:space="preserve">Apartment </v>
      </c>
      <c r="E1435" s="25" t="str">
        <f t="shared" si="801"/>
        <v>Jahangirabad</v>
      </c>
      <c r="F1435" s="25" t="str">
        <f t="shared" si="802"/>
        <v>surat</v>
      </c>
      <c r="G1435" s="25" t="s">
        <v>24</v>
      </c>
      <c r="H1435" s="25" t="s">
        <v>3258</v>
      </c>
      <c r="I1435" s="35">
        <f>VALUE(LEFT(H1435,FIND(" ",H1435)-1))</f>
        <v>687</v>
      </c>
      <c r="J1435" s="25" t="str">
        <f>TRIM(RIGHT(H1435,LEN(H1435)-FIND(" ",H1435)))</f>
        <v>sqft</v>
      </c>
      <c r="K1435" s="25" t="s">
        <v>26</v>
      </c>
      <c r="L1435" s="25" t="s">
        <v>44</v>
      </c>
      <c r="M1435" s="25" t="str">
        <f t="shared" si="803"/>
        <v>ready</v>
      </c>
      <c r="N1435" s="25" t="s">
        <v>793</v>
      </c>
      <c r="O1435" s="29" t="str">
        <f t="shared" si="804"/>
        <v xml:space="preserve">5 </v>
      </c>
      <c r="P1435" s="30" t="str">
        <f t="shared" si="805"/>
        <v>14</v>
      </c>
      <c r="Q1435" s="14" t="s">
        <v>29</v>
      </c>
      <c r="R1435" s="25" t="s">
        <v>47</v>
      </c>
      <c r="S1435" s="25" t="s">
        <v>2712</v>
      </c>
      <c r="T1435" s="3" t="s">
        <v>3259</v>
      </c>
      <c r="U1435" s="33">
        <f t="shared" si="773"/>
        <v>3647</v>
      </c>
      <c r="V1435" s="25">
        <v>43.2</v>
      </c>
      <c r="W1435" s="25">
        <f>VALUE(V1435)*100000</f>
        <v>4320000</v>
      </c>
    </row>
    <row r="1436" spans="1:23" ht="15.75">
      <c r="A1436" s="25" t="s">
        <v>2714</v>
      </c>
      <c r="B1436" s="25" t="str">
        <f t="shared" si="798"/>
        <v>1 Apartment For Sale In Dindoli Surat</v>
      </c>
      <c r="C1436" s="25" t="str">
        <f t="shared" si="799"/>
        <v>1</v>
      </c>
      <c r="D1436" s="30" t="str">
        <f t="shared" si="800"/>
        <v xml:space="preserve">Apartment </v>
      </c>
      <c r="E1436" s="25" t="str">
        <f t="shared" si="801"/>
        <v>Dindoli</v>
      </c>
      <c r="F1436" s="25" t="str">
        <f t="shared" si="802"/>
        <v>surat</v>
      </c>
      <c r="G1436" s="25" t="s">
        <v>34</v>
      </c>
      <c r="H1436" s="25" t="s">
        <v>3260</v>
      </c>
      <c r="I1436" s="35">
        <f>VALUE(LEFT(H1436,FIND(" ",H1436)-1))</f>
        <v>719</v>
      </c>
      <c r="J1436" s="25" t="str">
        <f>TRIM(RIGHT(H1436,LEN(H1436)-FIND(" ",H1436)))</f>
        <v>sqft</v>
      </c>
      <c r="K1436" s="25" t="s">
        <v>26</v>
      </c>
      <c r="L1436" s="25" t="s">
        <v>192</v>
      </c>
      <c r="M1436" s="25" t="str">
        <f t="shared" si="803"/>
        <v>expected</v>
      </c>
      <c r="N1436" s="25" t="s">
        <v>736</v>
      </c>
      <c r="O1436" s="29" t="str">
        <f t="shared" si="804"/>
        <v xml:space="preserve">3 </v>
      </c>
      <c r="P1436" s="30" t="str">
        <f t="shared" si="805"/>
        <v>7</v>
      </c>
      <c r="Q1436" s="14" t="s">
        <v>29</v>
      </c>
      <c r="R1436" s="25" t="s">
        <v>102</v>
      </c>
      <c r="S1436" s="25" t="s">
        <v>3261</v>
      </c>
      <c r="T1436" s="3" t="s">
        <v>3262</v>
      </c>
      <c r="U1436" s="33">
        <f t="shared" si="773"/>
        <v>2282</v>
      </c>
      <c r="V1436" s="25">
        <v>16.399999999999999</v>
      </c>
      <c r="W1436" s="25">
        <f>VALUE(V1436)*100000</f>
        <v>1639999.9999999998</v>
      </c>
    </row>
    <row r="1437" spans="1:23" ht="15.75">
      <c r="A1437" s="25" t="s">
        <v>2999</v>
      </c>
      <c r="B1437" s="25" t="str">
        <f t="shared" si="798"/>
        <v>1 Apartment For Sale In Ramaa Residency, Jahangirabad Surat</v>
      </c>
      <c r="C1437" s="25" t="str">
        <f t="shared" si="799"/>
        <v>1</v>
      </c>
      <c r="D1437" s="30" t="str">
        <f t="shared" si="800"/>
        <v xml:space="preserve">Apartment </v>
      </c>
      <c r="E1437" s="25" t="str">
        <f t="shared" si="801"/>
        <v>Ramaa Residency, Jahangirabad</v>
      </c>
      <c r="F1437" s="25" t="str">
        <f t="shared" si="802"/>
        <v>surat</v>
      </c>
      <c r="G1437" s="25" t="s">
        <v>24</v>
      </c>
      <c r="H1437" s="25" t="s">
        <v>3263</v>
      </c>
      <c r="I1437" s="35">
        <f>VALUE(LEFT(H1437,FIND(" ",H1437)-1))</f>
        <v>367</v>
      </c>
      <c r="J1437" s="25" t="str">
        <f>TRIM(RIGHT(H1437,LEN(H1437)-FIND(" ",H1437)))</f>
        <v>sqft</v>
      </c>
      <c r="K1437" s="25" t="s">
        <v>26</v>
      </c>
      <c r="L1437" s="25" t="s">
        <v>44</v>
      </c>
      <c r="M1437" s="25" t="str">
        <f t="shared" si="803"/>
        <v>ready</v>
      </c>
      <c r="N1437" s="25" t="s">
        <v>780</v>
      </c>
      <c r="O1437" s="29" t="str">
        <f t="shared" si="804"/>
        <v xml:space="preserve">14 </v>
      </c>
      <c r="P1437" s="30" t="str">
        <f t="shared" si="805"/>
        <v>14</v>
      </c>
      <c r="Q1437" s="14" t="s">
        <v>29</v>
      </c>
      <c r="R1437" s="25" t="s">
        <v>47</v>
      </c>
      <c r="S1437" s="25" t="s">
        <v>3264</v>
      </c>
      <c r="T1437" s="3" t="s">
        <v>3265</v>
      </c>
      <c r="U1437" s="33">
        <f t="shared" si="773"/>
        <v>3781</v>
      </c>
      <c r="V1437" s="25">
        <v>29</v>
      </c>
      <c r="W1437" s="25">
        <f>VALUE(V1437)*100000</f>
        <v>2900000</v>
      </c>
    </row>
    <row r="1438" spans="1:23" customFormat="1" hidden="1">
      <c r="A1438" t="s">
        <v>3266</v>
      </c>
      <c r="G1438" t="s">
        <v>24</v>
      </c>
      <c r="H1438" t="s">
        <v>670</v>
      </c>
      <c r="I1438">
        <f>VALUE(LEFT(H1438,FIND(" ",H1438)-1))</f>
        <v>420</v>
      </c>
      <c r="J1438" t="str">
        <f>TRIM(RIGHT(H1438,LEN(H1438)-FIND(" ",H1438)))</f>
        <v>sqft</v>
      </c>
      <c r="K1438" t="s">
        <v>29</v>
      </c>
      <c r="L1438" t="s">
        <v>44</v>
      </c>
      <c r="N1438" t="s">
        <v>26</v>
      </c>
      <c r="Q1438" t="s">
        <v>47</v>
      </c>
      <c r="R1438" t="s">
        <v>156</v>
      </c>
      <c r="S1438" t="s">
        <v>3267</v>
      </c>
      <c r="T1438" t="s">
        <v>1378</v>
      </c>
      <c r="U1438" s="1">
        <f t="shared" si="773"/>
        <v>3611</v>
      </c>
      <c r="V1438">
        <v>25.7</v>
      </c>
      <c r="W1438">
        <f>VALUE(V1438)*100000</f>
        <v>2570000</v>
      </c>
    </row>
    <row r="1439" spans="1:23" customFormat="1" hidden="1">
      <c r="A1439" t="s">
        <v>2725</v>
      </c>
      <c r="G1439" t="s">
        <v>24</v>
      </c>
      <c r="H1439" t="s">
        <v>1675</v>
      </c>
      <c r="I1439">
        <f>VALUE(LEFT(H1439,FIND(" ",H1439)-1))</f>
        <v>1260</v>
      </c>
      <c r="J1439" t="str">
        <f>TRIM(RIGHT(H1439,LEN(H1439)-FIND(" ",H1439)))</f>
        <v>sqft</v>
      </c>
      <c r="K1439" t="s">
        <v>29</v>
      </c>
      <c r="L1439" t="s">
        <v>44</v>
      </c>
      <c r="N1439" t="s">
        <v>26</v>
      </c>
      <c r="Q1439" t="s">
        <v>47</v>
      </c>
      <c r="R1439" t="s">
        <v>3268</v>
      </c>
      <c r="S1439" t="s">
        <v>3234</v>
      </c>
      <c r="T1439" t="s">
        <v>1913</v>
      </c>
      <c r="U1439" s="1">
        <f t="shared" si="773"/>
        <v>2143</v>
      </c>
      <c r="V1439">
        <v>27</v>
      </c>
      <c r="W1439">
        <f>VALUE(V1439)*100000</f>
        <v>2700000</v>
      </c>
    </row>
    <row r="1440" spans="1:23" ht="15.75">
      <c r="A1440" s="25" t="s">
        <v>2790</v>
      </c>
      <c r="B1440" s="25" t="str">
        <f t="shared" ref="B1440:B1445" si="806">PROPER(TRIM(A1440))</f>
        <v>3 Apartment For Sale In Penttagon, Palanpur Gam Surat</v>
      </c>
      <c r="C1440" s="25" t="str">
        <f t="shared" ref="C1440:C1445" si="807">LEFT(B1440,FIND(" ",B1440)-1)</f>
        <v>3</v>
      </c>
      <c r="D1440" s="30" t="str">
        <f t="shared" ref="D1440:D1445" si="808">MID(B1440, FIND(" ", B1440)+1, FIND("For", B1440)-FIND(" ", B1440)-1)</f>
        <v xml:space="preserve">Apartment </v>
      </c>
      <c r="E1440" s="25" t="str">
        <f t="shared" ref="E1440:E1445" si="809">TRIM(MID(B1440, FIND("In", B1440)+3, FIND("Surat", B1440)-FIND("In", B1440)-3))</f>
        <v>Penttagon, Palanpur Gam</v>
      </c>
      <c r="F1440" s="25" t="str">
        <f t="shared" ref="F1440:F1445" si="810">"surat"</f>
        <v>surat</v>
      </c>
      <c r="G1440" s="25" t="s">
        <v>34</v>
      </c>
      <c r="H1440" s="25" t="s">
        <v>3169</v>
      </c>
      <c r="I1440" s="35">
        <f>VALUE(LEFT(H1440,FIND(" ",H1440)-1))</f>
        <v>1385</v>
      </c>
      <c r="J1440" s="25" t="str">
        <f>TRIM(RIGHT(H1440,LEN(H1440)-FIND(" ",H1440)))</f>
        <v>sqft</v>
      </c>
      <c r="K1440" s="25" t="s">
        <v>26</v>
      </c>
      <c r="L1440" s="25" t="s">
        <v>44</v>
      </c>
      <c r="M1440" s="25" t="str">
        <f t="shared" ref="M1440:M1445" si="811">IF(LEFT(L1440,5)="poss.","expected","ready")</f>
        <v>ready</v>
      </c>
      <c r="N1440" s="25" t="s">
        <v>1181</v>
      </c>
      <c r="O1440" s="29" t="str">
        <f t="shared" ref="O1440:O1445" si="812">IFERROR(LEFT(N1440,FIND("out of",N1440)-1),N1440)</f>
        <v xml:space="preserve">4 </v>
      </c>
      <c r="P1440" s="30" t="str">
        <f t="shared" ref="P1440:P1445" si="813">IFERROR(RIGHT(N1440,LEN(N1440)-FIND("out of",N1440)-6),"")</f>
        <v>13</v>
      </c>
      <c r="Q1440" s="14" t="s">
        <v>29</v>
      </c>
      <c r="R1440" s="25" t="s">
        <v>47</v>
      </c>
      <c r="S1440" s="25" t="s">
        <v>3029</v>
      </c>
      <c r="T1440" s="3" t="s">
        <v>3242</v>
      </c>
      <c r="U1440" s="33">
        <f t="shared" si="773"/>
        <v>3610</v>
      </c>
      <c r="V1440" s="25">
        <v>50</v>
      </c>
      <c r="W1440" s="25">
        <f>VALUE(V1440)*100000</f>
        <v>5000000</v>
      </c>
    </row>
    <row r="1441" spans="1:23" ht="15.75">
      <c r="A1441" s="25" t="s">
        <v>3152</v>
      </c>
      <c r="B1441" s="25" t="str">
        <f t="shared" si="806"/>
        <v>2 Apartment For Sale In Nakshatra Nebula, Jahangirabad Surat</v>
      </c>
      <c r="C1441" s="25" t="str">
        <f t="shared" si="807"/>
        <v>2</v>
      </c>
      <c r="D1441" s="30" t="str">
        <f t="shared" si="808"/>
        <v xml:space="preserve">Apartment </v>
      </c>
      <c r="E1441" s="25" t="str">
        <f t="shared" si="809"/>
        <v>Nakshatra Nebula, Jahangirabad</v>
      </c>
      <c r="F1441" s="25" t="str">
        <f t="shared" si="810"/>
        <v>surat</v>
      </c>
      <c r="G1441" s="25" t="s">
        <v>34</v>
      </c>
      <c r="H1441" s="25" t="s">
        <v>3153</v>
      </c>
      <c r="I1441" s="35">
        <f>VALUE(LEFT(H1441,FIND(" ",H1441)-1))</f>
        <v>1219</v>
      </c>
      <c r="J1441" s="25" t="str">
        <f>TRIM(RIGHT(H1441,LEN(H1441)-FIND(" ",H1441)))</f>
        <v>sqft</v>
      </c>
      <c r="K1441" s="25" t="s">
        <v>43</v>
      </c>
      <c r="L1441" s="25" t="s">
        <v>44</v>
      </c>
      <c r="M1441" s="25" t="str">
        <f t="shared" si="811"/>
        <v>ready</v>
      </c>
      <c r="N1441" s="25" t="s">
        <v>45</v>
      </c>
      <c r="O1441" s="29" t="str">
        <f t="shared" si="812"/>
        <v xml:space="preserve">5 </v>
      </c>
      <c r="P1441" s="30" t="str">
        <f t="shared" si="813"/>
        <v>13</v>
      </c>
      <c r="Q1441" s="14" t="s">
        <v>29</v>
      </c>
      <c r="R1441" s="25" t="s">
        <v>102</v>
      </c>
      <c r="S1441" s="25" t="s">
        <v>2953</v>
      </c>
      <c r="T1441" s="3" t="s">
        <v>3269</v>
      </c>
      <c r="U1441" s="36">
        <f t="shared" si="773"/>
        <v>3445</v>
      </c>
      <c r="V1441" s="23">
        <v>42</v>
      </c>
      <c r="W1441" s="23">
        <f>VALUE(V1441)*100000</f>
        <v>4200000</v>
      </c>
    </row>
    <row r="1442" spans="1:23" ht="15.75">
      <c r="A1442" s="25" t="s">
        <v>883</v>
      </c>
      <c r="B1442" s="25" t="str">
        <f t="shared" si="806"/>
        <v>2 Apartment For Sale In Shiv Samarth 1, Pal Gam Surat</v>
      </c>
      <c r="C1442" s="25" t="str">
        <f t="shared" si="807"/>
        <v>2</v>
      </c>
      <c r="D1442" s="30" t="str">
        <f t="shared" si="808"/>
        <v xml:space="preserve">Apartment </v>
      </c>
      <c r="E1442" s="25" t="str">
        <f t="shared" si="809"/>
        <v>Shiv Samarth 1, Pal Gam</v>
      </c>
      <c r="F1442" s="25" t="str">
        <f t="shared" si="810"/>
        <v>surat</v>
      </c>
      <c r="G1442" s="25" t="s">
        <v>34</v>
      </c>
      <c r="H1442" s="25" t="s">
        <v>884</v>
      </c>
      <c r="I1442" s="35">
        <f>VALUE(LEFT(H1442,FIND(" ",H1442)-1))</f>
        <v>1127</v>
      </c>
      <c r="J1442" s="25" t="str">
        <f>TRIM(RIGHT(H1442,LEN(H1442)-FIND(" ",H1442)))</f>
        <v>sqft</v>
      </c>
      <c r="K1442" s="25" t="s">
        <v>43</v>
      </c>
      <c r="L1442" s="25" t="s">
        <v>44</v>
      </c>
      <c r="M1442" s="25" t="str">
        <f t="shared" si="811"/>
        <v>ready</v>
      </c>
      <c r="N1442" s="25" t="s">
        <v>3270</v>
      </c>
      <c r="O1442" s="29" t="str">
        <f t="shared" si="812"/>
        <v xml:space="preserve">18 </v>
      </c>
      <c r="P1442" s="30" t="str">
        <f t="shared" si="813"/>
        <v>19</v>
      </c>
      <c r="Q1442" s="14" t="s">
        <v>29</v>
      </c>
      <c r="R1442" s="25" t="s">
        <v>47</v>
      </c>
      <c r="S1442" s="25" t="s">
        <v>3271</v>
      </c>
      <c r="T1442" s="3" t="s">
        <v>3140</v>
      </c>
      <c r="U1442" s="30">
        <f t="shared" si="773"/>
        <v>3985</v>
      </c>
      <c r="V1442" s="25">
        <v>44.9</v>
      </c>
      <c r="W1442" s="28">
        <f>VALUE(V1442)*100000</f>
        <v>4490000</v>
      </c>
    </row>
    <row r="1443" spans="1:23" ht="15.75">
      <c r="A1443" s="25" t="s">
        <v>999</v>
      </c>
      <c r="B1443" s="25" t="str">
        <f t="shared" si="806"/>
        <v>2 Apartment For Sale In Siddhi Vinayak Heights, Pal Surat</v>
      </c>
      <c r="C1443" s="25" t="str">
        <f t="shared" si="807"/>
        <v>2</v>
      </c>
      <c r="D1443" s="30" t="str">
        <f t="shared" si="808"/>
        <v xml:space="preserve">Apartment </v>
      </c>
      <c r="E1443" s="25" t="str">
        <f t="shared" si="809"/>
        <v>Siddhi Vinayak Heights, Pal</v>
      </c>
      <c r="F1443" s="25" t="str">
        <f t="shared" si="810"/>
        <v>surat</v>
      </c>
      <c r="G1443" s="25" t="s">
        <v>34</v>
      </c>
      <c r="H1443" s="25" t="s">
        <v>2763</v>
      </c>
      <c r="I1443" s="35">
        <f>VALUE(LEFT(H1443,FIND(" ",H1443)-1))</f>
        <v>1205</v>
      </c>
      <c r="J1443" s="25" t="str">
        <f>TRIM(RIGHT(H1443,LEN(H1443)-FIND(" ",H1443)))</f>
        <v>sqft</v>
      </c>
      <c r="K1443" s="25" t="s">
        <v>43</v>
      </c>
      <c r="L1443" s="25" t="s">
        <v>44</v>
      </c>
      <c r="M1443" s="25" t="str">
        <f t="shared" si="811"/>
        <v>ready</v>
      </c>
      <c r="N1443" s="25" t="s">
        <v>627</v>
      </c>
      <c r="O1443" s="29" t="str">
        <f t="shared" si="812"/>
        <v xml:space="preserve">8 </v>
      </c>
      <c r="P1443" s="30" t="str">
        <f t="shared" si="813"/>
        <v>14</v>
      </c>
      <c r="Q1443" s="14" t="s">
        <v>29</v>
      </c>
      <c r="R1443" s="25" t="s">
        <v>38</v>
      </c>
      <c r="S1443" s="25" t="s">
        <v>3272</v>
      </c>
      <c r="T1443" s="3" t="s">
        <v>1378</v>
      </c>
      <c r="U1443" s="30">
        <f t="shared" si="773"/>
        <v>3611</v>
      </c>
      <c r="V1443" s="25">
        <v>43.5</v>
      </c>
      <c r="W1443" s="28">
        <f>VALUE(V1443)*100000</f>
        <v>4350000</v>
      </c>
    </row>
    <row r="1444" spans="1:23" ht="15.75">
      <c r="A1444" s="25" t="s">
        <v>3152</v>
      </c>
      <c r="B1444" s="25" t="str">
        <f t="shared" si="806"/>
        <v>2 Apartment For Sale In Nakshatra Nebula, Jahangirabad Surat</v>
      </c>
      <c r="C1444" s="25" t="str">
        <f t="shared" si="807"/>
        <v>2</v>
      </c>
      <c r="D1444" s="30" t="str">
        <f t="shared" si="808"/>
        <v xml:space="preserve">Apartment </v>
      </c>
      <c r="E1444" s="25" t="str">
        <f t="shared" si="809"/>
        <v>Nakshatra Nebula, Jahangirabad</v>
      </c>
      <c r="F1444" s="25" t="str">
        <f t="shared" si="810"/>
        <v>surat</v>
      </c>
      <c r="G1444" s="25" t="s">
        <v>34</v>
      </c>
      <c r="H1444" s="25" t="s">
        <v>3153</v>
      </c>
      <c r="I1444" s="35">
        <f>VALUE(LEFT(H1444,FIND(" ",H1444)-1))</f>
        <v>1219</v>
      </c>
      <c r="J1444" s="25" t="str">
        <f>TRIM(RIGHT(H1444,LEN(H1444)-FIND(" ",H1444)))</f>
        <v>sqft</v>
      </c>
      <c r="K1444" s="25" t="s">
        <v>43</v>
      </c>
      <c r="L1444" s="25" t="s">
        <v>44</v>
      </c>
      <c r="M1444" s="25" t="str">
        <f t="shared" si="811"/>
        <v>ready</v>
      </c>
      <c r="N1444" s="25" t="s">
        <v>81</v>
      </c>
      <c r="O1444" s="29" t="str">
        <f t="shared" si="812"/>
        <v xml:space="preserve">6 </v>
      </c>
      <c r="P1444" s="30" t="str">
        <f t="shared" si="813"/>
        <v>13</v>
      </c>
      <c r="Q1444" s="14" t="s">
        <v>29</v>
      </c>
      <c r="R1444" s="25" t="s">
        <v>47</v>
      </c>
      <c r="S1444" s="25" t="s">
        <v>3273</v>
      </c>
      <c r="T1444" s="3" t="s">
        <v>3274</v>
      </c>
      <c r="U1444" s="30">
        <f t="shared" si="773"/>
        <v>3619</v>
      </c>
      <c r="V1444" s="25">
        <v>44.1</v>
      </c>
      <c r="W1444" s="28">
        <f>VALUE(V1444)*100000</f>
        <v>4410000</v>
      </c>
    </row>
    <row r="1445" spans="1:23" customFormat="1" hidden="1">
      <c r="A1445" t="s">
        <v>3275</v>
      </c>
      <c r="B1445" t="str">
        <f t="shared" si="806"/>
        <v>2 Apartment For Sale In Shubham Heights, Jahangirabad Surat</v>
      </c>
      <c r="C1445" t="str">
        <f t="shared" si="807"/>
        <v>2</v>
      </c>
      <c r="D1445" s="1" t="str">
        <f t="shared" si="808"/>
        <v xml:space="preserve">Apartment </v>
      </c>
      <c r="E1445" t="str">
        <f t="shared" si="809"/>
        <v>Shubham Heights, Jahangirabad</v>
      </c>
      <c r="F1445" t="str">
        <f t="shared" si="810"/>
        <v>surat</v>
      </c>
      <c r="G1445" t="s">
        <v>34</v>
      </c>
      <c r="H1445" t="s">
        <v>2754</v>
      </c>
      <c r="I1445">
        <f>VALUE(LEFT(H1445,FIND(" ",H1445)-1))</f>
        <v>1233</v>
      </c>
      <c r="J1445" t="str">
        <f>TRIM(RIGHT(H1445,LEN(H1445)-FIND(" ",H1445)))</f>
        <v>sqft</v>
      </c>
      <c r="K1445" t="s">
        <v>43</v>
      </c>
      <c r="L1445" t="s">
        <v>44</v>
      </c>
      <c r="M1445" t="str">
        <f t="shared" si="811"/>
        <v>ready</v>
      </c>
      <c r="N1445" t="s">
        <v>1103</v>
      </c>
      <c r="O1445" t="str">
        <f t="shared" si="812"/>
        <v xml:space="preserve">1 </v>
      </c>
      <c r="P1445" s="1" t="str">
        <f t="shared" si="813"/>
        <v>10</v>
      </c>
      <c r="Q1445" t="s">
        <v>96</v>
      </c>
      <c r="R1445" t="s">
        <v>47</v>
      </c>
      <c r="T1445" t="s">
        <v>3276</v>
      </c>
      <c r="U1445" s="1">
        <f t="shared" si="773"/>
        <v>3974</v>
      </c>
      <c r="V1445">
        <v>49</v>
      </c>
      <c r="W1445">
        <f>VALUE(V1445)*100000</f>
        <v>4900000</v>
      </c>
    </row>
    <row r="1446" spans="1:23" customFormat="1" hidden="1">
      <c r="A1446" t="s">
        <v>3277</v>
      </c>
      <c r="G1446" t="s">
        <v>24</v>
      </c>
      <c r="H1446" t="s">
        <v>677</v>
      </c>
      <c r="I1446">
        <f>VALUE(LEFT(H1446,FIND(" ",H1446)-1))</f>
        <v>260</v>
      </c>
      <c r="J1446" t="str">
        <f>TRIM(RIGHT(H1446,LEN(H1446)-FIND(" ",H1446)))</f>
        <v>sqft</v>
      </c>
      <c r="K1446" t="s">
        <v>43</v>
      </c>
      <c r="L1446" t="s">
        <v>44</v>
      </c>
      <c r="N1446" t="s">
        <v>2089</v>
      </c>
      <c r="Q1446">
        <v>1</v>
      </c>
      <c r="S1446" t="s">
        <v>3278</v>
      </c>
      <c r="T1446" t="s">
        <v>3279</v>
      </c>
      <c r="U1446" s="1">
        <f t="shared" si="773"/>
        <v>7561</v>
      </c>
      <c r="V1446">
        <v>31</v>
      </c>
      <c r="W1446">
        <f>VALUE(V1446)*100000</f>
        <v>3100000</v>
      </c>
    </row>
    <row r="1447" spans="1:23" ht="15.75">
      <c r="A1447" s="25" t="s">
        <v>195</v>
      </c>
      <c r="B1447" s="25" t="str">
        <f t="shared" ref="B1447:B1451" si="814">PROPER(TRIM(A1447))</f>
        <v>3 Apartment For Sale In Palanpur Surat</v>
      </c>
      <c r="C1447" s="25" t="str">
        <f t="shared" ref="C1447:C1451" si="815">LEFT(B1447,FIND(" ",B1447)-1)</f>
        <v>3</v>
      </c>
      <c r="D1447" s="30" t="str">
        <f t="shared" ref="D1447:D1451" si="816">MID(B1447, FIND(" ", B1447)+1, FIND("For", B1447)-FIND(" ", B1447)-1)</f>
        <v xml:space="preserve">Apartment </v>
      </c>
      <c r="E1447" s="25" t="str">
        <f t="shared" ref="E1447:E1451" si="817">TRIM(MID(B1447, FIND("In", B1447)+3, FIND("Surat", B1447)-FIND("In", B1447)-3))</f>
        <v>Palanpur</v>
      </c>
      <c r="F1447" s="25" t="str">
        <f t="shared" ref="F1447:F1451" si="818">"surat"</f>
        <v>surat</v>
      </c>
      <c r="G1447" s="25" t="s">
        <v>24</v>
      </c>
      <c r="H1447" s="25" t="s">
        <v>705</v>
      </c>
      <c r="I1447" s="35">
        <f>VALUE(LEFT(H1447,FIND(" ",H1447)-1))</f>
        <v>900</v>
      </c>
      <c r="J1447" s="25" t="str">
        <f>TRIM(RIGHT(H1447,LEN(H1447)-FIND(" ",H1447)))</f>
        <v>sqft</v>
      </c>
      <c r="K1447" s="25" t="s">
        <v>43</v>
      </c>
      <c r="L1447" s="25" t="s">
        <v>44</v>
      </c>
      <c r="M1447" s="25" t="str">
        <f t="shared" ref="M1447:M1451" si="819">IF(LEFT(L1447,5)="poss.","expected","ready")</f>
        <v>ready</v>
      </c>
      <c r="N1447" s="25" t="s">
        <v>132</v>
      </c>
      <c r="O1447" s="29" t="str">
        <f t="shared" ref="O1447:O1451" si="820">IFERROR(LEFT(N1447,FIND("out of",N1447)-1),N1447)</f>
        <v xml:space="preserve">5 </v>
      </c>
      <c r="P1447" s="30" t="str">
        <f t="shared" ref="P1447:P1451" si="821">IFERROR(RIGHT(N1447,LEN(N1447)-FIND("out of",N1447)-6),"")</f>
        <v>5</v>
      </c>
      <c r="Q1447" s="14" t="s">
        <v>46</v>
      </c>
      <c r="R1447" s="25" t="s">
        <v>346</v>
      </c>
      <c r="S1447" s="25" t="s">
        <v>3280</v>
      </c>
      <c r="T1447" s="3" t="s">
        <v>2394</v>
      </c>
      <c r="U1447" s="30">
        <f t="shared" si="773"/>
        <v>3067</v>
      </c>
      <c r="V1447" s="25">
        <v>46</v>
      </c>
      <c r="W1447" s="28">
        <f>VALUE(V1447)*100000</f>
        <v>4600000</v>
      </c>
    </row>
    <row r="1448" spans="1:23" ht="15.75">
      <c r="A1448" s="25" t="s">
        <v>159</v>
      </c>
      <c r="B1448" s="25" t="str">
        <f t="shared" si="814"/>
        <v>2 Apartment For Sale In Palanpur Surat</v>
      </c>
      <c r="C1448" s="25" t="str">
        <f t="shared" si="815"/>
        <v>2</v>
      </c>
      <c r="D1448" s="30" t="str">
        <f t="shared" si="816"/>
        <v xml:space="preserve">Apartment </v>
      </c>
      <c r="E1448" s="25" t="str">
        <f t="shared" si="817"/>
        <v>Palanpur</v>
      </c>
      <c r="F1448" s="25" t="str">
        <f t="shared" si="818"/>
        <v>surat</v>
      </c>
      <c r="G1448" s="25" t="s">
        <v>34</v>
      </c>
      <c r="H1448" s="25" t="s">
        <v>3281</v>
      </c>
      <c r="I1448" s="35">
        <f>VALUE(LEFT(H1448,FIND(" ",H1448)-1))</f>
        <v>1266</v>
      </c>
      <c r="J1448" s="25" t="str">
        <f>TRIM(RIGHT(H1448,LEN(H1448)-FIND(" ",H1448)))</f>
        <v>sqft</v>
      </c>
      <c r="K1448" s="25" t="s">
        <v>43</v>
      </c>
      <c r="L1448" s="25" t="s">
        <v>44</v>
      </c>
      <c r="M1448" s="25" t="str">
        <f t="shared" si="819"/>
        <v>ready</v>
      </c>
      <c r="N1448" s="25" t="s">
        <v>992</v>
      </c>
      <c r="O1448" s="29" t="str">
        <f t="shared" si="820"/>
        <v xml:space="preserve">6 </v>
      </c>
      <c r="P1448" s="30" t="str">
        <f t="shared" si="821"/>
        <v>12</v>
      </c>
      <c r="Q1448" s="14" t="s">
        <v>96</v>
      </c>
      <c r="R1448" s="25" t="s">
        <v>38</v>
      </c>
      <c r="S1448" s="25" t="s">
        <v>3282</v>
      </c>
      <c r="T1448" s="3" t="s">
        <v>3283</v>
      </c>
      <c r="U1448" s="30">
        <f t="shared" si="773"/>
        <v>2844</v>
      </c>
      <c r="V1448" s="25">
        <v>36</v>
      </c>
      <c r="W1448" s="28">
        <f>VALUE(V1448)*100000</f>
        <v>3600000</v>
      </c>
    </row>
    <row r="1449" spans="1:23" ht="15.75">
      <c r="A1449" s="25" t="s">
        <v>738</v>
      </c>
      <c r="B1449" s="25" t="str">
        <f t="shared" si="814"/>
        <v>2 Apartment For Sale In Palanpur Gam Surat</v>
      </c>
      <c r="C1449" s="25" t="str">
        <f t="shared" si="815"/>
        <v>2</v>
      </c>
      <c r="D1449" s="30" t="str">
        <f t="shared" si="816"/>
        <v xml:space="preserve">Apartment </v>
      </c>
      <c r="E1449" s="25" t="str">
        <f t="shared" si="817"/>
        <v>Palanpur Gam</v>
      </c>
      <c r="F1449" s="25" t="str">
        <f t="shared" si="818"/>
        <v>surat</v>
      </c>
      <c r="G1449" s="25" t="s">
        <v>34</v>
      </c>
      <c r="H1449" s="25" t="s">
        <v>3046</v>
      </c>
      <c r="I1449" s="35">
        <f>VALUE(LEFT(H1449,FIND(" ",H1449)-1))</f>
        <v>1125</v>
      </c>
      <c r="J1449" s="25" t="str">
        <f>TRIM(RIGHT(H1449,LEN(H1449)-FIND(" ",H1449)))</f>
        <v>sqft</v>
      </c>
      <c r="K1449" s="25" t="s">
        <v>43</v>
      </c>
      <c r="L1449" s="25" t="s">
        <v>44</v>
      </c>
      <c r="M1449" s="25" t="str">
        <f t="shared" si="819"/>
        <v>ready</v>
      </c>
      <c r="N1449" s="25" t="s">
        <v>132</v>
      </c>
      <c r="O1449" s="29" t="str">
        <f t="shared" si="820"/>
        <v xml:space="preserve">5 </v>
      </c>
      <c r="P1449" s="30" t="str">
        <f t="shared" si="821"/>
        <v>5</v>
      </c>
      <c r="Q1449" s="14" t="s">
        <v>46</v>
      </c>
      <c r="R1449" s="25" t="s">
        <v>739</v>
      </c>
      <c r="S1449" s="25" t="s">
        <v>3284</v>
      </c>
      <c r="T1449" s="3" t="s">
        <v>619</v>
      </c>
      <c r="U1449" s="30">
        <f t="shared" si="773"/>
        <v>2933</v>
      </c>
      <c r="V1449" s="25">
        <v>33</v>
      </c>
      <c r="W1449" s="28">
        <f>VALUE(V1449)*100000</f>
        <v>3300000</v>
      </c>
    </row>
    <row r="1450" spans="1:23" ht="15.75">
      <c r="A1450" s="25" t="s">
        <v>1037</v>
      </c>
      <c r="B1450" s="25" t="str">
        <f t="shared" si="814"/>
        <v>2 Apartment For Sale In Shyam Enclave, Jahangirabad Surat</v>
      </c>
      <c r="C1450" s="25" t="str">
        <f t="shared" si="815"/>
        <v>2</v>
      </c>
      <c r="D1450" s="30" t="str">
        <f t="shared" si="816"/>
        <v xml:space="preserve">Apartment </v>
      </c>
      <c r="E1450" s="25" t="str">
        <f t="shared" si="817"/>
        <v>Shyam Enclave, Jahangirabad</v>
      </c>
      <c r="F1450" s="25" t="str">
        <f t="shared" si="818"/>
        <v>surat</v>
      </c>
      <c r="G1450" s="25" t="s">
        <v>34</v>
      </c>
      <c r="H1450" s="25" t="s">
        <v>792</v>
      </c>
      <c r="I1450" s="35">
        <f>VALUE(LEFT(H1450,FIND(" ",H1450)-1))</f>
        <v>1252</v>
      </c>
      <c r="J1450" s="25" t="str">
        <f>TRIM(RIGHT(H1450,LEN(H1450)-FIND(" ",H1450)))</f>
        <v>sqft</v>
      </c>
      <c r="K1450" s="25" t="s">
        <v>43</v>
      </c>
      <c r="L1450" s="25" t="s">
        <v>44</v>
      </c>
      <c r="M1450" s="25" t="str">
        <f t="shared" si="819"/>
        <v>ready</v>
      </c>
      <c r="N1450" s="25" t="s">
        <v>45</v>
      </c>
      <c r="O1450" s="29" t="str">
        <f t="shared" si="820"/>
        <v xml:space="preserve">5 </v>
      </c>
      <c r="P1450" s="30" t="str">
        <f t="shared" si="821"/>
        <v>13</v>
      </c>
      <c r="Q1450" s="14" t="s">
        <v>29</v>
      </c>
      <c r="R1450" s="25" t="s">
        <v>47</v>
      </c>
      <c r="S1450" s="25" t="s">
        <v>3285</v>
      </c>
      <c r="T1450" s="3" t="s">
        <v>3286</v>
      </c>
      <c r="U1450" s="30">
        <f t="shared" si="773"/>
        <v>2875</v>
      </c>
      <c r="V1450" s="25">
        <v>36</v>
      </c>
      <c r="W1450" s="28">
        <f>VALUE(V1450)*100000</f>
        <v>3600000</v>
      </c>
    </row>
    <row r="1451" spans="1:23" ht="15.75">
      <c r="A1451" s="25" t="s">
        <v>2714</v>
      </c>
      <c r="B1451" s="25" t="str">
        <f t="shared" si="814"/>
        <v>1 Apartment For Sale In Dindoli Surat</v>
      </c>
      <c r="C1451" s="25" t="str">
        <f t="shared" si="815"/>
        <v>1</v>
      </c>
      <c r="D1451" s="30" t="str">
        <f t="shared" si="816"/>
        <v xml:space="preserve">Apartment </v>
      </c>
      <c r="E1451" s="25" t="str">
        <f t="shared" si="817"/>
        <v>Dindoli</v>
      </c>
      <c r="F1451" s="25" t="str">
        <f t="shared" si="818"/>
        <v>surat</v>
      </c>
      <c r="G1451" s="25" t="s">
        <v>24</v>
      </c>
      <c r="H1451" s="25" t="s">
        <v>3251</v>
      </c>
      <c r="I1451" s="35">
        <f>VALUE(LEFT(H1451,FIND(" ",H1451)-1))</f>
        <v>434</v>
      </c>
      <c r="J1451" s="25" t="str">
        <f>TRIM(RIGHT(H1451,LEN(H1451)-FIND(" ",H1451)))</f>
        <v>sqft</v>
      </c>
      <c r="K1451" s="25" t="s">
        <v>26</v>
      </c>
      <c r="L1451" s="25" t="s">
        <v>44</v>
      </c>
      <c r="M1451" s="25" t="str">
        <f t="shared" si="819"/>
        <v>ready</v>
      </c>
      <c r="N1451" s="25" t="s">
        <v>956</v>
      </c>
      <c r="O1451" s="29" t="str">
        <f t="shared" si="820"/>
        <v xml:space="preserve">8 </v>
      </c>
      <c r="P1451" s="30" t="str">
        <f t="shared" si="821"/>
        <v>8</v>
      </c>
      <c r="Q1451" s="14" t="s">
        <v>29</v>
      </c>
      <c r="R1451" s="25" t="s">
        <v>47</v>
      </c>
      <c r="S1451" s="25" t="s">
        <v>3002</v>
      </c>
      <c r="T1451" s="3" t="s">
        <v>3252</v>
      </c>
      <c r="U1451" s="30">
        <f t="shared" si="773"/>
        <v>2692</v>
      </c>
      <c r="V1451" s="25">
        <v>20.100000000000001</v>
      </c>
      <c r="W1451" s="28">
        <f>VALUE(V1451)*100000</f>
        <v>2010000.0000000002</v>
      </c>
    </row>
    <row r="1452" spans="1:23" customFormat="1" hidden="1">
      <c r="A1452" t="s">
        <v>496</v>
      </c>
      <c r="G1452" t="s">
        <v>24</v>
      </c>
      <c r="H1452" t="s">
        <v>2927</v>
      </c>
      <c r="I1452">
        <f>VALUE(LEFT(H1452,FIND(" ",H1452)-1))</f>
        <v>912</v>
      </c>
      <c r="J1452" t="str">
        <f>TRIM(RIGHT(H1452,LEN(H1452)-FIND(" ",H1452)))</f>
        <v>sqft</v>
      </c>
      <c r="K1452" t="s">
        <v>26</v>
      </c>
      <c r="L1452" t="s">
        <v>27</v>
      </c>
      <c r="N1452" t="s">
        <v>212</v>
      </c>
      <c r="Q1452" t="s">
        <v>29</v>
      </c>
      <c r="R1452" t="s">
        <v>47</v>
      </c>
      <c r="S1452" t="s">
        <v>1337</v>
      </c>
      <c r="U1452" s="1" t="e">
        <f t="shared" si="773"/>
        <v>#VALUE!</v>
      </c>
      <c r="V1452">
        <v>33.4</v>
      </c>
      <c r="W1452">
        <f>VALUE(V1452)*100000</f>
        <v>3340000</v>
      </c>
    </row>
    <row r="1453" spans="1:23" customFormat="1" hidden="1">
      <c r="A1453" t="s">
        <v>1077</v>
      </c>
      <c r="G1453" t="s">
        <v>204</v>
      </c>
      <c r="H1453" t="s">
        <v>3287</v>
      </c>
      <c r="I1453">
        <f>VALUE(LEFT(H1453,FIND(" ",H1453)-1))</f>
        <v>6840</v>
      </c>
      <c r="J1453" t="str">
        <f>TRIM(RIGHT(H1453,LEN(H1453)-FIND(" ",H1453)))</f>
        <v>sqft</v>
      </c>
      <c r="K1453" t="s">
        <v>26</v>
      </c>
      <c r="L1453" t="s">
        <v>3288</v>
      </c>
      <c r="N1453" t="s">
        <v>416</v>
      </c>
      <c r="Q1453">
        <v>3</v>
      </c>
      <c r="R1453">
        <v>2</v>
      </c>
      <c r="S1453" t="s">
        <v>3289</v>
      </c>
      <c r="T1453" t="s">
        <v>3290</v>
      </c>
      <c r="U1453" s="1">
        <f t="shared" si="773"/>
        <v>636</v>
      </c>
      <c r="V1453">
        <v>43.5</v>
      </c>
      <c r="W1453">
        <f>VALUE(V1453)*100000</f>
        <v>4350000</v>
      </c>
    </row>
    <row r="1454" spans="1:23" ht="15.75">
      <c r="A1454" s="25" t="s">
        <v>1835</v>
      </c>
      <c r="B1454" s="25" t="str">
        <f t="shared" ref="B1454:B1457" si="822">PROPER(TRIM(A1454))</f>
        <v>2 Apartment For Sale In Green Paradise, Jahangirabad Surat</v>
      </c>
      <c r="C1454" s="25" t="str">
        <f t="shared" ref="C1454:C1457" si="823">LEFT(B1454,FIND(" ",B1454)-1)</f>
        <v>2</v>
      </c>
      <c r="D1454" s="30" t="str">
        <f t="shared" ref="D1454:D1457" si="824">MID(B1454, FIND(" ", B1454)+1, FIND("For", B1454)-FIND(" ", B1454)-1)</f>
        <v xml:space="preserve">Apartment </v>
      </c>
      <c r="E1454" s="25" t="str">
        <f t="shared" ref="E1454:E1457" si="825">TRIM(MID(B1454, FIND("In", B1454)+3, FIND("Surat", B1454)-FIND("In", B1454)-3))</f>
        <v>Green Paradise, Jahangirabad</v>
      </c>
      <c r="F1454" s="25" t="str">
        <f t="shared" ref="F1454:F1457" si="826">"surat"</f>
        <v>surat</v>
      </c>
      <c r="G1454" s="25" t="s">
        <v>24</v>
      </c>
      <c r="H1454" s="25" t="s">
        <v>333</v>
      </c>
      <c r="I1454" s="35">
        <f>VALUE(LEFT(H1454,FIND(" ",H1454)-1))</f>
        <v>600</v>
      </c>
      <c r="J1454" s="25" t="str">
        <f>TRIM(RIGHT(H1454,LEN(H1454)-FIND(" ",H1454)))</f>
        <v>sqft</v>
      </c>
      <c r="K1454" s="25" t="s">
        <v>43</v>
      </c>
      <c r="L1454" s="25" t="s">
        <v>44</v>
      </c>
      <c r="M1454" s="25" t="str">
        <f t="shared" ref="M1454:M1457" si="827">IF(LEFT(L1454,5)="poss.","expected","ready")</f>
        <v>ready</v>
      </c>
      <c r="N1454" s="25" t="s">
        <v>160</v>
      </c>
      <c r="O1454" s="29" t="str">
        <f t="shared" ref="O1454:O1457" si="828">IFERROR(LEFT(N1454,FIND("out of",N1454)-1),N1454)</f>
        <v xml:space="preserve">7 </v>
      </c>
      <c r="P1454" s="30" t="str">
        <f t="shared" ref="P1454:P1457" si="829">IFERROR(RIGHT(N1454,LEN(N1454)-FIND("out of",N1454)-6),"")</f>
        <v>14</v>
      </c>
      <c r="Q1454" s="14" t="s">
        <v>29</v>
      </c>
      <c r="R1454" s="25" t="s">
        <v>102</v>
      </c>
      <c r="S1454" s="25" t="s">
        <v>3291</v>
      </c>
      <c r="T1454" s="3" t="s">
        <v>3292</v>
      </c>
      <c r="U1454" s="30">
        <f t="shared" si="773"/>
        <v>3956</v>
      </c>
      <c r="V1454" s="25">
        <v>40</v>
      </c>
      <c r="W1454" s="28">
        <f>VALUE(V1454)*100000</f>
        <v>4000000</v>
      </c>
    </row>
    <row r="1455" spans="1:23" ht="15.75">
      <c r="A1455" s="25" t="s">
        <v>1835</v>
      </c>
      <c r="B1455" s="25" t="str">
        <f t="shared" si="822"/>
        <v>2 Apartment For Sale In Green Paradise, Jahangirabad Surat</v>
      </c>
      <c r="C1455" s="25" t="str">
        <f t="shared" si="823"/>
        <v>2</v>
      </c>
      <c r="D1455" s="30" t="str">
        <f t="shared" si="824"/>
        <v xml:space="preserve">Apartment </v>
      </c>
      <c r="E1455" s="25" t="str">
        <f t="shared" si="825"/>
        <v>Green Paradise, Jahangirabad</v>
      </c>
      <c r="F1455" s="25" t="str">
        <f t="shared" si="826"/>
        <v>surat</v>
      </c>
      <c r="G1455" s="25" t="s">
        <v>24</v>
      </c>
      <c r="H1455" s="25" t="s">
        <v>3293</v>
      </c>
      <c r="I1455" s="35">
        <f>VALUE(LEFT(H1455,FIND(" ",H1455)-1))</f>
        <v>558</v>
      </c>
      <c r="J1455" s="25" t="str">
        <f>TRIM(RIGHT(H1455,LEN(H1455)-FIND(" ",H1455)))</f>
        <v>sqft</v>
      </c>
      <c r="K1455" s="25" t="s">
        <v>43</v>
      </c>
      <c r="L1455" s="25" t="s">
        <v>44</v>
      </c>
      <c r="M1455" s="25" t="str">
        <f t="shared" si="827"/>
        <v>ready</v>
      </c>
      <c r="N1455" s="25" t="s">
        <v>3016</v>
      </c>
      <c r="O1455" s="29" t="str">
        <f t="shared" si="828"/>
        <v xml:space="preserve">Lower Basement </v>
      </c>
      <c r="P1455" s="30" t="str">
        <f t="shared" si="829"/>
        <v>14</v>
      </c>
      <c r="Q1455" s="14" t="s">
        <v>29</v>
      </c>
      <c r="R1455" s="25" t="s">
        <v>47</v>
      </c>
      <c r="S1455" s="25" t="s">
        <v>3294</v>
      </c>
      <c r="T1455" s="3" t="s">
        <v>3295</v>
      </c>
      <c r="U1455" s="30">
        <f t="shared" si="773"/>
        <v>3202</v>
      </c>
      <c r="V1455" s="25">
        <v>32.5</v>
      </c>
      <c r="W1455" s="28">
        <f>VALUE(V1455)*100000</f>
        <v>3250000</v>
      </c>
    </row>
    <row r="1456" spans="1:23" ht="15.75">
      <c r="A1456" s="25" t="s">
        <v>23</v>
      </c>
      <c r="B1456" s="25" t="str">
        <f t="shared" si="822"/>
        <v>2 Apartment For Sale In Dindoli Surat</v>
      </c>
      <c r="C1456" s="25" t="str">
        <f t="shared" si="823"/>
        <v>2</v>
      </c>
      <c r="D1456" s="30" t="str">
        <f t="shared" si="824"/>
        <v xml:space="preserve">Apartment </v>
      </c>
      <c r="E1456" s="25" t="str">
        <f t="shared" si="825"/>
        <v>Dindoli</v>
      </c>
      <c r="F1456" s="25" t="str">
        <f t="shared" si="826"/>
        <v>surat</v>
      </c>
      <c r="G1456" s="25" t="s">
        <v>34</v>
      </c>
      <c r="H1456" s="25" t="s">
        <v>3296</v>
      </c>
      <c r="I1456" s="35">
        <f>VALUE(LEFT(H1456,FIND(" ",H1456)-1))</f>
        <v>1045</v>
      </c>
      <c r="J1456" s="25" t="str">
        <f>TRIM(RIGHT(H1456,LEN(H1456)-FIND(" ",H1456)))</f>
        <v>sqft</v>
      </c>
      <c r="K1456" s="25" t="s">
        <v>43</v>
      </c>
      <c r="L1456" s="25" t="s">
        <v>44</v>
      </c>
      <c r="M1456" s="25" t="str">
        <f t="shared" si="827"/>
        <v>ready</v>
      </c>
      <c r="N1456" s="25" t="s">
        <v>2010</v>
      </c>
      <c r="O1456" s="29" t="str">
        <f t="shared" si="828"/>
        <v xml:space="preserve">7 </v>
      </c>
      <c r="P1456" s="30" t="str">
        <f t="shared" si="829"/>
        <v>8</v>
      </c>
      <c r="Q1456" s="14" t="s">
        <v>96</v>
      </c>
      <c r="R1456" s="25" t="s">
        <v>102</v>
      </c>
      <c r="S1456" s="25" t="s">
        <v>3297</v>
      </c>
      <c r="T1456" s="3" t="s">
        <v>3298</v>
      </c>
      <c r="U1456" s="30">
        <f t="shared" si="773"/>
        <v>3254</v>
      </c>
      <c r="V1456" s="25">
        <v>34</v>
      </c>
      <c r="W1456" s="28">
        <f>VALUE(V1456)*100000</f>
        <v>3400000</v>
      </c>
    </row>
    <row r="1457" spans="1:23" ht="15.75">
      <c r="A1457" s="25" t="s">
        <v>3299</v>
      </c>
      <c r="B1457" s="25" t="str">
        <f t="shared" si="822"/>
        <v>2 Apartment For Sale In Green Tulip, Jahangirabad Surat</v>
      </c>
      <c r="C1457" s="25" t="str">
        <f t="shared" si="823"/>
        <v>2</v>
      </c>
      <c r="D1457" s="30" t="str">
        <f t="shared" si="824"/>
        <v xml:space="preserve">Apartment </v>
      </c>
      <c r="E1457" s="25" t="str">
        <f t="shared" si="825"/>
        <v>Green Tulip, Jahangirabad</v>
      </c>
      <c r="F1457" s="25" t="str">
        <f t="shared" si="826"/>
        <v>surat</v>
      </c>
      <c r="G1457" s="25" t="s">
        <v>24</v>
      </c>
      <c r="H1457" s="25" t="s">
        <v>1129</v>
      </c>
      <c r="I1457" s="35">
        <f>VALUE(LEFT(H1457,FIND(" ",H1457)-1))</f>
        <v>710</v>
      </c>
      <c r="J1457" s="25" t="str">
        <f>TRIM(RIGHT(H1457,LEN(H1457)-FIND(" ",H1457)))</f>
        <v>sqft</v>
      </c>
      <c r="K1457" s="25" t="s">
        <v>26</v>
      </c>
      <c r="L1457" s="25" t="s">
        <v>44</v>
      </c>
      <c r="M1457" s="25" t="str">
        <f t="shared" si="827"/>
        <v>ready</v>
      </c>
      <c r="N1457" s="25" t="s">
        <v>95</v>
      </c>
      <c r="O1457" s="29" t="str">
        <f t="shared" si="828"/>
        <v xml:space="preserve">1 </v>
      </c>
      <c r="P1457" s="42" t="str">
        <f t="shared" si="829"/>
        <v>13</v>
      </c>
      <c r="Q1457" s="14" t="s">
        <v>29</v>
      </c>
      <c r="R1457" s="25" t="s">
        <v>47</v>
      </c>
      <c r="S1457" s="25" t="s">
        <v>3300</v>
      </c>
      <c r="T1457" s="3" t="s">
        <v>3301</v>
      </c>
      <c r="U1457" s="30">
        <f t="shared" si="773"/>
        <v>4196</v>
      </c>
      <c r="V1457" s="25">
        <v>47</v>
      </c>
      <c r="W1457" s="28">
        <f>VALUE(V1457)*100000</f>
        <v>4700000</v>
      </c>
    </row>
    <row r="1458" spans="1:23" customFormat="1" hidden="1">
      <c r="A1458" t="s">
        <v>313</v>
      </c>
      <c r="G1458" t="s">
        <v>24</v>
      </c>
      <c r="H1458" t="s">
        <v>3302</v>
      </c>
      <c r="I1458">
        <f>VALUE(LEFT(H1458,FIND(" ",H1458)-1))</f>
        <v>447</v>
      </c>
      <c r="J1458" t="str">
        <f>TRIM(RIGHT(H1458,LEN(H1458)-FIND(" ",H1458)))</f>
        <v>sqft</v>
      </c>
      <c r="K1458" t="s">
        <v>29</v>
      </c>
      <c r="L1458" t="s">
        <v>2943</v>
      </c>
      <c r="N1458" t="s">
        <v>26</v>
      </c>
      <c r="Q1458" t="s">
        <v>47</v>
      </c>
      <c r="R1458" t="s">
        <v>207</v>
      </c>
      <c r="S1458" t="s">
        <v>3303</v>
      </c>
      <c r="T1458" t="s">
        <v>3304</v>
      </c>
      <c r="U1458" s="1">
        <f t="shared" si="773"/>
        <v>3546</v>
      </c>
      <c r="V1458">
        <v>28.5</v>
      </c>
      <c r="W1458">
        <f>VALUE(V1458)*100000</f>
        <v>2850000</v>
      </c>
    </row>
    <row r="1459" spans="1:23" customFormat="1" hidden="1">
      <c r="A1459" t="s">
        <v>220</v>
      </c>
      <c r="G1459" t="s">
        <v>204</v>
      </c>
      <c r="H1459" t="s">
        <v>1884</v>
      </c>
      <c r="I1459">
        <f>VALUE(LEFT(H1459,FIND(" ",H1459)-1))</f>
        <v>1800</v>
      </c>
      <c r="J1459" t="str">
        <f>TRIM(RIGHT(H1459,LEN(H1459)-FIND(" ",H1459)))</f>
        <v>sqft</v>
      </c>
      <c r="K1459">
        <v>2</v>
      </c>
      <c r="L1459" t="s">
        <v>3305</v>
      </c>
      <c r="N1459" t="s">
        <v>26</v>
      </c>
      <c r="Q1459">
        <v>2</v>
      </c>
      <c r="R1459" t="s">
        <v>717</v>
      </c>
      <c r="T1459" t="s">
        <v>1197</v>
      </c>
      <c r="U1459" s="1">
        <f t="shared" si="773"/>
        <v>2222</v>
      </c>
      <c r="V1459">
        <v>40</v>
      </c>
      <c r="W1459">
        <f>VALUE(V1459)*100000</f>
        <v>4000000</v>
      </c>
    </row>
    <row r="1460" spans="1:23" ht="15.75">
      <c r="A1460" s="25" t="s">
        <v>1376</v>
      </c>
      <c r="B1460" s="25" t="str">
        <f t="shared" ref="B1460:B1463" si="830">PROPER(TRIM(A1460))</f>
        <v>2 Apartment For Sale In Ambica Arihant Heights, Palan Pur Patiya Surat</v>
      </c>
      <c r="C1460" s="25" t="str">
        <f t="shared" ref="C1460:C1463" si="831">LEFT(B1460,FIND(" ",B1460)-1)</f>
        <v>2</v>
      </c>
      <c r="D1460" s="30" t="str">
        <f t="shared" ref="D1460:D1463" si="832">MID(B1460, FIND(" ", B1460)+1, FIND("For", B1460)-FIND(" ", B1460)-1)</f>
        <v xml:space="preserve">Apartment </v>
      </c>
      <c r="E1460" s="25" t="str">
        <f t="shared" ref="E1460:E1463" si="833">TRIM(MID(B1460, FIND("In", B1460)+3, FIND("Surat", B1460)-FIND("In", B1460)-3))</f>
        <v>Ambica Arihant Heights, Palan Pur Patiya</v>
      </c>
      <c r="F1460" s="25" t="str">
        <f t="shared" ref="F1460:F1463" si="834">"surat"</f>
        <v>surat</v>
      </c>
      <c r="G1460" s="25" t="s">
        <v>34</v>
      </c>
      <c r="H1460" s="25" t="s">
        <v>237</v>
      </c>
      <c r="I1460" s="35">
        <f>VALUE(LEFT(H1460,FIND(" ",H1460)-1))</f>
        <v>1178</v>
      </c>
      <c r="J1460" s="25" t="str">
        <f>TRIM(RIGHT(H1460,LEN(H1460)-FIND(" ",H1460)))</f>
        <v>sqft</v>
      </c>
      <c r="K1460" s="25" t="s">
        <v>26</v>
      </c>
      <c r="L1460" s="25" t="s">
        <v>44</v>
      </c>
      <c r="M1460" s="25" t="str">
        <f t="shared" ref="M1460:M1463" si="835">IF(LEFT(L1460,5)="poss.","expected","ready")</f>
        <v>ready</v>
      </c>
      <c r="N1460" s="25" t="s">
        <v>342</v>
      </c>
      <c r="O1460" s="29" t="str">
        <f t="shared" ref="O1460:O1463" si="836">IFERROR(LEFT(N1460,FIND("out of",N1460)-1),N1460)</f>
        <v xml:space="preserve">9 </v>
      </c>
      <c r="P1460" s="30" t="str">
        <f t="shared" ref="P1460:P1463" si="837">IFERROR(RIGHT(N1460,LEN(N1460)-FIND("out of",N1460)-6),"")</f>
        <v>13</v>
      </c>
      <c r="Q1460" s="14" t="s">
        <v>46</v>
      </c>
      <c r="R1460" s="25" t="s">
        <v>47</v>
      </c>
      <c r="S1460" s="25" t="s">
        <v>3306</v>
      </c>
      <c r="T1460" s="3" t="s">
        <v>3190</v>
      </c>
      <c r="U1460" s="30">
        <f t="shared" si="773"/>
        <v>3650</v>
      </c>
      <c r="V1460" s="25">
        <v>43</v>
      </c>
      <c r="W1460" s="28">
        <f>VALUE(V1460)*100000</f>
        <v>4300000</v>
      </c>
    </row>
    <row r="1461" spans="1:23" ht="15.75">
      <c r="A1461" s="25" t="s">
        <v>3307</v>
      </c>
      <c r="B1461" s="25" t="str">
        <f t="shared" si="830"/>
        <v>2 Apartment For Sale In Orchid Blossom, Palanpur Surat</v>
      </c>
      <c r="C1461" s="25" t="str">
        <f t="shared" si="831"/>
        <v>2</v>
      </c>
      <c r="D1461" s="30" t="str">
        <f t="shared" si="832"/>
        <v xml:space="preserve">Apartment </v>
      </c>
      <c r="E1461" s="25" t="str">
        <f t="shared" si="833"/>
        <v>Orchid Blossom, Palanpur</v>
      </c>
      <c r="F1461" s="25" t="str">
        <f t="shared" si="834"/>
        <v>surat</v>
      </c>
      <c r="G1461" s="25" t="s">
        <v>34</v>
      </c>
      <c r="H1461" s="25" t="s">
        <v>561</v>
      </c>
      <c r="I1461" s="35">
        <f>VALUE(LEFT(H1461,FIND(" ",H1461)-1))</f>
        <v>1050</v>
      </c>
      <c r="J1461" s="25" t="str">
        <f>TRIM(RIGHT(H1461,LEN(H1461)-FIND(" ",H1461)))</f>
        <v>sqft</v>
      </c>
      <c r="K1461" s="25" t="s">
        <v>43</v>
      </c>
      <c r="L1461" s="25" t="s">
        <v>44</v>
      </c>
      <c r="M1461" s="25" t="str">
        <f t="shared" si="835"/>
        <v>ready</v>
      </c>
      <c r="N1461" s="25" t="s">
        <v>117</v>
      </c>
      <c r="O1461" s="29" t="str">
        <f t="shared" si="836"/>
        <v xml:space="preserve">3 </v>
      </c>
      <c r="P1461" s="30" t="str">
        <f t="shared" si="837"/>
        <v>5</v>
      </c>
      <c r="Q1461" s="14" t="s">
        <v>29</v>
      </c>
      <c r="R1461" s="25" t="s">
        <v>102</v>
      </c>
      <c r="S1461" s="25" t="s">
        <v>3308</v>
      </c>
      <c r="T1461" s="3" t="s">
        <v>689</v>
      </c>
      <c r="U1461" s="30">
        <f t="shared" si="773"/>
        <v>3429</v>
      </c>
      <c r="V1461" s="25">
        <v>36</v>
      </c>
      <c r="W1461" s="28">
        <f>VALUE(V1461)*100000</f>
        <v>3600000</v>
      </c>
    </row>
    <row r="1462" spans="1:23" ht="15.75">
      <c r="A1462" s="25" t="s">
        <v>3152</v>
      </c>
      <c r="B1462" s="25" t="str">
        <f t="shared" si="830"/>
        <v>2 Apartment For Sale In Nakshatra Nebula, Jahangirabad Surat</v>
      </c>
      <c r="C1462" s="25" t="str">
        <f t="shared" si="831"/>
        <v>2</v>
      </c>
      <c r="D1462" s="30" t="str">
        <f t="shared" si="832"/>
        <v xml:space="preserve">Apartment </v>
      </c>
      <c r="E1462" s="25" t="str">
        <f t="shared" si="833"/>
        <v>Nakshatra Nebula, Jahangirabad</v>
      </c>
      <c r="F1462" s="25" t="str">
        <f t="shared" si="834"/>
        <v>surat</v>
      </c>
      <c r="G1462" s="25" t="s">
        <v>34</v>
      </c>
      <c r="H1462" s="25" t="s">
        <v>3153</v>
      </c>
      <c r="I1462" s="35">
        <f>VALUE(LEFT(H1462,FIND(" ",H1462)-1))</f>
        <v>1219</v>
      </c>
      <c r="J1462" s="25" t="str">
        <f>TRIM(RIGHT(H1462,LEN(H1462)-FIND(" ",H1462)))</f>
        <v>sqft</v>
      </c>
      <c r="K1462" s="25" t="s">
        <v>43</v>
      </c>
      <c r="L1462" s="25" t="s">
        <v>44</v>
      </c>
      <c r="M1462" s="25" t="str">
        <f t="shared" si="835"/>
        <v>ready</v>
      </c>
      <c r="N1462" s="25" t="s">
        <v>81</v>
      </c>
      <c r="O1462" s="29" t="str">
        <f t="shared" si="836"/>
        <v xml:space="preserve">6 </v>
      </c>
      <c r="P1462" s="30" t="str">
        <f t="shared" si="837"/>
        <v>13</v>
      </c>
      <c r="Q1462" s="14" t="s">
        <v>29</v>
      </c>
      <c r="R1462" s="25" t="s">
        <v>47</v>
      </c>
      <c r="S1462" s="25" t="s">
        <v>3309</v>
      </c>
      <c r="T1462" s="3" t="s">
        <v>3310</v>
      </c>
      <c r="U1462" s="30">
        <f t="shared" si="773"/>
        <v>3624</v>
      </c>
      <c r="V1462" s="25">
        <v>44.2</v>
      </c>
      <c r="W1462" s="28">
        <f>VALUE(V1462)*100000</f>
        <v>4420000</v>
      </c>
    </row>
    <row r="1463" spans="1:23" customFormat="1" hidden="1">
      <c r="A1463" t="s">
        <v>3237</v>
      </c>
      <c r="B1463" t="str">
        <f t="shared" si="830"/>
        <v>2 Apartment For Sale In Divine Residency, Palanpur Gam Surat</v>
      </c>
      <c r="C1463" t="str">
        <f t="shared" si="831"/>
        <v>2</v>
      </c>
      <c r="D1463" s="1" t="str">
        <f t="shared" si="832"/>
        <v xml:space="preserve">Apartment </v>
      </c>
      <c r="E1463" t="str">
        <f t="shared" si="833"/>
        <v>Divine Residency, Palanpur Gam</v>
      </c>
      <c r="F1463" t="str">
        <f t="shared" si="834"/>
        <v>surat</v>
      </c>
      <c r="G1463" t="s">
        <v>34</v>
      </c>
      <c r="H1463" t="s">
        <v>71</v>
      </c>
      <c r="I1463">
        <f>VALUE(LEFT(H1463,FIND(" ",H1463)-1))</f>
        <v>1180</v>
      </c>
      <c r="J1463" t="str">
        <f>TRIM(RIGHT(H1463,LEN(H1463)-FIND(" ",H1463)))</f>
        <v>sqft</v>
      </c>
      <c r="K1463" t="s">
        <v>43</v>
      </c>
      <c r="L1463" t="s">
        <v>44</v>
      </c>
      <c r="M1463" t="str">
        <f t="shared" si="835"/>
        <v>ready</v>
      </c>
      <c r="N1463" t="s">
        <v>469</v>
      </c>
      <c r="O1463" t="str">
        <f t="shared" si="836"/>
        <v xml:space="preserve">4 </v>
      </c>
      <c r="P1463" s="1" t="str">
        <f t="shared" si="837"/>
        <v>5</v>
      </c>
      <c r="Q1463" t="s">
        <v>29</v>
      </c>
      <c r="R1463" t="s">
        <v>47</v>
      </c>
      <c r="T1463" t="s">
        <v>3311</v>
      </c>
      <c r="U1463" s="1">
        <f t="shared" si="773"/>
        <v>3475</v>
      </c>
      <c r="V1463">
        <v>41</v>
      </c>
      <c r="W1463">
        <f>VALUE(V1463)*100000</f>
        <v>4100000</v>
      </c>
    </row>
    <row r="1464" spans="1:23" customFormat="1" hidden="1">
      <c r="A1464" t="s">
        <v>3312</v>
      </c>
      <c r="G1464" t="s">
        <v>24</v>
      </c>
      <c r="H1464" t="s">
        <v>3313</v>
      </c>
      <c r="I1464">
        <f>VALUE(LEFT(H1464,FIND(" ",H1464)-1))</f>
        <v>946</v>
      </c>
      <c r="J1464" t="str">
        <f>TRIM(RIGHT(H1464,LEN(H1464)-FIND(" ",H1464)))</f>
        <v>sqft</v>
      </c>
      <c r="K1464" t="s">
        <v>29</v>
      </c>
      <c r="L1464" t="s">
        <v>44</v>
      </c>
      <c r="N1464" t="s">
        <v>43</v>
      </c>
      <c r="Q1464" t="s">
        <v>47</v>
      </c>
      <c r="R1464" t="s">
        <v>1751</v>
      </c>
      <c r="S1464" t="s">
        <v>3314</v>
      </c>
      <c r="T1464" t="s">
        <v>3315</v>
      </c>
      <c r="U1464" s="1">
        <f t="shared" si="773"/>
        <v>32381</v>
      </c>
      <c r="V1464">
        <v>34</v>
      </c>
      <c r="W1464">
        <f>VALUE(V1464)*100000</f>
        <v>3400000</v>
      </c>
    </row>
    <row r="1465" spans="1:23" customFormat="1" hidden="1">
      <c r="A1465" t="s">
        <v>2979</v>
      </c>
      <c r="G1465" t="s">
        <v>24</v>
      </c>
      <c r="H1465" t="s">
        <v>1005</v>
      </c>
      <c r="I1465">
        <f>VALUE(LEFT(H1465,FIND(" ",H1465)-1))</f>
        <v>1500</v>
      </c>
      <c r="J1465" t="str">
        <f>TRIM(RIGHT(H1465,LEN(H1465)-FIND(" ",H1465)))</f>
        <v>sqft</v>
      </c>
      <c r="K1465" t="s">
        <v>26</v>
      </c>
      <c r="L1465" t="s">
        <v>44</v>
      </c>
      <c r="N1465" t="s">
        <v>377</v>
      </c>
      <c r="Q1465" t="s">
        <v>29</v>
      </c>
      <c r="R1465" t="s">
        <v>47</v>
      </c>
      <c r="S1465" t="s">
        <v>2980</v>
      </c>
      <c r="T1465" t="s">
        <v>3316</v>
      </c>
      <c r="U1465" s="1">
        <f t="shared" si="773"/>
        <v>2948</v>
      </c>
      <c r="V1465">
        <v>44.2</v>
      </c>
      <c r="W1465">
        <f>VALUE(V1465)*100000</f>
        <v>4420000</v>
      </c>
    </row>
    <row r="1466" spans="1:23" ht="15.75">
      <c r="A1466" s="25" t="s">
        <v>159</v>
      </c>
      <c r="B1466" s="25" t="str">
        <f>PROPER(TRIM(A1466))</f>
        <v>2 Apartment For Sale In Palanpur Surat</v>
      </c>
      <c r="C1466" s="25" t="str">
        <f>LEFT(B1466,FIND(" ",B1466)-1)</f>
        <v>2</v>
      </c>
      <c r="D1466" s="30" t="str">
        <f>MID(B1466, FIND(" ", B1466)+1, FIND("For", B1466)-FIND(" ", B1466)-1)</f>
        <v xml:space="preserve">Apartment </v>
      </c>
      <c r="E1466" s="25" t="str">
        <f>TRIM(MID(B1466, FIND("In", B1466)+3, FIND("Surat", B1466)-FIND("In", B1466)-3))</f>
        <v>Palanpur</v>
      </c>
      <c r="F1466" s="25" t="str">
        <f>"surat"</f>
        <v>surat</v>
      </c>
      <c r="G1466" s="25" t="s">
        <v>34</v>
      </c>
      <c r="H1466" s="25" t="s">
        <v>3009</v>
      </c>
      <c r="I1466" s="35">
        <f>VALUE(LEFT(H1466,FIND(" ",H1466)-1))</f>
        <v>1295</v>
      </c>
      <c r="J1466" s="25" t="str">
        <f>TRIM(RIGHT(H1466,LEN(H1466)-FIND(" ",H1466)))</f>
        <v>sqft</v>
      </c>
      <c r="K1466" s="25" t="s">
        <v>43</v>
      </c>
      <c r="L1466" s="25" t="s">
        <v>44</v>
      </c>
      <c r="M1466" s="25" t="str">
        <f>IF(LEFT(L1466,5)="poss.","expected","ready")</f>
        <v>ready</v>
      </c>
      <c r="N1466" s="25" t="s">
        <v>81</v>
      </c>
      <c r="O1466" s="29" t="str">
        <f>IFERROR(LEFT(N1466,FIND("out of",N1466)-1),N1466)</f>
        <v xml:space="preserve">6 </v>
      </c>
      <c r="P1466" s="30" t="str">
        <f>IFERROR(RIGHT(N1466,LEN(N1466)-FIND("out of",N1466)-6),"")</f>
        <v>13</v>
      </c>
      <c r="Q1466" s="14" t="s">
        <v>96</v>
      </c>
      <c r="R1466" s="25" t="s">
        <v>185</v>
      </c>
      <c r="S1466" s="25" t="s">
        <v>3246</v>
      </c>
      <c r="T1466" s="3" t="s">
        <v>3317</v>
      </c>
      <c r="U1466" s="33">
        <f t="shared" si="773"/>
        <v>3707</v>
      </c>
      <c r="V1466" s="25">
        <v>48</v>
      </c>
      <c r="W1466" s="28">
        <f>VALUE(V1466)*100000</f>
        <v>4800000</v>
      </c>
    </row>
    <row r="1467" spans="1:23" customFormat="1" hidden="1">
      <c r="A1467" t="s">
        <v>2512</v>
      </c>
      <c r="G1467" t="s">
        <v>24</v>
      </c>
      <c r="H1467" t="s">
        <v>724</v>
      </c>
      <c r="I1467">
        <f>VALUE(LEFT(H1467,FIND(" ",H1467)-1))</f>
        <v>200</v>
      </c>
      <c r="J1467" t="str">
        <f>TRIM(RIGHT(H1467,LEN(H1467)-FIND(" ",H1467)))</f>
        <v>sqft</v>
      </c>
      <c r="K1467" t="s">
        <v>43</v>
      </c>
      <c r="L1467" t="s">
        <v>44</v>
      </c>
      <c r="N1467" t="s">
        <v>443</v>
      </c>
      <c r="Q1467" t="s">
        <v>262</v>
      </c>
      <c r="S1467" t="s">
        <v>3318</v>
      </c>
      <c r="T1467" t="s">
        <v>1118</v>
      </c>
      <c r="U1467" s="1">
        <f t="shared" si="773"/>
        <v>10101</v>
      </c>
      <c r="V1467">
        <v>40</v>
      </c>
      <c r="W1467">
        <f>VALUE(V1467)*100000</f>
        <v>4000000</v>
      </c>
    </row>
    <row r="1468" spans="1:23" ht="15.75">
      <c r="A1468" s="25" t="s">
        <v>2697</v>
      </c>
      <c r="B1468" s="25" t="str">
        <f t="shared" ref="B1468:B1469" si="838">PROPER(TRIM(A1468))</f>
        <v>2 Apartment For Sale In Orchid Gardenia, Palanpur Surat</v>
      </c>
      <c r="C1468" s="25" t="str">
        <f t="shared" ref="C1468:C1469" si="839">LEFT(B1468,FIND(" ",B1468)-1)</f>
        <v>2</v>
      </c>
      <c r="D1468" s="30" t="str">
        <f t="shared" ref="D1468:D1469" si="840">MID(B1468, FIND(" ", B1468)+1, FIND("For", B1468)-FIND(" ", B1468)-1)</f>
        <v xml:space="preserve">Apartment </v>
      </c>
      <c r="E1468" s="25" t="str">
        <f t="shared" ref="E1468:E1469" si="841">TRIM(MID(B1468, FIND("In", B1468)+3, FIND("Surat", B1468)-FIND("In", B1468)-3))</f>
        <v>Orchid Gardenia, Palanpur</v>
      </c>
      <c r="F1468" s="25" t="str">
        <f t="shared" ref="F1468:F1469" si="842">"surat"</f>
        <v>surat</v>
      </c>
      <c r="G1468" s="25" t="s">
        <v>34</v>
      </c>
      <c r="H1468" s="25" t="s">
        <v>71</v>
      </c>
      <c r="I1468" s="35">
        <f>VALUE(LEFT(H1468,FIND(" ",H1468)-1))</f>
        <v>1180</v>
      </c>
      <c r="J1468" s="25" t="str">
        <f>TRIM(RIGHT(H1468,LEN(H1468)-FIND(" ",H1468)))</f>
        <v>sqft</v>
      </c>
      <c r="K1468" s="25" t="s">
        <v>43</v>
      </c>
      <c r="L1468" s="25" t="s">
        <v>44</v>
      </c>
      <c r="M1468" s="25" t="str">
        <f t="shared" ref="M1468:M1469" si="843">IF(LEFT(L1468,5)="poss.","expected","ready")</f>
        <v>ready</v>
      </c>
      <c r="N1468" s="25" t="s">
        <v>342</v>
      </c>
      <c r="O1468" s="29" t="str">
        <f t="shared" ref="O1468:O1469" si="844">IFERROR(LEFT(N1468,FIND("out of",N1468)-1),N1468)</f>
        <v xml:space="preserve">9 </v>
      </c>
      <c r="P1468" s="30" t="str">
        <f t="shared" ref="P1468:P1469" si="845">IFERROR(RIGHT(N1468,LEN(N1468)-FIND("out of",N1468)-6),"")</f>
        <v>13</v>
      </c>
      <c r="Q1468" s="14" t="s">
        <v>29</v>
      </c>
      <c r="R1468" s="25" t="s">
        <v>47</v>
      </c>
      <c r="S1468" s="25" t="s">
        <v>3319</v>
      </c>
      <c r="T1468" s="3" t="s">
        <v>3320</v>
      </c>
      <c r="U1468" s="33">
        <f t="shared" si="773"/>
        <v>3644</v>
      </c>
      <c r="V1468" s="25">
        <v>43</v>
      </c>
      <c r="W1468" s="28">
        <f>VALUE(V1468)*100000</f>
        <v>4300000</v>
      </c>
    </row>
    <row r="1469" spans="1:23" ht="15.75">
      <c r="A1469" s="25" t="s">
        <v>2714</v>
      </c>
      <c r="B1469" s="25" t="str">
        <f t="shared" si="838"/>
        <v>1 Apartment For Sale In Dindoli Surat</v>
      </c>
      <c r="C1469" s="25" t="str">
        <f t="shared" si="839"/>
        <v>1</v>
      </c>
      <c r="D1469" s="30" t="str">
        <f t="shared" si="840"/>
        <v xml:space="preserve">Apartment </v>
      </c>
      <c r="E1469" s="25" t="str">
        <f t="shared" si="841"/>
        <v>Dindoli</v>
      </c>
      <c r="F1469" s="25" t="str">
        <f t="shared" si="842"/>
        <v>surat</v>
      </c>
      <c r="G1469" s="25" t="s">
        <v>24</v>
      </c>
      <c r="H1469" s="25" t="s">
        <v>2416</v>
      </c>
      <c r="I1469" s="35">
        <f>VALUE(LEFT(H1469,FIND(" ",H1469)-1))</f>
        <v>428</v>
      </c>
      <c r="J1469" s="25" t="str">
        <f>TRIM(RIGHT(H1469,LEN(H1469)-FIND(" ",H1469)))</f>
        <v>sqft</v>
      </c>
      <c r="K1469" s="25" t="s">
        <v>26</v>
      </c>
      <c r="L1469" s="25" t="s">
        <v>44</v>
      </c>
      <c r="M1469" s="25" t="str">
        <f t="shared" si="843"/>
        <v>ready</v>
      </c>
      <c r="N1469" s="25" t="s">
        <v>956</v>
      </c>
      <c r="O1469" s="29" t="str">
        <f t="shared" si="844"/>
        <v xml:space="preserve">8 </v>
      </c>
      <c r="P1469" s="30" t="str">
        <f t="shared" si="845"/>
        <v>8</v>
      </c>
      <c r="Q1469" s="14" t="s">
        <v>29</v>
      </c>
      <c r="R1469" s="25" t="s">
        <v>346</v>
      </c>
      <c r="S1469" s="25" t="s">
        <v>3002</v>
      </c>
      <c r="T1469" s="3" t="s">
        <v>3321</v>
      </c>
      <c r="U1469" s="33">
        <f t="shared" ref="U1469:U1532" si="846">VALUE(SUBSTITUTE(SUBSTITUTE(T1469,"â‚¹",""),"per sqft",""))</f>
        <v>2695</v>
      </c>
      <c r="V1469" s="25">
        <v>19.899999999999999</v>
      </c>
      <c r="W1469" s="28">
        <f>VALUE(V1469)*100000</f>
        <v>1989999.9999999998</v>
      </c>
    </row>
    <row r="1470" spans="1:23" customFormat="1" hidden="1">
      <c r="A1470" t="s">
        <v>496</v>
      </c>
      <c r="G1470" t="s">
        <v>24</v>
      </c>
      <c r="H1470" t="s">
        <v>2927</v>
      </c>
      <c r="I1470">
        <f>VALUE(LEFT(H1470,FIND(" ",H1470)-1))</f>
        <v>912</v>
      </c>
      <c r="J1470" t="str">
        <f>TRIM(RIGHT(H1470,LEN(H1470)-FIND(" ",H1470)))</f>
        <v>sqft</v>
      </c>
      <c r="K1470" t="s">
        <v>29</v>
      </c>
      <c r="L1470" t="s">
        <v>2832</v>
      </c>
      <c r="N1470" t="s">
        <v>43</v>
      </c>
      <c r="Q1470" t="s">
        <v>47</v>
      </c>
      <c r="R1470" t="s">
        <v>490</v>
      </c>
      <c r="S1470" t="s">
        <v>2704</v>
      </c>
      <c r="T1470" t="s">
        <v>348</v>
      </c>
      <c r="U1470" s="1">
        <f t="shared" si="846"/>
        <v>3509</v>
      </c>
      <c r="V1470">
        <v>32</v>
      </c>
      <c r="W1470">
        <f>VALUE(V1470)*100000</f>
        <v>3200000</v>
      </c>
    </row>
    <row r="1471" spans="1:23" customFormat="1" hidden="1">
      <c r="A1471" t="s">
        <v>1077</v>
      </c>
      <c r="G1471" t="s">
        <v>204</v>
      </c>
      <c r="H1471" t="s">
        <v>3128</v>
      </c>
      <c r="I1471">
        <f>VALUE(LEFT(H1471,FIND(" ",H1471)-1))</f>
        <v>798</v>
      </c>
      <c r="J1471" t="str">
        <f>TRIM(RIGHT(H1471,LEN(H1471)-FIND(" ",H1471)))</f>
        <v>sqft</v>
      </c>
      <c r="K1471" t="s">
        <v>26</v>
      </c>
      <c r="L1471" t="s">
        <v>3129</v>
      </c>
      <c r="N1471" t="s">
        <v>416</v>
      </c>
      <c r="Q1471">
        <v>3</v>
      </c>
      <c r="R1471">
        <v>2</v>
      </c>
      <c r="S1471" t="s">
        <v>3322</v>
      </c>
      <c r="T1471" t="s">
        <v>3323</v>
      </c>
      <c r="U1471" s="1">
        <f t="shared" si="846"/>
        <v>4788</v>
      </c>
      <c r="V1471">
        <v>38.200000000000003</v>
      </c>
      <c r="W1471">
        <f>VALUE(V1471)*100000</f>
        <v>3820000.0000000005</v>
      </c>
    </row>
    <row r="1472" spans="1:23" customFormat="1" hidden="1">
      <c r="A1472" t="s">
        <v>858</v>
      </c>
      <c r="G1472" t="s">
        <v>24</v>
      </c>
      <c r="H1472" t="s">
        <v>246</v>
      </c>
      <c r="I1472">
        <f>VALUE(LEFT(H1472,FIND(" ",H1472)-1))</f>
        <v>1600</v>
      </c>
      <c r="J1472" t="str">
        <f>TRIM(RIGHT(H1472,LEN(H1472)-FIND(" ",H1472)))</f>
        <v>sqft</v>
      </c>
      <c r="K1472" t="s">
        <v>26</v>
      </c>
      <c r="L1472" t="s">
        <v>44</v>
      </c>
      <c r="N1472" t="s">
        <v>377</v>
      </c>
      <c r="Q1472" t="s">
        <v>29</v>
      </c>
      <c r="R1472" t="s">
        <v>102</v>
      </c>
      <c r="S1472" t="s">
        <v>3324</v>
      </c>
      <c r="T1472" t="s">
        <v>3325</v>
      </c>
      <c r="U1472" s="1">
        <f t="shared" si="846"/>
        <v>3286</v>
      </c>
      <c r="V1472">
        <v>46</v>
      </c>
      <c r="W1472">
        <f>VALUE(V1472)*100000</f>
        <v>4600000</v>
      </c>
    </row>
    <row r="1473" spans="1:23" ht="15.75">
      <c r="A1473" s="25" t="s">
        <v>1037</v>
      </c>
      <c r="B1473" s="25" t="str">
        <f t="shared" ref="B1473:B1474" si="847">PROPER(TRIM(A1473))</f>
        <v>2 Apartment For Sale In Shyam Enclave, Jahangirabad Surat</v>
      </c>
      <c r="C1473" s="25" t="str">
        <f t="shared" ref="C1473:C1474" si="848">LEFT(B1473,FIND(" ",B1473)-1)</f>
        <v>2</v>
      </c>
      <c r="D1473" s="30" t="str">
        <f t="shared" ref="D1473:D1474" si="849">MID(B1473, FIND(" ", B1473)+1, FIND("For", B1473)-FIND(" ", B1473)-1)</f>
        <v xml:space="preserve">Apartment </v>
      </c>
      <c r="E1473" s="25" t="str">
        <f t="shared" ref="E1473:E1474" si="850">TRIM(MID(B1473, FIND("In", B1473)+3, FIND("Surat", B1473)-FIND("In", B1473)-3))</f>
        <v>Shyam Enclave, Jahangirabad</v>
      </c>
      <c r="F1473" s="25" t="str">
        <f t="shared" ref="F1473:F1474" si="851">"surat"</f>
        <v>surat</v>
      </c>
      <c r="G1473" s="25" t="s">
        <v>24</v>
      </c>
      <c r="H1473" s="25" t="s">
        <v>2735</v>
      </c>
      <c r="I1473" s="35">
        <f>VALUE(LEFT(H1473,FIND(" ",H1473)-1))</f>
        <v>688</v>
      </c>
      <c r="J1473" s="25" t="str">
        <f>TRIM(RIGHT(H1473,LEN(H1473)-FIND(" ",H1473)))</f>
        <v>sqft</v>
      </c>
      <c r="K1473" s="25" t="s">
        <v>26</v>
      </c>
      <c r="L1473" s="25" t="s">
        <v>44</v>
      </c>
      <c r="M1473" s="25" t="str">
        <f t="shared" ref="M1473:M1474" si="852">IF(LEFT(L1473,5)="poss.","expected","ready")</f>
        <v>ready</v>
      </c>
      <c r="N1473" s="25" t="s">
        <v>1084</v>
      </c>
      <c r="O1473" s="29" t="str">
        <f t="shared" ref="O1473:O1474" si="853">IFERROR(LEFT(N1473,FIND("out of",N1473)-1),N1473)</f>
        <v xml:space="preserve">2 </v>
      </c>
      <c r="P1473" s="30" t="str">
        <f t="shared" ref="P1473:P1474" si="854">IFERROR(RIGHT(N1473,LEN(N1473)-FIND("out of",N1473)-6),"")</f>
        <v>13</v>
      </c>
      <c r="Q1473" s="14" t="s">
        <v>29</v>
      </c>
      <c r="R1473" s="25" t="s">
        <v>47</v>
      </c>
      <c r="S1473" s="25" t="s">
        <v>3326</v>
      </c>
      <c r="T1473" s="3" t="s">
        <v>790</v>
      </c>
      <c r="U1473" s="33">
        <f t="shared" si="846"/>
        <v>3994</v>
      </c>
      <c r="V1473" s="25">
        <v>50</v>
      </c>
      <c r="W1473" s="28">
        <f>VALUE(V1473)*100000</f>
        <v>5000000</v>
      </c>
    </row>
    <row r="1474" spans="1:23" ht="15.75">
      <c r="A1474" s="25" t="s">
        <v>33</v>
      </c>
      <c r="B1474" s="25" t="str">
        <f t="shared" si="847"/>
        <v>2 Apartment For Sale In Althan Surat</v>
      </c>
      <c r="C1474" s="25" t="str">
        <f t="shared" si="848"/>
        <v>2</v>
      </c>
      <c r="D1474" s="30" t="str">
        <f t="shared" si="849"/>
        <v xml:space="preserve">Apartment </v>
      </c>
      <c r="E1474" s="25" t="str">
        <f t="shared" si="850"/>
        <v>Althan</v>
      </c>
      <c r="F1474" s="25" t="str">
        <f t="shared" si="851"/>
        <v>surat</v>
      </c>
      <c r="G1474" s="25" t="s">
        <v>24</v>
      </c>
      <c r="H1474" s="25" t="s">
        <v>51</v>
      </c>
      <c r="I1474" s="35">
        <f>VALUE(LEFT(H1474,FIND(" ",H1474)-1))</f>
        <v>700</v>
      </c>
      <c r="J1474" s="25" t="str">
        <f>TRIM(RIGHT(H1474,LEN(H1474)-FIND(" ",H1474)))</f>
        <v>sqft</v>
      </c>
      <c r="K1474" s="25" t="s">
        <v>26</v>
      </c>
      <c r="L1474" s="25" t="s">
        <v>44</v>
      </c>
      <c r="M1474" s="25" t="str">
        <f t="shared" si="852"/>
        <v>ready</v>
      </c>
      <c r="N1474" s="25" t="s">
        <v>1270</v>
      </c>
      <c r="O1474" s="29" t="str">
        <f t="shared" si="853"/>
        <v xml:space="preserve">3 </v>
      </c>
      <c r="P1474" s="30" t="str">
        <f t="shared" si="854"/>
        <v>11</v>
      </c>
      <c r="Q1474" s="14" t="s">
        <v>96</v>
      </c>
      <c r="R1474" s="25" t="s">
        <v>47</v>
      </c>
      <c r="S1474" s="25" t="s">
        <v>3327</v>
      </c>
      <c r="T1474" s="3" t="s">
        <v>1935</v>
      </c>
      <c r="U1474" s="33">
        <f t="shared" si="846"/>
        <v>2976</v>
      </c>
      <c r="V1474" s="25">
        <v>35</v>
      </c>
      <c r="W1474" s="28">
        <f>VALUE(V1474)*100000</f>
        <v>3500000</v>
      </c>
    </row>
    <row r="1475" spans="1:23" customFormat="1" hidden="1">
      <c r="A1475" t="s">
        <v>3328</v>
      </c>
      <c r="G1475" t="s">
        <v>204</v>
      </c>
      <c r="H1475" t="s">
        <v>1915</v>
      </c>
      <c r="I1475">
        <f>VALUE(LEFT(H1475,FIND(" ",H1475)-1))</f>
        <v>840</v>
      </c>
      <c r="J1475" t="str">
        <f>TRIM(RIGHT(H1475,LEN(H1475)-FIND(" ",H1475)))</f>
        <v>sqft</v>
      </c>
      <c r="K1475" t="s">
        <v>26</v>
      </c>
      <c r="L1475" t="s">
        <v>3329</v>
      </c>
      <c r="N1475" t="s">
        <v>166</v>
      </c>
      <c r="Q1475">
        <v>1</v>
      </c>
      <c r="R1475">
        <v>2</v>
      </c>
      <c r="S1475" t="s">
        <v>3330</v>
      </c>
      <c r="T1475" t="s">
        <v>2344</v>
      </c>
      <c r="U1475" s="1">
        <f t="shared" si="846"/>
        <v>5357</v>
      </c>
      <c r="V1475">
        <v>45</v>
      </c>
      <c r="W1475">
        <f>VALUE(V1475)*100000</f>
        <v>4500000</v>
      </c>
    </row>
    <row r="1476" spans="1:23" ht="15.75">
      <c r="A1476" s="25" t="s">
        <v>3331</v>
      </c>
      <c r="B1476" s="28" t="str">
        <f t="shared" ref="B1476:B1478" si="855">PROPER(TRIM(A1476))</f>
        <v>1 Apartment For Sale In Orchid Blossom, Palanpur Surat</v>
      </c>
      <c r="C1476" s="25" t="str">
        <f t="shared" ref="C1476:C1478" si="856">LEFT(B1476,FIND(" ",B1476)-1)</f>
        <v>1</v>
      </c>
      <c r="D1476" s="30" t="str">
        <f t="shared" ref="D1476:D1478" si="857">MID(B1476, FIND(" ", B1476)+1, FIND("For", B1476)-FIND(" ", B1476)-1)</f>
        <v xml:space="preserve">Apartment </v>
      </c>
      <c r="E1476" s="25" t="str">
        <f t="shared" ref="E1476:E1478" si="858">TRIM(MID(B1476, FIND("In", B1476)+3, FIND("Surat", B1476)-FIND("In", B1476)-3))</f>
        <v>Orchid Blossom, Palanpur</v>
      </c>
      <c r="F1476" s="25" t="str">
        <f t="shared" ref="F1476:F1478" si="859">"surat"</f>
        <v>surat</v>
      </c>
      <c r="G1476" s="25" t="s">
        <v>24</v>
      </c>
      <c r="H1476" s="25" t="s">
        <v>3332</v>
      </c>
      <c r="I1476" s="35">
        <f>VALUE(LEFT(H1476,FIND(" ",H1476)-1))</f>
        <v>422</v>
      </c>
      <c r="J1476" s="25" t="str">
        <f>TRIM(RIGHT(H1476,LEN(H1476)-FIND(" ",H1476)))</f>
        <v>sqft</v>
      </c>
      <c r="K1476" s="25" t="s">
        <v>43</v>
      </c>
      <c r="L1476" s="25" t="s">
        <v>44</v>
      </c>
      <c r="M1476" s="25" t="str">
        <f t="shared" ref="M1476:M1478" si="860">IF(LEFT(L1476,5)="poss.","expected","ready")</f>
        <v>ready</v>
      </c>
      <c r="N1476" s="25" t="s">
        <v>469</v>
      </c>
      <c r="O1476" s="29" t="str">
        <f t="shared" ref="O1476:O1478" si="861">IFERROR(LEFT(N1476,FIND("out of",N1476)-1),N1476)</f>
        <v xml:space="preserve">4 </v>
      </c>
      <c r="P1476" s="30" t="str">
        <f t="shared" ref="P1476:P1478" si="862">IFERROR(RIGHT(N1476,LEN(N1476)-FIND("out of",N1476)-6),"")</f>
        <v>5</v>
      </c>
      <c r="Q1476" s="14" t="s">
        <v>29</v>
      </c>
      <c r="R1476" s="25" t="s">
        <v>47</v>
      </c>
      <c r="S1476" s="25" t="s">
        <v>3333</v>
      </c>
      <c r="T1476" s="3" t="s">
        <v>3334</v>
      </c>
      <c r="U1476" s="33">
        <f t="shared" si="846"/>
        <v>4462</v>
      </c>
      <c r="V1476" s="25">
        <v>29</v>
      </c>
      <c r="W1476" s="28">
        <f>VALUE(V1476)*100000</f>
        <v>2900000</v>
      </c>
    </row>
    <row r="1477" spans="1:23" ht="15.75">
      <c r="A1477" s="25" t="s">
        <v>2907</v>
      </c>
      <c r="B1477" s="28" t="str">
        <f t="shared" si="855"/>
        <v>3 Apartment For Sale In Green City, Pal Surat</v>
      </c>
      <c r="C1477" s="25" t="str">
        <f t="shared" si="856"/>
        <v>3</v>
      </c>
      <c r="D1477" s="30" t="str">
        <f t="shared" si="857"/>
        <v xml:space="preserve">Apartment </v>
      </c>
      <c r="E1477" s="25" t="str">
        <f t="shared" si="858"/>
        <v>Green City, Pal</v>
      </c>
      <c r="F1477" s="25" t="str">
        <f t="shared" si="859"/>
        <v>surat</v>
      </c>
      <c r="G1477" s="25" t="s">
        <v>34</v>
      </c>
      <c r="H1477" s="25" t="s">
        <v>2908</v>
      </c>
      <c r="I1477" s="35">
        <f>VALUE(LEFT(H1477,FIND(" ",H1477)-1))</f>
        <v>1505</v>
      </c>
      <c r="J1477" s="25" t="str">
        <f>TRIM(RIGHT(H1477,LEN(H1477)-FIND(" ",H1477)))</f>
        <v>sqft</v>
      </c>
      <c r="K1477" s="25" t="s">
        <v>43</v>
      </c>
      <c r="L1477" s="25" t="s">
        <v>44</v>
      </c>
      <c r="M1477" s="25" t="str">
        <f t="shared" si="860"/>
        <v>ready</v>
      </c>
      <c r="N1477" s="25" t="s">
        <v>992</v>
      </c>
      <c r="O1477" s="29" t="str">
        <f t="shared" si="861"/>
        <v xml:space="preserve">6 </v>
      </c>
      <c r="P1477" s="30" t="str">
        <f t="shared" si="862"/>
        <v>12</v>
      </c>
      <c r="Q1477" s="14" t="s">
        <v>29</v>
      </c>
      <c r="R1477" s="25" t="s">
        <v>38</v>
      </c>
      <c r="S1477" s="25" t="s">
        <v>3335</v>
      </c>
      <c r="T1477" s="3" t="s">
        <v>3336</v>
      </c>
      <c r="U1477" s="33">
        <f t="shared" si="846"/>
        <v>3056</v>
      </c>
      <c r="V1477" s="25">
        <v>46</v>
      </c>
      <c r="W1477" s="28">
        <f>VALUE(V1477)*100000</f>
        <v>4600000</v>
      </c>
    </row>
    <row r="1478" spans="1:23" ht="15.75">
      <c r="A1478" s="25" t="s">
        <v>815</v>
      </c>
      <c r="B1478" s="28" t="str">
        <f t="shared" si="855"/>
        <v>2 Apartment For Sale In Sangini Swaraj, Jahangir Pura Surat</v>
      </c>
      <c r="C1478" s="25" t="str">
        <f t="shared" si="856"/>
        <v>2</v>
      </c>
      <c r="D1478" s="30" t="str">
        <f t="shared" si="857"/>
        <v xml:space="preserve">Apartment </v>
      </c>
      <c r="E1478" s="25" t="str">
        <f t="shared" si="858"/>
        <v>Sangini Swaraj, Jahangir Pura</v>
      </c>
      <c r="F1478" s="25" t="str">
        <f t="shared" si="859"/>
        <v>surat</v>
      </c>
      <c r="G1478" s="25" t="s">
        <v>34</v>
      </c>
      <c r="H1478" s="25" t="s">
        <v>1007</v>
      </c>
      <c r="I1478" s="35">
        <f>VALUE(LEFT(H1478,FIND(" ",H1478)-1))</f>
        <v>1251</v>
      </c>
      <c r="J1478" s="25" t="str">
        <f>TRIM(RIGHT(H1478,LEN(H1478)-FIND(" ",H1478)))</f>
        <v>sqft</v>
      </c>
      <c r="K1478" s="25" t="s">
        <v>43</v>
      </c>
      <c r="L1478" s="25" t="s">
        <v>44</v>
      </c>
      <c r="M1478" s="25" t="str">
        <f t="shared" si="860"/>
        <v>ready</v>
      </c>
      <c r="N1478" s="25" t="s">
        <v>816</v>
      </c>
      <c r="O1478" s="29" t="str">
        <f t="shared" si="861"/>
        <v xml:space="preserve">8 </v>
      </c>
      <c r="P1478" s="30" t="str">
        <f t="shared" si="862"/>
        <v>12</v>
      </c>
      <c r="Q1478" s="14" t="s">
        <v>96</v>
      </c>
      <c r="R1478" s="25" t="s">
        <v>47</v>
      </c>
      <c r="S1478" s="25" t="s">
        <v>3337</v>
      </c>
      <c r="T1478" s="3" t="s">
        <v>2297</v>
      </c>
      <c r="U1478" s="33">
        <f t="shared" si="846"/>
        <v>2839</v>
      </c>
      <c r="V1478" s="25">
        <v>35.5</v>
      </c>
      <c r="W1478" s="28">
        <f>VALUE(V1478)*100000</f>
        <v>3550000</v>
      </c>
    </row>
    <row r="1479" spans="1:23" customFormat="1" hidden="1">
      <c r="A1479" t="s">
        <v>2979</v>
      </c>
      <c r="G1479" t="s">
        <v>24</v>
      </c>
      <c r="H1479" t="s">
        <v>1005</v>
      </c>
      <c r="I1479">
        <f>VALUE(LEFT(H1479,FIND(" ",H1479)-1))</f>
        <v>1500</v>
      </c>
      <c r="J1479" t="str">
        <f>TRIM(RIGHT(H1479,LEN(H1479)-FIND(" ",H1479)))</f>
        <v>sqft</v>
      </c>
      <c r="K1479" t="s">
        <v>26</v>
      </c>
      <c r="L1479" t="s">
        <v>44</v>
      </c>
      <c r="N1479" t="s">
        <v>377</v>
      </c>
      <c r="Q1479" t="s">
        <v>29</v>
      </c>
      <c r="R1479" t="s">
        <v>47</v>
      </c>
      <c r="S1479" t="s">
        <v>2980</v>
      </c>
      <c r="T1479" t="s">
        <v>3338</v>
      </c>
      <c r="U1479" s="1">
        <f t="shared" si="846"/>
        <v>2967</v>
      </c>
      <c r="V1479">
        <v>44.5</v>
      </c>
      <c r="W1479">
        <f>VALUE(V1479)*100000</f>
        <v>4450000</v>
      </c>
    </row>
    <row r="1480" spans="1:23" ht="15.75">
      <c r="A1480" s="25" t="s">
        <v>225</v>
      </c>
      <c r="B1480" s="41" t="str">
        <f t="shared" ref="B1480:B1482" si="863">PROPER(TRIM(A1480))</f>
        <v>1 Apartment For Sale In Jahangirabad Surat</v>
      </c>
      <c r="C1480" s="23" t="str">
        <f t="shared" ref="C1480:C1482" si="864">LEFT(B1480,FIND(" ",B1480)-1)</f>
        <v>1</v>
      </c>
      <c r="D1480" s="31" t="str">
        <f t="shared" ref="D1480:D1482" si="865">MID(B1480, FIND(" ", B1480)+1, FIND("For", B1480)-FIND(" ", B1480)-1)</f>
        <v xml:space="preserve">Apartment </v>
      </c>
      <c r="E1480" s="23" t="str">
        <f t="shared" ref="E1480:E1482" si="866">TRIM(MID(B1480, FIND("In", B1480)+3, FIND("Surat", B1480)-FIND("In", B1480)-3))</f>
        <v>Jahangirabad</v>
      </c>
      <c r="F1480" s="23" t="str">
        <f t="shared" ref="F1480:F1482" si="867">"surat"</f>
        <v>surat</v>
      </c>
      <c r="G1480" s="23" t="s">
        <v>34</v>
      </c>
      <c r="H1480" s="23" t="s">
        <v>3339</v>
      </c>
      <c r="I1480" s="40">
        <f>VALUE(LEFT(H1480,FIND(" ",H1480)-1))</f>
        <v>751</v>
      </c>
      <c r="J1480" s="23" t="str">
        <f>TRIM(RIGHT(H1480,LEN(H1480)-FIND(" ",H1480)))</f>
        <v>sqft</v>
      </c>
      <c r="K1480" s="23" t="s">
        <v>43</v>
      </c>
      <c r="L1480" s="23" t="s">
        <v>44</v>
      </c>
      <c r="M1480" s="23" t="str">
        <f t="shared" ref="M1480:M1482" si="868">IF(LEFT(L1480,5)="poss.","expected","ready")</f>
        <v>ready</v>
      </c>
      <c r="N1480" s="23" t="s">
        <v>81</v>
      </c>
      <c r="O1480" s="26" t="str">
        <f t="shared" ref="O1480:O1482" si="869">IFERROR(LEFT(N1480,FIND("out of",N1480)-1),N1480)</f>
        <v xml:space="preserve">6 </v>
      </c>
      <c r="P1480" s="31" t="str">
        <f t="shared" ref="P1480:P1482" si="870">IFERROR(RIGHT(N1480,LEN(N1480)-FIND("out of",N1480)-6),"")</f>
        <v>13</v>
      </c>
      <c r="Q1480" s="34" t="s">
        <v>96</v>
      </c>
      <c r="R1480" s="23" t="s">
        <v>47</v>
      </c>
      <c r="S1480" s="23" t="s">
        <v>3340</v>
      </c>
      <c r="T1480" s="3" t="s">
        <v>3341</v>
      </c>
      <c r="U1480" s="33">
        <f t="shared" si="846"/>
        <v>3196</v>
      </c>
      <c r="V1480" s="25">
        <v>24</v>
      </c>
      <c r="W1480" s="28">
        <f>VALUE(V1480)*100000</f>
        <v>2400000</v>
      </c>
    </row>
    <row r="1481" spans="1:23" ht="15.75">
      <c r="A1481" s="25" t="s">
        <v>3342</v>
      </c>
      <c r="B1481" s="28" t="str">
        <f t="shared" si="863"/>
        <v>2 Apartment For Sale In Green City, Bhatha Surat</v>
      </c>
      <c r="C1481" s="25" t="str">
        <f t="shared" si="864"/>
        <v>2</v>
      </c>
      <c r="D1481" s="30" t="str">
        <f t="shared" si="865"/>
        <v xml:space="preserve">Apartment </v>
      </c>
      <c r="E1481" s="25" t="str">
        <f t="shared" si="866"/>
        <v>Green City, Bhatha</v>
      </c>
      <c r="F1481" s="25" t="str">
        <f t="shared" si="867"/>
        <v>surat</v>
      </c>
      <c r="G1481" s="25" t="s">
        <v>34</v>
      </c>
      <c r="H1481" s="25" t="s">
        <v>3343</v>
      </c>
      <c r="I1481" s="35">
        <f>VALUE(LEFT(H1481,FIND(" ",H1481)-1))</f>
        <v>1110</v>
      </c>
      <c r="J1481" s="25" t="str">
        <f>TRIM(RIGHT(H1481,LEN(H1481)-FIND(" ",H1481)))</f>
        <v>sqft</v>
      </c>
      <c r="K1481" s="25" t="s">
        <v>43</v>
      </c>
      <c r="L1481" s="25" t="s">
        <v>44</v>
      </c>
      <c r="M1481" s="25" t="str">
        <f t="shared" si="868"/>
        <v>ready</v>
      </c>
      <c r="N1481" s="25" t="s">
        <v>117</v>
      </c>
      <c r="O1481" s="25" t="str">
        <f t="shared" si="869"/>
        <v xml:space="preserve">3 </v>
      </c>
      <c r="P1481" s="30" t="str">
        <f t="shared" si="870"/>
        <v>5</v>
      </c>
      <c r="Q1481" s="25" t="s">
        <v>46</v>
      </c>
      <c r="R1481" s="25" t="s">
        <v>38</v>
      </c>
      <c r="S1481" s="25" t="s">
        <v>3344</v>
      </c>
      <c r="T1481" s="3" t="s">
        <v>2700</v>
      </c>
      <c r="U1481" s="33">
        <f t="shared" si="846"/>
        <v>3784</v>
      </c>
      <c r="V1481" s="25">
        <v>42</v>
      </c>
      <c r="W1481" s="28">
        <f>VALUE(V1481)*100000</f>
        <v>4200000</v>
      </c>
    </row>
    <row r="1482" spans="1:23" ht="15.75">
      <c r="A1482" s="25" t="s">
        <v>1835</v>
      </c>
      <c r="B1482" s="28" t="str">
        <f t="shared" si="863"/>
        <v>2 Apartment For Sale In Green Paradise, Jahangirabad Surat</v>
      </c>
      <c r="C1482" s="25" t="str">
        <f t="shared" si="864"/>
        <v>2</v>
      </c>
      <c r="D1482" s="30" t="str">
        <f t="shared" si="865"/>
        <v xml:space="preserve">Apartment </v>
      </c>
      <c r="E1482" s="25" t="str">
        <f t="shared" si="866"/>
        <v>Green Paradise, Jahangirabad</v>
      </c>
      <c r="F1482" s="25" t="str">
        <f t="shared" si="867"/>
        <v>surat</v>
      </c>
      <c r="G1482" s="25" t="s">
        <v>24</v>
      </c>
      <c r="H1482" s="25" t="s">
        <v>333</v>
      </c>
      <c r="I1482" s="35">
        <f>VALUE(LEFT(H1482,FIND(" ",H1482)-1))</f>
        <v>600</v>
      </c>
      <c r="J1482" s="25" t="str">
        <f>TRIM(RIGHT(H1482,LEN(H1482)-FIND(" ",H1482)))</f>
        <v>sqft</v>
      </c>
      <c r="K1482" s="25" t="s">
        <v>43</v>
      </c>
      <c r="L1482" s="25" t="s">
        <v>44</v>
      </c>
      <c r="M1482" s="25" t="str">
        <f t="shared" si="868"/>
        <v>ready</v>
      </c>
      <c r="N1482" s="25" t="s">
        <v>831</v>
      </c>
      <c r="O1482" s="25" t="str">
        <f t="shared" si="869"/>
        <v xml:space="preserve">7 </v>
      </c>
      <c r="P1482" s="30" t="str">
        <f t="shared" si="870"/>
        <v>12</v>
      </c>
      <c r="Q1482" s="25" t="s">
        <v>29</v>
      </c>
      <c r="R1482" s="25" t="s">
        <v>325</v>
      </c>
      <c r="S1482" s="25" t="s">
        <v>3116</v>
      </c>
      <c r="T1482" s="3" t="s">
        <v>375</v>
      </c>
      <c r="U1482" s="33">
        <f t="shared" si="846"/>
        <v>3462</v>
      </c>
      <c r="V1482" s="25">
        <v>35</v>
      </c>
      <c r="W1482" s="28">
        <f>VALUE(V1482)*100000</f>
        <v>3500000</v>
      </c>
    </row>
    <row r="1483" spans="1:23" customFormat="1" hidden="1">
      <c r="A1483" t="s">
        <v>496</v>
      </c>
      <c r="G1483" t="s">
        <v>24</v>
      </c>
      <c r="H1483" t="s">
        <v>3345</v>
      </c>
      <c r="I1483">
        <f>VALUE(LEFT(H1483,FIND(" ",H1483)-1))</f>
        <v>815</v>
      </c>
      <c r="J1483" t="str">
        <f>TRIM(RIGHT(H1483,LEN(H1483)-FIND(" ",H1483)))</f>
        <v>sqft</v>
      </c>
      <c r="K1483" t="s">
        <v>26</v>
      </c>
      <c r="L1483" t="s">
        <v>44</v>
      </c>
      <c r="N1483" t="s">
        <v>377</v>
      </c>
      <c r="Q1483" t="s">
        <v>29</v>
      </c>
      <c r="R1483" t="s">
        <v>47</v>
      </c>
      <c r="S1483" t="s">
        <v>3346</v>
      </c>
      <c r="T1483" t="s">
        <v>3347</v>
      </c>
      <c r="U1483" s="1">
        <f t="shared" si="846"/>
        <v>2458</v>
      </c>
      <c r="V1483">
        <v>29.5</v>
      </c>
      <c r="W1483">
        <f>VALUE(V1483)*100000</f>
        <v>2950000</v>
      </c>
    </row>
    <row r="1484" spans="1:23" customFormat="1" hidden="1">
      <c r="A1484" t="s">
        <v>496</v>
      </c>
      <c r="G1484" t="s">
        <v>24</v>
      </c>
      <c r="H1484" t="s">
        <v>2927</v>
      </c>
      <c r="I1484">
        <f>VALUE(LEFT(H1484,FIND(" ",H1484)-1))</f>
        <v>912</v>
      </c>
      <c r="J1484" t="str">
        <f>TRIM(RIGHT(H1484,LEN(H1484)-FIND(" ",H1484)))</f>
        <v>sqft</v>
      </c>
      <c r="K1484" t="s">
        <v>29</v>
      </c>
      <c r="L1484" t="s">
        <v>924</v>
      </c>
      <c r="N1484" t="s">
        <v>26</v>
      </c>
      <c r="Q1484" t="s">
        <v>47</v>
      </c>
      <c r="R1484" t="s">
        <v>156</v>
      </c>
      <c r="S1484" t="s">
        <v>2704</v>
      </c>
      <c r="U1484" s="1" t="e">
        <f t="shared" si="846"/>
        <v>#VALUE!</v>
      </c>
      <c r="V1484">
        <v>33.5</v>
      </c>
      <c r="W1484">
        <f>VALUE(V1484)*100000</f>
        <v>3350000</v>
      </c>
    </row>
    <row r="1485" spans="1:23" customFormat="1" hidden="1">
      <c r="A1485" t="s">
        <v>1077</v>
      </c>
      <c r="G1485" t="s">
        <v>204</v>
      </c>
      <c r="H1485" t="s">
        <v>2283</v>
      </c>
      <c r="I1485">
        <f>VALUE(LEFT(H1485,FIND(" ",H1485)-1))</f>
        <v>820</v>
      </c>
      <c r="J1485" t="str">
        <f>TRIM(RIGHT(H1485,LEN(H1485)-FIND(" ",H1485)))</f>
        <v>sqft</v>
      </c>
      <c r="K1485" t="s">
        <v>26</v>
      </c>
      <c r="L1485" t="s">
        <v>2928</v>
      </c>
      <c r="N1485" t="s">
        <v>416</v>
      </c>
      <c r="Q1485">
        <v>3</v>
      </c>
      <c r="R1485">
        <v>2</v>
      </c>
      <c r="S1485" t="s">
        <v>3348</v>
      </c>
      <c r="T1485" t="s">
        <v>3349</v>
      </c>
      <c r="U1485" s="1">
        <f t="shared" si="846"/>
        <v>5794</v>
      </c>
      <c r="V1485">
        <v>47.5</v>
      </c>
      <c r="W1485">
        <f>VALUE(V1485)*100000</f>
        <v>4750000</v>
      </c>
    </row>
    <row r="1486" spans="1:23" ht="15.75">
      <c r="A1486" s="25" t="s">
        <v>23</v>
      </c>
      <c r="B1486" s="28" t="str">
        <f t="shared" ref="B1486:B1487" si="871">PROPER(TRIM(A1486))</f>
        <v>2 Apartment For Sale In Dindoli Surat</v>
      </c>
      <c r="C1486" s="25" t="str">
        <f t="shared" ref="C1486:C1487" si="872">LEFT(B1486,FIND(" ",B1486)-1)</f>
        <v>2</v>
      </c>
      <c r="D1486" s="30" t="str">
        <f t="shared" ref="D1486:D1487" si="873">MID(B1486, FIND(" ", B1486)+1, FIND("For", B1486)-FIND(" ", B1486)-1)</f>
        <v xml:space="preserve">Apartment </v>
      </c>
      <c r="E1486" s="25" t="str">
        <f t="shared" ref="E1486:E1487" si="874">TRIM(MID(B1486, FIND("In", B1486)+3, FIND("Surat", B1486)-FIND("In", B1486)-3))</f>
        <v>Dindoli</v>
      </c>
      <c r="F1486" s="25" t="str">
        <f t="shared" ref="F1486:F1487" si="875">"surat"</f>
        <v>surat</v>
      </c>
      <c r="G1486" s="25" t="s">
        <v>34</v>
      </c>
      <c r="H1486" s="25" t="s">
        <v>3350</v>
      </c>
      <c r="I1486" s="35">
        <f>VALUE(LEFT(H1486,FIND(" ",H1486)-1))</f>
        <v>1143</v>
      </c>
      <c r="J1486" s="25" t="str">
        <f>TRIM(RIGHT(H1486,LEN(H1486)-FIND(" ",H1486)))</f>
        <v>sqft</v>
      </c>
      <c r="K1486" s="25" t="s">
        <v>26</v>
      </c>
      <c r="L1486" s="25" t="s">
        <v>44</v>
      </c>
      <c r="M1486" s="25" t="str">
        <f t="shared" ref="M1486:M1487" si="876">IF(LEFT(L1486,5)="poss.","expected","ready")</f>
        <v>ready</v>
      </c>
      <c r="N1486" s="25" t="s">
        <v>28</v>
      </c>
      <c r="O1486" s="25" t="str">
        <f t="shared" ref="O1486:O1487" si="877">IFERROR(LEFT(N1486,FIND("out of",N1486)-1),N1486)</f>
        <v xml:space="preserve">5 </v>
      </c>
      <c r="P1486" s="30" t="str">
        <f t="shared" ref="P1486:P1487" si="878">IFERROR(RIGHT(N1486,LEN(N1486)-FIND("out of",N1486)-6),"")</f>
        <v>10</v>
      </c>
      <c r="Q1486" s="25" t="s">
        <v>29</v>
      </c>
      <c r="R1486" s="25" t="s">
        <v>102</v>
      </c>
      <c r="S1486" s="25" t="s">
        <v>3351</v>
      </c>
      <c r="T1486" s="3" t="s">
        <v>3352</v>
      </c>
      <c r="U1486" s="33">
        <f t="shared" si="846"/>
        <v>2582</v>
      </c>
      <c r="V1486" s="25">
        <v>29.5</v>
      </c>
      <c r="W1486" s="28">
        <f>VALUE(V1486)*100000</f>
        <v>2950000</v>
      </c>
    </row>
    <row r="1487" spans="1:23" ht="15.75">
      <c r="A1487" s="25" t="s">
        <v>3331</v>
      </c>
      <c r="B1487" s="28" t="str">
        <f t="shared" si="871"/>
        <v>1 Apartment For Sale In Orchid Blossom, Palanpur Surat</v>
      </c>
      <c r="C1487" s="25" t="str">
        <f t="shared" si="872"/>
        <v>1</v>
      </c>
      <c r="D1487" s="30" t="str">
        <f t="shared" si="873"/>
        <v xml:space="preserve">Apartment </v>
      </c>
      <c r="E1487" s="25" t="str">
        <f t="shared" si="874"/>
        <v>Orchid Blossom, Palanpur</v>
      </c>
      <c r="F1487" s="25" t="str">
        <f t="shared" si="875"/>
        <v>surat</v>
      </c>
      <c r="G1487" s="25" t="s">
        <v>34</v>
      </c>
      <c r="H1487" s="25" t="s">
        <v>155</v>
      </c>
      <c r="I1487" s="35">
        <f>VALUE(LEFT(H1487,FIND(" ",H1487)-1))</f>
        <v>650</v>
      </c>
      <c r="J1487" s="25" t="str">
        <f>TRIM(RIGHT(H1487,LEN(H1487)-FIND(" ",H1487)))</f>
        <v>sqft</v>
      </c>
      <c r="K1487" s="25" t="s">
        <v>43</v>
      </c>
      <c r="L1487" s="25" t="s">
        <v>44</v>
      </c>
      <c r="M1487" s="25" t="str">
        <f t="shared" si="876"/>
        <v>ready</v>
      </c>
      <c r="N1487" s="25" t="s">
        <v>469</v>
      </c>
      <c r="O1487" s="25" t="str">
        <f t="shared" si="877"/>
        <v xml:space="preserve">4 </v>
      </c>
      <c r="P1487" s="30" t="str">
        <f t="shared" si="878"/>
        <v>5</v>
      </c>
      <c r="Q1487" s="25" t="s">
        <v>29</v>
      </c>
      <c r="R1487" s="25" t="s">
        <v>47</v>
      </c>
      <c r="S1487" s="25" t="s">
        <v>3353</v>
      </c>
      <c r="T1487" s="3" t="s">
        <v>3334</v>
      </c>
      <c r="U1487" s="33">
        <f t="shared" si="846"/>
        <v>4462</v>
      </c>
      <c r="V1487" s="25">
        <v>29</v>
      </c>
      <c r="W1487" s="28">
        <f>VALUE(V1487)*100000</f>
        <v>2900000</v>
      </c>
    </row>
    <row r="1488" spans="1:23" customFormat="1" hidden="1">
      <c r="A1488" t="s">
        <v>3354</v>
      </c>
      <c r="G1488" t="s">
        <v>34</v>
      </c>
      <c r="H1488" t="s">
        <v>3355</v>
      </c>
      <c r="I1488">
        <f>VALUE(LEFT(H1488,FIND(" ",H1488)-1))</f>
        <v>1651</v>
      </c>
      <c r="J1488" t="str">
        <f>TRIM(RIGHT(H1488,LEN(H1488)-FIND(" ",H1488)))</f>
        <v>sqft</v>
      </c>
      <c r="K1488" t="s">
        <v>29</v>
      </c>
      <c r="L1488" t="s">
        <v>3356</v>
      </c>
      <c r="N1488" t="s">
        <v>26</v>
      </c>
      <c r="Q1488" t="s">
        <v>3357</v>
      </c>
      <c r="R1488">
        <v>3</v>
      </c>
      <c r="S1488" t="s">
        <v>3358</v>
      </c>
      <c r="T1488" t="s">
        <v>3359</v>
      </c>
      <c r="U1488" s="1">
        <f t="shared" si="846"/>
        <v>4100</v>
      </c>
      <c r="V1488">
        <v>67.7</v>
      </c>
      <c r="W1488">
        <f>VALUE(V1488)*100000</f>
        <v>6770000</v>
      </c>
    </row>
    <row r="1489" spans="1:23" customFormat="1" hidden="1">
      <c r="A1489" t="s">
        <v>3360</v>
      </c>
      <c r="G1489" t="s">
        <v>34</v>
      </c>
      <c r="H1489" t="s">
        <v>3361</v>
      </c>
      <c r="I1489">
        <f>VALUE(LEFT(H1489,FIND(" ",H1489)-1))</f>
        <v>1307</v>
      </c>
      <c r="J1489" t="str">
        <f>TRIM(RIGHT(H1489,LEN(H1489)-FIND(" ",H1489)))</f>
        <v>sqft</v>
      </c>
      <c r="K1489" t="s">
        <v>3362</v>
      </c>
      <c r="L1489" t="s">
        <v>26</v>
      </c>
      <c r="N1489" t="s">
        <v>29</v>
      </c>
      <c r="Q1489">
        <v>2</v>
      </c>
      <c r="R1489">
        <v>2</v>
      </c>
      <c r="S1489" t="s">
        <v>3363</v>
      </c>
      <c r="T1489" t="s">
        <v>3364</v>
      </c>
      <c r="U1489" s="1">
        <f t="shared" si="846"/>
        <v>4250</v>
      </c>
      <c r="V1489">
        <v>55.6</v>
      </c>
      <c r="W1489">
        <f>VALUE(V1489)*100000</f>
        <v>5560000</v>
      </c>
    </row>
    <row r="1490" spans="1:23" customFormat="1" hidden="1">
      <c r="A1490" t="s">
        <v>3365</v>
      </c>
      <c r="G1490" t="s">
        <v>34</v>
      </c>
      <c r="H1490" t="s">
        <v>3366</v>
      </c>
      <c r="I1490">
        <f>VALUE(LEFT(H1490,FIND(" ",H1490)-1))</f>
        <v>2063</v>
      </c>
      <c r="J1490" t="str">
        <f>TRIM(RIGHT(H1490,LEN(H1490)-FIND(" ",H1490)))</f>
        <v>sqft</v>
      </c>
      <c r="K1490" t="s">
        <v>29</v>
      </c>
      <c r="L1490" t="s">
        <v>175</v>
      </c>
      <c r="N1490" t="s">
        <v>26</v>
      </c>
      <c r="Q1490" t="s">
        <v>3367</v>
      </c>
      <c r="R1490">
        <v>3</v>
      </c>
      <c r="S1490" t="s">
        <v>3368</v>
      </c>
      <c r="T1490" t="s">
        <v>3369</v>
      </c>
      <c r="U1490" s="1">
        <f t="shared" si="846"/>
        <v>4750</v>
      </c>
      <c r="V1490">
        <v>98</v>
      </c>
      <c r="W1490">
        <f>VALUE(V1490)*100000</f>
        <v>9800000</v>
      </c>
    </row>
    <row r="1491" spans="1:23" ht="15.75">
      <c r="A1491" s="25" t="s">
        <v>3370</v>
      </c>
      <c r="B1491" s="28" t="str">
        <f t="shared" ref="B1491:B1494" si="879">PROPER(TRIM(A1491))</f>
        <v>3 Apartment For Sale In Santvan Lexon, Palanpur Surat</v>
      </c>
      <c r="C1491" s="25" t="str">
        <f t="shared" ref="C1491:C1494" si="880">LEFT(B1491,FIND(" ",B1491)-1)</f>
        <v>3</v>
      </c>
      <c r="D1491" s="30" t="str">
        <f t="shared" ref="D1491:D1494" si="881">MID(B1491, FIND(" ", B1491)+1, FIND("For", B1491)-FIND(" ", B1491)-1)</f>
        <v xml:space="preserve">Apartment </v>
      </c>
      <c r="E1491" s="25" t="str">
        <f t="shared" ref="E1491:E1494" si="882">TRIM(MID(B1491, FIND("In", B1491)+3, FIND("Surat", B1491)-FIND("In", B1491)-3))</f>
        <v>Santvan Lexon, Palanpur</v>
      </c>
      <c r="F1491" s="25" t="str">
        <f t="shared" ref="F1491:F1494" si="883">"surat"</f>
        <v>surat</v>
      </c>
      <c r="G1491" s="25" t="s">
        <v>34</v>
      </c>
      <c r="H1491" s="25" t="s">
        <v>3355</v>
      </c>
      <c r="I1491" s="35">
        <f>VALUE(LEFT(H1491,FIND(" ",H1491)-1))</f>
        <v>1651</v>
      </c>
      <c r="J1491" s="25" t="str">
        <f>TRIM(RIGHT(H1491,LEN(H1491)-FIND(" ",H1491)))</f>
        <v>sqft</v>
      </c>
      <c r="K1491" s="25" t="s">
        <v>26</v>
      </c>
      <c r="L1491" s="25" t="s">
        <v>192</v>
      </c>
      <c r="M1491" s="25" t="str">
        <f t="shared" ref="M1491:M1494" si="884">IF(LEFT(L1491,5)="poss.","expected","ready")</f>
        <v>expected</v>
      </c>
      <c r="N1491" s="25" t="s">
        <v>37</v>
      </c>
      <c r="O1491" s="25" t="str">
        <f t="shared" ref="O1491:O1494" si="885">IFERROR(LEFT(N1491,FIND("out of",N1491)-1),N1491)</f>
        <v xml:space="preserve">6 </v>
      </c>
      <c r="P1491" s="30" t="str">
        <f t="shared" ref="P1491:P1494" si="886">IFERROR(RIGHT(N1491,LEN(N1491)-FIND("out of",N1491)-6),"")</f>
        <v>14</v>
      </c>
      <c r="Q1491" s="25" t="s">
        <v>29</v>
      </c>
      <c r="R1491" s="25" t="s">
        <v>47</v>
      </c>
      <c r="S1491" s="25" t="s">
        <v>3371</v>
      </c>
      <c r="T1491" s="3" t="s">
        <v>3372</v>
      </c>
      <c r="U1491" s="33">
        <f t="shared" si="846"/>
        <v>4101</v>
      </c>
      <c r="V1491" s="25">
        <v>67.7</v>
      </c>
      <c r="W1491" s="28">
        <f>VALUE(V1491)*100000</f>
        <v>6770000</v>
      </c>
    </row>
    <row r="1492" spans="1:23" ht="15.75">
      <c r="A1492" s="25" t="s">
        <v>3373</v>
      </c>
      <c r="B1492" s="28" t="str">
        <f t="shared" si="879"/>
        <v>3 Apartment For Sale In Bamroli Surat</v>
      </c>
      <c r="C1492" s="25" t="str">
        <f t="shared" si="880"/>
        <v>3</v>
      </c>
      <c r="D1492" s="30" t="str">
        <f t="shared" si="881"/>
        <v xml:space="preserve">Apartment </v>
      </c>
      <c r="E1492" s="25" t="str">
        <f t="shared" si="882"/>
        <v>Bamroli</v>
      </c>
      <c r="F1492" s="25" t="str">
        <f t="shared" si="883"/>
        <v>surat</v>
      </c>
      <c r="G1492" s="25" t="s">
        <v>24</v>
      </c>
      <c r="H1492" s="25" t="s">
        <v>3374</v>
      </c>
      <c r="I1492" s="35">
        <f>VALUE(LEFT(H1492,FIND(" ",H1492)-1))</f>
        <v>929</v>
      </c>
      <c r="J1492" s="25" t="str">
        <f>TRIM(RIGHT(H1492,LEN(H1492)-FIND(" ",H1492)))</f>
        <v>sqft</v>
      </c>
      <c r="K1492" s="25" t="s">
        <v>26</v>
      </c>
      <c r="L1492" s="25" t="s">
        <v>101</v>
      </c>
      <c r="M1492" s="25" t="str">
        <f t="shared" si="884"/>
        <v>expected</v>
      </c>
      <c r="N1492" s="25" t="s">
        <v>45</v>
      </c>
      <c r="O1492" s="25" t="str">
        <f t="shared" si="885"/>
        <v xml:space="preserve">5 </v>
      </c>
      <c r="P1492" s="30" t="str">
        <f t="shared" si="886"/>
        <v>13</v>
      </c>
      <c r="Q1492" s="25" t="s">
        <v>29</v>
      </c>
      <c r="R1492" s="25" t="s">
        <v>47</v>
      </c>
      <c r="S1492" s="25" t="s">
        <v>3375</v>
      </c>
      <c r="T1492" s="3" t="s">
        <v>3376</v>
      </c>
      <c r="U1492" s="33">
        <f t="shared" si="846"/>
        <v>3681</v>
      </c>
      <c r="V1492" s="25">
        <v>62.2</v>
      </c>
      <c r="W1492" s="28">
        <f>VALUE(V1492)*100000</f>
        <v>6220000</v>
      </c>
    </row>
    <row r="1493" spans="1:23" ht="15.75">
      <c r="A1493" s="25" t="s">
        <v>3373</v>
      </c>
      <c r="B1493" s="28" t="str">
        <f t="shared" si="879"/>
        <v>3 Apartment For Sale In Bamroli Surat</v>
      </c>
      <c r="C1493" s="25" t="str">
        <f t="shared" si="880"/>
        <v>3</v>
      </c>
      <c r="D1493" s="30" t="str">
        <f t="shared" si="881"/>
        <v xml:space="preserve">Apartment </v>
      </c>
      <c r="E1493" s="25" t="str">
        <f t="shared" si="882"/>
        <v>Bamroli</v>
      </c>
      <c r="F1493" s="25" t="str">
        <f t="shared" si="883"/>
        <v>surat</v>
      </c>
      <c r="G1493" s="25" t="s">
        <v>24</v>
      </c>
      <c r="H1493" s="25" t="s">
        <v>3377</v>
      </c>
      <c r="I1493" s="35">
        <f>VALUE(LEFT(H1493,FIND(" ",H1493)-1))</f>
        <v>832</v>
      </c>
      <c r="J1493" s="25" t="str">
        <f>TRIM(RIGHT(H1493,LEN(H1493)-FIND(" ",H1493)))</f>
        <v>sqft</v>
      </c>
      <c r="K1493" s="25" t="s">
        <v>26</v>
      </c>
      <c r="L1493" s="25" t="s">
        <v>2839</v>
      </c>
      <c r="M1493" s="25" t="str">
        <f t="shared" si="884"/>
        <v>expected</v>
      </c>
      <c r="N1493" s="25" t="s">
        <v>627</v>
      </c>
      <c r="O1493" s="25" t="str">
        <f t="shared" si="885"/>
        <v xml:space="preserve">8 </v>
      </c>
      <c r="P1493" s="30" t="str">
        <f t="shared" si="886"/>
        <v>14</v>
      </c>
      <c r="Q1493" s="25" t="s">
        <v>29</v>
      </c>
      <c r="R1493" s="25" t="s">
        <v>47</v>
      </c>
      <c r="S1493" s="25" t="s">
        <v>3378</v>
      </c>
      <c r="T1493" s="3" t="s">
        <v>3379</v>
      </c>
      <c r="U1493" s="33">
        <f t="shared" si="846"/>
        <v>3749</v>
      </c>
      <c r="V1493" s="25">
        <v>69.400000000000006</v>
      </c>
      <c r="W1493" s="28">
        <f>VALUE(V1493)*100000</f>
        <v>6940000.0000000009</v>
      </c>
    </row>
    <row r="1494" spans="1:23" ht="15.75">
      <c r="A1494" s="25" t="s">
        <v>195</v>
      </c>
      <c r="B1494" s="3" t="str">
        <f t="shared" si="879"/>
        <v>3 Apartment For Sale In Palanpur Surat</v>
      </c>
      <c r="C1494" s="3" t="str">
        <f t="shared" si="880"/>
        <v>3</v>
      </c>
      <c r="D1494" s="4" t="str">
        <f t="shared" si="881"/>
        <v xml:space="preserve">Apartment </v>
      </c>
      <c r="E1494" s="3" t="str">
        <f t="shared" si="882"/>
        <v>Palanpur</v>
      </c>
      <c r="F1494" s="3" t="str">
        <f t="shared" si="883"/>
        <v>surat</v>
      </c>
      <c r="G1494" s="3" t="s">
        <v>34</v>
      </c>
      <c r="H1494" s="3" t="s">
        <v>3355</v>
      </c>
      <c r="I1494" s="9">
        <f>VALUE(LEFT(H1494,FIND(" ",H1494)-1))</f>
        <v>1651</v>
      </c>
      <c r="J1494" s="3" t="str">
        <f>TRIM(RIGHT(H1494,LEN(H1494)-FIND(" ",H1494)))</f>
        <v>sqft</v>
      </c>
      <c r="K1494" s="3" t="s">
        <v>26</v>
      </c>
      <c r="L1494" s="3" t="s">
        <v>44</v>
      </c>
      <c r="M1494" s="3" t="str">
        <f t="shared" si="884"/>
        <v>ready</v>
      </c>
      <c r="N1494" s="3" t="s">
        <v>37</v>
      </c>
      <c r="O1494" s="3" t="str">
        <f t="shared" si="885"/>
        <v xml:space="preserve">6 </v>
      </c>
      <c r="P1494" s="42" t="str">
        <f t="shared" si="886"/>
        <v>14</v>
      </c>
      <c r="Q1494" s="15" t="s">
        <v>29</v>
      </c>
      <c r="R1494" s="24" t="s">
        <v>47</v>
      </c>
      <c r="S1494" s="24" t="s">
        <v>3380</v>
      </c>
      <c r="T1494" s="3" t="s">
        <v>3381</v>
      </c>
      <c r="U1494" s="33">
        <f t="shared" si="846"/>
        <v>4240</v>
      </c>
      <c r="V1494" s="25">
        <v>70</v>
      </c>
      <c r="W1494" s="28">
        <f>VALUE(V1494)*100000</f>
        <v>7000000</v>
      </c>
    </row>
    <row r="1495" spans="1:23" customFormat="1" hidden="1">
      <c r="A1495" t="s">
        <v>3382</v>
      </c>
      <c r="G1495" t="s">
        <v>24</v>
      </c>
      <c r="H1495" t="s">
        <v>3383</v>
      </c>
      <c r="I1495">
        <f>VALUE(LEFT(H1495,FIND(" ",H1495)-1))</f>
        <v>1764</v>
      </c>
      <c r="J1495" t="str">
        <f>TRIM(RIGHT(H1495,LEN(H1495)-FIND(" ",H1495)))</f>
        <v>sqft</v>
      </c>
      <c r="K1495" t="s">
        <v>29</v>
      </c>
      <c r="L1495" t="s">
        <v>2851</v>
      </c>
      <c r="N1495" t="s">
        <v>43</v>
      </c>
      <c r="Q1495" t="s">
        <v>47</v>
      </c>
      <c r="R1495" t="s">
        <v>490</v>
      </c>
      <c r="S1495" t="s">
        <v>3011</v>
      </c>
      <c r="T1495" t="s">
        <v>3074</v>
      </c>
      <c r="U1495" s="1">
        <f t="shared" si="846"/>
        <v>3204</v>
      </c>
      <c r="V1495">
        <v>56.5</v>
      </c>
      <c r="W1495">
        <f>VALUE(V1495)*100000</f>
        <v>5650000</v>
      </c>
    </row>
    <row r="1496" spans="1:23" ht="15.75">
      <c r="A1496" s="25" t="s">
        <v>2458</v>
      </c>
      <c r="B1496" s="28" t="str">
        <f>PROPER(TRIM(A1496))</f>
        <v>2 Apartment For Sale In Pal Surat</v>
      </c>
      <c r="C1496" s="25" t="str">
        <f>LEFT(B1496,FIND(" ",B1496)-1)</f>
        <v>2</v>
      </c>
      <c r="D1496" s="30" t="str">
        <f>MID(B1496, FIND(" ", B1496)+1, FIND("For", B1496)-FIND(" ", B1496)-1)</f>
        <v xml:space="preserve">Apartment </v>
      </c>
      <c r="E1496" s="25" t="str">
        <f>TRIM(MID(B1496, FIND("In", B1496)+3, FIND("Surat", B1496)-FIND("In", B1496)-3))</f>
        <v>Pal</v>
      </c>
      <c r="F1496" s="25" t="str">
        <f>"surat"</f>
        <v>surat</v>
      </c>
      <c r="G1496" s="25" t="s">
        <v>34</v>
      </c>
      <c r="H1496" s="25" t="s">
        <v>3384</v>
      </c>
      <c r="I1496" s="35">
        <f>VALUE(LEFT(H1496,FIND(" ",H1496)-1))</f>
        <v>1351</v>
      </c>
      <c r="J1496" s="25" t="str">
        <f>TRIM(RIGHT(H1496,LEN(H1496)-FIND(" ",H1496)))</f>
        <v>sqft</v>
      </c>
      <c r="K1496" s="25" t="s">
        <v>26</v>
      </c>
      <c r="L1496" s="25" t="s">
        <v>184</v>
      </c>
      <c r="M1496" s="25" t="str">
        <f>IF(LEFT(L1496,5)="poss.","expected","ready")</f>
        <v>expected</v>
      </c>
      <c r="N1496" s="25" t="s">
        <v>45</v>
      </c>
      <c r="O1496" s="25" t="str">
        <f>IFERROR(LEFT(N1496,FIND("out of",N1496)-1),N1496)</f>
        <v xml:space="preserve">5 </v>
      </c>
      <c r="P1496" s="30" t="str">
        <f>IFERROR(RIGHT(N1496,LEN(N1496)-FIND("out of",N1496)-6),"")</f>
        <v>13</v>
      </c>
      <c r="Q1496" s="25" t="s">
        <v>29</v>
      </c>
      <c r="R1496" s="25" t="s">
        <v>38</v>
      </c>
      <c r="S1496" s="25" t="s">
        <v>3385</v>
      </c>
      <c r="T1496" s="3" t="s">
        <v>505</v>
      </c>
      <c r="U1496" s="33">
        <f t="shared" si="846"/>
        <v>4251</v>
      </c>
      <c r="V1496" s="25">
        <v>57.4</v>
      </c>
      <c r="W1496" s="28">
        <f>VALUE(V1496)*100000</f>
        <v>5740000</v>
      </c>
    </row>
    <row r="1497" spans="1:23" customFormat="1" hidden="1">
      <c r="A1497" t="s">
        <v>65</v>
      </c>
      <c r="G1497" t="s">
        <v>34</v>
      </c>
      <c r="H1497" t="s">
        <v>1005</v>
      </c>
      <c r="I1497">
        <f>VALUE(LEFT(H1497,FIND(" ",H1497)-1))</f>
        <v>1500</v>
      </c>
      <c r="J1497" t="str">
        <f>TRIM(RIGHT(H1497,LEN(H1497)-FIND(" ",H1497)))</f>
        <v>sqft</v>
      </c>
      <c r="K1497" t="s">
        <v>26</v>
      </c>
      <c r="L1497" t="s">
        <v>2829</v>
      </c>
      <c r="N1497" t="s">
        <v>329</v>
      </c>
      <c r="Q1497" t="s">
        <v>262</v>
      </c>
      <c r="R1497">
        <v>1</v>
      </c>
      <c r="S1497" t="s">
        <v>3386</v>
      </c>
      <c r="T1497" t="s">
        <v>3387</v>
      </c>
      <c r="U1497" s="1">
        <f t="shared" si="846"/>
        <v>6191</v>
      </c>
      <c r="V1497">
        <v>92.9</v>
      </c>
      <c r="W1497">
        <f>VALUE(V1497)*100000</f>
        <v>9290000</v>
      </c>
    </row>
    <row r="1498" spans="1:23" ht="15.75">
      <c r="A1498" s="25" t="s">
        <v>195</v>
      </c>
      <c r="B1498" s="28" t="str">
        <f t="shared" ref="B1498:B1502" si="887">PROPER(TRIM(A1498))</f>
        <v>3 Apartment For Sale In Palanpur Surat</v>
      </c>
      <c r="C1498" s="25" t="str">
        <f t="shared" ref="C1498:C1502" si="888">LEFT(B1498,FIND(" ",B1498)-1)</f>
        <v>3</v>
      </c>
      <c r="D1498" s="30" t="str">
        <f t="shared" ref="D1498:D1502" si="889">MID(B1498, FIND(" ", B1498)+1, FIND("For", B1498)-FIND(" ", B1498)-1)</f>
        <v xml:space="preserve">Apartment </v>
      </c>
      <c r="E1498" s="25" t="str">
        <f t="shared" ref="E1498:E1502" si="890">TRIM(MID(B1498, FIND("In", B1498)+3, FIND("Surat", B1498)-FIND("In", B1498)-3))</f>
        <v>Palanpur</v>
      </c>
      <c r="F1498" s="25" t="str">
        <f t="shared" ref="F1498:F1502" si="891">"surat"</f>
        <v>surat</v>
      </c>
      <c r="G1498" s="25" t="s">
        <v>24</v>
      </c>
      <c r="H1498" s="25" t="s">
        <v>564</v>
      </c>
      <c r="I1498" s="35">
        <f>VALUE(LEFT(H1498,FIND(" ",H1498)-1))</f>
        <v>925</v>
      </c>
      <c r="J1498" s="25" t="str">
        <f>TRIM(RIGHT(H1498,LEN(H1498)-FIND(" ",H1498)))</f>
        <v>sqft</v>
      </c>
      <c r="K1498" s="25" t="s">
        <v>26</v>
      </c>
      <c r="L1498" s="25" t="s">
        <v>61</v>
      </c>
      <c r="M1498" s="25" t="str">
        <f t="shared" ref="M1498:M1502" si="892">IF(LEFT(L1498,5)="poss.","expected","ready")</f>
        <v>expected</v>
      </c>
      <c r="N1498" s="25" t="s">
        <v>77</v>
      </c>
      <c r="O1498" s="25" t="str">
        <f t="shared" ref="O1498:O1502" si="893">IFERROR(LEFT(N1498,FIND("out of",N1498)-1),N1498)</f>
        <v xml:space="preserve">3 </v>
      </c>
      <c r="P1498" s="30" t="str">
        <f t="shared" ref="P1498:P1502" si="894">IFERROR(RIGHT(N1498,LEN(N1498)-FIND("out of",N1498)-6),"")</f>
        <v>14</v>
      </c>
      <c r="Q1498" s="25" t="s">
        <v>29</v>
      </c>
      <c r="R1498" s="25" t="s">
        <v>47</v>
      </c>
      <c r="S1498" s="25" t="s">
        <v>78</v>
      </c>
      <c r="T1498" s="3" t="s">
        <v>1749</v>
      </c>
      <c r="U1498" s="33">
        <f t="shared" si="846"/>
        <v>3400</v>
      </c>
      <c r="V1498" s="25">
        <v>57.1</v>
      </c>
      <c r="W1498" s="28">
        <f>VALUE(V1498)*100000</f>
        <v>5710000</v>
      </c>
    </row>
    <row r="1499" spans="1:23" ht="15.75">
      <c r="A1499" s="23" t="s">
        <v>159</v>
      </c>
      <c r="B1499" s="28" t="str">
        <f t="shared" si="887"/>
        <v>2 Apartment For Sale In Palanpur Surat</v>
      </c>
      <c r="C1499" s="25" t="str">
        <f t="shared" si="888"/>
        <v>2</v>
      </c>
      <c r="D1499" s="30" t="str">
        <f t="shared" si="889"/>
        <v xml:space="preserve">Apartment </v>
      </c>
      <c r="E1499" s="25" t="str">
        <f t="shared" si="890"/>
        <v>Palanpur</v>
      </c>
      <c r="F1499" s="25" t="str">
        <f t="shared" si="891"/>
        <v>surat</v>
      </c>
      <c r="G1499" s="25" t="s">
        <v>24</v>
      </c>
      <c r="H1499" s="25" t="s">
        <v>258</v>
      </c>
      <c r="I1499" s="35">
        <f>VALUE(LEFT(H1499,FIND(" ",H1499)-1))</f>
        <v>721</v>
      </c>
      <c r="J1499" s="25" t="str">
        <f>TRIM(RIGHT(H1499,LEN(H1499)-FIND(" ",H1499)))</f>
        <v>sqft</v>
      </c>
      <c r="K1499" s="25" t="s">
        <v>26</v>
      </c>
      <c r="L1499" s="25" t="s">
        <v>1843</v>
      </c>
      <c r="M1499" s="25" t="str">
        <f t="shared" si="892"/>
        <v>expected</v>
      </c>
      <c r="N1499" s="25" t="s">
        <v>160</v>
      </c>
      <c r="O1499" s="25" t="str">
        <f t="shared" si="893"/>
        <v xml:space="preserve">7 </v>
      </c>
      <c r="P1499" s="30" t="str">
        <f t="shared" si="894"/>
        <v>14</v>
      </c>
      <c r="Q1499" s="25" t="s">
        <v>29</v>
      </c>
      <c r="R1499" s="25" t="s">
        <v>47</v>
      </c>
      <c r="S1499" s="25" t="s">
        <v>3388</v>
      </c>
      <c r="T1499" s="3" t="s">
        <v>3389</v>
      </c>
      <c r="U1499" s="33">
        <f t="shared" si="846"/>
        <v>4249</v>
      </c>
      <c r="V1499" s="25">
        <v>55.7</v>
      </c>
      <c r="W1499" s="28">
        <f>VALUE(V1499)*100000</f>
        <v>5570000</v>
      </c>
    </row>
    <row r="1500" spans="1:23" ht="15.75">
      <c r="A1500" s="25" t="s">
        <v>3370</v>
      </c>
      <c r="B1500" s="28" t="str">
        <f t="shared" si="887"/>
        <v>3 Apartment For Sale In Santvan Lexon, Palanpur Surat</v>
      </c>
      <c r="C1500" s="25" t="str">
        <f t="shared" si="888"/>
        <v>3</v>
      </c>
      <c r="D1500" s="30" t="str">
        <f t="shared" si="889"/>
        <v xml:space="preserve">Apartment </v>
      </c>
      <c r="E1500" s="25" t="str">
        <f t="shared" si="890"/>
        <v>Santvan Lexon, Palanpur</v>
      </c>
      <c r="F1500" s="25" t="str">
        <f t="shared" si="891"/>
        <v>surat</v>
      </c>
      <c r="G1500" s="25" t="s">
        <v>34</v>
      </c>
      <c r="H1500" s="25" t="s">
        <v>3355</v>
      </c>
      <c r="I1500" s="35">
        <f>VALUE(LEFT(H1500,FIND(" ",H1500)-1))</f>
        <v>1651</v>
      </c>
      <c r="J1500" s="25" t="str">
        <f>TRIM(RIGHT(H1500,LEN(H1500)-FIND(" ",H1500)))</f>
        <v>sqft</v>
      </c>
      <c r="K1500" s="25" t="s">
        <v>26</v>
      </c>
      <c r="L1500" s="25" t="s">
        <v>2890</v>
      </c>
      <c r="M1500" s="25" t="str">
        <f t="shared" si="892"/>
        <v>expected</v>
      </c>
      <c r="N1500" s="25" t="s">
        <v>45</v>
      </c>
      <c r="O1500" s="25" t="str">
        <f t="shared" si="893"/>
        <v xml:space="preserve">5 </v>
      </c>
      <c r="P1500" s="30" t="str">
        <f t="shared" si="894"/>
        <v>13</v>
      </c>
      <c r="Q1500" s="25" t="s">
        <v>29</v>
      </c>
      <c r="R1500" s="25" t="s">
        <v>47</v>
      </c>
      <c r="S1500" s="25" t="s">
        <v>3390</v>
      </c>
      <c r="T1500" s="3" t="s">
        <v>3359</v>
      </c>
      <c r="U1500" s="33">
        <f t="shared" si="846"/>
        <v>4100</v>
      </c>
      <c r="V1500" s="25">
        <v>67.7</v>
      </c>
      <c r="W1500" s="28">
        <f>VALUE(V1500)*100000</f>
        <v>6770000</v>
      </c>
    </row>
    <row r="1501" spans="1:23" ht="15.75">
      <c r="A1501" s="25" t="s">
        <v>3370</v>
      </c>
      <c r="B1501" s="28" t="str">
        <f t="shared" si="887"/>
        <v>3 Apartment For Sale In Santvan Lexon, Palanpur Surat</v>
      </c>
      <c r="C1501" s="25" t="str">
        <f t="shared" si="888"/>
        <v>3</v>
      </c>
      <c r="D1501" s="30" t="str">
        <f t="shared" si="889"/>
        <v xml:space="preserve">Apartment </v>
      </c>
      <c r="E1501" s="25" t="str">
        <f t="shared" si="890"/>
        <v>Santvan Lexon, Palanpur</v>
      </c>
      <c r="F1501" s="25" t="str">
        <f t="shared" si="891"/>
        <v>surat</v>
      </c>
      <c r="G1501" s="25" t="s">
        <v>34</v>
      </c>
      <c r="H1501" s="25" t="s">
        <v>3391</v>
      </c>
      <c r="I1501" s="35">
        <f>VALUE(LEFT(H1501,FIND(" ",H1501)-1))</f>
        <v>1861</v>
      </c>
      <c r="J1501" s="25" t="str">
        <f>TRIM(RIGHT(H1501,LEN(H1501)-FIND(" ",H1501)))</f>
        <v>sqft</v>
      </c>
      <c r="K1501" s="25" t="s">
        <v>26</v>
      </c>
      <c r="L1501" s="25" t="s">
        <v>267</v>
      </c>
      <c r="M1501" s="25" t="str">
        <f t="shared" si="892"/>
        <v>expected</v>
      </c>
      <c r="N1501" s="25" t="s">
        <v>45</v>
      </c>
      <c r="O1501" s="25" t="str">
        <f t="shared" si="893"/>
        <v xml:space="preserve">5 </v>
      </c>
      <c r="P1501" s="30" t="str">
        <f t="shared" si="894"/>
        <v>13</v>
      </c>
      <c r="Q1501" s="25" t="s">
        <v>29</v>
      </c>
      <c r="R1501" s="25" t="s">
        <v>47</v>
      </c>
      <c r="S1501" s="25" t="s">
        <v>3392</v>
      </c>
      <c r="T1501" s="3" t="s">
        <v>3364</v>
      </c>
      <c r="U1501" s="33">
        <f t="shared" si="846"/>
        <v>4250</v>
      </c>
      <c r="V1501" s="25">
        <v>79.099999999999994</v>
      </c>
      <c r="W1501" s="28">
        <f>VALUE(V1501)*100000</f>
        <v>7909999.9999999991</v>
      </c>
    </row>
    <row r="1502" spans="1:23" ht="15.75">
      <c r="A1502" s="25" t="s">
        <v>3370</v>
      </c>
      <c r="B1502" s="28" t="str">
        <f t="shared" si="887"/>
        <v>3 Apartment For Sale In Santvan Lexon, Palanpur Surat</v>
      </c>
      <c r="C1502" s="25" t="str">
        <f t="shared" si="888"/>
        <v>3</v>
      </c>
      <c r="D1502" s="30" t="str">
        <f t="shared" si="889"/>
        <v xml:space="preserve">Apartment </v>
      </c>
      <c r="E1502" s="25" t="str">
        <f t="shared" si="890"/>
        <v>Santvan Lexon, Palanpur</v>
      </c>
      <c r="F1502" s="25" t="str">
        <f t="shared" si="891"/>
        <v>surat</v>
      </c>
      <c r="G1502" s="25" t="s">
        <v>24</v>
      </c>
      <c r="H1502" s="25" t="s">
        <v>116</v>
      </c>
      <c r="I1502" s="35">
        <f>VALUE(LEFT(H1502,FIND(" ",H1502)-1))</f>
        <v>1000</v>
      </c>
      <c r="J1502" s="25" t="str">
        <f>TRIM(RIGHT(H1502,LEN(H1502)-FIND(" ",H1502)))</f>
        <v>sqft</v>
      </c>
      <c r="K1502" s="25" t="s">
        <v>43</v>
      </c>
      <c r="L1502" s="25" t="s">
        <v>267</v>
      </c>
      <c r="M1502" s="25" t="str">
        <f t="shared" si="892"/>
        <v>expected</v>
      </c>
      <c r="N1502" s="25" t="s">
        <v>171</v>
      </c>
      <c r="O1502" s="25" t="str">
        <f t="shared" si="893"/>
        <v xml:space="preserve">9 </v>
      </c>
      <c r="P1502" s="30" t="str">
        <f t="shared" si="894"/>
        <v>14</v>
      </c>
      <c r="Q1502" s="25" t="s">
        <v>29</v>
      </c>
      <c r="R1502" s="25" t="s">
        <v>38</v>
      </c>
      <c r="S1502" s="25" t="s">
        <v>3393</v>
      </c>
      <c r="T1502" s="3" t="s">
        <v>299</v>
      </c>
      <c r="U1502" s="33">
        <f t="shared" si="846"/>
        <v>3951</v>
      </c>
      <c r="V1502" s="25">
        <v>65.2</v>
      </c>
      <c r="W1502" s="28">
        <f>VALUE(V1502)*100000</f>
        <v>6520000</v>
      </c>
    </row>
    <row r="1503" spans="1:23" customFormat="1" hidden="1">
      <c r="A1503" t="s">
        <v>3394</v>
      </c>
      <c r="G1503" t="s">
        <v>24</v>
      </c>
      <c r="H1503" t="s">
        <v>3395</v>
      </c>
      <c r="I1503">
        <f>VALUE(LEFT(H1503,FIND(" ",H1503)-1))</f>
        <v>2900</v>
      </c>
      <c r="J1503" t="str">
        <f>TRIM(RIGHT(H1503,LEN(H1503)-FIND(" ",H1503)))</f>
        <v>sqft</v>
      </c>
      <c r="K1503" t="s">
        <v>29</v>
      </c>
      <c r="L1503" t="s">
        <v>1843</v>
      </c>
      <c r="N1503" t="s">
        <v>26</v>
      </c>
      <c r="Q1503" t="s">
        <v>102</v>
      </c>
      <c r="R1503" t="s">
        <v>490</v>
      </c>
      <c r="S1503" t="s">
        <v>3396</v>
      </c>
      <c r="U1503" s="1" t="e">
        <f t="shared" si="846"/>
        <v>#VALUE!</v>
      </c>
      <c r="V1503">
        <v>80.5</v>
      </c>
      <c r="W1503">
        <f>VALUE(V1503)*100000</f>
        <v>8050000</v>
      </c>
    </row>
    <row r="1504" spans="1:23" ht="15.75">
      <c r="A1504" s="25" t="s">
        <v>3397</v>
      </c>
      <c r="B1504" s="28" t="str">
        <f t="shared" ref="B1504:B1505" si="895">PROPER(TRIM(A1504))</f>
        <v>4 Builder Floor For Sale In Varachha Main Road Surat</v>
      </c>
      <c r="C1504" s="25" t="str">
        <f t="shared" ref="C1504:C1505" si="896">LEFT(B1504,FIND(" ",B1504)-1)</f>
        <v>4</v>
      </c>
      <c r="D1504" s="33" t="str">
        <f t="shared" ref="D1504:D1505" si="897">MID(B1504, FIND(" ", B1504)+1, FIND("For", B1504)-FIND(" ", B1504)-1)</f>
        <v xml:space="preserve">Builder Floor </v>
      </c>
      <c r="E1504" s="25" t="str">
        <f t="shared" ref="E1504:E1505" si="898">TRIM(MID(B1504, FIND("In", B1504)+3, FIND("Surat", B1504)-FIND("In", B1504)-3))</f>
        <v>Varachha Main Road</v>
      </c>
      <c r="F1504" s="25" t="str">
        <f t="shared" ref="F1504:F1505" si="899">"surat"</f>
        <v>surat</v>
      </c>
      <c r="G1504" s="28" t="s">
        <v>34</v>
      </c>
      <c r="H1504" s="25" t="s">
        <v>116</v>
      </c>
      <c r="I1504" s="35">
        <f>VALUE(LEFT(H1504,FIND(" ",H1504)-1))</f>
        <v>1000</v>
      </c>
      <c r="J1504" s="25" t="str">
        <f>TRIM(RIGHT(H1504,LEN(H1504)-FIND(" ",H1504)))</f>
        <v>sqft</v>
      </c>
      <c r="K1504" s="25" t="s">
        <v>43</v>
      </c>
      <c r="L1504" s="25" t="s">
        <v>44</v>
      </c>
      <c r="M1504" s="25" t="str">
        <f t="shared" ref="M1504:M1505" si="900">IF(LEFT(L1504,5)="poss.","expected","ready")</f>
        <v>ready</v>
      </c>
      <c r="N1504" s="25" t="s">
        <v>297</v>
      </c>
      <c r="O1504" s="25" t="str">
        <f t="shared" ref="O1504:O1505" si="901">IFERROR(LEFT(N1504,FIND("out of",N1504)-1),N1504)</f>
        <v xml:space="preserve">2 </v>
      </c>
      <c r="P1504" s="30" t="str">
        <f t="shared" ref="P1504:P1505" si="902">IFERROR(RIGHT(N1504,LEN(N1504)-FIND("out of",N1504)-6),"")</f>
        <v>4</v>
      </c>
      <c r="Q1504" s="25" t="s">
        <v>29</v>
      </c>
      <c r="R1504" s="25" t="s">
        <v>739</v>
      </c>
      <c r="S1504" s="25" t="s">
        <v>3398</v>
      </c>
      <c r="T1504" s="3" t="s">
        <v>387</v>
      </c>
      <c r="U1504" s="33">
        <f t="shared" si="846"/>
        <v>9000</v>
      </c>
      <c r="V1504" s="25">
        <v>90</v>
      </c>
      <c r="W1504" s="28">
        <f>VALUE(V1504)*100000</f>
        <v>9000000</v>
      </c>
    </row>
    <row r="1505" spans="1:23" ht="15.75">
      <c r="A1505" s="25" t="s">
        <v>3399</v>
      </c>
      <c r="B1505" s="28" t="str">
        <f t="shared" si="895"/>
        <v>3 House For Sale In Dindoli Surat</v>
      </c>
      <c r="C1505" s="25" t="str">
        <f t="shared" si="896"/>
        <v>3</v>
      </c>
      <c r="D1505" s="33" t="str">
        <f t="shared" si="897"/>
        <v xml:space="preserve">House </v>
      </c>
      <c r="E1505" s="25" t="str">
        <f t="shared" si="898"/>
        <v>Dindoli</v>
      </c>
      <c r="F1505" s="25" t="str">
        <f t="shared" si="899"/>
        <v>surat</v>
      </c>
      <c r="G1505" s="28" t="s">
        <v>24</v>
      </c>
      <c r="H1505" s="25" t="s">
        <v>246</v>
      </c>
      <c r="I1505" s="35">
        <f>VALUE(LEFT(H1505,FIND(" ",H1505)-1))</f>
        <v>1600</v>
      </c>
      <c r="J1505" s="25" t="str">
        <f>TRIM(RIGHT(H1505,LEN(H1505)-FIND(" ",H1505)))</f>
        <v>sqft</v>
      </c>
      <c r="K1505" s="25" t="s">
        <v>43</v>
      </c>
      <c r="L1505" s="25" t="s">
        <v>44</v>
      </c>
      <c r="M1505" s="25" t="str">
        <f t="shared" si="900"/>
        <v>ready</v>
      </c>
      <c r="N1505" s="25" t="s">
        <v>86</v>
      </c>
      <c r="O1505" s="25" t="str">
        <f t="shared" si="901"/>
        <v xml:space="preserve">1 </v>
      </c>
      <c r="P1505" s="30" t="str">
        <f t="shared" si="902"/>
        <v>1</v>
      </c>
      <c r="Q1505" s="25" t="s">
        <v>29</v>
      </c>
      <c r="R1505" s="25" t="s">
        <v>47</v>
      </c>
      <c r="S1505" s="25" t="s">
        <v>3400</v>
      </c>
      <c r="T1505" s="3" t="s">
        <v>189</v>
      </c>
      <c r="U1505" s="33">
        <f t="shared" si="846"/>
        <v>2800</v>
      </c>
      <c r="V1505" s="25">
        <v>70</v>
      </c>
      <c r="W1505" s="28">
        <f>VALUE(V1505)*100000</f>
        <v>7000000</v>
      </c>
    </row>
    <row r="1506" spans="1:23" customFormat="1" hidden="1">
      <c r="A1506" t="s">
        <v>3401</v>
      </c>
      <c r="G1506" t="s">
        <v>24</v>
      </c>
      <c r="H1506" t="s">
        <v>3402</v>
      </c>
      <c r="I1506">
        <f>VALUE(LEFT(H1506,FIND(" ",H1506)-1))</f>
        <v>1755</v>
      </c>
      <c r="J1506" t="str">
        <f>TRIM(RIGHT(H1506,LEN(H1506)-FIND(" ",H1506)))</f>
        <v>sqft</v>
      </c>
      <c r="K1506" t="s">
        <v>29</v>
      </c>
      <c r="L1506" t="s">
        <v>44</v>
      </c>
      <c r="N1506" t="s">
        <v>43</v>
      </c>
      <c r="Q1506" t="s">
        <v>30</v>
      </c>
      <c r="R1506" t="s">
        <v>166</v>
      </c>
      <c r="S1506" t="s">
        <v>3403</v>
      </c>
      <c r="T1506" t="s">
        <v>1707</v>
      </c>
      <c r="U1506" s="1">
        <f t="shared" si="846"/>
        <v>3989</v>
      </c>
      <c r="V1506">
        <v>70</v>
      </c>
      <c r="W1506">
        <f>VALUE(V1506)*100000</f>
        <v>7000000</v>
      </c>
    </row>
    <row r="1507" spans="1:23" ht="15.75">
      <c r="A1507" s="25" t="s">
        <v>3404</v>
      </c>
      <c r="B1507" s="28" t="str">
        <f>PROPER(TRIM(A1507))</f>
        <v>3 House For Sale In Hajira Surat</v>
      </c>
      <c r="C1507" s="25" t="str">
        <f>LEFT(B1507,FIND(" ",B1507)-1)</f>
        <v>3</v>
      </c>
      <c r="D1507" s="33" t="str">
        <f>MID(B1507, FIND(" ", B1507)+1, FIND("For", B1507)-FIND(" ", B1507)-1)</f>
        <v xml:space="preserve">House </v>
      </c>
      <c r="E1507" s="25" t="str">
        <f>TRIM(MID(B1507, FIND("In", B1507)+3, FIND("Surat", B1507)-FIND("In", B1507)-3))</f>
        <v>Hajira</v>
      </c>
      <c r="F1507" s="25" t="str">
        <f>"surat"</f>
        <v>surat</v>
      </c>
      <c r="G1507" s="28" t="s">
        <v>24</v>
      </c>
      <c r="H1507" s="25" t="s">
        <v>350</v>
      </c>
      <c r="I1507" s="35">
        <f>VALUE(LEFT(H1507,FIND(" ",H1507)-1))</f>
        <v>850</v>
      </c>
      <c r="J1507" s="25" t="str">
        <f>TRIM(RIGHT(H1507,LEN(H1507)-FIND(" ",H1507)))</f>
        <v>sqft</v>
      </c>
      <c r="K1507" s="25" t="s">
        <v>43</v>
      </c>
      <c r="L1507" s="25" t="s">
        <v>44</v>
      </c>
      <c r="M1507" s="25" t="str">
        <f>IF(LEFT(L1507,5)="poss.","expected","ready")</f>
        <v>ready</v>
      </c>
      <c r="N1507" s="25" t="s">
        <v>212</v>
      </c>
      <c r="O1507" s="25" t="str">
        <f>IFERROR(LEFT(N1507,FIND("out of",N1507)-1),N1507)</f>
        <v xml:space="preserve">1 </v>
      </c>
      <c r="P1507" s="30" t="str">
        <f>IFERROR(RIGHT(N1507,LEN(N1507)-FIND("out of",N1507)-6),"")</f>
        <v>2</v>
      </c>
      <c r="Q1507" s="25" t="s">
        <v>29</v>
      </c>
      <c r="R1507" s="25" t="s">
        <v>47</v>
      </c>
      <c r="S1507" s="25" t="s">
        <v>3405</v>
      </c>
      <c r="T1507" s="3" t="s">
        <v>3406</v>
      </c>
      <c r="U1507" s="33">
        <f t="shared" si="846"/>
        <v>7353</v>
      </c>
      <c r="V1507" s="25">
        <v>75</v>
      </c>
      <c r="W1507" s="28">
        <f>VALUE(V1507)*100000</f>
        <v>7500000</v>
      </c>
    </row>
    <row r="1508" spans="1:23" customFormat="1" hidden="1">
      <c r="A1508" t="s">
        <v>3407</v>
      </c>
      <c r="G1508" t="s">
        <v>34</v>
      </c>
      <c r="H1508" t="s">
        <v>3408</v>
      </c>
      <c r="I1508">
        <f>VALUE(LEFT(H1508,FIND(" ",H1508)-1))</f>
        <v>1820</v>
      </c>
      <c r="J1508" t="str">
        <f>TRIM(RIGHT(H1508,LEN(H1508)-FIND(" ",H1508)))</f>
        <v>sqft</v>
      </c>
      <c r="K1508" t="s">
        <v>43</v>
      </c>
      <c r="L1508" t="s">
        <v>44</v>
      </c>
      <c r="N1508" t="s">
        <v>137</v>
      </c>
      <c r="Q1508" t="s">
        <v>96</v>
      </c>
      <c r="R1508">
        <v>3</v>
      </c>
      <c r="S1508" t="s">
        <v>3409</v>
      </c>
      <c r="T1508" t="s">
        <v>745</v>
      </c>
      <c r="U1508" s="1">
        <f t="shared" si="846"/>
        <v>3846</v>
      </c>
      <c r="V1508">
        <v>70</v>
      </c>
      <c r="W1508">
        <f>VALUE(V1508)*100000</f>
        <v>7000000</v>
      </c>
    </row>
    <row r="1509" spans="1:23" ht="15.75">
      <c r="A1509" s="25" t="s">
        <v>33</v>
      </c>
      <c r="B1509" s="41" t="str">
        <f t="shared" ref="B1509:B1510" si="903">PROPER(TRIM(A1509))</f>
        <v>2 Apartment For Sale In Althan Surat</v>
      </c>
      <c r="C1509" s="25" t="str">
        <f t="shared" ref="C1509:C1510" si="904">LEFT(B1509,FIND(" ",B1509)-1)</f>
        <v>2</v>
      </c>
      <c r="D1509" s="36" t="str">
        <f t="shared" ref="D1509:D1510" si="905">MID(B1509, FIND(" ", B1509)+1, FIND("For", B1509)-FIND(" ", B1509)-1)</f>
        <v xml:space="preserve">Apartment </v>
      </c>
      <c r="E1509" s="25" t="str">
        <f t="shared" ref="E1509:E1510" si="906">TRIM(MID(B1509, FIND("In", B1509)+3, FIND("Surat", B1509)-FIND("In", B1509)-3))</f>
        <v>Althan</v>
      </c>
      <c r="F1509" s="29" t="str">
        <f t="shared" ref="F1509:F1510" si="907">"surat"</f>
        <v>surat</v>
      </c>
      <c r="G1509" s="25" t="s">
        <v>24</v>
      </c>
      <c r="H1509" s="28" t="s">
        <v>705</v>
      </c>
      <c r="I1509" s="35">
        <f>VALUE(LEFT(H1509,FIND(" ",H1509)-1))</f>
        <v>900</v>
      </c>
      <c r="J1509" s="25" t="str">
        <f>TRIM(RIGHT(H1509,LEN(H1509)-FIND(" ",H1509)))</f>
        <v>sqft</v>
      </c>
      <c r="K1509" s="25" t="s">
        <v>43</v>
      </c>
      <c r="L1509" s="25" t="s">
        <v>44</v>
      </c>
      <c r="M1509" s="25" t="str">
        <f t="shared" ref="M1509:M1510" si="908">IF(LEFT(L1509,5)="poss.","expected","ready")</f>
        <v>ready</v>
      </c>
      <c r="N1509" s="25" t="s">
        <v>1094</v>
      </c>
      <c r="O1509" s="25" t="str">
        <f t="shared" ref="O1509:O1510" si="909">IFERROR(LEFT(N1509,FIND("out of",N1509)-1),N1509)</f>
        <v xml:space="preserve">1 </v>
      </c>
      <c r="P1509" s="30" t="str">
        <f t="shared" ref="P1509:P1510" si="910">IFERROR(RIGHT(N1509,LEN(N1509)-FIND("out of",N1509)-6),"")</f>
        <v>9</v>
      </c>
      <c r="Q1509" s="25" t="s">
        <v>46</v>
      </c>
      <c r="R1509" s="25" t="s">
        <v>47</v>
      </c>
      <c r="S1509" s="25" t="s">
        <v>3410</v>
      </c>
      <c r="T1509" s="3" t="s">
        <v>3411</v>
      </c>
      <c r="U1509" s="30">
        <f t="shared" si="846"/>
        <v>4333</v>
      </c>
      <c r="V1509" s="3">
        <v>52</v>
      </c>
      <c r="W1509" s="25">
        <f>VALUE(V1509)*100000</f>
        <v>5200000</v>
      </c>
    </row>
    <row r="1510" spans="1:23" ht="15.75">
      <c r="A1510" s="25" t="s">
        <v>3412</v>
      </c>
      <c r="B1510" s="28" t="str">
        <f t="shared" si="903"/>
        <v>3 Apartment For Sale In Bhimrad Surat</v>
      </c>
      <c r="C1510" s="32" t="str">
        <f t="shared" si="904"/>
        <v>3</v>
      </c>
      <c r="D1510" s="30" t="str">
        <f t="shared" si="905"/>
        <v xml:space="preserve">Apartment </v>
      </c>
      <c r="E1510" s="28" t="str">
        <f t="shared" si="906"/>
        <v>Bhimrad</v>
      </c>
      <c r="F1510" s="29" t="str">
        <f t="shared" si="907"/>
        <v>surat</v>
      </c>
      <c r="G1510" s="25" t="s">
        <v>34</v>
      </c>
      <c r="H1510" s="28" t="s">
        <v>3413</v>
      </c>
      <c r="I1510" s="35">
        <f>VALUE(LEFT(H1510,FIND(" ",H1510)-1))</f>
        <v>1773</v>
      </c>
      <c r="J1510" s="25" t="str">
        <f>TRIM(RIGHT(H1510,LEN(H1510)-FIND(" ",H1510)))</f>
        <v>sqft</v>
      </c>
      <c r="K1510" s="25" t="s">
        <v>26</v>
      </c>
      <c r="L1510" s="25" t="s">
        <v>44</v>
      </c>
      <c r="M1510" s="25" t="str">
        <f t="shared" si="908"/>
        <v>ready</v>
      </c>
      <c r="N1510" s="25" t="s">
        <v>627</v>
      </c>
      <c r="O1510" s="25" t="str">
        <f t="shared" si="909"/>
        <v xml:space="preserve">8 </v>
      </c>
      <c r="P1510" s="30" t="str">
        <f t="shared" si="910"/>
        <v>14</v>
      </c>
      <c r="Q1510" s="25" t="s">
        <v>29</v>
      </c>
      <c r="R1510" s="25" t="s">
        <v>47</v>
      </c>
      <c r="S1510" s="25" t="s">
        <v>3414</v>
      </c>
      <c r="T1510" s="3" t="s">
        <v>3364</v>
      </c>
      <c r="U1510" s="30">
        <f t="shared" si="846"/>
        <v>4250</v>
      </c>
      <c r="V1510" s="3">
        <v>75.400000000000006</v>
      </c>
      <c r="W1510" s="25">
        <f>VALUE(V1510)*100000</f>
        <v>7540000.0000000009</v>
      </c>
    </row>
    <row r="1511" spans="1:23" customFormat="1" hidden="1">
      <c r="A1511" t="s">
        <v>245</v>
      </c>
      <c r="G1511" t="s">
        <v>24</v>
      </c>
      <c r="H1511" t="s">
        <v>3415</v>
      </c>
      <c r="I1511">
        <f>VALUE(LEFT(H1511,FIND(" ",H1511)-1))</f>
        <v>1030</v>
      </c>
      <c r="J1511" t="str">
        <f>TRIM(RIGHT(H1511,LEN(H1511)-FIND(" ",H1511)))</f>
        <v>sqft</v>
      </c>
      <c r="K1511" t="s">
        <v>29</v>
      </c>
      <c r="L1511" t="s">
        <v>44</v>
      </c>
      <c r="N1511" t="s">
        <v>26</v>
      </c>
      <c r="Q1511" t="s">
        <v>47</v>
      </c>
      <c r="R1511" t="s">
        <v>207</v>
      </c>
      <c r="S1511" t="s">
        <v>3416</v>
      </c>
      <c r="T1511" t="s">
        <v>3417</v>
      </c>
      <c r="U1511" s="1">
        <f t="shared" si="846"/>
        <v>4210</v>
      </c>
      <c r="V1511">
        <v>74.5</v>
      </c>
      <c r="W1511">
        <f>VALUE(V1511)*100000</f>
        <v>7450000</v>
      </c>
    </row>
    <row r="1512" spans="1:23" ht="15.75">
      <c r="A1512" s="25" t="s">
        <v>3370</v>
      </c>
      <c r="B1512" s="28" t="str">
        <f t="shared" ref="B1512:B1515" si="911">PROPER(TRIM(A1512))</f>
        <v>3 Apartment For Sale In Santvan Lexon, Palanpur Surat</v>
      </c>
      <c r="C1512" s="32" t="str">
        <f t="shared" ref="C1512:C1515" si="912">LEFT(B1512,FIND(" ",B1512)-1)</f>
        <v>3</v>
      </c>
      <c r="D1512" s="30" t="str">
        <f t="shared" ref="D1512:D1515" si="913">MID(B1512, FIND(" ", B1512)+1, FIND("For", B1512)-FIND(" ", B1512)-1)</f>
        <v xml:space="preserve">Apartment </v>
      </c>
      <c r="E1512" s="28" t="str">
        <f t="shared" ref="E1512:E1515" si="914">TRIM(MID(B1512, FIND("In", B1512)+3, FIND("Surat", B1512)-FIND("In", B1512)-3))</f>
        <v>Santvan Lexon, Palanpur</v>
      </c>
      <c r="F1512" s="29" t="str">
        <f t="shared" ref="F1512:F1515" si="915">"surat"</f>
        <v>surat</v>
      </c>
      <c r="G1512" s="25" t="s">
        <v>34</v>
      </c>
      <c r="H1512" s="32" t="s">
        <v>3355</v>
      </c>
      <c r="I1512" s="35">
        <f>VALUE(LEFT(H1512,FIND(" ",H1512)-1))</f>
        <v>1651</v>
      </c>
      <c r="J1512" s="41" t="str">
        <f>TRIM(RIGHT(H1512,LEN(H1512)-FIND(" ",H1512)))</f>
        <v>sqft</v>
      </c>
      <c r="K1512" s="25" t="s">
        <v>26</v>
      </c>
      <c r="L1512" s="25" t="s">
        <v>267</v>
      </c>
      <c r="M1512" s="25" t="str">
        <f t="shared" ref="M1512:M1515" si="916">IF(LEFT(L1512,5)="poss.","expected","ready")</f>
        <v>expected</v>
      </c>
      <c r="N1512" s="25" t="s">
        <v>793</v>
      </c>
      <c r="O1512" s="25" t="str">
        <f t="shared" ref="O1512:O1515" si="917">IFERROR(LEFT(N1512,FIND("out of",N1512)-1),N1512)</f>
        <v xml:space="preserve">5 </v>
      </c>
      <c r="P1512" s="30" t="str">
        <f t="shared" ref="P1512:P1515" si="918">IFERROR(RIGHT(N1512,LEN(N1512)-FIND("out of",N1512)-6),"")</f>
        <v>14</v>
      </c>
      <c r="Q1512" s="25" t="s">
        <v>29</v>
      </c>
      <c r="R1512" s="25" t="s">
        <v>38</v>
      </c>
      <c r="S1512" s="25" t="s">
        <v>3418</v>
      </c>
      <c r="T1512" s="3" t="s">
        <v>1817</v>
      </c>
      <c r="U1512" s="30">
        <f t="shared" si="846"/>
        <v>4200</v>
      </c>
      <c r="V1512" s="3">
        <v>69.3</v>
      </c>
      <c r="W1512" s="25">
        <f>VALUE(V1512)*100000</f>
        <v>6930000</v>
      </c>
    </row>
    <row r="1513" spans="1:23" ht="15.75">
      <c r="A1513" s="25" t="s">
        <v>195</v>
      </c>
      <c r="B1513" s="28" t="str">
        <f t="shared" si="911"/>
        <v>3 Apartment For Sale In Palanpur Surat</v>
      </c>
      <c r="C1513" s="32" t="str">
        <f t="shared" si="912"/>
        <v>3</v>
      </c>
      <c r="D1513" s="30" t="str">
        <f t="shared" si="913"/>
        <v xml:space="preserve">Apartment </v>
      </c>
      <c r="E1513" s="28" t="str">
        <f t="shared" si="914"/>
        <v>Palanpur</v>
      </c>
      <c r="F1513" s="29" t="str">
        <f t="shared" si="915"/>
        <v>surat</v>
      </c>
      <c r="G1513" s="25" t="s">
        <v>34</v>
      </c>
      <c r="H1513" s="43" t="s">
        <v>1967</v>
      </c>
      <c r="I1513" s="44">
        <f>VALUE(LEFT(H1513,FIND(" ",H1513)-1))</f>
        <v>1540</v>
      </c>
      <c r="J1513" s="25" t="str">
        <f>TRIM(RIGHT(H1513,LEN(H1513)-FIND(" ",H1513)))</f>
        <v>sqft</v>
      </c>
      <c r="K1513" s="28" t="s">
        <v>43</v>
      </c>
      <c r="L1513" s="25" t="s">
        <v>44</v>
      </c>
      <c r="M1513" s="25" t="str">
        <f t="shared" si="916"/>
        <v>ready</v>
      </c>
      <c r="N1513" s="25" t="s">
        <v>77</v>
      </c>
      <c r="O1513" s="25" t="str">
        <f t="shared" si="917"/>
        <v xml:space="preserve">3 </v>
      </c>
      <c r="P1513" s="30" t="str">
        <f t="shared" si="918"/>
        <v>14</v>
      </c>
      <c r="Q1513" s="25" t="s">
        <v>96</v>
      </c>
      <c r="R1513" s="25" t="s">
        <v>102</v>
      </c>
      <c r="S1513" s="25" t="s">
        <v>3419</v>
      </c>
      <c r="T1513" s="3" t="s">
        <v>753</v>
      </c>
      <c r="U1513" s="30">
        <f t="shared" si="846"/>
        <v>3896</v>
      </c>
      <c r="V1513" s="3">
        <v>60</v>
      </c>
      <c r="W1513" s="25">
        <f>VALUE(V1513)*100000</f>
        <v>6000000</v>
      </c>
    </row>
    <row r="1514" spans="1:23" ht="15.75">
      <c r="A1514" s="25" t="s">
        <v>3420</v>
      </c>
      <c r="B1514" s="28" t="str">
        <f t="shared" si="911"/>
        <v>2 Apartment For Sale In Vesu Surat</v>
      </c>
      <c r="C1514" s="32" t="str">
        <f t="shared" si="912"/>
        <v>2</v>
      </c>
      <c r="D1514" s="30" t="str">
        <f t="shared" si="913"/>
        <v xml:space="preserve">Apartment </v>
      </c>
      <c r="E1514" s="28" t="str">
        <f t="shared" si="914"/>
        <v>Vesu</v>
      </c>
      <c r="F1514" s="29" t="str">
        <f t="shared" si="915"/>
        <v>surat</v>
      </c>
      <c r="G1514" s="29" t="s">
        <v>34</v>
      </c>
      <c r="H1514" s="29" t="s">
        <v>3421</v>
      </c>
      <c r="I1514" s="44">
        <f>VALUE(LEFT(H1514,FIND(" ",H1514)-1))</f>
        <v>1389</v>
      </c>
      <c r="J1514" s="25" t="str">
        <f>TRIM(RIGHT(H1514,LEN(H1514)-FIND(" ",H1514)))</f>
        <v>sqft</v>
      </c>
      <c r="K1514" s="28" t="s">
        <v>26</v>
      </c>
      <c r="L1514" s="25" t="s">
        <v>175</v>
      </c>
      <c r="M1514" s="25" t="str">
        <f t="shared" si="916"/>
        <v>expected</v>
      </c>
      <c r="N1514" s="25" t="s">
        <v>1008</v>
      </c>
      <c r="O1514" s="25" t="str">
        <f t="shared" si="917"/>
        <v xml:space="preserve">8 </v>
      </c>
      <c r="P1514" s="30" t="str">
        <f t="shared" si="918"/>
        <v>13</v>
      </c>
      <c r="Q1514" s="25" t="s">
        <v>29</v>
      </c>
      <c r="R1514" s="25" t="s">
        <v>47</v>
      </c>
      <c r="S1514" s="25" t="s">
        <v>3422</v>
      </c>
      <c r="T1514" s="3" t="s">
        <v>3423</v>
      </c>
      <c r="U1514" s="30">
        <f t="shared" si="846"/>
        <v>4860</v>
      </c>
      <c r="V1514" s="3">
        <v>67.5</v>
      </c>
      <c r="W1514" s="25">
        <f>VALUE(V1514)*100000</f>
        <v>6750000</v>
      </c>
    </row>
    <row r="1515" spans="1:23" ht="15.75">
      <c r="A1515" s="25" t="s">
        <v>3424</v>
      </c>
      <c r="B1515" s="28" t="str">
        <f t="shared" si="911"/>
        <v>2 Apartment For Sale In Gauravpath Road Surat</v>
      </c>
      <c r="C1515" s="32" t="str">
        <f t="shared" si="912"/>
        <v>2</v>
      </c>
      <c r="D1515" s="30" t="str">
        <f t="shared" si="913"/>
        <v xml:space="preserve">Apartment </v>
      </c>
      <c r="E1515" s="28" t="str">
        <f t="shared" si="914"/>
        <v>Gauravpath Road</v>
      </c>
      <c r="F1515" s="29" t="str">
        <f t="shared" si="915"/>
        <v>surat</v>
      </c>
      <c r="G1515" s="29" t="s">
        <v>24</v>
      </c>
      <c r="H1515" s="29" t="s">
        <v>3425</v>
      </c>
      <c r="I1515" s="44">
        <f>VALUE(LEFT(H1515,FIND(" ",H1515)-1))</f>
        <v>665</v>
      </c>
      <c r="J1515" s="25" t="str">
        <f>TRIM(RIGHT(H1515,LEN(H1515)-FIND(" ",H1515)))</f>
        <v>sqft</v>
      </c>
      <c r="K1515" s="28" t="s">
        <v>43</v>
      </c>
      <c r="L1515" s="25" t="s">
        <v>2890</v>
      </c>
      <c r="M1515" s="25" t="str">
        <f t="shared" si="916"/>
        <v>expected</v>
      </c>
      <c r="N1515" s="25" t="s">
        <v>1181</v>
      </c>
      <c r="O1515" s="25" t="str">
        <f t="shared" si="917"/>
        <v xml:space="preserve">4 </v>
      </c>
      <c r="P1515" s="30" t="str">
        <f t="shared" si="918"/>
        <v>13</v>
      </c>
      <c r="Q1515" s="25" t="s">
        <v>29</v>
      </c>
      <c r="R1515" s="25" t="s">
        <v>38</v>
      </c>
      <c r="S1515" s="25" t="s">
        <v>2741</v>
      </c>
      <c r="T1515" s="3" t="s">
        <v>3426</v>
      </c>
      <c r="U1515" s="30">
        <f t="shared" si="846"/>
        <v>4257</v>
      </c>
      <c r="V1515" s="3">
        <v>51.5</v>
      </c>
      <c r="W1515" s="25">
        <f>VALUE(V1515)*100000</f>
        <v>5150000</v>
      </c>
    </row>
    <row r="1516" spans="1:23" customFormat="1" hidden="1">
      <c r="A1516" t="s">
        <v>3427</v>
      </c>
      <c r="G1516" t="s">
        <v>24</v>
      </c>
      <c r="H1516" t="s">
        <v>1884</v>
      </c>
      <c r="I1516">
        <f>VALUE(LEFT(H1516,FIND(" ",H1516)-1))</f>
        <v>1800</v>
      </c>
      <c r="J1516" t="str">
        <f>TRIM(RIGHT(H1516,LEN(H1516)-FIND(" ",H1516)))</f>
        <v>sqft</v>
      </c>
      <c r="K1516" t="s">
        <v>29</v>
      </c>
      <c r="L1516" t="s">
        <v>165</v>
      </c>
      <c r="N1516" t="s">
        <v>26</v>
      </c>
      <c r="Q1516" t="s">
        <v>47</v>
      </c>
      <c r="R1516" t="s">
        <v>166</v>
      </c>
      <c r="S1516" t="s">
        <v>3428</v>
      </c>
      <c r="T1516" t="s">
        <v>615</v>
      </c>
      <c r="U1516" s="1">
        <f t="shared" si="846"/>
        <v>2778</v>
      </c>
      <c r="V1516">
        <v>50</v>
      </c>
      <c r="W1516">
        <f>VALUE(V1516)*100000</f>
        <v>5000000</v>
      </c>
    </row>
    <row r="1517" spans="1:23" ht="15.75">
      <c r="A1517" s="25" t="s">
        <v>3420</v>
      </c>
      <c r="B1517" s="28" t="str">
        <f t="shared" ref="B1517:B1519" si="919">PROPER(TRIM(A1517))</f>
        <v>2 Apartment For Sale In Vesu Surat</v>
      </c>
      <c r="C1517" s="32" t="str">
        <f t="shared" ref="C1517:C1519" si="920">LEFT(B1517,FIND(" ",B1517)-1)</f>
        <v>2</v>
      </c>
      <c r="D1517" s="30" t="str">
        <f t="shared" ref="D1517:D1519" si="921">MID(B1517, FIND(" ", B1517)+1, FIND("For", B1517)-FIND(" ", B1517)-1)</f>
        <v xml:space="preserve">Apartment </v>
      </c>
      <c r="E1517" s="28" t="str">
        <f t="shared" ref="E1517:E1519" si="922">TRIM(MID(B1517, FIND("In", B1517)+3, FIND("Surat", B1517)-FIND("In", B1517)-3))</f>
        <v>Vesu</v>
      </c>
      <c r="F1517" s="29" t="str">
        <f t="shared" ref="F1517:F1519" si="923">"surat"</f>
        <v>surat</v>
      </c>
      <c r="G1517" s="29" t="s">
        <v>34</v>
      </c>
      <c r="H1517" s="29" t="s">
        <v>3421</v>
      </c>
      <c r="I1517" s="44">
        <f>VALUE(LEFT(H1517,FIND(" ",H1517)-1))</f>
        <v>1389</v>
      </c>
      <c r="J1517" s="25" t="str">
        <f>TRIM(RIGHT(H1517,LEN(H1517)-FIND(" ",H1517)))</f>
        <v>sqft</v>
      </c>
      <c r="K1517" s="28" t="s">
        <v>26</v>
      </c>
      <c r="L1517" s="25" t="s">
        <v>61</v>
      </c>
      <c r="M1517" s="25" t="str">
        <f t="shared" ref="M1517:M1519" si="924">IF(LEFT(L1517,5)="poss.","expected","ready")</f>
        <v>expected</v>
      </c>
      <c r="N1517" s="25" t="s">
        <v>45</v>
      </c>
      <c r="O1517" s="25" t="str">
        <f t="shared" ref="O1517:O1519" si="925">IFERROR(LEFT(N1517,FIND("out of",N1517)-1),N1517)</f>
        <v xml:space="preserve">5 </v>
      </c>
      <c r="P1517" s="30" t="str">
        <f t="shared" ref="P1517:P1519" si="926">IFERROR(RIGHT(N1517,LEN(N1517)-FIND("out of",N1517)-6),"")</f>
        <v>13</v>
      </c>
      <c r="Q1517" s="25" t="s">
        <v>29</v>
      </c>
      <c r="R1517" s="25" t="s">
        <v>38</v>
      </c>
      <c r="S1517" s="25" t="s">
        <v>3429</v>
      </c>
      <c r="T1517" s="3" t="s">
        <v>3131</v>
      </c>
      <c r="U1517" s="30">
        <f t="shared" si="846"/>
        <v>4851</v>
      </c>
      <c r="V1517" s="3">
        <v>67.400000000000006</v>
      </c>
      <c r="W1517" s="25">
        <f>VALUE(V1517)*100000</f>
        <v>6740000.0000000009</v>
      </c>
    </row>
    <row r="1518" spans="1:23" ht="15.75">
      <c r="A1518" s="25" t="s">
        <v>3430</v>
      </c>
      <c r="B1518" s="28" t="str">
        <f t="shared" si="919"/>
        <v>3 Apartment For Sale In Piplod Surat</v>
      </c>
      <c r="C1518" s="3" t="str">
        <f t="shared" si="920"/>
        <v>3</v>
      </c>
      <c r="D1518" s="30" t="str">
        <f t="shared" si="921"/>
        <v xml:space="preserve">Apartment </v>
      </c>
      <c r="E1518" s="28" t="str">
        <f t="shared" si="922"/>
        <v>Piplod</v>
      </c>
      <c r="F1518" s="29" t="str">
        <f t="shared" si="923"/>
        <v>surat</v>
      </c>
      <c r="G1518" s="29" t="s">
        <v>34</v>
      </c>
      <c r="H1518" s="29" t="s">
        <v>561</v>
      </c>
      <c r="I1518" s="44">
        <f>VALUE(LEFT(H1518,FIND(" ",H1518)-1))</f>
        <v>1050</v>
      </c>
      <c r="J1518" s="25" t="str">
        <f>TRIM(RIGHT(H1518,LEN(H1518)-FIND(" ",H1518)))</f>
        <v>sqft</v>
      </c>
      <c r="K1518" s="3" t="s">
        <v>43</v>
      </c>
      <c r="L1518" s="3" t="s">
        <v>44</v>
      </c>
      <c r="M1518" s="3" t="str">
        <f t="shared" si="924"/>
        <v>ready</v>
      </c>
      <c r="N1518" s="3" t="s">
        <v>831</v>
      </c>
      <c r="O1518" s="3" t="str">
        <f t="shared" si="925"/>
        <v xml:space="preserve">7 </v>
      </c>
      <c r="P1518" s="42" t="str">
        <f t="shared" si="926"/>
        <v>12</v>
      </c>
      <c r="Q1518" s="15" t="s">
        <v>96</v>
      </c>
      <c r="R1518" s="24" t="s">
        <v>47</v>
      </c>
      <c r="S1518" s="24" t="s">
        <v>3431</v>
      </c>
      <c r="T1518" s="3" t="s">
        <v>3432</v>
      </c>
      <c r="U1518" s="4">
        <f t="shared" si="846"/>
        <v>5238</v>
      </c>
      <c r="V1518" s="3">
        <v>55</v>
      </c>
      <c r="W1518" s="25">
        <f>VALUE(V1518)*100000</f>
        <v>5500000</v>
      </c>
    </row>
    <row r="1519" spans="1:23" ht="15.75">
      <c r="A1519" s="25" t="s">
        <v>33</v>
      </c>
      <c r="B1519" s="28" t="str">
        <f t="shared" si="919"/>
        <v>2 Apartment For Sale In Althan Surat</v>
      </c>
      <c r="C1519" s="3" t="str">
        <f t="shared" si="920"/>
        <v>2</v>
      </c>
      <c r="D1519" s="30" t="str">
        <f t="shared" si="921"/>
        <v xml:space="preserve">Apartment </v>
      </c>
      <c r="E1519" s="28" t="str">
        <f t="shared" si="922"/>
        <v>Althan</v>
      </c>
      <c r="F1519" s="29" t="str">
        <f t="shared" si="923"/>
        <v>surat</v>
      </c>
      <c r="G1519" s="29" t="s">
        <v>34</v>
      </c>
      <c r="H1519" s="29" t="s">
        <v>174</v>
      </c>
      <c r="I1519" s="44">
        <f>VALUE(LEFT(H1519,FIND(" ",H1519)-1))</f>
        <v>1305</v>
      </c>
      <c r="J1519" s="25" t="str">
        <f>TRIM(RIGHT(H1519,LEN(H1519)-FIND(" ",H1519)))</f>
        <v>sqft</v>
      </c>
      <c r="K1519" s="3" t="s">
        <v>26</v>
      </c>
      <c r="L1519" s="3" t="s">
        <v>2841</v>
      </c>
      <c r="M1519" s="3" t="str">
        <f t="shared" si="924"/>
        <v>expected</v>
      </c>
      <c r="N1519" s="3" t="s">
        <v>1181</v>
      </c>
      <c r="O1519" s="3" t="str">
        <f t="shared" si="925"/>
        <v xml:space="preserve">4 </v>
      </c>
      <c r="P1519" s="30" t="str">
        <f t="shared" si="926"/>
        <v>13</v>
      </c>
      <c r="Q1519" s="14" t="s">
        <v>29</v>
      </c>
      <c r="R1519" s="25" t="s">
        <v>47</v>
      </c>
      <c r="S1519" s="25" t="s">
        <v>3433</v>
      </c>
      <c r="T1519" s="3" t="s">
        <v>2961</v>
      </c>
      <c r="U1519" s="4">
        <f t="shared" si="846"/>
        <v>3851</v>
      </c>
      <c r="V1519" s="3">
        <v>50.3</v>
      </c>
      <c r="W1519" s="25">
        <f>VALUE(V1519)*100000</f>
        <v>5030000</v>
      </c>
    </row>
    <row r="1520" spans="1:23" customFormat="1" hidden="1">
      <c r="A1520" t="s">
        <v>3434</v>
      </c>
      <c r="G1520" t="s">
        <v>24</v>
      </c>
      <c r="H1520" t="s">
        <v>372</v>
      </c>
      <c r="I1520">
        <f>VALUE(LEFT(H1520,FIND(" ",H1520)-1))</f>
        <v>1300</v>
      </c>
      <c r="J1520" t="str">
        <f>TRIM(RIGHT(H1520,LEN(H1520)-FIND(" ",H1520)))</f>
        <v>sqft</v>
      </c>
      <c r="K1520" t="s">
        <v>43</v>
      </c>
      <c r="L1520" t="s">
        <v>44</v>
      </c>
      <c r="N1520" t="s">
        <v>3435</v>
      </c>
      <c r="Q1520" t="s">
        <v>96</v>
      </c>
      <c r="R1520" t="s">
        <v>47</v>
      </c>
      <c r="S1520" t="s">
        <v>3436</v>
      </c>
      <c r="U1520" s="1" t="e">
        <f t="shared" si="846"/>
        <v>#VALUE!</v>
      </c>
      <c r="V1520">
        <v>66.3</v>
      </c>
      <c r="W1520">
        <f>VALUE(V1520)*100000</f>
        <v>6630000</v>
      </c>
    </row>
    <row r="1521" spans="1:23" customFormat="1" hidden="1">
      <c r="A1521" t="s">
        <v>3437</v>
      </c>
      <c r="G1521" t="s">
        <v>204</v>
      </c>
      <c r="H1521" t="s">
        <v>1057</v>
      </c>
      <c r="I1521">
        <f>VALUE(LEFT(H1521,FIND(" ",H1521)-1))</f>
        <v>855</v>
      </c>
      <c r="J1521" t="str">
        <f>TRIM(RIGHT(H1521,LEN(H1521)-FIND(" ",H1521)))</f>
        <v>sqft</v>
      </c>
      <c r="K1521" t="s">
        <v>717</v>
      </c>
      <c r="L1521" t="s">
        <v>43</v>
      </c>
      <c r="N1521">
        <v>3</v>
      </c>
      <c r="S1521" t="s">
        <v>3438</v>
      </c>
      <c r="T1521" t="s">
        <v>3439</v>
      </c>
      <c r="U1521" s="1">
        <f t="shared" si="846"/>
        <v>9357</v>
      </c>
      <c r="V1521">
        <v>80</v>
      </c>
      <c r="W1521">
        <f>VALUE(V1521)*100000</f>
        <v>8000000</v>
      </c>
    </row>
    <row r="1522" spans="1:23" customFormat="1" hidden="1">
      <c r="A1522" t="s">
        <v>3277</v>
      </c>
      <c r="G1522" t="s">
        <v>34</v>
      </c>
      <c r="H1522" t="s">
        <v>131</v>
      </c>
      <c r="I1522">
        <f>VALUE(LEFT(H1522,FIND(" ",H1522)-1))</f>
        <v>950</v>
      </c>
      <c r="J1522" t="str">
        <f>TRIM(RIGHT(H1522,LEN(H1522)-FIND(" ",H1522)))</f>
        <v>sqft</v>
      </c>
      <c r="K1522" t="s">
        <v>43</v>
      </c>
      <c r="L1522" t="s">
        <v>44</v>
      </c>
      <c r="N1522" t="s">
        <v>212</v>
      </c>
      <c r="Q1522">
        <v>1</v>
      </c>
      <c r="S1522" t="s">
        <v>3440</v>
      </c>
      <c r="T1522" t="s">
        <v>3441</v>
      </c>
      <c r="U1522" s="1">
        <f t="shared" si="846"/>
        <v>10526</v>
      </c>
      <c r="V1522" t="s">
        <v>3442</v>
      </c>
      <c r="W1522" t="e">
        <f>VALUE(V1522)*100000</f>
        <v>#VALUE!</v>
      </c>
    </row>
    <row r="1523" spans="1:23" ht="15.75">
      <c r="A1523" s="25" t="s">
        <v>190</v>
      </c>
      <c r="B1523" s="28" t="str">
        <f t="shared" ref="B1523:B1531" si="927">PROPER(TRIM(A1523))</f>
        <v>2 Apartment For Sale In Godadara Surat</v>
      </c>
      <c r="C1523" s="3" t="str">
        <f t="shared" ref="C1523:C1531" si="928">LEFT(B1523,FIND(" ",B1523)-1)</f>
        <v>2</v>
      </c>
      <c r="D1523" s="30" t="str">
        <f t="shared" ref="D1523:D1531" si="929">MID(B1523, FIND(" ", B1523)+1, FIND("For", B1523)-FIND(" ", B1523)-1)</f>
        <v xml:space="preserve">Apartment </v>
      </c>
      <c r="E1523" s="28" t="str">
        <f t="shared" ref="E1523:E1531" si="930">TRIM(MID(B1523, FIND("In", B1523)+3, FIND("Surat", B1523)-FIND("In", B1523)-3))</f>
        <v>Godadara</v>
      </c>
      <c r="F1523" s="29" t="str">
        <f t="shared" ref="F1523:F1531" si="931">"surat"</f>
        <v>surat</v>
      </c>
      <c r="G1523" s="29" t="s">
        <v>34</v>
      </c>
      <c r="H1523" s="29" t="s">
        <v>3443</v>
      </c>
      <c r="I1523" s="44">
        <f>VALUE(LEFT(H1523,FIND(" ",H1523)-1))</f>
        <v>1445</v>
      </c>
      <c r="J1523" s="25" t="str">
        <f>TRIM(RIGHT(H1523,LEN(H1523)-FIND(" ",H1523)))</f>
        <v>sqft</v>
      </c>
      <c r="K1523" s="3" t="s">
        <v>26</v>
      </c>
      <c r="L1523" s="3" t="s">
        <v>267</v>
      </c>
      <c r="M1523" s="3" t="str">
        <f t="shared" ref="M1523:M1531" si="932">IF(LEFT(L1523,5)="poss.","expected","ready")</f>
        <v>expected</v>
      </c>
      <c r="N1523" s="3" t="s">
        <v>160</v>
      </c>
      <c r="O1523" s="3" t="str">
        <f t="shared" ref="O1523:O1531" si="933">IFERROR(LEFT(N1523,FIND("out of",N1523)-1),N1523)</f>
        <v xml:space="preserve">7 </v>
      </c>
      <c r="P1523" s="30" t="str">
        <f t="shared" ref="P1523:P1531" si="934">IFERROR(RIGHT(N1523,LEN(N1523)-FIND("out of",N1523)-6),"")</f>
        <v>14</v>
      </c>
      <c r="Q1523" s="14" t="s">
        <v>29</v>
      </c>
      <c r="R1523" s="25" t="s">
        <v>47</v>
      </c>
      <c r="S1523" s="25" t="s">
        <v>3444</v>
      </c>
      <c r="T1523" s="3" t="s">
        <v>194</v>
      </c>
      <c r="U1523" s="4">
        <f t="shared" si="846"/>
        <v>3500</v>
      </c>
      <c r="V1523" s="3">
        <v>50.6</v>
      </c>
      <c r="W1523" s="25">
        <f>VALUE(V1523)*100000</f>
        <v>5060000</v>
      </c>
    </row>
    <row r="1524" spans="1:23" ht="15.75">
      <c r="A1524" s="25" t="s">
        <v>150</v>
      </c>
      <c r="B1524" s="28" t="str">
        <f t="shared" si="927"/>
        <v>3 Apartment For Sale In Jahangirabad Surat</v>
      </c>
      <c r="C1524" s="3" t="str">
        <f t="shared" si="928"/>
        <v>3</v>
      </c>
      <c r="D1524" s="30" t="str">
        <f t="shared" si="929"/>
        <v xml:space="preserve">Apartment </v>
      </c>
      <c r="E1524" s="28" t="str">
        <f t="shared" si="930"/>
        <v>Jahangirabad</v>
      </c>
      <c r="F1524" s="29" t="str">
        <f t="shared" si="931"/>
        <v>surat</v>
      </c>
      <c r="G1524" s="29" t="s">
        <v>34</v>
      </c>
      <c r="H1524" s="29" t="s">
        <v>3445</v>
      </c>
      <c r="I1524" s="44">
        <f>VALUE(LEFT(H1524,FIND(" ",H1524)-1))</f>
        <v>1750</v>
      </c>
      <c r="J1524" s="25" t="str">
        <f>TRIM(RIGHT(H1524,LEN(H1524)-FIND(" ",H1524)))</f>
        <v>sqft</v>
      </c>
      <c r="K1524" s="3" t="s">
        <v>26</v>
      </c>
      <c r="L1524" s="3" t="s">
        <v>44</v>
      </c>
      <c r="M1524" s="3" t="str">
        <f t="shared" si="932"/>
        <v>ready</v>
      </c>
      <c r="N1524" s="3" t="s">
        <v>1181</v>
      </c>
      <c r="O1524" s="3" t="str">
        <f t="shared" si="933"/>
        <v xml:space="preserve">4 </v>
      </c>
      <c r="P1524" s="30" t="str">
        <f t="shared" si="934"/>
        <v>13</v>
      </c>
      <c r="Q1524" s="14" t="s">
        <v>29</v>
      </c>
      <c r="R1524" s="25" t="s">
        <v>47</v>
      </c>
      <c r="S1524" s="25" t="s">
        <v>3446</v>
      </c>
      <c r="T1524" s="3" t="s">
        <v>3447</v>
      </c>
      <c r="U1524" s="4">
        <f t="shared" si="846"/>
        <v>3486</v>
      </c>
      <c r="V1524" s="3">
        <v>61</v>
      </c>
      <c r="W1524" s="25">
        <f>VALUE(V1524)*100000</f>
        <v>6100000</v>
      </c>
    </row>
    <row r="1525" spans="1:23" ht="15.75">
      <c r="A1525" s="25" t="s">
        <v>2458</v>
      </c>
      <c r="B1525" s="28" t="str">
        <f t="shared" si="927"/>
        <v>2 Apartment For Sale In Pal Surat</v>
      </c>
      <c r="C1525" s="3" t="str">
        <f t="shared" si="928"/>
        <v>2</v>
      </c>
      <c r="D1525" s="30" t="str">
        <f t="shared" si="929"/>
        <v xml:space="preserve">Apartment </v>
      </c>
      <c r="E1525" s="28" t="str">
        <f t="shared" si="930"/>
        <v>Pal</v>
      </c>
      <c r="F1525" s="29" t="str">
        <f t="shared" si="931"/>
        <v>surat</v>
      </c>
      <c r="G1525" s="29" t="s">
        <v>34</v>
      </c>
      <c r="H1525" s="29" t="s">
        <v>230</v>
      </c>
      <c r="I1525" s="44">
        <f>VALUE(LEFT(H1525,FIND(" ",H1525)-1))</f>
        <v>1326</v>
      </c>
      <c r="J1525" s="25" t="str">
        <f>TRIM(RIGHT(H1525,LEN(H1525)-FIND(" ",H1525)))</f>
        <v>sqft</v>
      </c>
      <c r="K1525" s="3" t="s">
        <v>43</v>
      </c>
      <c r="L1525" s="3" t="s">
        <v>44</v>
      </c>
      <c r="M1525" s="3" t="str">
        <f t="shared" si="932"/>
        <v>ready</v>
      </c>
      <c r="N1525" s="3" t="s">
        <v>3448</v>
      </c>
      <c r="O1525" s="3" t="str">
        <f t="shared" si="933"/>
        <v xml:space="preserve">1 </v>
      </c>
      <c r="P1525" s="30" t="str">
        <f t="shared" si="934"/>
        <v>15</v>
      </c>
      <c r="Q1525" s="14" t="s">
        <v>29</v>
      </c>
      <c r="R1525" s="25" t="s">
        <v>325</v>
      </c>
      <c r="S1525" s="25" t="s">
        <v>3449</v>
      </c>
      <c r="T1525" s="3" t="s">
        <v>745</v>
      </c>
      <c r="U1525" s="4">
        <f t="shared" si="846"/>
        <v>3846</v>
      </c>
      <c r="V1525" s="3">
        <v>51</v>
      </c>
      <c r="W1525" s="25">
        <f>VALUE(V1525)*100000</f>
        <v>5100000</v>
      </c>
    </row>
    <row r="1526" spans="1:23" ht="15.75">
      <c r="A1526" s="25" t="s">
        <v>159</v>
      </c>
      <c r="B1526" s="28" t="str">
        <f t="shared" si="927"/>
        <v>2 Apartment For Sale In Palanpur Surat</v>
      </c>
      <c r="C1526" s="3" t="str">
        <f t="shared" si="928"/>
        <v>2</v>
      </c>
      <c r="D1526" s="30" t="str">
        <f t="shared" si="929"/>
        <v xml:space="preserve">Apartment </v>
      </c>
      <c r="E1526" s="28" t="str">
        <f t="shared" si="930"/>
        <v>Palanpur</v>
      </c>
      <c r="F1526" s="29" t="str">
        <f t="shared" si="931"/>
        <v>surat</v>
      </c>
      <c r="G1526" s="29" t="s">
        <v>34</v>
      </c>
      <c r="H1526" s="29" t="s">
        <v>2032</v>
      </c>
      <c r="I1526" s="44">
        <f>VALUE(LEFT(H1526,FIND(" ",H1526)-1))</f>
        <v>1209</v>
      </c>
      <c r="J1526" s="25" t="str">
        <f>TRIM(RIGHT(H1526,LEN(H1526)-FIND(" ",H1526)))</f>
        <v>sqft</v>
      </c>
      <c r="K1526" s="3" t="s">
        <v>26</v>
      </c>
      <c r="L1526" s="3" t="s">
        <v>44</v>
      </c>
      <c r="M1526" s="3" t="str">
        <f t="shared" si="932"/>
        <v>ready</v>
      </c>
      <c r="N1526" s="3" t="s">
        <v>171</v>
      </c>
      <c r="O1526" s="3" t="str">
        <f t="shared" si="933"/>
        <v xml:space="preserve">9 </v>
      </c>
      <c r="P1526" s="30" t="str">
        <f t="shared" si="934"/>
        <v>14</v>
      </c>
      <c r="Q1526" s="14" t="s">
        <v>29</v>
      </c>
      <c r="R1526" s="25" t="s">
        <v>38</v>
      </c>
      <c r="S1526" s="25" t="s">
        <v>3450</v>
      </c>
      <c r="T1526" s="3" t="s">
        <v>1817</v>
      </c>
      <c r="U1526" s="4">
        <f t="shared" si="846"/>
        <v>4200</v>
      </c>
      <c r="V1526" s="3">
        <v>50.8</v>
      </c>
      <c r="W1526" s="3">
        <f>VALUE(V1526)*100000</f>
        <v>5080000</v>
      </c>
    </row>
    <row r="1527" spans="1:23" ht="15.75">
      <c r="A1527" s="25" t="s">
        <v>3451</v>
      </c>
      <c r="B1527" s="28" t="str">
        <f t="shared" si="927"/>
        <v>3 Apartment For Sale In Pal Surat</v>
      </c>
      <c r="C1527" s="3" t="str">
        <f t="shared" si="928"/>
        <v>3</v>
      </c>
      <c r="D1527" s="30" t="str">
        <f t="shared" si="929"/>
        <v xml:space="preserve">Apartment </v>
      </c>
      <c r="E1527" s="28" t="str">
        <f t="shared" si="930"/>
        <v>Pal</v>
      </c>
      <c r="F1527" s="29" t="str">
        <f t="shared" si="931"/>
        <v>surat</v>
      </c>
      <c r="G1527" s="29" t="s">
        <v>34</v>
      </c>
      <c r="H1527" s="29" t="s">
        <v>3452</v>
      </c>
      <c r="I1527" s="44">
        <f>VALUE(LEFT(H1527,FIND(" ",H1527)-1))</f>
        <v>1630</v>
      </c>
      <c r="J1527" s="25" t="str">
        <f>TRIM(RIGHT(H1527,LEN(H1527)-FIND(" ",H1527)))</f>
        <v>sqft</v>
      </c>
      <c r="K1527" s="3" t="s">
        <v>43</v>
      </c>
      <c r="L1527" s="3" t="s">
        <v>44</v>
      </c>
      <c r="M1527" s="3" t="str">
        <f t="shared" si="932"/>
        <v>ready</v>
      </c>
      <c r="N1527" s="3" t="s">
        <v>894</v>
      </c>
      <c r="O1527" s="3" t="str">
        <f t="shared" si="933"/>
        <v xml:space="preserve">2 </v>
      </c>
      <c r="P1527" s="4" t="str">
        <f t="shared" si="934"/>
        <v>12</v>
      </c>
      <c r="Q1527" s="16" t="s">
        <v>29</v>
      </c>
      <c r="R1527" s="25" t="s">
        <v>38</v>
      </c>
      <c r="S1527" s="25" t="s">
        <v>243</v>
      </c>
      <c r="T1527" s="3" t="s">
        <v>3453</v>
      </c>
      <c r="U1527" s="4">
        <f t="shared" si="846"/>
        <v>3129</v>
      </c>
      <c r="V1527" s="3">
        <v>51</v>
      </c>
      <c r="W1527" s="3">
        <f>VALUE(V1527)*100000</f>
        <v>5100000</v>
      </c>
    </row>
    <row r="1528" spans="1:23" ht="15.75">
      <c r="A1528" s="24" t="s">
        <v>1318</v>
      </c>
      <c r="B1528" s="28" t="str">
        <f t="shared" si="927"/>
        <v>3 Apartment For Sale In Adajan Surat</v>
      </c>
      <c r="C1528" s="3" t="str">
        <f t="shared" si="928"/>
        <v>3</v>
      </c>
      <c r="D1528" s="30" t="str">
        <f t="shared" si="929"/>
        <v xml:space="preserve">Apartment </v>
      </c>
      <c r="E1528" s="28" t="str">
        <f t="shared" si="930"/>
        <v>Adajan</v>
      </c>
      <c r="F1528" s="29" t="str">
        <f t="shared" si="931"/>
        <v>surat</v>
      </c>
      <c r="G1528" s="29" t="s">
        <v>34</v>
      </c>
      <c r="H1528" s="29" t="s">
        <v>3454</v>
      </c>
      <c r="I1528" s="44">
        <f>VALUE(LEFT(H1528,FIND(" ",H1528)-1))</f>
        <v>1767</v>
      </c>
      <c r="J1528" s="25" t="str">
        <f>TRIM(RIGHT(H1528,LEN(H1528)-FIND(" ",H1528)))</f>
        <v>sqft</v>
      </c>
      <c r="K1528" s="3" t="s">
        <v>43</v>
      </c>
      <c r="L1528" s="3" t="s">
        <v>44</v>
      </c>
      <c r="M1528" s="3" t="str">
        <f t="shared" si="932"/>
        <v>ready</v>
      </c>
      <c r="N1528" s="3" t="s">
        <v>1890</v>
      </c>
      <c r="O1528" s="3" t="str">
        <f t="shared" si="933"/>
        <v xml:space="preserve">4 </v>
      </c>
      <c r="P1528" s="4" t="str">
        <f t="shared" si="934"/>
        <v>12</v>
      </c>
      <c r="Q1528" s="16" t="s">
        <v>96</v>
      </c>
      <c r="R1528" s="25" t="s">
        <v>47</v>
      </c>
      <c r="S1528" s="25" t="s">
        <v>3455</v>
      </c>
      <c r="T1528" s="3" t="s">
        <v>3456</v>
      </c>
      <c r="U1528" s="4">
        <f t="shared" si="846"/>
        <v>4471</v>
      </c>
      <c r="V1528" s="3">
        <v>79</v>
      </c>
      <c r="W1528" s="3">
        <f>VALUE(V1528)*100000</f>
        <v>7900000</v>
      </c>
    </row>
    <row r="1529" spans="1:23" ht="15.75">
      <c r="A1529" s="25" t="s">
        <v>3451</v>
      </c>
      <c r="B1529" s="28" t="str">
        <f t="shared" si="927"/>
        <v>3 Apartment For Sale In Pal Surat</v>
      </c>
      <c r="C1529" s="3" t="str">
        <f t="shared" si="928"/>
        <v>3</v>
      </c>
      <c r="D1529" s="30" t="str">
        <f t="shared" si="929"/>
        <v xml:space="preserve">Apartment </v>
      </c>
      <c r="E1529" s="28" t="str">
        <f t="shared" si="930"/>
        <v>Pal</v>
      </c>
      <c r="F1529" s="29" t="str">
        <f t="shared" si="931"/>
        <v>surat</v>
      </c>
      <c r="G1529" s="29" t="s">
        <v>24</v>
      </c>
      <c r="H1529" s="29" t="s">
        <v>55</v>
      </c>
      <c r="I1529" s="44">
        <f>VALUE(LEFT(H1529,FIND(" ",H1529)-1))</f>
        <v>1250</v>
      </c>
      <c r="J1529" s="25" t="str">
        <f>TRIM(RIGHT(H1529,LEN(H1529)-FIND(" ",H1529)))</f>
        <v>sqft</v>
      </c>
      <c r="K1529" s="3" t="s">
        <v>43</v>
      </c>
      <c r="L1529" s="3" t="s">
        <v>44</v>
      </c>
      <c r="M1529" s="3" t="str">
        <f t="shared" si="932"/>
        <v>ready</v>
      </c>
      <c r="N1529" s="3" t="s">
        <v>831</v>
      </c>
      <c r="O1529" s="3" t="str">
        <f t="shared" si="933"/>
        <v xml:space="preserve">7 </v>
      </c>
      <c r="P1529" s="4" t="str">
        <f t="shared" si="934"/>
        <v>12</v>
      </c>
      <c r="Q1529" s="16" t="s">
        <v>46</v>
      </c>
      <c r="R1529" s="25" t="s">
        <v>38</v>
      </c>
      <c r="S1529" s="25" t="s">
        <v>3457</v>
      </c>
      <c r="T1529" s="3" t="s">
        <v>3458</v>
      </c>
      <c r="U1529" s="4">
        <f t="shared" si="846"/>
        <v>4550</v>
      </c>
      <c r="V1529" s="3">
        <v>91</v>
      </c>
      <c r="W1529" s="3">
        <f>VALUE(V1529)*100000</f>
        <v>9100000</v>
      </c>
    </row>
    <row r="1530" spans="1:23" ht="15.75">
      <c r="A1530" s="25" t="s">
        <v>3370</v>
      </c>
      <c r="B1530" s="28" t="str">
        <f t="shared" si="927"/>
        <v>3 Apartment For Sale In Santvan Lexon, Palanpur Surat</v>
      </c>
      <c r="C1530" s="3" t="str">
        <f t="shared" si="928"/>
        <v>3</v>
      </c>
      <c r="D1530" s="30" t="str">
        <f t="shared" si="929"/>
        <v xml:space="preserve">Apartment </v>
      </c>
      <c r="E1530" s="28" t="str">
        <f t="shared" si="930"/>
        <v>Santvan Lexon, Palanpur</v>
      </c>
      <c r="F1530" s="29" t="str">
        <f t="shared" si="931"/>
        <v>surat</v>
      </c>
      <c r="G1530" s="29" t="s">
        <v>34</v>
      </c>
      <c r="H1530" s="29" t="s">
        <v>3355</v>
      </c>
      <c r="I1530" s="44">
        <f>VALUE(LEFT(H1530,FIND(" ",H1530)-1))</f>
        <v>1651</v>
      </c>
      <c r="J1530" s="25" t="str">
        <f>TRIM(RIGHT(H1530,LEN(H1530)-FIND(" ",H1530)))</f>
        <v>sqft</v>
      </c>
      <c r="K1530" s="3" t="s">
        <v>26</v>
      </c>
      <c r="L1530" s="3" t="s">
        <v>3356</v>
      </c>
      <c r="M1530" s="3" t="str">
        <f t="shared" si="932"/>
        <v>expected</v>
      </c>
      <c r="N1530" s="3" t="s">
        <v>200</v>
      </c>
      <c r="O1530" s="3" t="str">
        <f t="shared" si="933"/>
        <v xml:space="preserve">7 </v>
      </c>
      <c r="P1530" s="4" t="str">
        <f t="shared" si="934"/>
        <v>13</v>
      </c>
      <c r="Q1530" s="16" t="s">
        <v>29</v>
      </c>
      <c r="R1530" s="25" t="s">
        <v>47</v>
      </c>
      <c r="S1530" s="25" t="s">
        <v>3459</v>
      </c>
      <c r="T1530" s="3" t="s">
        <v>3359</v>
      </c>
      <c r="U1530" s="4">
        <f t="shared" si="846"/>
        <v>4100</v>
      </c>
      <c r="V1530" s="3">
        <v>67.7</v>
      </c>
      <c r="W1530" s="3">
        <f>VALUE(V1530)*100000</f>
        <v>6770000</v>
      </c>
    </row>
    <row r="1531" spans="1:23" ht="15.75">
      <c r="A1531" s="25" t="s">
        <v>3430</v>
      </c>
      <c r="B1531" s="28" t="str">
        <f t="shared" si="927"/>
        <v>3 Apartment For Sale In Piplod Surat</v>
      </c>
      <c r="C1531" s="3" t="str">
        <f t="shared" si="928"/>
        <v>3</v>
      </c>
      <c r="D1531" s="30" t="str">
        <f t="shared" si="929"/>
        <v xml:space="preserve">Apartment </v>
      </c>
      <c r="E1531" s="28" t="str">
        <f t="shared" si="930"/>
        <v>Piplod</v>
      </c>
      <c r="F1531" s="29" t="str">
        <f t="shared" si="931"/>
        <v>surat</v>
      </c>
      <c r="G1531" s="29" t="s">
        <v>24</v>
      </c>
      <c r="H1531" s="29" t="s">
        <v>170</v>
      </c>
      <c r="I1531" s="44">
        <f>VALUE(LEFT(H1531,FIND(" ",H1531)-1))</f>
        <v>1105</v>
      </c>
      <c r="J1531" s="25" t="str">
        <f>TRIM(RIGHT(H1531,LEN(H1531)-FIND(" ",H1531)))</f>
        <v>sqft</v>
      </c>
      <c r="K1531" s="3" t="s">
        <v>43</v>
      </c>
      <c r="L1531" s="3" t="s">
        <v>44</v>
      </c>
      <c r="M1531" s="3" t="str">
        <f t="shared" si="932"/>
        <v>ready</v>
      </c>
      <c r="N1531" s="3" t="s">
        <v>67</v>
      </c>
      <c r="O1531" s="3" t="str">
        <f t="shared" si="933"/>
        <v xml:space="preserve">7 </v>
      </c>
      <c r="P1531" s="4" t="str">
        <f t="shared" si="934"/>
        <v>10</v>
      </c>
      <c r="Q1531" s="6" t="s">
        <v>29</v>
      </c>
      <c r="R1531" s="3" t="s">
        <v>47</v>
      </c>
      <c r="S1531" s="3" t="s">
        <v>3460</v>
      </c>
      <c r="T1531" s="3" t="s">
        <v>3461</v>
      </c>
      <c r="U1531" s="4">
        <f t="shared" si="846"/>
        <v>4956</v>
      </c>
      <c r="V1531" s="3">
        <v>84.5</v>
      </c>
      <c r="W1531" s="3">
        <f>VALUE(V1531)*100000</f>
        <v>8450000</v>
      </c>
    </row>
    <row r="1532" spans="1:23" customFormat="1" hidden="1">
      <c r="A1532" t="s">
        <v>379</v>
      </c>
      <c r="G1532" t="s">
        <v>24</v>
      </c>
      <c r="H1532" t="s">
        <v>1440</v>
      </c>
      <c r="I1532">
        <f>VALUE(LEFT(H1532,FIND(" ",H1532)-1))</f>
        <v>240</v>
      </c>
      <c r="J1532" t="str">
        <f>TRIM(RIGHT(H1532,LEN(H1532)-FIND(" ",H1532)))</f>
        <v>sqft</v>
      </c>
      <c r="K1532" t="s">
        <v>43</v>
      </c>
      <c r="L1532" t="s">
        <v>44</v>
      </c>
      <c r="N1532" t="s">
        <v>390</v>
      </c>
      <c r="Q1532" t="s">
        <v>262</v>
      </c>
      <c r="S1532" t="s">
        <v>3462</v>
      </c>
      <c r="T1532" t="s">
        <v>3463</v>
      </c>
      <c r="U1532" s="1">
        <f t="shared" si="846"/>
        <v>12708</v>
      </c>
      <c r="V1532">
        <v>61</v>
      </c>
      <c r="W1532">
        <f>VALUE(V1532)*100000</f>
        <v>6100000</v>
      </c>
    </row>
    <row r="1533" spans="1:23" ht="15.75">
      <c r="A1533" s="25" t="s">
        <v>3464</v>
      </c>
      <c r="B1533" s="28" t="str">
        <f t="shared" ref="B1533:B1535" si="935">PROPER(TRIM(A1533))</f>
        <v>2 Apartment For Sale In Citylight Area Surat</v>
      </c>
      <c r="C1533" s="3" t="str">
        <f t="shared" ref="C1533:C1535" si="936">LEFT(B1533,FIND(" ",B1533)-1)</f>
        <v>2</v>
      </c>
      <c r="D1533" s="30" t="str">
        <f t="shared" ref="D1533:D1535" si="937">MID(B1533, FIND(" ", B1533)+1, FIND("For", B1533)-FIND(" ", B1533)-1)</f>
        <v xml:space="preserve">Apartment </v>
      </c>
      <c r="E1533" s="28" t="str">
        <f t="shared" ref="E1533:E1535" si="938">TRIM(MID(B1533, FIND("In", B1533)+3, FIND("Surat", B1533)-FIND("In", B1533)-3))</f>
        <v>Citylight Area</v>
      </c>
      <c r="F1533" s="29" t="str">
        <f t="shared" ref="F1533:F1535" si="939">"surat"</f>
        <v>surat</v>
      </c>
      <c r="G1533" s="29" t="s">
        <v>34</v>
      </c>
      <c r="H1533" s="29" t="s">
        <v>3465</v>
      </c>
      <c r="I1533" s="44">
        <f>VALUE(LEFT(H1533,FIND(" ",H1533)-1))</f>
        <v>1354</v>
      </c>
      <c r="J1533" s="25" t="str">
        <f>TRIM(RIGHT(H1533,LEN(H1533)-FIND(" ",H1533)))</f>
        <v>sqft</v>
      </c>
      <c r="K1533" s="3" t="s">
        <v>43</v>
      </c>
      <c r="L1533" s="3" t="s">
        <v>44</v>
      </c>
      <c r="M1533" s="3" t="str">
        <f t="shared" ref="M1533:M1535" si="940">IF(LEFT(L1533,5)="poss.","expected","ready")</f>
        <v>ready</v>
      </c>
      <c r="N1533" s="3" t="s">
        <v>176</v>
      </c>
      <c r="O1533" s="3" t="str">
        <f t="shared" ref="O1533:O1535" si="941">IFERROR(LEFT(N1533,FIND("out of",N1533)-1),N1533)</f>
        <v xml:space="preserve">5 </v>
      </c>
      <c r="P1533" s="4" t="str">
        <f t="shared" ref="P1533:P1535" si="942">IFERROR(RIGHT(N1533,LEN(N1533)-FIND("out of",N1533)-6),"")</f>
        <v>12</v>
      </c>
      <c r="Q1533" s="6" t="s">
        <v>96</v>
      </c>
      <c r="R1533" s="3" t="s">
        <v>47</v>
      </c>
      <c r="S1533" s="3" t="s">
        <v>3466</v>
      </c>
      <c r="T1533" s="3" t="s">
        <v>3467</v>
      </c>
      <c r="U1533" s="4">
        <f t="shared" ref="U1533:U1596" si="943">VALUE(SUBSTITUTE(SUBSTITUTE(T1533,"â‚¹",""),"per sqft",""))</f>
        <v>3988</v>
      </c>
      <c r="V1533" s="3">
        <v>54</v>
      </c>
      <c r="W1533" s="3">
        <f>VALUE(V1533)*100000</f>
        <v>5400000</v>
      </c>
    </row>
    <row r="1534" spans="1:23" ht="15.75">
      <c r="A1534" s="25" t="s">
        <v>99</v>
      </c>
      <c r="B1534" s="28" t="str">
        <f t="shared" si="935"/>
        <v>3 Apartment For Sale In Dindoli Surat</v>
      </c>
      <c r="C1534" s="3" t="str">
        <f t="shared" si="936"/>
        <v>3</v>
      </c>
      <c r="D1534" s="30" t="str">
        <f t="shared" si="937"/>
        <v xml:space="preserve">Apartment </v>
      </c>
      <c r="E1534" s="28" t="str">
        <f t="shared" si="938"/>
        <v>Dindoli</v>
      </c>
      <c r="F1534" s="29" t="str">
        <f t="shared" si="939"/>
        <v>surat</v>
      </c>
      <c r="G1534" s="29" t="s">
        <v>34</v>
      </c>
      <c r="H1534" s="29" t="s">
        <v>242</v>
      </c>
      <c r="I1534" s="44">
        <f>VALUE(LEFT(H1534,FIND(" ",H1534)-1))</f>
        <v>1900</v>
      </c>
      <c r="J1534" s="25" t="str">
        <f>TRIM(RIGHT(H1534,LEN(H1534)-FIND(" ",H1534)))</f>
        <v>sqft</v>
      </c>
      <c r="K1534" s="3" t="s">
        <v>26</v>
      </c>
      <c r="L1534" s="3" t="s">
        <v>267</v>
      </c>
      <c r="M1534" s="3" t="str">
        <f t="shared" si="940"/>
        <v>expected</v>
      </c>
      <c r="N1534" s="3" t="s">
        <v>160</v>
      </c>
      <c r="O1534" s="3" t="str">
        <f t="shared" si="941"/>
        <v xml:space="preserve">7 </v>
      </c>
      <c r="P1534" s="4" t="str">
        <f t="shared" si="942"/>
        <v>14</v>
      </c>
      <c r="Q1534" s="6" t="s">
        <v>29</v>
      </c>
      <c r="R1534" s="3" t="s">
        <v>47</v>
      </c>
      <c r="S1534" s="3" t="s">
        <v>3468</v>
      </c>
      <c r="T1534" s="3" t="s">
        <v>189</v>
      </c>
      <c r="U1534" s="4">
        <f t="shared" si="943"/>
        <v>2800</v>
      </c>
      <c r="V1534" s="3">
        <v>53.2</v>
      </c>
      <c r="W1534" s="3">
        <f>VALUE(V1534)*100000</f>
        <v>5320000</v>
      </c>
    </row>
    <row r="1535" spans="1:23" ht="15.75">
      <c r="A1535" s="25" t="s">
        <v>159</v>
      </c>
      <c r="B1535" s="28" t="str">
        <f t="shared" si="935"/>
        <v>2 Apartment For Sale In Palanpur Surat</v>
      </c>
      <c r="C1535" s="3" t="str">
        <f t="shared" si="936"/>
        <v>2</v>
      </c>
      <c r="D1535" s="30" t="str">
        <f t="shared" si="937"/>
        <v xml:space="preserve">Apartment </v>
      </c>
      <c r="E1535" s="28" t="str">
        <f t="shared" si="938"/>
        <v>Palanpur</v>
      </c>
      <c r="F1535" s="29" t="str">
        <f t="shared" si="939"/>
        <v>surat</v>
      </c>
      <c r="G1535" s="29" t="s">
        <v>34</v>
      </c>
      <c r="H1535" s="29" t="s">
        <v>2799</v>
      </c>
      <c r="I1535" s="44">
        <f>VALUE(LEFT(H1535,FIND(" ",H1535)-1))</f>
        <v>1320</v>
      </c>
      <c r="J1535" s="25" t="str">
        <f>TRIM(RIGHT(H1535,LEN(H1535)-FIND(" ",H1535)))</f>
        <v>sqft</v>
      </c>
      <c r="K1535" s="3" t="s">
        <v>26</v>
      </c>
      <c r="L1535" s="3" t="s">
        <v>3469</v>
      </c>
      <c r="M1535" s="3" t="str">
        <f t="shared" si="940"/>
        <v>expected</v>
      </c>
      <c r="N1535" s="3" t="s">
        <v>3470</v>
      </c>
      <c r="O1535" s="3" t="str">
        <f t="shared" si="941"/>
        <v xml:space="preserve">10 </v>
      </c>
      <c r="P1535" s="4" t="str">
        <f t="shared" si="942"/>
        <v>20</v>
      </c>
      <c r="Q1535" s="6" t="s">
        <v>29</v>
      </c>
      <c r="R1535" s="3" t="s">
        <v>38</v>
      </c>
      <c r="S1535" s="3" t="s">
        <v>3471</v>
      </c>
      <c r="T1535" s="3" t="s">
        <v>3472</v>
      </c>
      <c r="U1535" s="4">
        <f t="shared" si="943"/>
        <v>3973</v>
      </c>
      <c r="V1535" s="3">
        <v>52.4</v>
      </c>
      <c r="W1535" s="3">
        <f>VALUE(V1535)*100000</f>
        <v>5240000</v>
      </c>
    </row>
    <row r="1536" spans="1:23" customFormat="1" hidden="1">
      <c r="A1536" t="s">
        <v>3473</v>
      </c>
      <c r="G1536" t="s">
        <v>24</v>
      </c>
      <c r="H1536" t="s">
        <v>3474</v>
      </c>
      <c r="I1536">
        <f>VALUE(LEFT(H1536,FIND(" ",H1536)-1))</f>
        <v>93</v>
      </c>
      <c r="J1536" t="str">
        <f>TRIM(RIGHT(H1536,LEN(H1536)-FIND(" ",H1536)))</f>
        <v>sqyrd</v>
      </c>
      <c r="K1536" t="s">
        <v>46</v>
      </c>
      <c r="L1536" t="s">
        <v>44</v>
      </c>
      <c r="N1536" t="s">
        <v>43</v>
      </c>
      <c r="Q1536" t="s">
        <v>47</v>
      </c>
      <c r="R1536" t="s">
        <v>490</v>
      </c>
      <c r="S1536" t="s">
        <v>3475</v>
      </c>
      <c r="U1536" s="1" t="e">
        <f t="shared" si="943"/>
        <v>#VALUE!</v>
      </c>
      <c r="V1536">
        <v>80</v>
      </c>
      <c r="W1536">
        <f>VALUE(V1536)*100000</f>
        <v>8000000</v>
      </c>
    </row>
    <row r="1537" spans="1:23" customFormat="1" hidden="1">
      <c r="A1537" t="s">
        <v>3476</v>
      </c>
      <c r="G1537" t="s">
        <v>24</v>
      </c>
      <c r="H1537" t="s">
        <v>915</v>
      </c>
      <c r="I1537">
        <f>VALUE(LEFT(H1537,FIND(" ",H1537)-1))</f>
        <v>1450</v>
      </c>
      <c r="J1537" t="str">
        <f>TRIM(RIGHT(H1537,LEN(H1537)-FIND(" ",H1537)))</f>
        <v>sqft</v>
      </c>
      <c r="K1537" t="s">
        <v>43</v>
      </c>
      <c r="L1537" t="s">
        <v>44</v>
      </c>
      <c r="N1537" t="s">
        <v>2010</v>
      </c>
      <c r="Q1537" t="s">
        <v>96</v>
      </c>
      <c r="R1537">
        <v>3</v>
      </c>
      <c r="S1537" t="s">
        <v>3477</v>
      </c>
      <c r="T1537" t="s">
        <v>3478</v>
      </c>
      <c r="U1537" s="1">
        <f t="shared" si="943"/>
        <v>4114</v>
      </c>
      <c r="V1537">
        <v>72</v>
      </c>
      <c r="W1537">
        <f>VALUE(V1537)*100000</f>
        <v>7200000</v>
      </c>
    </row>
    <row r="1538" spans="1:23" ht="15.75">
      <c r="A1538" s="25" t="s">
        <v>3420</v>
      </c>
      <c r="B1538" s="28" t="str">
        <f>PROPER(TRIM(A1538))</f>
        <v>2 Apartment For Sale In Vesu Surat</v>
      </c>
      <c r="C1538" s="3" t="str">
        <f>LEFT(B1538,FIND(" ",B1538)-1)</f>
        <v>2</v>
      </c>
      <c r="D1538" s="30" t="str">
        <f>MID(B1538, FIND(" ", B1538)+1, FIND("For", B1538)-FIND(" ", B1538)-1)</f>
        <v xml:space="preserve">Apartment </v>
      </c>
      <c r="E1538" s="28" t="str">
        <f>TRIM(MID(B1538, FIND("In", B1538)+3, FIND("Surat", B1538)-FIND("In", B1538)-3))</f>
        <v>Vesu</v>
      </c>
      <c r="F1538" s="29" t="str">
        <f>"surat"</f>
        <v>surat</v>
      </c>
      <c r="G1538" s="29" t="s">
        <v>34</v>
      </c>
      <c r="H1538" s="29" t="s">
        <v>3479</v>
      </c>
      <c r="I1538" s="44">
        <f>VALUE(LEFT(H1538,FIND(" ",H1538)-1))</f>
        <v>1310</v>
      </c>
      <c r="J1538" s="25" t="str">
        <f>TRIM(RIGHT(H1538,LEN(H1538)-FIND(" ",H1538)))</f>
        <v>sqft</v>
      </c>
      <c r="K1538" s="3" t="s">
        <v>43</v>
      </c>
      <c r="L1538" s="3" t="s">
        <v>44</v>
      </c>
      <c r="M1538" s="3" t="str">
        <f>IF(LEFT(L1538,5)="poss.","expected","ready")</f>
        <v>ready</v>
      </c>
      <c r="N1538" s="3" t="s">
        <v>3480</v>
      </c>
      <c r="O1538" s="3" t="str">
        <f>IFERROR(LEFT(N1538,FIND("out of",N1538)-1),N1538)</f>
        <v xml:space="preserve">13 </v>
      </c>
      <c r="P1538" s="4" t="str">
        <f>IFERROR(RIGHT(N1538,LEN(N1538)-FIND("out of",N1538)-6),"")</f>
        <v>15</v>
      </c>
      <c r="Q1538" s="6" t="s">
        <v>96</v>
      </c>
      <c r="R1538" s="3" t="s">
        <v>490</v>
      </c>
      <c r="S1538" s="3" t="s">
        <v>3481</v>
      </c>
      <c r="T1538" s="3" t="s">
        <v>3482</v>
      </c>
      <c r="U1538" s="4">
        <f t="shared" si="943"/>
        <v>6031</v>
      </c>
      <c r="V1538" s="3">
        <v>79</v>
      </c>
      <c r="W1538" s="3">
        <f>VALUE(V1538)*100000</f>
        <v>7900000</v>
      </c>
    </row>
    <row r="1539" spans="1:23" customFormat="1" hidden="1">
      <c r="A1539" t="s">
        <v>3483</v>
      </c>
      <c r="G1539" t="s">
        <v>24</v>
      </c>
      <c r="H1539" t="s">
        <v>2291</v>
      </c>
      <c r="I1539">
        <f>VALUE(LEFT(H1539,FIND(" ",H1539)-1))</f>
        <v>80</v>
      </c>
      <c r="J1539" t="str">
        <f>TRIM(RIGHT(H1539,LEN(H1539)-FIND(" ",H1539)))</f>
        <v>sqm</v>
      </c>
      <c r="K1539" t="s">
        <v>46</v>
      </c>
      <c r="L1539" t="s">
        <v>44</v>
      </c>
      <c r="N1539" t="s">
        <v>43</v>
      </c>
      <c r="Q1539" t="s">
        <v>47</v>
      </c>
      <c r="R1539" t="s">
        <v>156</v>
      </c>
      <c r="S1539" t="s">
        <v>3484</v>
      </c>
      <c r="T1539" t="s">
        <v>3485</v>
      </c>
      <c r="U1539" s="1">
        <f t="shared" si="943"/>
        <v>9900</v>
      </c>
      <c r="V1539">
        <v>99</v>
      </c>
      <c r="W1539">
        <f>VALUE(V1539)*100000</f>
        <v>9900000</v>
      </c>
    </row>
    <row r="1540" spans="1:23" ht="15.75">
      <c r="A1540" s="25" t="s">
        <v>195</v>
      </c>
      <c r="B1540" s="28" t="str">
        <f t="shared" ref="B1540:B1541" si="944">PROPER(TRIM(A1540))</f>
        <v>3 Apartment For Sale In Palanpur Surat</v>
      </c>
      <c r="C1540" s="3" t="str">
        <f t="shared" ref="C1540:C1541" si="945">LEFT(B1540,FIND(" ",B1540)-1)</f>
        <v>3</v>
      </c>
      <c r="D1540" s="30" t="str">
        <f t="shared" ref="D1540:D1541" si="946">MID(B1540, FIND(" ", B1540)+1, FIND("For", B1540)-FIND(" ", B1540)-1)</f>
        <v xml:space="preserve">Apartment </v>
      </c>
      <c r="E1540" s="28" t="str">
        <f t="shared" ref="E1540:E1541" si="947">TRIM(MID(B1540, FIND("In", B1540)+3, FIND("Surat", B1540)-FIND("In", B1540)-3))</f>
        <v>Palanpur</v>
      </c>
      <c r="F1540" s="29" t="str">
        <f t="shared" ref="F1540:F1541" si="948">"surat"</f>
        <v>surat</v>
      </c>
      <c r="G1540" s="29" t="s">
        <v>34</v>
      </c>
      <c r="H1540" s="29" t="s">
        <v>3391</v>
      </c>
      <c r="I1540" s="44">
        <f>VALUE(LEFT(H1540,FIND(" ",H1540)-1))</f>
        <v>1861</v>
      </c>
      <c r="J1540" s="25" t="str">
        <f>TRIM(RIGHT(H1540,LEN(H1540)-FIND(" ",H1540)))</f>
        <v>sqft</v>
      </c>
      <c r="K1540" s="3" t="s">
        <v>26</v>
      </c>
      <c r="L1540" s="3" t="s">
        <v>301</v>
      </c>
      <c r="M1540" s="3" t="str">
        <f t="shared" ref="M1540:M1541" si="949">IF(LEFT(L1540,5)="poss.","expected","ready")</f>
        <v>expected</v>
      </c>
      <c r="N1540" s="3" t="s">
        <v>200</v>
      </c>
      <c r="O1540" s="3" t="str">
        <f t="shared" ref="O1540:O1541" si="950">IFERROR(LEFT(N1540,FIND("out of",N1540)-1),N1540)</f>
        <v xml:space="preserve">7 </v>
      </c>
      <c r="P1540" s="4" t="str">
        <f t="shared" ref="P1540:P1541" si="951">IFERROR(RIGHT(N1540,LEN(N1540)-FIND("out of",N1540)-6),"")</f>
        <v>13</v>
      </c>
      <c r="Q1540" s="6" t="s">
        <v>29</v>
      </c>
      <c r="R1540" s="3" t="s">
        <v>47</v>
      </c>
      <c r="S1540" s="3" t="s">
        <v>3486</v>
      </c>
      <c r="T1540" s="3" t="s">
        <v>3487</v>
      </c>
      <c r="U1540" s="4">
        <f t="shared" si="943"/>
        <v>4299</v>
      </c>
      <c r="V1540" s="3">
        <v>80</v>
      </c>
      <c r="W1540" s="3">
        <f>VALUE(V1540)*100000</f>
        <v>8000000</v>
      </c>
    </row>
    <row r="1541" spans="1:23" ht="15.75">
      <c r="A1541" s="25" t="s">
        <v>3488</v>
      </c>
      <c r="B1541" s="28" t="str">
        <f t="shared" si="944"/>
        <v>2 Apartment For Sale In Sanctum Surat</v>
      </c>
      <c r="C1541" s="3" t="str">
        <f t="shared" si="945"/>
        <v>2</v>
      </c>
      <c r="D1541" s="30" t="str">
        <f t="shared" si="946"/>
        <v xml:space="preserve">Apartment </v>
      </c>
      <c r="E1541" s="28" t="str">
        <f t="shared" si="947"/>
        <v>Sanctum</v>
      </c>
      <c r="F1541" s="29" t="str">
        <f t="shared" si="948"/>
        <v>surat</v>
      </c>
      <c r="G1541" s="29" t="s">
        <v>34</v>
      </c>
      <c r="H1541" s="29" t="s">
        <v>3489</v>
      </c>
      <c r="I1541" s="44">
        <f>VALUE(LEFT(H1541,FIND(" ",H1541)-1))</f>
        <v>1340</v>
      </c>
      <c r="J1541" s="25" t="str">
        <f>TRIM(RIGHT(H1541,LEN(H1541)-FIND(" ",H1541)))</f>
        <v>sqft</v>
      </c>
      <c r="K1541" s="3" t="s">
        <v>43</v>
      </c>
      <c r="L1541" s="3" t="s">
        <v>44</v>
      </c>
      <c r="M1541" s="3" t="str">
        <f t="shared" si="949"/>
        <v>ready</v>
      </c>
      <c r="N1541" s="3" t="s">
        <v>3490</v>
      </c>
      <c r="O1541" s="3" t="str">
        <f t="shared" si="950"/>
        <v xml:space="preserve">1 </v>
      </c>
      <c r="P1541" s="4" t="str">
        <f t="shared" si="951"/>
        <v>14</v>
      </c>
      <c r="Q1541" s="6" t="s">
        <v>46</v>
      </c>
      <c r="R1541" s="3" t="s">
        <v>47</v>
      </c>
      <c r="S1541" s="3" t="s">
        <v>3491</v>
      </c>
      <c r="T1541" s="3" t="s">
        <v>2129</v>
      </c>
      <c r="U1541" s="4">
        <f t="shared" si="943"/>
        <v>4179</v>
      </c>
      <c r="V1541" s="3">
        <v>56</v>
      </c>
      <c r="W1541" s="3">
        <f>VALUE(V1541)*100000</f>
        <v>5600000</v>
      </c>
    </row>
    <row r="1542" spans="1:23" customFormat="1" hidden="1">
      <c r="A1542" t="s">
        <v>3492</v>
      </c>
      <c r="G1542" t="s">
        <v>24</v>
      </c>
      <c r="H1542" t="s">
        <v>1255</v>
      </c>
      <c r="I1542">
        <f>VALUE(LEFT(H1542,FIND(" ",H1542)-1))</f>
        <v>70</v>
      </c>
      <c r="J1542" t="str">
        <f>TRIM(RIGHT(H1542,LEN(H1542)-FIND(" ",H1542)))</f>
        <v>sqyrd</v>
      </c>
      <c r="K1542" t="s">
        <v>29</v>
      </c>
      <c r="L1542" t="s">
        <v>44</v>
      </c>
      <c r="N1542" t="s">
        <v>26</v>
      </c>
      <c r="Q1542" t="s">
        <v>47</v>
      </c>
      <c r="R1542" t="s">
        <v>1751</v>
      </c>
      <c r="S1542" t="s">
        <v>3493</v>
      </c>
      <c r="U1542" s="1" t="e">
        <f t="shared" si="943"/>
        <v>#VALUE!</v>
      </c>
      <c r="V1542">
        <v>85</v>
      </c>
      <c r="W1542">
        <f>VALUE(V1542)*100000</f>
        <v>8500000</v>
      </c>
    </row>
    <row r="1543" spans="1:23" ht="15.75">
      <c r="A1543" s="25" t="s">
        <v>3494</v>
      </c>
      <c r="B1543" s="28" t="str">
        <f t="shared" ref="B1543:B1544" si="952">PROPER(TRIM(A1543))</f>
        <v>2 House For Sale In Adajan Surat</v>
      </c>
      <c r="C1543" s="3" t="str">
        <f t="shared" ref="C1543:C1544" si="953">LEFT(B1543,FIND(" ",B1543)-1)</f>
        <v>2</v>
      </c>
      <c r="D1543" s="30" t="str">
        <f t="shared" ref="D1543:D1544" si="954">MID(B1543, FIND(" ", B1543)+1, FIND("For", B1543)-FIND(" ", B1543)-1)</f>
        <v xml:space="preserve">House </v>
      </c>
      <c r="E1543" s="28" t="str">
        <f t="shared" ref="E1543:E1544" si="955">TRIM(MID(B1543, FIND("In", B1543)+3, FIND("Surat", B1543)-FIND("In", B1543)-3))</f>
        <v>Adajan</v>
      </c>
      <c r="F1543" s="29" t="str">
        <f t="shared" ref="F1543:F1544" si="956">"surat"</f>
        <v>surat</v>
      </c>
      <c r="G1543" s="29" t="s">
        <v>24</v>
      </c>
      <c r="H1543" s="29" t="s">
        <v>1005</v>
      </c>
      <c r="I1543" s="44">
        <f>VALUE(LEFT(H1543,FIND(" ",H1543)-1))</f>
        <v>1500</v>
      </c>
      <c r="J1543" s="25" t="str">
        <f>TRIM(RIGHT(H1543,LEN(H1543)-FIND(" ",H1543)))</f>
        <v>sqft</v>
      </c>
      <c r="K1543" s="3" t="s">
        <v>43</v>
      </c>
      <c r="L1543" s="3" t="s">
        <v>44</v>
      </c>
      <c r="M1543" s="3" t="str">
        <f t="shared" ref="M1543:M1544" si="957">IF(LEFT(L1543,5)="poss.","expected","ready")</f>
        <v>ready</v>
      </c>
      <c r="N1543" s="3" t="s">
        <v>212</v>
      </c>
      <c r="O1543" s="3" t="str">
        <f t="shared" ref="O1543:O1544" si="958">IFERROR(LEFT(N1543,FIND("out of",N1543)-1),N1543)</f>
        <v xml:space="preserve">1 </v>
      </c>
      <c r="P1543" s="4" t="str">
        <f t="shared" ref="P1543:P1544" si="959">IFERROR(RIGHT(N1543,LEN(N1543)-FIND("out of",N1543)-6),"")</f>
        <v>2</v>
      </c>
      <c r="Q1543" s="6" t="s">
        <v>46</v>
      </c>
      <c r="R1543" s="3" t="s">
        <v>346</v>
      </c>
      <c r="S1543" s="3" t="s">
        <v>3495</v>
      </c>
      <c r="T1543" s="3" t="s">
        <v>3496</v>
      </c>
      <c r="U1543" s="4">
        <f t="shared" si="943"/>
        <v>13393</v>
      </c>
      <c r="V1543" s="3">
        <v>75</v>
      </c>
      <c r="W1543" s="3">
        <f>VALUE(V1543)*100000</f>
        <v>7500000</v>
      </c>
    </row>
    <row r="1544" spans="1:23" ht="15.75">
      <c r="A1544" s="25" t="s">
        <v>3497</v>
      </c>
      <c r="B1544" s="28" t="str">
        <f t="shared" si="952"/>
        <v>3 Apartment For Sale In Vesu Surat</v>
      </c>
      <c r="C1544" s="3" t="str">
        <f t="shared" si="953"/>
        <v>3</v>
      </c>
      <c r="D1544" s="30" t="str">
        <f t="shared" si="954"/>
        <v xml:space="preserve">Apartment </v>
      </c>
      <c r="E1544" s="28" t="str">
        <f t="shared" si="955"/>
        <v>Vesu</v>
      </c>
      <c r="F1544" s="29" t="str">
        <f t="shared" si="956"/>
        <v>surat</v>
      </c>
      <c r="G1544" s="29" t="s">
        <v>24</v>
      </c>
      <c r="H1544" s="29" t="s">
        <v>1305</v>
      </c>
      <c r="I1544" s="44">
        <f>VALUE(LEFT(H1544,FIND(" ",H1544)-1))</f>
        <v>935</v>
      </c>
      <c r="J1544" s="25" t="str">
        <f>TRIM(RIGHT(H1544,LEN(H1544)-FIND(" ",H1544)))</f>
        <v>sqft</v>
      </c>
      <c r="K1544" s="3" t="s">
        <v>26</v>
      </c>
      <c r="L1544" s="3" t="s">
        <v>44</v>
      </c>
      <c r="M1544" s="3" t="str">
        <f t="shared" si="957"/>
        <v>ready</v>
      </c>
      <c r="N1544" s="3" t="s">
        <v>1008</v>
      </c>
      <c r="O1544" s="3" t="str">
        <f t="shared" si="958"/>
        <v xml:space="preserve">8 </v>
      </c>
      <c r="P1544" s="4" t="str">
        <f t="shared" si="959"/>
        <v>13</v>
      </c>
      <c r="Q1544" s="6" t="s">
        <v>29</v>
      </c>
      <c r="R1544" s="3" t="s">
        <v>102</v>
      </c>
      <c r="S1544" s="3" t="s">
        <v>3498</v>
      </c>
      <c r="T1544" s="3" t="s">
        <v>3499</v>
      </c>
      <c r="U1544" s="4">
        <f t="shared" si="943"/>
        <v>4888</v>
      </c>
      <c r="V1544" s="3">
        <v>83.1</v>
      </c>
      <c r="W1544" s="3">
        <f>VALUE(V1544)*100000</f>
        <v>8309999.9999999991</v>
      </c>
    </row>
    <row r="1545" spans="1:23" customFormat="1" hidden="1">
      <c r="A1545" t="s">
        <v>1837</v>
      </c>
      <c r="G1545" t="s">
        <v>24</v>
      </c>
      <c r="H1545" t="s">
        <v>3500</v>
      </c>
      <c r="I1545">
        <f>VALUE(LEFT(H1545,FIND(" ",H1545)-1))</f>
        <v>701</v>
      </c>
      <c r="J1545" t="str">
        <f>TRIM(RIGHT(H1545,LEN(H1545)-FIND(" ",H1545)))</f>
        <v>sqft</v>
      </c>
      <c r="K1545" t="s">
        <v>29</v>
      </c>
      <c r="L1545" t="s">
        <v>44</v>
      </c>
      <c r="N1545" t="s">
        <v>26</v>
      </c>
      <c r="Q1545" t="s">
        <v>102</v>
      </c>
      <c r="R1545" t="s">
        <v>166</v>
      </c>
      <c r="S1545" t="s">
        <v>3501</v>
      </c>
      <c r="T1545" t="s">
        <v>3502</v>
      </c>
      <c r="U1545" s="1">
        <f t="shared" si="943"/>
        <v>4070</v>
      </c>
      <c r="V1545">
        <v>51.9</v>
      </c>
      <c r="W1545">
        <f>VALUE(V1545)*100000</f>
        <v>5190000</v>
      </c>
    </row>
    <row r="1546" spans="1:23" ht="15.75">
      <c r="A1546" s="25" t="s">
        <v>2458</v>
      </c>
      <c r="B1546" s="28" t="str">
        <f t="shared" ref="B1546:B1548" si="960">PROPER(TRIM(A1546))</f>
        <v>2 Apartment For Sale In Pal Surat</v>
      </c>
      <c r="C1546" s="3" t="str">
        <f t="shared" ref="C1546:C1548" si="961">LEFT(B1546,FIND(" ",B1546)-1)</f>
        <v>2</v>
      </c>
      <c r="D1546" s="30" t="str">
        <f t="shared" ref="D1546:D1548" si="962">MID(B1546, FIND(" ", B1546)+1, FIND("For", B1546)-FIND(" ", B1546)-1)</f>
        <v xml:space="preserve">Apartment </v>
      </c>
      <c r="E1546" s="28" t="str">
        <f t="shared" ref="E1546:E1548" si="963">TRIM(MID(B1546, FIND("In", B1546)+3, FIND("Surat", B1546)-FIND("In", B1546)-3))</f>
        <v>Pal</v>
      </c>
      <c r="F1546" s="29" t="str">
        <f t="shared" ref="F1546:F1548" si="964">"surat"</f>
        <v>surat</v>
      </c>
      <c r="G1546" s="29" t="s">
        <v>34</v>
      </c>
      <c r="H1546" s="29" t="s">
        <v>90</v>
      </c>
      <c r="I1546" s="44">
        <f>VALUE(LEFT(H1546,FIND(" ",H1546)-1))</f>
        <v>1650</v>
      </c>
      <c r="J1546" s="25" t="str">
        <f>TRIM(RIGHT(H1546,LEN(H1546)-FIND(" ",H1546)))</f>
        <v>sqft</v>
      </c>
      <c r="K1546" s="3" t="s">
        <v>43</v>
      </c>
      <c r="L1546" s="3" t="s">
        <v>44</v>
      </c>
      <c r="M1546" s="3" t="str">
        <f t="shared" ref="M1546:M1548" si="965">IF(LEFT(L1546,5)="poss.","expected","ready")</f>
        <v>ready</v>
      </c>
      <c r="N1546" s="3" t="s">
        <v>1084</v>
      </c>
      <c r="O1546" s="3" t="str">
        <f t="shared" ref="O1546:O1548" si="966">IFERROR(LEFT(N1546,FIND("out of",N1546)-1),N1546)</f>
        <v xml:space="preserve">2 </v>
      </c>
      <c r="P1546" s="4" t="str">
        <f t="shared" ref="P1546:P1548" si="967">IFERROR(RIGHT(N1546,LEN(N1546)-FIND("out of",N1546)-6),"")</f>
        <v>13</v>
      </c>
      <c r="Q1546" s="6" t="s">
        <v>29</v>
      </c>
      <c r="R1546" s="3" t="s">
        <v>47</v>
      </c>
      <c r="S1546" s="3" t="s">
        <v>3503</v>
      </c>
      <c r="T1546" s="3" t="s">
        <v>3504</v>
      </c>
      <c r="U1546" s="4">
        <f t="shared" si="943"/>
        <v>4242</v>
      </c>
      <c r="V1546" s="3">
        <v>70</v>
      </c>
      <c r="W1546" s="3">
        <f>VALUE(V1546)*100000</f>
        <v>7000000</v>
      </c>
    </row>
    <row r="1547" spans="1:23" ht="15.75">
      <c r="A1547" s="25" t="s">
        <v>3505</v>
      </c>
      <c r="B1547" s="28" t="str">
        <f t="shared" si="960"/>
        <v>2 Apartment For Sale In Parley Point Surat</v>
      </c>
      <c r="C1547" s="3" t="str">
        <f t="shared" si="961"/>
        <v>2</v>
      </c>
      <c r="D1547" s="30" t="str">
        <f t="shared" si="962"/>
        <v xml:space="preserve">Apartment </v>
      </c>
      <c r="E1547" s="28" t="str">
        <f t="shared" si="963"/>
        <v>Parley Point</v>
      </c>
      <c r="F1547" s="29" t="str">
        <f t="shared" si="964"/>
        <v>surat</v>
      </c>
      <c r="G1547" s="29" t="s">
        <v>24</v>
      </c>
      <c r="H1547" s="29" t="s">
        <v>350</v>
      </c>
      <c r="I1547" s="44">
        <f>VALUE(LEFT(H1547,FIND(" ",H1547)-1))</f>
        <v>850</v>
      </c>
      <c r="J1547" s="25" t="str">
        <f>TRIM(RIGHT(H1547,LEN(H1547)-FIND(" ",H1547)))</f>
        <v>sqft</v>
      </c>
      <c r="K1547" s="3" t="s">
        <v>43</v>
      </c>
      <c r="L1547" s="3" t="s">
        <v>44</v>
      </c>
      <c r="M1547" s="3" t="str">
        <f t="shared" si="965"/>
        <v>ready</v>
      </c>
      <c r="N1547" s="3" t="s">
        <v>992</v>
      </c>
      <c r="O1547" s="3" t="str">
        <f t="shared" si="966"/>
        <v xml:space="preserve">6 </v>
      </c>
      <c r="P1547" s="4" t="str">
        <f t="shared" si="967"/>
        <v>12</v>
      </c>
      <c r="Q1547" s="6" t="s">
        <v>46</v>
      </c>
      <c r="R1547" s="3" t="s">
        <v>47</v>
      </c>
      <c r="S1547" s="3" t="s">
        <v>3506</v>
      </c>
      <c r="T1547" s="3" t="s">
        <v>3507</v>
      </c>
      <c r="U1547" s="4">
        <f t="shared" si="943"/>
        <v>4385</v>
      </c>
      <c r="V1547" s="3">
        <v>57</v>
      </c>
      <c r="W1547" s="3">
        <f>VALUE(V1547)*100000</f>
        <v>5700000</v>
      </c>
    </row>
    <row r="1548" spans="1:23" ht="15.75">
      <c r="A1548" s="25" t="s">
        <v>2458</v>
      </c>
      <c r="B1548" s="28" t="str">
        <f t="shared" si="960"/>
        <v>2 Apartment For Sale In Pal Surat</v>
      </c>
      <c r="C1548" s="3" t="str">
        <f t="shared" si="961"/>
        <v>2</v>
      </c>
      <c r="D1548" s="30" t="str">
        <f t="shared" si="962"/>
        <v xml:space="preserve">Apartment </v>
      </c>
      <c r="E1548" s="28" t="str">
        <f t="shared" si="963"/>
        <v>Pal</v>
      </c>
      <c r="F1548" s="29" t="str">
        <f t="shared" si="964"/>
        <v>surat</v>
      </c>
      <c r="G1548" s="29" t="s">
        <v>34</v>
      </c>
      <c r="H1548" s="29" t="s">
        <v>3508</v>
      </c>
      <c r="I1548" s="44">
        <f>VALUE(LEFT(H1548,FIND(" ",H1548)-1))</f>
        <v>1206</v>
      </c>
      <c r="J1548" s="25" t="str">
        <f>TRIM(RIGHT(H1548,LEN(H1548)-FIND(" ",H1548)))</f>
        <v>sqft</v>
      </c>
      <c r="K1548" s="3" t="s">
        <v>26</v>
      </c>
      <c r="L1548" s="3" t="s">
        <v>3469</v>
      </c>
      <c r="M1548" s="3" t="str">
        <f t="shared" si="965"/>
        <v>expected</v>
      </c>
      <c r="N1548" s="3" t="s">
        <v>37</v>
      </c>
      <c r="O1548" s="3" t="str">
        <f t="shared" si="966"/>
        <v xml:space="preserve">6 </v>
      </c>
      <c r="P1548" s="4" t="str">
        <f t="shared" si="967"/>
        <v>14</v>
      </c>
      <c r="Q1548" s="6" t="s">
        <v>29</v>
      </c>
      <c r="R1548" s="3" t="s">
        <v>47</v>
      </c>
      <c r="S1548" s="3" t="s">
        <v>3170</v>
      </c>
      <c r="T1548" s="3" t="s">
        <v>3509</v>
      </c>
      <c r="U1548" s="4">
        <f t="shared" si="943"/>
        <v>4271</v>
      </c>
      <c r="V1548" s="3">
        <v>51.5</v>
      </c>
      <c r="W1548" s="3">
        <f>VALUE(V1548)*100000</f>
        <v>5150000</v>
      </c>
    </row>
    <row r="1549" spans="1:23" customFormat="1" hidden="1">
      <c r="A1549" t="s">
        <v>1966</v>
      </c>
      <c r="G1549" t="s">
        <v>34</v>
      </c>
      <c r="H1549" t="s">
        <v>3510</v>
      </c>
      <c r="I1549">
        <f>VALUE(LEFT(H1549,FIND(" ",H1549)-1))</f>
        <v>1375</v>
      </c>
      <c r="J1549" t="str">
        <f>TRIM(RIGHT(H1549,LEN(H1549)-FIND(" ",H1549)))</f>
        <v>sqft</v>
      </c>
      <c r="L1549" t="s">
        <v>44</v>
      </c>
      <c r="N1549" t="s">
        <v>43</v>
      </c>
      <c r="S1549" t="s">
        <v>3511</v>
      </c>
      <c r="T1549" t="s">
        <v>1938</v>
      </c>
      <c r="U1549" s="1">
        <f t="shared" si="943"/>
        <v>4364</v>
      </c>
      <c r="V1549">
        <v>60</v>
      </c>
      <c r="W1549">
        <f>VALUE(V1549)*100000</f>
        <v>6000000</v>
      </c>
    </row>
    <row r="1550" spans="1:23" ht="15.75">
      <c r="A1550" s="25" t="s">
        <v>810</v>
      </c>
      <c r="B1550" s="28" t="str">
        <f>PROPER(TRIM(A1550))</f>
        <v>2 Apartment For Sale In Piplod Surat</v>
      </c>
      <c r="C1550" s="3" t="str">
        <f>LEFT(B1550,FIND(" ",B1550)-1)</f>
        <v>2</v>
      </c>
      <c r="D1550" s="30" t="str">
        <f>MID(B1550, FIND(" ", B1550)+1, FIND("For", B1550)-FIND(" ", B1550)-1)</f>
        <v xml:space="preserve">Apartment </v>
      </c>
      <c r="E1550" s="28" t="str">
        <f>TRIM(MID(B1550, FIND("In", B1550)+3, FIND("Surat", B1550)-FIND("In", B1550)-3))</f>
        <v>Piplod</v>
      </c>
      <c r="F1550" s="29" t="str">
        <f>"surat"</f>
        <v>surat</v>
      </c>
      <c r="G1550" s="29" t="s">
        <v>34</v>
      </c>
      <c r="H1550" s="29" t="s">
        <v>2327</v>
      </c>
      <c r="I1550" s="44">
        <f>VALUE(LEFT(H1550,FIND(" ",H1550)-1))</f>
        <v>1380</v>
      </c>
      <c r="J1550" s="25" t="str">
        <f>TRIM(RIGHT(H1550,LEN(H1550)-FIND(" ",H1550)))</f>
        <v>sqft</v>
      </c>
      <c r="K1550" s="3" t="s">
        <v>43</v>
      </c>
      <c r="L1550" s="3" t="s">
        <v>44</v>
      </c>
      <c r="M1550" s="3" t="str">
        <f>IF(LEFT(L1550,5)="poss.","expected","ready")</f>
        <v>ready</v>
      </c>
      <c r="N1550" s="3" t="s">
        <v>67</v>
      </c>
      <c r="O1550" s="3" t="str">
        <f>IFERROR(LEFT(N1550,FIND("out of",N1550)-1),N1550)</f>
        <v xml:space="preserve">7 </v>
      </c>
      <c r="P1550" s="4" t="str">
        <f>IFERROR(RIGHT(N1550,LEN(N1550)-FIND("out of",N1550)-6),"")</f>
        <v>10</v>
      </c>
      <c r="Q1550" s="6" t="s">
        <v>46</v>
      </c>
      <c r="R1550" s="3" t="s">
        <v>490</v>
      </c>
      <c r="S1550" s="3" t="s">
        <v>3512</v>
      </c>
      <c r="T1550" s="3" t="s">
        <v>3513</v>
      </c>
      <c r="U1550" s="4">
        <f t="shared" si="943"/>
        <v>4348</v>
      </c>
      <c r="V1550" s="3">
        <v>60</v>
      </c>
      <c r="W1550" s="3">
        <f>VALUE(V1550)*100000</f>
        <v>6000000</v>
      </c>
    </row>
    <row r="1551" spans="1:23" customFormat="1" hidden="1">
      <c r="A1551" t="s">
        <v>3514</v>
      </c>
      <c r="G1551" t="s">
        <v>34</v>
      </c>
      <c r="H1551" t="s">
        <v>507</v>
      </c>
      <c r="I1551">
        <f>VALUE(LEFT(H1551,FIND(" ",H1551)-1))</f>
        <v>945</v>
      </c>
      <c r="J1551" t="str">
        <f>TRIM(RIGHT(H1551,LEN(H1551)-FIND(" ",H1551)))</f>
        <v>sqft</v>
      </c>
      <c r="K1551" t="s">
        <v>43</v>
      </c>
      <c r="L1551" t="s">
        <v>44</v>
      </c>
      <c r="N1551" t="s">
        <v>377</v>
      </c>
      <c r="Q1551" t="s">
        <v>46</v>
      </c>
      <c r="R1551">
        <v>2</v>
      </c>
      <c r="S1551" t="s">
        <v>3515</v>
      </c>
      <c r="T1551" t="s">
        <v>3516</v>
      </c>
      <c r="U1551" s="1">
        <f t="shared" si="943"/>
        <v>5503</v>
      </c>
      <c r="V1551">
        <v>52</v>
      </c>
      <c r="W1551">
        <f>VALUE(V1551)*100000</f>
        <v>5200000</v>
      </c>
    </row>
    <row r="1552" spans="1:23" customFormat="1" hidden="1">
      <c r="A1552" t="s">
        <v>3517</v>
      </c>
      <c r="G1552" t="s">
        <v>34</v>
      </c>
      <c r="H1552" t="s">
        <v>305</v>
      </c>
      <c r="I1552">
        <f>VALUE(LEFT(H1552,FIND(" ",H1552)-1))</f>
        <v>550</v>
      </c>
      <c r="J1552" t="str">
        <f>TRIM(RIGHT(H1552,LEN(H1552)-FIND(" ",H1552)))</f>
        <v>sqft</v>
      </c>
      <c r="K1552" t="s">
        <v>43</v>
      </c>
      <c r="L1552" t="s">
        <v>44</v>
      </c>
      <c r="N1552" t="s">
        <v>377</v>
      </c>
      <c r="Q1552" t="s">
        <v>234</v>
      </c>
      <c r="R1552">
        <v>1</v>
      </c>
      <c r="S1552" t="s">
        <v>3518</v>
      </c>
      <c r="T1552" t="s">
        <v>3519</v>
      </c>
      <c r="U1552" s="1">
        <f t="shared" si="943"/>
        <v>14727</v>
      </c>
      <c r="V1552">
        <v>81</v>
      </c>
      <c r="W1552">
        <f>VALUE(V1552)*100000</f>
        <v>8100000</v>
      </c>
    </row>
    <row r="1553" spans="1:23" ht="15.75">
      <c r="A1553" s="25" t="s">
        <v>3520</v>
      </c>
      <c r="B1553" s="28" t="str">
        <f t="shared" ref="B1553:B1555" si="968">PROPER(TRIM(A1553))</f>
        <v>3 House For Sale In Kamrej Surat</v>
      </c>
      <c r="C1553" s="3" t="str">
        <f t="shared" ref="C1553:C1555" si="969">LEFT(B1553,FIND(" ",B1553)-1)</f>
        <v>3</v>
      </c>
      <c r="D1553" s="30" t="str">
        <f t="shared" ref="D1553:D1555" si="970">MID(B1553, FIND(" ", B1553)+1, FIND("For", B1553)-FIND(" ", B1553)-1)</f>
        <v xml:space="preserve">House </v>
      </c>
      <c r="E1553" s="3" t="str">
        <f t="shared" ref="E1553:E1555" si="971">TRIM(MID(B1553, FIND("In", B1553)+3, FIND("Surat", B1553)-FIND("In", B1553)-3))</f>
        <v>Kamrej</v>
      </c>
      <c r="F1553" s="3" t="str">
        <f t="shared" ref="F1553:F1555" si="972">"surat"</f>
        <v>surat</v>
      </c>
      <c r="G1553" s="3" t="s">
        <v>24</v>
      </c>
      <c r="H1553" s="29" t="s">
        <v>3521</v>
      </c>
      <c r="I1553" s="44">
        <f>VALUE(LEFT(H1553,FIND(" ",H1553)-1))</f>
        <v>160</v>
      </c>
      <c r="J1553" s="25" t="str">
        <f>TRIM(RIGHT(H1553,LEN(H1553)-FIND(" ",H1553)))</f>
        <v>sqm</v>
      </c>
      <c r="K1553" s="3" t="s">
        <v>43</v>
      </c>
      <c r="L1553" s="3" t="s">
        <v>44</v>
      </c>
      <c r="M1553" s="3" t="str">
        <f t="shared" ref="M1553:M1555" si="973">IF(LEFT(L1553,5)="poss.","expected","ready")</f>
        <v>ready</v>
      </c>
      <c r="N1553" s="3" t="s">
        <v>86</v>
      </c>
      <c r="O1553" s="3" t="str">
        <f t="shared" ref="O1553:O1555" si="974">IFERROR(LEFT(N1553,FIND("out of",N1553)-1),N1553)</f>
        <v xml:space="preserve">1 </v>
      </c>
      <c r="P1553" s="4" t="str">
        <f t="shared" ref="P1553:P1555" si="975">IFERROR(RIGHT(N1553,LEN(N1553)-FIND("out of",N1553)-6),"")</f>
        <v>1</v>
      </c>
      <c r="Q1553" s="6" t="s">
        <v>96</v>
      </c>
      <c r="R1553" s="3" t="s">
        <v>47</v>
      </c>
      <c r="S1553" s="3" t="s">
        <v>3522</v>
      </c>
      <c r="T1553" s="3" t="s">
        <v>3523</v>
      </c>
      <c r="U1553" s="4">
        <f t="shared" si="943"/>
        <v>7905</v>
      </c>
      <c r="V1553" s="3">
        <v>74</v>
      </c>
      <c r="W1553" s="3">
        <f>VALUE(V1553)*100000</f>
        <v>7400000</v>
      </c>
    </row>
    <row r="1554" spans="1:23" ht="15.75">
      <c r="A1554" s="25" t="s">
        <v>1318</v>
      </c>
      <c r="B1554" s="28" t="str">
        <f t="shared" si="968"/>
        <v>3 Apartment For Sale In Adajan Surat</v>
      </c>
      <c r="C1554" s="3" t="str">
        <f t="shared" si="969"/>
        <v>3</v>
      </c>
      <c r="D1554" s="30" t="str">
        <f t="shared" si="970"/>
        <v xml:space="preserve">Apartment </v>
      </c>
      <c r="E1554" s="3" t="str">
        <f t="shared" si="971"/>
        <v>Adajan</v>
      </c>
      <c r="F1554" s="3" t="str">
        <f t="shared" si="972"/>
        <v>surat</v>
      </c>
      <c r="G1554" s="3" t="s">
        <v>24</v>
      </c>
      <c r="H1554" s="29" t="s">
        <v>3408</v>
      </c>
      <c r="I1554" s="44">
        <f>VALUE(LEFT(H1554,FIND(" ",H1554)-1))</f>
        <v>1820</v>
      </c>
      <c r="J1554" s="25" t="str">
        <f>TRIM(RIGHT(H1554,LEN(H1554)-FIND(" ",H1554)))</f>
        <v>sqft</v>
      </c>
      <c r="K1554" s="3" t="s">
        <v>26</v>
      </c>
      <c r="L1554" s="3" t="s">
        <v>44</v>
      </c>
      <c r="M1554" s="3" t="str">
        <f t="shared" si="973"/>
        <v>ready</v>
      </c>
      <c r="N1554" s="3" t="s">
        <v>137</v>
      </c>
      <c r="O1554" s="3" t="str">
        <f t="shared" si="974"/>
        <v xml:space="preserve">1 </v>
      </c>
      <c r="P1554" s="4" t="str">
        <f t="shared" si="975"/>
        <v>7</v>
      </c>
      <c r="Q1554" s="6" t="s">
        <v>96</v>
      </c>
      <c r="R1554" s="3" t="s">
        <v>346</v>
      </c>
      <c r="S1554" s="3" t="s">
        <v>3524</v>
      </c>
      <c r="T1554" s="3" t="s">
        <v>745</v>
      </c>
      <c r="U1554" s="4">
        <f t="shared" si="943"/>
        <v>3846</v>
      </c>
      <c r="V1554" s="3">
        <v>70</v>
      </c>
      <c r="W1554" s="3">
        <f>VALUE(V1554)*100000</f>
        <v>7000000</v>
      </c>
    </row>
    <row r="1555" spans="1:23" ht="15.75">
      <c r="A1555" s="25" t="s">
        <v>3525</v>
      </c>
      <c r="B1555" s="28" t="str">
        <f t="shared" si="968"/>
        <v>2 Apartment For Sale In Santvan Lexon, Palanpur Surat</v>
      </c>
      <c r="C1555" s="3" t="str">
        <f t="shared" si="969"/>
        <v>2</v>
      </c>
      <c r="D1555" s="30" t="str">
        <f t="shared" si="970"/>
        <v xml:space="preserve">Apartment </v>
      </c>
      <c r="E1555" s="3" t="str">
        <f t="shared" si="971"/>
        <v>Santvan Lexon, Palanpur</v>
      </c>
      <c r="F1555" s="3" t="str">
        <f t="shared" si="972"/>
        <v>surat</v>
      </c>
      <c r="G1555" s="3" t="s">
        <v>34</v>
      </c>
      <c r="H1555" s="29" t="s">
        <v>2799</v>
      </c>
      <c r="I1555" s="44">
        <f>VALUE(LEFT(H1555,FIND(" ",H1555)-1))</f>
        <v>1320</v>
      </c>
      <c r="J1555" s="25" t="str">
        <f>TRIM(RIGHT(H1555,LEN(H1555)-FIND(" ",H1555)))</f>
        <v>sqft</v>
      </c>
      <c r="K1555" s="3" t="s">
        <v>43</v>
      </c>
      <c r="L1555" s="3" t="s">
        <v>61</v>
      </c>
      <c r="M1555" s="3" t="str">
        <f t="shared" si="973"/>
        <v>expected</v>
      </c>
      <c r="N1555" s="3" t="s">
        <v>3526</v>
      </c>
      <c r="O1555" s="3" t="str">
        <f t="shared" si="974"/>
        <v xml:space="preserve">20 </v>
      </c>
      <c r="P1555" s="4" t="str">
        <f t="shared" si="975"/>
        <v>21</v>
      </c>
      <c r="Q1555" s="6" t="s">
        <v>29</v>
      </c>
      <c r="R1555" s="3" t="s">
        <v>3357</v>
      </c>
      <c r="S1555" s="3" t="s">
        <v>3527</v>
      </c>
      <c r="T1555" s="3" t="s">
        <v>719</v>
      </c>
      <c r="U1555" s="4">
        <f t="shared" si="943"/>
        <v>4167</v>
      </c>
      <c r="V1555" s="3">
        <v>55</v>
      </c>
      <c r="W1555" s="3">
        <f>VALUE(V1555)*100000</f>
        <v>5500000</v>
      </c>
    </row>
    <row r="1556" spans="1:23" customFormat="1" hidden="1">
      <c r="A1556" t="s">
        <v>3528</v>
      </c>
      <c r="G1556" t="s">
        <v>204</v>
      </c>
      <c r="H1556" t="s">
        <v>3529</v>
      </c>
      <c r="I1556">
        <f>VALUE(LEFT(H1556,FIND(" ",H1556)-1))</f>
        <v>962</v>
      </c>
      <c r="J1556" t="str">
        <f>TRIM(RIGHT(H1556,LEN(H1556)-FIND(" ",H1556)))</f>
        <v>sqft</v>
      </c>
      <c r="K1556" t="s">
        <v>43</v>
      </c>
      <c r="L1556" t="s">
        <v>3530</v>
      </c>
      <c r="N1556" t="s">
        <v>166</v>
      </c>
      <c r="Q1556">
        <v>1</v>
      </c>
      <c r="R1556">
        <v>1</v>
      </c>
      <c r="S1556" t="s">
        <v>3531</v>
      </c>
      <c r="T1556" t="s">
        <v>3532</v>
      </c>
      <c r="U1556" s="1">
        <f t="shared" si="943"/>
        <v>10395</v>
      </c>
      <c r="V1556" t="s">
        <v>3442</v>
      </c>
      <c r="W1556" t="e">
        <f>VALUE(V1556)*100000</f>
        <v>#VALUE!</v>
      </c>
    </row>
    <row r="1557" spans="1:23" ht="15.75">
      <c r="A1557" s="25" t="s">
        <v>3533</v>
      </c>
      <c r="B1557" s="28" t="str">
        <f>PROPER(TRIM(A1557))</f>
        <v>3 Apartment For Sale In Parley Point Surat</v>
      </c>
      <c r="C1557" s="3" t="str">
        <f>LEFT(B1557,FIND(" ",B1557)-1)</f>
        <v>3</v>
      </c>
      <c r="D1557" s="30" t="str">
        <f>MID(B1557, FIND(" ", B1557)+1, FIND("For", B1557)-FIND(" ", B1557)-1)</f>
        <v xml:space="preserve">Apartment </v>
      </c>
      <c r="E1557" s="3" t="str">
        <f>TRIM(MID(B1557, FIND("In", B1557)+3, FIND("Surat", B1557)-FIND("In", B1557)-3))</f>
        <v>Parley Point</v>
      </c>
      <c r="F1557" s="3" t="str">
        <f>"surat"</f>
        <v>surat</v>
      </c>
      <c r="G1557" s="3" t="s">
        <v>24</v>
      </c>
      <c r="H1557" s="3" t="s">
        <v>3534</v>
      </c>
      <c r="I1557" s="44">
        <f>VALUE(LEFT(H1557,FIND(" ",H1557)-1))</f>
        <v>1425</v>
      </c>
      <c r="J1557" s="25" t="str">
        <f>TRIM(RIGHT(H1557,LEN(H1557)-FIND(" ",H1557)))</f>
        <v>sqft</v>
      </c>
      <c r="K1557" s="3" t="s">
        <v>43</v>
      </c>
      <c r="L1557" s="3" t="s">
        <v>44</v>
      </c>
      <c r="M1557" s="3" t="str">
        <f>IF(LEFT(L1557,5)="poss.","expected","ready")</f>
        <v>ready</v>
      </c>
      <c r="N1557" s="3" t="s">
        <v>289</v>
      </c>
      <c r="O1557" s="3" t="str">
        <f>IFERROR(LEFT(N1557,FIND("out of",N1557)-1),N1557)</f>
        <v xml:space="preserve">6 </v>
      </c>
      <c r="P1557" s="4" t="str">
        <f>IFERROR(RIGHT(N1557,LEN(N1557)-FIND("out of",N1557)-6),"")</f>
        <v>10</v>
      </c>
      <c r="Q1557" s="6" t="s">
        <v>96</v>
      </c>
      <c r="R1557" s="3" t="s">
        <v>47</v>
      </c>
      <c r="S1557" s="3" t="s">
        <v>3535</v>
      </c>
      <c r="T1557" s="3" t="s">
        <v>3536</v>
      </c>
      <c r="U1557" s="4">
        <f t="shared" si="943"/>
        <v>5217</v>
      </c>
      <c r="V1557" s="3">
        <v>90</v>
      </c>
      <c r="W1557" s="3">
        <f>VALUE(V1557)*100000</f>
        <v>9000000</v>
      </c>
    </row>
    <row r="1558" spans="1:23" customFormat="1" hidden="1">
      <c r="A1558" t="s">
        <v>3537</v>
      </c>
      <c r="G1558" t="s">
        <v>34</v>
      </c>
      <c r="H1558" t="s">
        <v>51</v>
      </c>
      <c r="I1558">
        <f>VALUE(LEFT(H1558,FIND(" ",H1558)-1))</f>
        <v>700</v>
      </c>
      <c r="J1558" t="str">
        <f>TRIM(RIGHT(H1558,LEN(H1558)-FIND(" ",H1558)))</f>
        <v>sqft</v>
      </c>
      <c r="K1558" t="s">
        <v>43</v>
      </c>
      <c r="L1558" t="s">
        <v>44</v>
      </c>
      <c r="N1558" t="s">
        <v>377</v>
      </c>
      <c r="Q1558" t="s">
        <v>96</v>
      </c>
      <c r="R1558" t="s">
        <v>47</v>
      </c>
      <c r="S1558" t="s">
        <v>3538</v>
      </c>
      <c r="T1558" t="s">
        <v>785</v>
      </c>
      <c r="U1558" s="1">
        <f t="shared" si="943"/>
        <v>8571</v>
      </c>
      <c r="V1558">
        <v>60</v>
      </c>
      <c r="W1558">
        <f>VALUE(V1558)*100000</f>
        <v>6000000</v>
      </c>
    </row>
    <row r="1559" spans="1:23" customFormat="1" hidden="1">
      <c r="A1559" t="s">
        <v>3539</v>
      </c>
      <c r="G1559" t="s">
        <v>24</v>
      </c>
      <c r="H1559" t="s">
        <v>1884</v>
      </c>
      <c r="I1559">
        <f>VALUE(LEFT(H1559,FIND(" ",H1559)-1))</f>
        <v>1800</v>
      </c>
      <c r="J1559" t="str">
        <f>TRIM(RIGHT(H1559,LEN(H1559)-FIND(" ",H1559)))</f>
        <v>sqft</v>
      </c>
      <c r="K1559" t="s">
        <v>46</v>
      </c>
      <c r="L1559" t="s">
        <v>44</v>
      </c>
      <c r="N1559" t="s">
        <v>43</v>
      </c>
      <c r="Q1559">
        <v>2</v>
      </c>
      <c r="R1559">
        <v>1</v>
      </c>
      <c r="S1559" t="s">
        <v>3540</v>
      </c>
      <c r="T1559" t="s">
        <v>3541</v>
      </c>
      <c r="U1559" s="1">
        <f t="shared" si="943"/>
        <v>4193</v>
      </c>
      <c r="V1559">
        <v>78.5</v>
      </c>
      <c r="W1559">
        <f>VALUE(V1559)*100000</f>
        <v>7850000</v>
      </c>
    </row>
    <row r="1560" spans="1:23" ht="15.75">
      <c r="A1560" s="25" t="s">
        <v>810</v>
      </c>
      <c r="B1560" s="3" t="str">
        <f t="shared" ref="B1560:B1562" si="976">PROPER(TRIM(A1560))</f>
        <v>2 Apartment For Sale In Piplod Surat</v>
      </c>
      <c r="C1560" s="3" t="str">
        <f t="shared" ref="C1560:C1562" si="977">LEFT(B1560,FIND(" ",B1560)-1)</f>
        <v>2</v>
      </c>
      <c r="D1560" s="30" t="str">
        <f t="shared" ref="D1560:D1562" si="978">MID(B1560, FIND(" ", B1560)+1, FIND("For", B1560)-FIND(" ", B1560)-1)</f>
        <v xml:space="preserve">Apartment </v>
      </c>
      <c r="E1560" s="3" t="str">
        <f t="shared" ref="E1560:E1562" si="979">TRIM(MID(B1560, FIND("In", B1560)+3, FIND("Surat", B1560)-FIND("In", B1560)-3))</f>
        <v>Piplod</v>
      </c>
      <c r="F1560" s="3" t="str">
        <f t="shared" ref="F1560:F1562" si="980">"surat"</f>
        <v>surat</v>
      </c>
      <c r="G1560" s="3" t="s">
        <v>34</v>
      </c>
      <c r="H1560" s="3" t="s">
        <v>1516</v>
      </c>
      <c r="I1560" s="9">
        <f>VALUE(LEFT(H1560,FIND(" ",H1560)-1))</f>
        <v>1350</v>
      </c>
      <c r="J1560" s="25" t="str">
        <f>TRIM(RIGHT(H1560,LEN(H1560)-FIND(" ",H1560)))</f>
        <v>sqft</v>
      </c>
      <c r="K1560" s="3" t="s">
        <v>43</v>
      </c>
      <c r="L1560" s="3" t="s">
        <v>44</v>
      </c>
      <c r="M1560" s="3" t="str">
        <f t="shared" ref="M1560:M1562" si="981">IF(LEFT(L1560,5)="poss.","expected","ready")</f>
        <v>ready</v>
      </c>
      <c r="N1560" s="3" t="s">
        <v>364</v>
      </c>
      <c r="O1560" s="3" t="str">
        <f t="shared" ref="O1560:O1562" si="982">IFERROR(LEFT(N1560,FIND("out of",N1560)-1),N1560)</f>
        <v xml:space="preserve">1 </v>
      </c>
      <c r="P1560" s="4" t="str">
        <f t="shared" ref="P1560:P1562" si="983">IFERROR(RIGHT(N1560,LEN(N1560)-FIND("out of",N1560)-6),"")</f>
        <v>3</v>
      </c>
      <c r="Q1560" s="6" t="s">
        <v>29</v>
      </c>
      <c r="R1560" s="3" t="s">
        <v>47</v>
      </c>
      <c r="S1560" s="3" t="s">
        <v>3542</v>
      </c>
      <c r="T1560" s="3" t="s">
        <v>3543</v>
      </c>
      <c r="U1560" s="4">
        <f t="shared" si="943"/>
        <v>5926</v>
      </c>
      <c r="V1560" s="3">
        <v>80</v>
      </c>
      <c r="W1560" s="3">
        <f>VALUE(V1560)*100000</f>
        <v>8000000</v>
      </c>
    </row>
    <row r="1561" spans="1:23" ht="15.75">
      <c r="A1561" s="25" t="s">
        <v>3544</v>
      </c>
      <c r="B1561" s="3" t="str">
        <f t="shared" si="976"/>
        <v>3 Apartment For Sale In Western City, Adajan Surat</v>
      </c>
      <c r="C1561" s="3" t="str">
        <f t="shared" si="977"/>
        <v>3</v>
      </c>
      <c r="D1561" s="30" t="str">
        <f t="shared" si="978"/>
        <v xml:space="preserve">Apartment </v>
      </c>
      <c r="E1561" s="3" t="str">
        <f t="shared" si="979"/>
        <v>Western City, Adajan</v>
      </c>
      <c r="F1561" s="3" t="str">
        <f t="shared" si="980"/>
        <v>surat</v>
      </c>
      <c r="G1561" s="3" t="s">
        <v>34</v>
      </c>
      <c r="H1561" s="3" t="s">
        <v>3545</v>
      </c>
      <c r="I1561" s="9">
        <f>VALUE(LEFT(H1561,FIND(" ",H1561)-1))</f>
        <v>1585</v>
      </c>
      <c r="J1561" s="25" t="str">
        <f>TRIM(RIGHT(H1561,LEN(H1561)-FIND(" ",H1561)))</f>
        <v>sqft</v>
      </c>
      <c r="K1561" s="3" t="s">
        <v>43</v>
      </c>
      <c r="L1561" s="3" t="s">
        <v>44</v>
      </c>
      <c r="M1561" s="3" t="str">
        <f t="shared" si="981"/>
        <v>ready</v>
      </c>
      <c r="N1561" s="3" t="s">
        <v>137</v>
      </c>
      <c r="O1561" s="3" t="str">
        <f t="shared" si="982"/>
        <v xml:space="preserve">1 </v>
      </c>
      <c r="P1561" s="4" t="str">
        <f t="shared" si="983"/>
        <v>7</v>
      </c>
      <c r="Q1561" s="6" t="s">
        <v>96</v>
      </c>
      <c r="R1561" s="3" t="s">
        <v>47</v>
      </c>
      <c r="S1561" s="3" t="s">
        <v>3546</v>
      </c>
      <c r="T1561" s="3" t="s">
        <v>3372</v>
      </c>
      <c r="U1561" s="4">
        <f t="shared" si="943"/>
        <v>4101</v>
      </c>
      <c r="V1561" s="3">
        <v>65</v>
      </c>
      <c r="W1561" s="3">
        <f>VALUE(V1561)*100000</f>
        <v>6500000</v>
      </c>
    </row>
    <row r="1562" spans="1:23" ht="15.75">
      <c r="A1562" s="25" t="s">
        <v>3547</v>
      </c>
      <c r="B1562" s="3" t="str">
        <f t="shared" si="976"/>
        <v>2 Apartment For Sale In Western Heights, Pal Surat</v>
      </c>
      <c r="C1562" s="3" t="str">
        <f t="shared" si="977"/>
        <v>2</v>
      </c>
      <c r="D1562" s="30" t="str">
        <f t="shared" si="978"/>
        <v xml:space="preserve">Apartment </v>
      </c>
      <c r="E1562" s="3" t="str">
        <f t="shared" si="979"/>
        <v>Western Heights, Pal</v>
      </c>
      <c r="F1562" s="3" t="str">
        <f t="shared" si="980"/>
        <v>surat</v>
      </c>
      <c r="G1562" s="3" t="s">
        <v>34</v>
      </c>
      <c r="H1562" s="3" t="s">
        <v>609</v>
      </c>
      <c r="I1562" s="9">
        <f>VALUE(LEFT(H1562,FIND(" ",H1562)-1))</f>
        <v>1280</v>
      </c>
      <c r="J1562" s="25" t="str">
        <f>TRIM(RIGHT(H1562,LEN(H1562)-FIND(" ",H1562)))</f>
        <v>sqft</v>
      </c>
      <c r="K1562" s="3" t="s">
        <v>43</v>
      </c>
      <c r="L1562" s="3" t="s">
        <v>44</v>
      </c>
      <c r="M1562" s="3" t="str">
        <f t="shared" si="981"/>
        <v>ready</v>
      </c>
      <c r="N1562" s="3" t="s">
        <v>45</v>
      </c>
      <c r="O1562" s="3" t="str">
        <f t="shared" si="982"/>
        <v xml:space="preserve">5 </v>
      </c>
      <c r="P1562" s="4" t="str">
        <f t="shared" si="983"/>
        <v>13</v>
      </c>
      <c r="Q1562" s="6" t="s">
        <v>46</v>
      </c>
      <c r="R1562" s="3" t="s">
        <v>47</v>
      </c>
      <c r="S1562" s="3" t="s">
        <v>3548</v>
      </c>
      <c r="T1562" s="3" t="s">
        <v>3549</v>
      </c>
      <c r="U1562" s="4">
        <f t="shared" si="943"/>
        <v>3984</v>
      </c>
      <c r="V1562" s="3">
        <v>51</v>
      </c>
      <c r="W1562" s="3">
        <f>VALUE(V1562)*100000</f>
        <v>5100000</v>
      </c>
    </row>
    <row r="1563" spans="1:23" customFormat="1" hidden="1">
      <c r="A1563" t="s">
        <v>3550</v>
      </c>
      <c r="G1563" t="s">
        <v>24</v>
      </c>
      <c r="H1563" t="s">
        <v>111</v>
      </c>
      <c r="I1563">
        <f>VALUE(LEFT(H1563,FIND(" ",H1563)-1))</f>
        <v>800</v>
      </c>
      <c r="J1563" t="str">
        <f>TRIM(RIGHT(H1563,LEN(H1563)-FIND(" ",H1563)))</f>
        <v>sqft</v>
      </c>
      <c r="K1563" t="s">
        <v>96</v>
      </c>
      <c r="L1563" t="s">
        <v>44</v>
      </c>
      <c r="N1563" t="s">
        <v>43</v>
      </c>
      <c r="Q1563" t="s">
        <v>38</v>
      </c>
      <c r="R1563" t="s">
        <v>207</v>
      </c>
      <c r="S1563" t="s">
        <v>3551</v>
      </c>
      <c r="T1563" t="s">
        <v>3552</v>
      </c>
      <c r="U1563" s="1">
        <f t="shared" si="943"/>
        <v>4365</v>
      </c>
      <c r="V1563">
        <v>55</v>
      </c>
      <c r="W1563">
        <f>VALUE(V1563)*100000</f>
        <v>5500000</v>
      </c>
    </row>
    <row r="1564" spans="1:23" customFormat="1" hidden="1">
      <c r="A1564" t="s">
        <v>2512</v>
      </c>
      <c r="G1564" t="s">
        <v>34</v>
      </c>
      <c r="H1564" t="s">
        <v>468</v>
      </c>
      <c r="I1564">
        <f>VALUE(LEFT(H1564,FIND(" ",H1564)-1))</f>
        <v>440</v>
      </c>
      <c r="J1564" t="str">
        <f>TRIM(RIGHT(H1564,LEN(H1564)-FIND(" ",H1564)))</f>
        <v>sqft</v>
      </c>
      <c r="K1564" t="s">
        <v>43</v>
      </c>
      <c r="L1564" t="s">
        <v>44</v>
      </c>
      <c r="N1564" t="s">
        <v>517</v>
      </c>
      <c r="Q1564" t="s">
        <v>3553</v>
      </c>
      <c r="S1564" t="s">
        <v>3554</v>
      </c>
      <c r="T1564" t="s">
        <v>3555</v>
      </c>
      <c r="U1564" s="1">
        <f t="shared" si="943"/>
        <v>15023</v>
      </c>
      <c r="V1564">
        <v>66.099999999999994</v>
      </c>
      <c r="W1564">
        <f>VALUE(V1564)*100000</f>
        <v>6609999.9999999991</v>
      </c>
    </row>
    <row r="1565" spans="1:23" ht="15.75">
      <c r="A1565" s="25" t="s">
        <v>3556</v>
      </c>
      <c r="B1565" s="3" t="str">
        <f t="shared" ref="B1565:B1566" si="984">PROPER(TRIM(A1565))</f>
        <v>3 House For Sale In Darpan Row House Surat</v>
      </c>
      <c r="C1565" s="3" t="str">
        <f t="shared" ref="C1565:C1566" si="985">LEFT(B1565,FIND(" ",B1565)-1)</f>
        <v>3</v>
      </c>
      <c r="D1565" s="30" t="str">
        <f t="shared" ref="D1565:D1566" si="986">MID(B1565, FIND(" ", B1565)+1, FIND("For", B1565)-FIND(" ", B1565)-1)</f>
        <v xml:space="preserve">House </v>
      </c>
      <c r="E1565" s="3" t="str">
        <f t="shared" ref="E1565:E1566" si="987">TRIM(MID(B1565, FIND("In", B1565)+3, FIND("Surat", B1565)-FIND("In", B1565)-3))</f>
        <v>Darpan Row House</v>
      </c>
      <c r="F1565" s="3" t="str">
        <f t="shared" ref="F1565:F1566" si="988">"surat"</f>
        <v>surat</v>
      </c>
      <c r="G1565" s="3" t="s">
        <v>34</v>
      </c>
      <c r="H1565" s="3" t="s">
        <v>3557</v>
      </c>
      <c r="I1565" s="9">
        <f>VALUE(LEFT(H1565,FIND(" ",H1565)-1))</f>
        <v>82</v>
      </c>
      <c r="J1565" s="25" t="str">
        <f>TRIM(RIGHT(H1565,LEN(H1565)-FIND(" ",H1565)))</f>
        <v>sqm</v>
      </c>
      <c r="K1565" s="3" t="s">
        <v>43</v>
      </c>
      <c r="L1565" s="3" t="s">
        <v>44</v>
      </c>
      <c r="M1565" s="3" t="str">
        <f t="shared" ref="M1565:M1566" si="989">IF(LEFT(L1565,5)="poss.","expected","ready")</f>
        <v>ready</v>
      </c>
      <c r="N1565" s="3" t="s">
        <v>212</v>
      </c>
      <c r="O1565" s="3" t="str">
        <f t="shared" ref="O1565:O1566" si="990">IFERROR(LEFT(N1565,FIND("out of",N1565)-1),N1565)</f>
        <v xml:space="preserve">1 </v>
      </c>
      <c r="P1565" s="4" t="str">
        <f t="shared" ref="P1565:P1566" si="991">IFERROR(RIGHT(N1565,LEN(N1565)-FIND("out of",N1565)-6),"")</f>
        <v>2</v>
      </c>
      <c r="Q1565" s="6" t="s">
        <v>96</v>
      </c>
      <c r="R1565" s="3" t="s">
        <v>325</v>
      </c>
      <c r="S1565" s="3" t="s">
        <v>3558</v>
      </c>
      <c r="T1565" s="3" t="s">
        <v>3559</v>
      </c>
      <c r="U1565" s="4">
        <f t="shared" si="943"/>
        <v>9630</v>
      </c>
      <c r="V1565" s="3">
        <v>85</v>
      </c>
      <c r="W1565" s="3">
        <f>VALUE(V1565)*100000</f>
        <v>8500000</v>
      </c>
    </row>
    <row r="1566" spans="1:23" ht="15.75">
      <c r="A1566" s="25" t="s">
        <v>3560</v>
      </c>
      <c r="B1566" s="3" t="str">
        <f t="shared" si="984"/>
        <v>3 Apartment For Sale In Silver Spring Appartment Surat</v>
      </c>
      <c r="C1566" s="3" t="str">
        <f t="shared" si="985"/>
        <v>3</v>
      </c>
      <c r="D1566" s="30" t="str">
        <f t="shared" si="986"/>
        <v xml:space="preserve">Apartment </v>
      </c>
      <c r="E1566" s="3" t="str">
        <f t="shared" si="987"/>
        <v>Silver Spring Appartment</v>
      </c>
      <c r="F1566" s="3" t="str">
        <f t="shared" si="988"/>
        <v>surat</v>
      </c>
      <c r="G1566" s="3" t="s">
        <v>24</v>
      </c>
      <c r="H1566" s="3" t="s">
        <v>1005</v>
      </c>
      <c r="I1566" s="9">
        <f>VALUE(LEFT(H1566,FIND(" ",H1566)-1))</f>
        <v>1500</v>
      </c>
      <c r="J1566" s="25" t="str">
        <f>TRIM(RIGHT(H1566,LEN(H1566)-FIND(" ",H1566)))</f>
        <v>sqft</v>
      </c>
      <c r="K1566" s="3" t="s">
        <v>43</v>
      </c>
      <c r="L1566" s="3" t="s">
        <v>44</v>
      </c>
      <c r="M1566" s="3" t="str">
        <f t="shared" si="989"/>
        <v>ready</v>
      </c>
      <c r="N1566" s="3" t="s">
        <v>473</v>
      </c>
      <c r="O1566" s="3" t="str">
        <f t="shared" si="990"/>
        <v xml:space="preserve">2 </v>
      </c>
      <c r="P1566" s="4" t="str">
        <f t="shared" si="991"/>
        <v>7</v>
      </c>
      <c r="Q1566" s="6" t="s">
        <v>96</v>
      </c>
      <c r="R1566" s="3" t="s">
        <v>156</v>
      </c>
      <c r="S1566" s="3" t="s">
        <v>3561</v>
      </c>
      <c r="T1566" s="3" t="s">
        <v>3562</v>
      </c>
      <c r="U1566" s="4">
        <f t="shared" si="943"/>
        <v>4121</v>
      </c>
      <c r="V1566" s="3">
        <v>75</v>
      </c>
      <c r="W1566" s="3">
        <f>VALUE(V1566)*100000</f>
        <v>7500000</v>
      </c>
    </row>
    <row r="1567" spans="1:23" customFormat="1" hidden="1">
      <c r="A1567" t="s">
        <v>3563</v>
      </c>
      <c r="G1567" t="s">
        <v>24</v>
      </c>
      <c r="H1567" t="s">
        <v>3343</v>
      </c>
      <c r="I1567">
        <f>VALUE(LEFT(H1567,FIND(" ",H1567)-1))</f>
        <v>1110</v>
      </c>
      <c r="J1567" t="str">
        <f>TRIM(RIGHT(H1567,LEN(H1567)-FIND(" ",H1567)))</f>
        <v>sqft</v>
      </c>
      <c r="K1567" t="s">
        <v>43</v>
      </c>
      <c r="L1567" t="s">
        <v>44</v>
      </c>
      <c r="N1567" t="s">
        <v>2010</v>
      </c>
      <c r="Q1567" t="s">
        <v>29</v>
      </c>
      <c r="R1567" t="s">
        <v>47</v>
      </c>
      <c r="S1567" t="s">
        <v>275</v>
      </c>
      <c r="U1567" s="1" t="e">
        <f t="shared" si="943"/>
        <v>#VALUE!</v>
      </c>
      <c r="V1567">
        <v>55</v>
      </c>
      <c r="W1567">
        <f>VALUE(V1567)*100000</f>
        <v>5500000</v>
      </c>
    </row>
    <row r="1568" spans="1:23" customFormat="1" hidden="1">
      <c r="A1568" t="s">
        <v>3564</v>
      </c>
      <c r="G1568" t="s">
        <v>34</v>
      </c>
      <c r="H1568" t="s">
        <v>3565</v>
      </c>
      <c r="I1568">
        <f>VALUE(LEFT(H1568,FIND(" ",H1568)-1))</f>
        <v>1950</v>
      </c>
      <c r="J1568" t="str">
        <f>TRIM(RIGHT(H1568,LEN(H1568)-FIND(" ",H1568)))</f>
        <v>sqft</v>
      </c>
      <c r="K1568" t="s">
        <v>43</v>
      </c>
      <c r="L1568" t="s">
        <v>44</v>
      </c>
      <c r="N1568" t="s">
        <v>517</v>
      </c>
      <c r="Q1568" t="s">
        <v>29</v>
      </c>
      <c r="R1568">
        <v>4</v>
      </c>
      <c r="S1568" t="s">
        <v>3566</v>
      </c>
      <c r="T1568" t="s">
        <v>2058</v>
      </c>
      <c r="U1568" s="1">
        <f t="shared" si="943"/>
        <v>3487</v>
      </c>
      <c r="V1568">
        <v>68</v>
      </c>
      <c r="W1568">
        <f>VALUE(V1568)*100000</f>
        <v>6800000</v>
      </c>
    </row>
    <row r="1569" spans="1:23" ht="15.75">
      <c r="A1569" s="25" t="s">
        <v>2208</v>
      </c>
      <c r="B1569" s="3" t="str">
        <f>PROPER(TRIM(A1569))</f>
        <v>2 Apartment For Sale In Athawa Lines Surat</v>
      </c>
      <c r="C1569" s="3" t="str">
        <f>LEFT(B1569,FIND(" ",B1569)-1)</f>
        <v>2</v>
      </c>
      <c r="D1569" s="30" t="str">
        <f>MID(B1569, FIND(" ", B1569)+1, FIND("For", B1569)-FIND(" ", B1569)-1)</f>
        <v xml:space="preserve">Apartment </v>
      </c>
      <c r="E1569" s="3" t="str">
        <f>TRIM(MID(B1569, FIND("In", B1569)+3, FIND("Surat", B1569)-FIND("In", B1569)-3))</f>
        <v>Athawa Lines</v>
      </c>
      <c r="F1569" s="3" t="str">
        <f>"surat"</f>
        <v>surat</v>
      </c>
      <c r="G1569" s="3" t="s">
        <v>24</v>
      </c>
      <c r="H1569" s="3" t="s">
        <v>915</v>
      </c>
      <c r="I1569" s="9">
        <f>VALUE(LEFT(H1569,FIND(" ",H1569)-1))</f>
        <v>1450</v>
      </c>
      <c r="J1569" s="25" t="str">
        <f>TRIM(RIGHT(H1569,LEN(H1569)-FIND(" ",H1569)))</f>
        <v>sqft</v>
      </c>
      <c r="K1569" s="3" t="s">
        <v>43</v>
      </c>
      <c r="L1569" s="3" t="s">
        <v>44</v>
      </c>
      <c r="M1569" s="3" t="str">
        <f>IF(LEFT(L1569,5)="poss.","expected","ready")</f>
        <v>ready</v>
      </c>
      <c r="N1569" s="3" t="s">
        <v>1487</v>
      </c>
      <c r="O1569" s="3" t="str">
        <f>IFERROR(LEFT(N1569,FIND("out of",N1569)-1),N1569)</f>
        <v xml:space="preserve">6 </v>
      </c>
      <c r="P1569" s="4" t="str">
        <f>IFERROR(RIGHT(N1569,LEN(N1569)-FIND("out of",N1569)-6),"")</f>
        <v>11</v>
      </c>
      <c r="Q1569" s="6" t="s">
        <v>96</v>
      </c>
      <c r="R1569" s="3" t="s">
        <v>102</v>
      </c>
      <c r="S1569" s="3" t="s">
        <v>275</v>
      </c>
      <c r="T1569" s="3" t="s">
        <v>459</v>
      </c>
      <c r="U1569" s="4">
        <f t="shared" si="943"/>
        <v>5000</v>
      </c>
      <c r="V1569" s="3">
        <v>65</v>
      </c>
      <c r="W1569" s="3">
        <f>VALUE(V1569)*100000</f>
        <v>6500000</v>
      </c>
    </row>
    <row r="1570" spans="1:23" customFormat="1" hidden="1">
      <c r="A1570" t="s">
        <v>3567</v>
      </c>
      <c r="G1570" t="s">
        <v>34</v>
      </c>
      <c r="H1570" t="s">
        <v>3568</v>
      </c>
      <c r="I1570">
        <f>VALUE(LEFT(H1570,FIND(" ",H1570)-1))</f>
        <v>1322</v>
      </c>
      <c r="J1570" t="str">
        <f>TRIM(RIGHT(H1570,LEN(H1570)-FIND(" ",H1570)))</f>
        <v>sqft</v>
      </c>
      <c r="K1570" t="s">
        <v>43</v>
      </c>
      <c r="L1570" t="s">
        <v>44</v>
      </c>
      <c r="N1570" t="s">
        <v>725</v>
      </c>
      <c r="Q1570">
        <v>2</v>
      </c>
      <c r="S1570" t="s">
        <v>3569</v>
      </c>
      <c r="T1570" t="s">
        <v>3570</v>
      </c>
      <c r="U1570" s="1">
        <f t="shared" si="943"/>
        <v>5295</v>
      </c>
      <c r="V1570">
        <v>70</v>
      </c>
      <c r="W1570">
        <f>VALUE(V1570)*100000</f>
        <v>7000000</v>
      </c>
    </row>
    <row r="1571" spans="1:23" customFormat="1" hidden="1">
      <c r="A1571" t="s">
        <v>741</v>
      </c>
      <c r="G1571" t="s">
        <v>204</v>
      </c>
      <c r="H1571" t="s">
        <v>3571</v>
      </c>
      <c r="I1571">
        <f>VALUE(LEFT(H1571,FIND(" ",H1571)-1))</f>
        <v>4050</v>
      </c>
      <c r="J1571" t="str">
        <f>TRIM(RIGHT(H1571,LEN(H1571)-FIND(" ",H1571)))</f>
        <v>sqft</v>
      </c>
      <c r="K1571" t="s">
        <v>43</v>
      </c>
      <c r="L1571" t="s">
        <v>3572</v>
      </c>
      <c r="N1571" t="s">
        <v>416</v>
      </c>
      <c r="Q1571">
        <v>1</v>
      </c>
      <c r="R1571" t="s">
        <v>717</v>
      </c>
      <c r="S1571" t="s">
        <v>3573</v>
      </c>
      <c r="T1571" t="s">
        <v>3114</v>
      </c>
      <c r="U1571" s="1">
        <f t="shared" si="943"/>
        <v>1481</v>
      </c>
      <c r="V1571">
        <v>60</v>
      </c>
      <c r="W1571">
        <f>VALUE(V1571)*100000</f>
        <v>6000000</v>
      </c>
    </row>
    <row r="1572" spans="1:23" customFormat="1" hidden="1">
      <c r="A1572" t="s">
        <v>419</v>
      </c>
      <c r="G1572" t="s">
        <v>34</v>
      </c>
      <c r="H1572" t="s">
        <v>246</v>
      </c>
      <c r="I1572">
        <f>VALUE(LEFT(H1572,FIND(" ",H1572)-1))</f>
        <v>1600</v>
      </c>
      <c r="J1572" t="str">
        <f>TRIM(RIGHT(H1572,LEN(H1572)-FIND(" ",H1572)))</f>
        <v>sqft</v>
      </c>
      <c r="K1572" t="s">
        <v>43</v>
      </c>
      <c r="L1572" t="s">
        <v>44</v>
      </c>
      <c r="N1572" t="s">
        <v>142</v>
      </c>
      <c r="Q1572" t="s">
        <v>46</v>
      </c>
      <c r="R1572">
        <v>2</v>
      </c>
      <c r="S1572" t="s">
        <v>2423</v>
      </c>
      <c r="T1572" t="s">
        <v>1911</v>
      </c>
      <c r="U1572" s="1">
        <f t="shared" si="943"/>
        <v>3438</v>
      </c>
      <c r="V1572">
        <v>55</v>
      </c>
      <c r="W1572">
        <f>VALUE(V1572)*100000</f>
        <v>5500000</v>
      </c>
    </row>
    <row r="1573" spans="1:23" customFormat="1" hidden="1">
      <c r="A1573" t="s">
        <v>1011</v>
      </c>
      <c r="G1573" t="s">
        <v>34</v>
      </c>
      <c r="H1573" t="s">
        <v>3574</v>
      </c>
      <c r="I1573">
        <f>VALUE(LEFT(H1573,FIND(" ",H1573)-1))</f>
        <v>1775</v>
      </c>
      <c r="J1573" t="str">
        <f>TRIM(RIGHT(H1573,LEN(H1573)-FIND(" ",H1573)))</f>
        <v>sqft</v>
      </c>
      <c r="K1573" t="s">
        <v>43</v>
      </c>
      <c r="L1573" t="s">
        <v>44</v>
      </c>
      <c r="N1573" t="s">
        <v>377</v>
      </c>
      <c r="Q1573" t="s">
        <v>46</v>
      </c>
      <c r="R1573" t="s">
        <v>30</v>
      </c>
      <c r="S1573" t="s">
        <v>3575</v>
      </c>
      <c r="T1573" t="s">
        <v>3576</v>
      </c>
      <c r="U1573" s="1">
        <f t="shared" si="943"/>
        <v>4056</v>
      </c>
      <c r="V1573">
        <v>72</v>
      </c>
      <c r="W1573">
        <f>VALUE(V1573)*100000</f>
        <v>7200000</v>
      </c>
    </row>
    <row r="1574" spans="1:23" customFormat="1" hidden="1">
      <c r="A1574" t="s">
        <v>3577</v>
      </c>
      <c r="G1574" t="s">
        <v>34</v>
      </c>
      <c r="H1574" t="s">
        <v>3578</v>
      </c>
      <c r="I1574">
        <f>VALUE(LEFT(H1574,FIND(" ",H1574)-1))</f>
        <v>320</v>
      </c>
      <c r="J1574" t="str">
        <f>TRIM(RIGHT(H1574,LEN(H1574)-FIND(" ",H1574)))</f>
        <v>sqft</v>
      </c>
      <c r="K1574" t="s">
        <v>43</v>
      </c>
      <c r="L1574" t="s">
        <v>44</v>
      </c>
      <c r="N1574" t="s">
        <v>377</v>
      </c>
      <c r="Q1574">
        <v>1</v>
      </c>
      <c r="S1574" t="s">
        <v>3579</v>
      </c>
      <c r="T1574" t="s">
        <v>3580</v>
      </c>
      <c r="U1574" s="1">
        <f t="shared" si="943"/>
        <v>18750</v>
      </c>
      <c r="V1574">
        <v>60</v>
      </c>
      <c r="W1574">
        <f>VALUE(V1574)*100000</f>
        <v>6000000</v>
      </c>
    </row>
    <row r="1575" spans="1:23" ht="15.75">
      <c r="A1575" s="25" t="s">
        <v>3581</v>
      </c>
      <c r="B1575" s="3" t="str">
        <f>PROPER(TRIM(A1575))</f>
        <v>4 Apartment For Sale In Rajworld Residency Surat</v>
      </c>
      <c r="C1575" s="3" t="str">
        <f>LEFT(B1575,FIND(" ",B1575)-1)</f>
        <v>4</v>
      </c>
      <c r="D1575" s="30" t="str">
        <f>MID(B1575, FIND(" ", B1575)+1, FIND("For", B1575)-FIND(" ", B1575)-1)</f>
        <v xml:space="preserve">Apartment </v>
      </c>
      <c r="E1575" s="3" t="str">
        <f>TRIM(MID(B1575, FIND("In", B1575)+3, FIND("Surat", B1575)-FIND("In", B1575)-3))</f>
        <v>Rajworld Residency</v>
      </c>
      <c r="F1575" s="3" t="str">
        <f>"surat"</f>
        <v>surat</v>
      </c>
      <c r="G1575" s="3" t="s">
        <v>24</v>
      </c>
      <c r="H1575" s="3" t="s">
        <v>90</v>
      </c>
      <c r="I1575" s="9">
        <f>VALUE(LEFT(H1575,FIND(" ",H1575)-1))</f>
        <v>1650</v>
      </c>
      <c r="J1575" s="25" t="str">
        <f>TRIM(RIGHT(H1575,LEN(H1575)-FIND(" ",H1575)))</f>
        <v>sqft</v>
      </c>
      <c r="K1575" s="3" t="s">
        <v>43</v>
      </c>
      <c r="L1575" s="3" t="s">
        <v>44</v>
      </c>
      <c r="M1575" s="3" t="str">
        <f>IF(LEFT(L1575,5)="poss.","expected","ready")</f>
        <v>ready</v>
      </c>
      <c r="N1575" s="3" t="s">
        <v>461</v>
      </c>
      <c r="O1575" s="3" t="str">
        <f>IFERROR(LEFT(N1575,FIND("out of",N1575)-1),N1575)</f>
        <v xml:space="preserve">8 </v>
      </c>
      <c r="P1575" s="4" t="str">
        <f>IFERROR(RIGHT(N1575,LEN(N1575)-FIND("out of",N1575)-6),"")</f>
        <v>9</v>
      </c>
      <c r="Q1575" s="6" t="s">
        <v>46</v>
      </c>
      <c r="R1575" s="3" t="s">
        <v>47</v>
      </c>
      <c r="S1575" s="3" t="s">
        <v>3582</v>
      </c>
      <c r="T1575" s="3" t="s">
        <v>1157</v>
      </c>
      <c r="U1575" s="4">
        <f t="shared" si="943"/>
        <v>4000</v>
      </c>
      <c r="V1575" s="3">
        <v>90</v>
      </c>
      <c r="W1575" s="3">
        <f>VALUE(V1575)*100000</f>
        <v>9000000</v>
      </c>
    </row>
    <row r="1576" spans="1:23" customFormat="1" hidden="1">
      <c r="A1576" t="s">
        <v>3583</v>
      </c>
      <c r="G1576" t="s">
        <v>34</v>
      </c>
      <c r="H1576" t="s">
        <v>3584</v>
      </c>
      <c r="I1576">
        <f>VALUE(LEFT(H1576,FIND(" ",H1576)-1))</f>
        <v>73</v>
      </c>
      <c r="J1576" t="str">
        <f>TRIM(RIGHT(H1576,LEN(H1576)-FIND(" ",H1576)))</f>
        <v>sqm</v>
      </c>
      <c r="K1576" t="s">
        <v>43</v>
      </c>
      <c r="L1576" t="s">
        <v>44</v>
      </c>
      <c r="N1576" t="s">
        <v>86</v>
      </c>
      <c r="Q1576" t="s">
        <v>29</v>
      </c>
      <c r="R1576">
        <v>2</v>
      </c>
      <c r="S1576" t="s">
        <v>3585</v>
      </c>
      <c r="T1576" t="s">
        <v>3586</v>
      </c>
      <c r="U1576" s="1">
        <f t="shared" si="943"/>
        <v>12726</v>
      </c>
      <c r="V1576" t="s">
        <v>3442</v>
      </c>
      <c r="W1576" t="e">
        <f>VALUE(V1576)*100000</f>
        <v>#VALUE!</v>
      </c>
    </row>
    <row r="1577" spans="1:23" customFormat="1" hidden="1">
      <c r="A1577" t="s">
        <v>3587</v>
      </c>
      <c r="G1577" t="s">
        <v>34</v>
      </c>
      <c r="H1577" t="s">
        <v>1884</v>
      </c>
      <c r="I1577">
        <f>VALUE(LEFT(H1577,FIND(" ",H1577)-1))</f>
        <v>1800</v>
      </c>
      <c r="J1577" t="str">
        <f>TRIM(RIGHT(H1577,LEN(H1577)-FIND(" ",H1577)))</f>
        <v>sqft</v>
      </c>
      <c r="K1577" t="s">
        <v>43</v>
      </c>
      <c r="L1577" t="s">
        <v>44</v>
      </c>
      <c r="N1577" t="s">
        <v>86</v>
      </c>
      <c r="Q1577" t="s">
        <v>46</v>
      </c>
      <c r="R1577">
        <v>3</v>
      </c>
      <c r="S1577" t="s">
        <v>3588</v>
      </c>
      <c r="T1577" t="s">
        <v>719</v>
      </c>
      <c r="U1577" s="1">
        <f t="shared" si="943"/>
        <v>4167</v>
      </c>
      <c r="V1577">
        <v>75</v>
      </c>
      <c r="W1577">
        <f>VALUE(V1577)*100000</f>
        <v>7500000</v>
      </c>
    </row>
    <row r="1578" spans="1:23" customFormat="1" hidden="1">
      <c r="A1578" t="s">
        <v>3589</v>
      </c>
      <c r="G1578" t="s">
        <v>24</v>
      </c>
      <c r="H1578" t="s">
        <v>3590</v>
      </c>
      <c r="I1578">
        <f>VALUE(LEFT(H1578,FIND(" ",H1578)-1))</f>
        <v>310</v>
      </c>
      <c r="J1578" t="str">
        <f>TRIM(RIGHT(H1578,LEN(H1578)-FIND(" ",H1578)))</f>
        <v>sqft</v>
      </c>
      <c r="K1578" t="s">
        <v>43</v>
      </c>
      <c r="L1578" t="s">
        <v>44</v>
      </c>
      <c r="N1578" t="s">
        <v>390</v>
      </c>
      <c r="S1578" t="s">
        <v>3591</v>
      </c>
      <c r="T1578" t="s">
        <v>3592</v>
      </c>
      <c r="U1578" s="1">
        <f t="shared" si="943"/>
        <v>11354</v>
      </c>
      <c r="V1578">
        <v>52</v>
      </c>
      <c r="W1578">
        <f>VALUE(V1578)*100000</f>
        <v>5200000</v>
      </c>
    </row>
    <row r="1579" spans="1:23" customFormat="1" hidden="1">
      <c r="A1579" t="s">
        <v>3593</v>
      </c>
      <c r="G1579" t="s">
        <v>204</v>
      </c>
      <c r="H1579" t="s">
        <v>1595</v>
      </c>
      <c r="I1579">
        <f>VALUE(LEFT(H1579,FIND(" ",H1579)-1))</f>
        <v>675</v>
      </c>
      <c r="J1579" t="str">
        <f>TRIM(RIGHT(H1579,LEN(H1579)-FIND(" ",H1579)))</f>
        <v>sqft</v>
      </c>
      <c r="K1579" t="s">
        <v>207</v>
      </c>
      <c r="L1579" t="s">
        <v>416</v>
      </c>
      <c r="N1579" t="s">
        <v>26</v>
      </c>
      <c r="S1579" t="s">
        <v>3594</v>
      </c>
      <c r="T1579" t="s">
        <v>3595</v>
      </c>
      <c r="U1579" s="1">
        <f t="shared" si="943"/>
        <v>8593</v>
      </c>
      <c r="V1579">
        <v>58</v>
      </c>
      <c r="W1579">
        <f>VALUE(V1579)*100000</f>
        <v>5800000</v>
      </c>
    </row>
    <row r="1580" spans="1:23" ht="15.75">
      <c r="A1580" s="25" t="s">
        <v>3596</v>
      </c>
      <c r="B1580" s="3" t="str">
        <f>PROPER(TRIM(A1580))</f>
        <v>3 Apartment For Sale In Althan Surat</v>
      </c>
      <c r="C1580" s="3" t="str">
        <f>LEFT(B1580,FIND(" ",B1580)-1)</f>
        <v>3</v>
      </c>
      <c r="D1580" s="4" t="str">
        <f>MID(B1580, FIND(" ", B1580)+1, FIND("For", B1580)-FIND(" ", B1580)-1)</f>
        <v xml:space="preserve">Apartment </v>
      </c>
      <c r="E1580" s="3" t="str">
        <f>TRIM(MID(B1580, FIND("In", B1580)+3, FIND("Surat", B1580)-FIND("In", B1580)-3))</f>
        <v>Althan</v>
      </c>
      <c r="F1580" s="3" t="str">
        <f>"surat"</f>
        <v>surat</v>
      </c>
      <c r="G1580" s="3" t="s">
        <v>24</v>
      </c>
      <c r="H1580" s="3" t="s">
        <v>3597</v>
      </c>
      <c r="I1580" s="9">
        <f>VALUE(LEFT(H1580,FIND(" ",H1580)-1))</f>
        <v>1048</v>
      </c>
      <c r="J1580" s="25" t="str">
        <f>TRIM(RIGHT(H1580,LEN(H1580)-FIND(" ",H1580)))</f>
        <v>sqft</v>
      </c>
      <c r="K1580" s="3" t="s">
        <v>43</v>
      </c>
      <c r="L1580" s="3" t="s">
        <v>44</v>
      </c>
      <c r="M1580" s="3" t="str">
        <f>IF(LEFT(L1580,5)="poss.","expected","ready")</f>
        <v>ready</v>
      </c>
      <c r="N1580" s="3" t="s">
        <v>2891</v>
      </c>
      <c r="O1580" s="3" t="str">
        <f>IFERROR(LEFT(N1580,FIND("out of",N1580)-1),N1580)</f>
        <v xml:space="preserve">3 </v>
      </c>
      <c r="P1580" s="4" t="str">
        <f>IFERROR(RIGHT(N1580,LEN(N1580)-FIND("out of",N1580)-6),"")</f>
        <v>13</v>
      </c>
      <c r="Q1580" s="6" t="s">
        <v>29</v>
      </c>
      <c r="R1580" s="3" t="s">
        <v>47</v>
      </c>
      <c r="S1580" s="3" t="s">
        <v>3598</v>
      </c>
      <c r="T1580" s="3" t="s">
        <v>3599</v>
      </c>
      <c r="U1580" s="4">
        <f t="shared" si="943"/>
        <v>4611</v>
      </c>
      <c r="V1580" s="3">
        <v>86</v>
      </c>
      <c r="W1580" s="3">
        <f>VALUE(V1580)*100000</f>
        <v>8600000</v>
      </c>
    </row>
    <row r="1581" spans="1:23" customFormat="1" hidden="1">
      <c r="A1581" t="s">
        <v>3492</v>
      </c>
      <c r="G1581" t="s">
        <v>24</v>
      </c>
      <c r="H1581" t="s">
        <v>3600</v>
      </c>
      <c r="I1581">
        <f>VALUE(LEFT(H1581,FIND(" ",H1581)-1))</f>
        <v>72</v>
      </c>
      <c r="J1581" t="str">
        <f>TRIM(RIGHT(H1581,LEN(H1581)-FIND(" ",H1581)))</f>
        <v>sqyrd</v>
      </c>
      <c r="K1581" t="s">
        <v>26</v>
      </c>
      <c r="L1581" t="s">
        <v>44</v>
      </c>
      <c r="N1581" t="s">
        <v>377</v>
      </c>
      <c r="Q1581" t="s">
        <v>29</v>
      </c>
      <c r="R1581" t="s">
        <v>47</v>
      </c>
      <c r="S1581" t="s">
        <v>3601</v>
      </c>
      <c r="T1581" t="s">
        <v>3602</v>
      </c>
      <c r="U1581" s="1" t="e">
        <f t="shared" si="943"/>
        <v>#VALUE!</v>
      </c>
      <c r="V1581">
        <v>81</v>
      </c>
      <c r="W1581">
        <f>VALUE(V1581)*100000</f>
        <v>8100000</v>
      </c>
    </row>
    <row r="1582" spans="1:23" customFormat="1" hidden="1">
      <c r="A1582" t="s">
        <v>2076</v>
      </c>
      <c r="G1582" t="s">
        <v>34</v>
      </c>
      <c r="H1582" t="s">
        <v>1782</v>
      </c>
      <c r="I1582">
        <f>VALUE(LEFT(H1582,FIND(" ",H1582)-1))</f>
        <v>1550</v>
      </c>
      <c r="J1582" t="str">
        <f>TRIM(RIGHT(H1582,LEN(H1582)-FIND(" ",H1582)))</f>
        <v>sqft</v>
      </c>
      <c r="K1582" t="s">
        <v>43</v>
      </c>
      <c r="L1582" t="s">
        <v>44</v>
      </c>
      <c r="N1582" t="s">
        <v>919</v>
      </c>
      <c r="Q1582" t="s">
        <v>96</v>
      </c>
      <c r="R1582">
        <v>3</v>
      </c>
      <c r="S1582" t="s">
        <v>3603</v>
      </c>
      <c r="T1582" t="s">
        <v>3604</v>
      </c>
      <c r="U1582" s="1">
        <f t="shared" si="943"/>
        <v>3548</v>
      </c>
      <c r="V1582">
        <v>55</v>
      </c>
      <c r="W1582">
        <f>VALUE(V1582)*100000</f>
        <v>5500000</v>
      </c>
    </row>
    <row r="1583" spans="1:23" customFormat="1" hidden="1">
      <c r="A1583" t="s">
        <v>3605</v>
      </c>
      <c r="G1583" t="s">
        <v>24</v>
      </c>
      <c r="H1583" t="s">
        <v>3606</v>
      </c>
      <c r="I1583">
        <f>VALUE(LEFT(H1583,FIND(" ",H1583)-1))</f>
        <v>2200</v>
      </c>
      <c r="J1583" t="str">
        <f>TRIM(RIGHT(H1583,LEN(H1583)-FIND(" ",H1583)))</f>
        <v>sqft</v>
      </c>
      <c r="K1583" t="s">
        <v>43</v>
      </c>
      <c r="L1583" t="s">
        <v>184</v>
      </c>
      <c r="N1583" t="s">
        <v>107</v>
      </c>
      <c r="Q1583" t="s">
        <v>29</v>
      </c>
      <c r="R1583">
        <v>4</v>
      </c>
      <c r="S1583" t="s">
        <v>3607</v>
      </c>
      <c r="U1583" s="1" t="e">
        <f t="shared" si="943"/>
        <v>#VALUE!</v>
      </c>
      <c r="V1583" t="s">
        <v>3442</v>
      </c>
      <c r="W1583" t="e">
        <f>VALUE(V1583)*100000</f>
        <v>#VALUE!</v>
      </c>
    </row>
    <row r="1584" spans="1:23" ht="15.75">
      <c r="A1584" s="3" t="s">
        <v>3533</v>
      </c>
      <c r="B1584" s="3" t="str">
        <f t="shared" ref="B1584:B1585" si="992">PROPER(TRIM(A1584))</f>
        <v>3 Apartment For Sale In Parley Point Surat</v>
      </c>
      <c r="C1584" s="3" t="str">
        <f t="shared" ref="C1584:C1585" si="993">LEFT(B1584,FIND(" ",B1584)-1)</f>
        <v>3</v>
      </c>
      <c r="D1584" s="4" t="str">
        <f t="shared" ref="D1584:D1585" si="994">MID(B1584, FIND(" ", B1584)+1, FIND("For", B1584)-FIND(" ", B1584)-1)</f>
        <v xml:space="preserve">Apartment </v>
      </c>
      <c r="E1584" s="3" t="str">
        <f t="shared" ref="E1584:E1585" si="995">TRIM(MID(B1584, FIND("In", B1584)+3, FIND("Surat", B1584)-FIND("In", B1584)-3))</f>
        <v>Parley Point</v>
      </c>
      <c r="F1584" s="3" t="str">
        <f t="shared" ref="F1584:F1585" si="996">"surat"</f>
        <v>surat</v>
      </c>
      <c r="G1584" s="3" t="s">
        <v>24</v>
      </c>
      <c r="H1584" s="3" t="s">
        <v>372</v>
      </c>
      <c r="I1584" s="9">
        <f>VALUE(LEFT(H1584,FIND(" ",H1584)-1))</f>
        <v>1300</v>
      </c>
      <c r="J1584" s="25" t="str">
        <f>TRIM(RIGHT(H1584,LEN(H1584)-FIND(" ",H1584)))</f>
        <v>sqft</v>
      </c>
      <c r="K1584" s="3" t="s">
        <v>43</v>
      </c>
      <c r="L1584" s="3" t="s">
        <v>44</v>
      </c>
      <c r="M1584" s="3" t="str">
        <f t="shared" ref="M1584:M1585" si="997">IF(LEFT(L1584,5)="poss.","expected","ready")</f>
        <v>ready</v>
      </c>
      <c r="N1584" s="3" t="s">
        <v>412</v>
      </c>
      <c r="O1584" s="3" t="str">
        <f t="shared" ref="O1584:O1585" si="998">IFERROR(LEFT(N1584,FIND("out of",N1584)-1),N1584)</f>
        <v xml:space="preserve">4 </v>
      </c>
      <c r="P1584" s="4" t="str">
        <f t="shared" ref="P1584:P1585" si="999">IFERROR(RIGHT(N1584,LEN(N1584)-FIND("out of",N1584)-6),"")</f>
        <v>10</v>
      </c>
      <c r="Q1584" s="6" t="s">
        <v>96</v>
      </c>
      <c r="R1584" s="3" t="s">
        <v>156</v>
      </c>
      <c r="S1584" s="3" t="s">
        <v>3608</v>
      </c>
      <c r="T1584" s="3" t="s">
        <v>303</v>
      </c>
      <c r="U1584" s="4">
        <f t="shared" si="943"/>
        <v>3567</v>
      </c>
      <c r="V1584" s="3">
        <v>53.5</v>
      </c>
      <c r="W1584" s="3">
        <f>VALUE(V1584)*100000</f>
        <v>5350000</v>
      </c>
    </row>
    <row r="1585" spans="1:23" ht="15.75">
      <c r="A1585" s="3" t="s">
        <v>3609</v>
      </c>
      <c r="B1585" s="3" t="str">
        <f t="shared" si="992"/>
        <v>2 House For Sale In Nanpura Surat</v>
      </c>
      <c r="C1585" s="3" t="str">
        <f t="shared" si="993"/>
        <v>2</v>
      </c>
      <c r="D1585" s="4" t="str">
        <f t="shared" si="994"/>
        <v xml:space="preserve">House </v>
      </c>
      <c r="E1585" s="3" t="str">
        <f t="shared" si="995"/>
        <v>Nanpura</v>
      </c>
      <c r="F1585" s="3" t="str">
        <f t="shared" si="996"/>
        <v>surat</v>
      </c>
      <c r="G1585" s="3" t="s">
        <v>24</v>
      </c>
      <c r="H1585" s="3" t="s">
        <v>1547</v>
      </c>
      <c r="I1585" s="9">
        <f>VALUE(LEFT(H1585,FIND(" ",H1585)-1))</f>
        <v>385</v>
      </c>
      <c r="J1585" s="25" t="str">
        <f>TRIM(RIGHT(H1585,LEN(H1585)-FIND(" ",H1585)))</f>
        <v>sqft</v>
      </c>
      <c r="K1585" s="3" t="s">
        <v>43</v>
      </c>
      <c r="L1585" s="3" t="s">
        <v>44</v>
      </c>
      <c r="M1585" s="3" t="str">
        <f t="shared" si="997"/>
        <v>ready</v>
      </c>
      <c r="N1585" s="3" t="s">
        <v>828</v>
      </c>
      <c r="O1585" s="3" t="str">
        <f t="shared" si="998"/>
        <v xml:space="preserve">2 </v>
      </c>
      <c r="P1585" s="4" t="str">
        <f t="shared" si="999"/>
        <v>2</v>
      </c>
      <c r="Q1585" s="6" t="s">
        <v>29</v>
      </c>
      <c r="R1585" s="3" t="s">
        <v>739</v>
      </c>
      <c r="S1585" s="3" t="s">
        <v>3610</v>
      </c>
      <c r="T1585" s="3" t="s">
        <v>3611</v>
      </c>
      <c r="U1585" s="4">
        <f t="shared" si="943"/>
        <v>4413</v>
      </c>
      <c r="V1585" s="3">
        <v>83</v>
      </c>
      <c r="W1585" s="3">
        <f>VALUE(V1585)*100000</f>
        <v>8300000</v>
      </c>
    </row>
    <row r="1586" spans="1:23" customFormat="1" hidden="1">
      <c r="A1586" t="s">
        <v>3612</v>
      </c>
      <c r="G1586" t="s">
        <v>34</v>
      </c>
      <c r="H1586" t="s">
        <v>3613</v>
      </c>
      <c r="I1586">
        <f>VALUE(LEFT(H1586,FIND(" ",H1586)-1))</f>
        <v>74</v>
      </c>
      <c r="J1586" t="str">
        <f>TRIM(RIGHT(H1586,LEN(H1586)-FIND(" ",H1586)))</f>
        <v>sqm</v>
      </c>
      <c r="K1586" t="s">
        <v>43</v>
      </c>
      <c r="L1586" t="s">
        <v>44</v>
      </c>
      <c r="N1586" t="s">
        <v>517</v>
      </c>
      <c r="Q1586" t="s">
        <v>46</v>
      </c>
      <c r="R1586" t="s">
        <v>47</v>
      </c>
      <c r="S1586" t="s">
        <v>3614</v>
      </c>
      <c r="T1586" t="s">
        <v>3615</v>
      </c>
      <c r="U1586" s="1">
        <f t="shared" si="943"/>
        <v>11299</v>
      </c>
      <c r="V1586">
        <v>90</v>
      </c>
      <c r="W1586">
        <f>VALUE(V1586)*100000</f>
        <v>9000000</v>
      </c>
    </row>
    <row r="1587" spans="1:23" customFormat="1" hidden="1">
      <c r="A1587" t="s">
        <v>3616</v>
      </c>
      <c r="G1587" t="s">
        <v>34</v>
      </c>
      <c r="H1587" t="s">
        <v>288</v>
      </c>
      <c r="I1587">
        <f>VALUE(LEFT(H1587,FIND(" ",H1587)-1))</f>
        <v>970</v>
      </c>
      <c r="J1587" t="str">
        <f>TRIM(RIGHT(H1587,LEN(H1587)-FIND(" ",H1587)))</f>
        <v>sqft</v>
      </c>
      <c r="K1587" t="s">
        <v>43</v>
      </c>
      <c r="L1587" t="s">
        <v>44</v>
      </c>
      <c r="N1587" t="s">
        <v>274</v>
      </c>
      <c r="Q1587" t="s">
        <v>29</v>
      </c>
      <c r="R1587">
        <v>3</v>
      </c>
      <c r="S1587" t="s">
        <v>3617</v>
      </c>
      <c r="T1587" t="s">
        <v>3618</v>
      </c>
      <c r="U1587" s="1">
        <f t="shared" si="943"/>
        <v>8454</v>
      </c>
      <c r="V1587">
        <v>82</v>
      </c>
      <c r="W1587">
        <f>VALUE(V1587)*100000</f>
        <v>8200000</v>
      </c>
    </row>
    <row r="1588" spans="1:23" customFormat="1" hidden="1">
      <c r="A1588" t="s">
        <v>3619</v>
      </c>
      <c r="G1588" t="s">
        <v>34</v>
      </c>
      <c r="H1588" t="s">
        <v>3620</v>
      </c>
      <c r="I1588">
        <f>VALUE(LEFT(H1588,FIND(" ",H1588)-1))</f>
        <v>1890</v>
      </c>
      <c r="J1588" t="str">
        <f>TRIM(RIGHT(H1588,LEN(H1588)-FIND(" ",H1588)))</f>
        <v>sqft</v>
      </c>
      <c r="K1588" t="s">
        <v>43</v>
      </c>
      <c r="L1588" t="s">
        <v>44</v>
      </c>
      <c r="N1588" t="s">
        <v>517</v>
      </c>
      <c r="Q1588" t="s">
        <v>96</v>
      </c>
      <c r="R1588">
        <v>4</v>
      </c>
      <c r="S1588" t="s">
        <v>3621</v>
      </c>
      <c r="T1588" t="s">
        <v>3622</v>
      </c>
      <c r="U1588" s="1">
        <f t="shared" si="943"/>
        <v>2910</v>
      </c>
      <c r="V1588">
        <v>55</v>
      </c>
      <c r="W1588">
        <f>VALUE(V1588)*100000</f>
        <v>5500000</v>
      </c>
    </row>
    <row r="1589" spans="1:23" ht="15.75">
      <c r="A1589" s="3" t="s">
        <v>3623</v>
      </c>
      <c r="B1589" s="3" t="str">
        <f>PROPER(TRIM(A1589))</f>
        <v>3 Apartment For Sale In Suryoday Complex Adajan Surat</v>
      </c>
      <c r="C1589" s="3" t="str">
        <f>LEFT(B1589,FIND(" ",B1589)-1)</f>
        <v>3</v>
      </c>
      <c r="D1589" s="4" t="str">
        <f>MID(B1589, FIND(" ", B1589)+1, FIND("For", B1589)-FIND(" ", B1589)-1)</f>
        <v xml:space="preserve">Apartment </v>
      </c>
      <c r="E1589" s="3" t="str">
        <f>TRIM(MID(B1589, FIND("In", B1589)+3, FIND("Surat", B1589)-FIND("In", B1589)-3))</f>
        <v>Suryoday Complex Adajan</v>
      </c>
      <c r="F1589" s="3" t="str">
        <f>"surat"</f>
        <v>surat</v>
      </c>
      <c r="G1589" s="3" t="s">
        <v>34</v>
      </c>
      <c r="H1589" s="3" t="s">
        <v>3445</v>
      </c>
      <c r="I1589" s="9">
        <f>VALUE(LEFT(H1589,FIND(" ",H1589)-1))</f>
        <v>1750</v>
      </c>
      <c r="J1589" s="25" t="str">
        <f>TRIM(RIGHT(H1589,LEN(H1589)-FIND(" ",H1589)))</f>
        <v>sqft</v>
      </c>
      <c r="K1589" s="3" t="s">
        <v>43</v>
      </c>
      <c r="L1589" s="3" t="s">
        <v>44</v>
      </c>
      <c r="M1589" s="3" t="str">
        <f>IF(LEFT(L1589,5)="poss.","expected","ready")</f>
        <v>ready</v>
      </c>
      <c r="N1589" s="3" t="s">
        <v>217</v>
      </c>
      <c r="O1589" s="3" t="str">
        <f>IFERROR(LEFT(N1589,FIND("out of",N1589)-1),N1589)</f>
        <v xml:space="preserve">2 </v>
      </c>
      <c r="P1589" s="4" t="str">
        <f>IFERROR(RIGHT(N1589,LEN(N1589)-FIND("out of",N1589)-6),"")</f>
        <v>10</v>
      </c>
      <c r="Q1589" s="6" t="s">
        <v>96</v>
      </c>
      <c r="R1589" s="3" t="s">
        <v>38</v>
      </c>
      <c r="S1589" s="3" t="s">
        <v>3624</v>
      </c>
      <c r="T1589" s="3" t="s">
        <v>2421</v>
      </c>
      <c r="U1589" s="4">
        <f t="shared" si="943"/>
        <v>4857</v>
      </c>
      <c r="V1589" s="3">
        <v>85</v>
      </c>
      <c r="W1589" s="3">
        <f>VALUE(V1589)*100000</f>
        <v>8500000</v>
      </c>
    </row>
    <row r="1590" spans="1:23" customFormat="1" hidden="1">
      <c r="A1590" t="s">
        <v>2230</v>
      </c>
      <c r="G1590" t="s">
        <v>34</v>
      </c>
      <c r="H1590" t="s">
        <v>865</v>
      </c>
      <c r="I1590">
        <f>VALUE(LEFT(H1590,FIND(" ",H1590)-1))</f>
        <v>980</v>
      </c>
      <c r="J1590" t="str">
        <f>TRIM(RIGHT(H1590,LEN(H1590)-FIND(" ",H1590)))</f>
        <v>sqft</v>
      </c>
      <c r="K1590" t="s">
        <v>43</v>
      </c>
      <c r="L1590" t="s">
        <v>44</v>
      </c>
      <c r="N1590" t="s">
        <v>2099</v>
      </c>
      <c r="S1590" t="s">
        <v>3625</v>
      </c>
      <c r="T1590" t="s">
        <v>3626</v>
      </c>
      <c r="U1590" s="1">
        <f t="shared" si="943"/>
        <v>9694</v>
      </c>
      <c r="V1590">
        <v>95</v>
      </c>
      <c r="W1590">
        <f>VALUE(V1590)*100000</f>
        <v>9500000</v>
      </c>
    </row>
    <row r="1591" spans="1:23" customFormat="1" hidden="1">
      <c r="A1591" t="s">
        <v>3627</v>
      </c>
      <c r="G1591" t="s">
        <v>34</v>
      </c>
      <c r="H1591" t="s">
        <v>90</v>
      </c>
      <c r="I1591">
        <f>VALUE(LEFT(H1591,FIND(" ",H1591)-1))</f>
        <v>1650</v>
      </c>
      <c r="J1591" t="str">
        <f>TRIM(RIGHT(H1591,LEN(H1591)-FIND(" ",H1591)))</f>
        <v>sqft</v>
      </c>
      <c r="K1591" t="s">
        <v>43</v>
      </c>
      <c r="L1591" t="s">
        <v>44</v>
      </c>
      <c r="N1591" t="s">
        <v>517</v>
      </c>
      <c r="Q1591" t="s">
        <v>29</v>
      </c>
      <c r="R1591">
        <v>3</v>
      </c>
      <c r="S1591" t="s">
        <v>3628</v>
      </c>
      <c r="T1591" t="s">
        <v>3629</v>
      </c>
      <c r="U1591" s="1">
        <f t="shared" si="943"/>
        <v>5455</v>
      </c>
      <c r="V1591">
        <v>90</v>
      </c>
      <c r="W1591">
        <f>VALUE(V1591)*100000</f>
        <v>9000000</v>
      </c>
    </row>
    <row r="1592" spans="1:23" customFormat="1" hidden="1">
      <c r="A1592" t="s">
        <v>3630</v>
      </c>
      <c r="G1592" t="s">
        <v>24</v>
      </c>
      <c r="H1592" t="s">
        <v>328</v>
      </c>
      <c r="I1592">
        <f>VALUE(LEFT(H1592,FIND(" ",H1592)-1))</f>
        <v>1200</v>
      </c>
      <c r="J1592" t="str">
        <f>TRIM(RIGHT(H1592,LEN(H1592)-FIND(" ",H1592)))</f>
        <v>sqft</v>
      </c>
      <c r="K1592" t="s">
        <v>29</v>
      </c>
      <c r="L1592" t="s">
        <v>44</v>
      </c>
      <c r="N1592" t="s">
        <v>43</v>
      </c>
      <c r="Q1592">
        <v>1</v>
      </c>
      <c r="R1592">
        <v>1</v>
      </c>
      <c r="S1592" t="s">
        <v>3631</v>
      </c>
      <c r="T1592" t="s">
        <v>944</v>
      </c>
      <c r="U1592" s="1">
        <f t="shared" si="943"/>
        <v>6250</v>
      </c>
      <c r="V1592">
        <v>75</v>
      </c>
      <c r="W1592">
        <f>VALUE(V1592)*100000</f>
        <v>7500000</v>
      </c>
    </row>
    <row r="1593" spans="1:23" customFormat="1" hidden="1">
      <c r="A1593" t="s">
        <v>3632</v>
      </c>
      <c r="G1593" t="s">
        <v>34</v>
      </c>
      <c r="H1593" t="s">
        <v>789</v>
      </c>
      <c r="I1593">
        <f>VALUE(LEFT(H1593,FIND(" ",H1593)-1))</f>
        <v>100</v>
      </c>
      <c r="J1593" t="str">
        <f>TRIM(RIGHT(H1593,LEN(H1593)-FIND(" ",H1593)))</f>
        <v>sqyrd</v>
      </c>
      <c r="K1593" t="s">
        <v>43</v>
      </c>
      <c r="L1593" t="s">
        <v>44</v>
      </c>
      <c r="N1593" t="s">
        <v>377</v>
      </c>
      <c r="Q1593" t="s">
        <v>46</v>
      </c>
      <c r="R1593">
        <v>2</v>
      </c>
      <c r="S1593" t="s">
        <v>3633</v>
      </c>
      <c r="T1593" t="s">
        <v>709</v>
      </c>
      <c r="U1593" s="1">
        <f t="shared" si="943"/>
        <v>10000</v>
      </c>
      <c r="V1593">
        <v>90</v>
      </c>
      <c r="W1593">
        <f>VALUE(V1593)*100000</f>
        <v>9000000</v>
      </c>
    </row>
    <row r="1594" spans="1:23" customFormat="1" hidden="1">
      <c r="A1594" t="s">
        <v>783</v>
      </c>
      <c r="G1594" t="s">
        <v>24</v>
      </c>
      <c r="H1594" t="s">
        <v>3634</v>
      </c>
      <c r="I1594">
        <f>VALUE(LEFT(H1594,FIND(" ",H1594)-1))</f>
        <v>417</v>
      </c>
      <c r="J1594" t="str">
        <f>TRIM(RIGHT(H1594,LEN(H1594)-FIND(" ",H1594)))</f>
        <v>sqft</v>
      </c>
      <c r="K1594" t="s">
        <v>43</v>
      </c>
      <c r="L1594" t="s">
        <v>44</v>
      </c>
      <c r="N1594" t="s">
        <v>142</v>
      </c>
      <c r="S1594" t="s">
        <v>3635</v>
      </c>
      <c r="T1594" t="s">
        <v>3636</v>
      </c>
      <c r="U1594" s="1">
        <f t="shared" si="943"/>
        <v>15588</v>
      </c>
      <c r="V1594">
        <v>65</v>
      </c>
      <c r="W1594">
        <f>VALUE(V1594)*100000</f>
        <v>6500000</v>
      </c>
    </row>
    <row r="1595" spans="1:23" customFormat="1" hidden="1">
      <c r="A1595" t="s">
        <v>3637</v>
      </c>
      <c r="G1595" t="s">
        <v>34</v>
      </c>
      <c r="H1595" t="s">
        <v>3638</v>
      </c>
      <c r="I1595">
        <f>VALUE(LEFT(H1595,FIND(" ",H1595)-1))</f>
        <v>390</v>
      </c>
      <c r="J1595" t="str">
        <f>TRIM(RIGHT(H1595,LEN(H1595)-FIND(" ",H1595)))</f>
        <v>sqft</v>
      </c>
      <c r="K1595" t="s">
        <v>43</v>
      </c>
      <c r="L1595" t="s">
        <v>44</v>
      </c>
      <c r="N1595" t="s">
        <v>390</v>
      </c>
      <c r="S1595" t="s">
        <v>3639</v>
      </c>
      <c r="T1595" t="s">
        <v>1194</v>
      </c>
      <c r="U1595" s="1">
        <f t="shared" si="943"/>
        <v>16667</v>
      </c>
      <c r="V1595">
        <v>65</v>
      </c>
      <c r="W1595">
        <f>VALUE(V1595)*100000</f>
        <v>6500000</v>
      </c>
    </row>
    <row r="1596" spans="1:23" customFormat="1" hidden="1">
      <c r="A1596" t="s">
        <v>3640</v>
      </c>
      <c r="G1596" t="s">
        <v>34</v>
      </c>
      <c r="H1596" t="s">
        <v>242</v>
      </c>
      <c r="I1596">
        <f>VALUE(LEFT(H1596,FIND(" ",H1596)-1))</f>
        <v>1900</v>
      </c>
      <c r="J1596" t="str">
        <f>TRIM(RIGHT(H1596,LEN(H1596)-FIND(" ",H1596)))</f>
        <v>sqft</v>
      </c>
      <c r="K1596" t="s">
        <v>43</v>
      </c>
      <c r="L1596" t="s">
        <v>44</v>
      </c>
      <c r="N1596" t="s">
        <v>1222</v>
      </c>
      <c r="Q1596" t="s">
        <v>46</v>
      </c>
      <c r="R1596">
        <v>3</v>
      </c>
      <c r="S1596" t="s">
        <v>3641</v>
      </c>
      <c r="T1596" t="s">
        <v>595</v>
      </c>
      <c r="U1596" s="1">
        <f t="shared" si="943"/>
        <v>3947</v>
      </c>
      <c r="V1596">
        <v>75</v>
      </c>
      <c r="W1596">
        <f>VALUE(V1596)*100000</f>
        <v>7500000</v>
      </c>
    </row>
    <row r="1597" spans="1:23" customFormat="1" hidden="1">
      <c r="A1597" t="s">
        <v>3642</v>
      </c>
      <c r="G1597" t="s">
        <v>24</v>
      </c>
      <c r="H1597" t="s">
        <v>246</v>
      </c>
      <c r="I1597">
        <f>VALUE(LEFT(H1597,FIND(" ",H1597)-1))</f>
        <v>1600</v>
      </c>
      <c r="J1597" t="str">
        <f>TRIM(RIGHT(H1597,LEN(H1597)-FIND(" ",H1597)))</f>
        <v>sqft</v>
      </c>
      <c r="K1597" t="s">
        <v>29</v>
      </c>
      <c r="L1597" t="s">
        <v>44</v>
      </c>
      <c r="N1597" t="s">
        <v>43</v>
      </c>
      <c r="Q1597" t="s">
        <v>30</v>
      </c>
      <c r="R1597" t="s">
        <v>166</v>
      </c>
      <c r="S1597" t="s">
        <v>3643</v>
      </c>
      <c r="T1597" t="s">
        <v>3644</v>
      </c>
      <c r="U1597" s="1">
        <f t="shared" ref="U1597:U1660" si="1000">VALUE(SUBSTITUTE(SUBSTITUTE(T1597,"â‚¹",""),"per sqft",""))</f>
        <v>4815</v>
      </c>
      <c r="V1597">
        <v>78</v>
      </c>
      <c r="W1597">
        <f>VALUE(V1597)*100000</f>
        <v>7800000</v>
      </c>
    </row>
    <row r="1598" spans="1:23" customFormat="1" hidden="1">
      <c r="A1598" t="s">
        <v>3201</v>
      </c>
      <c r="G1598" t="s">
        <v>204</v>
      </c>
      <c r="H1598" t="s">
        <v>111</v>
      </c>
      <c r="I1598">
        <f>VALUE(LEFT(H1598,FIND(" ",H1598)-1))</f>
        <v>800</v>
      </c>
      <c r="J1598" t="str">
        <f>TRIM(RIGHT(H1598,LEN(H1598)-FIND(" ",H1598)))</f>
        <v>sqft</v>
      </c>
      <c r="L1598" t="s">
        <v>43</v>
      </c>
      <c r="N1598" t="s">
        <v>671</v>
      </c>
      <c r="S1598" t="s">
        <v>3645</v>
      </c>
      <c r="T1598" t="s">
        <v>405</v>
      </c>
      <c r="U1598" s="1">
        <f t="shared" si="1000"/>
        <v>7500</v>
      </c>
      <c r="V1598">
        <v>60</v>
      </c>
      <c r="W1598">
        <f>VALUE(V1598)*100000</f>
        <v>6000000</v>
      </c>
    </row>
    <row r="1599" spans="1:23" customFormat="1" hidden="1">
      <c r="A1599" t="s">
        <v>1837</v>
      </c>
      <c r="G1599" t="s">
        <v>24</v>
      </c>
      <c r="H1599" t="s">
        <v>2737</v>
      </c>
      <c r="I1599">
        <f>VALUE(LEFT(H1599,FIND(" ",H1599)-1))</f>
        <v>1191</v>
      </c>
      <c r="J1599" t="str">
        <f>TRIM(RIGHT(H1599,LEN(H1599)-FIND(" ",H1599)))</f>
        <v>sqft</v>
      </c>
      <c r="K1599" t="s">
        <v>43</v>
      </c>
      <c r="L1599" t="s">
        <v>44</v>
      </c>
      <c r="N1599" t="s">
        <v>1008</v>
      </c>
      <c r="Q1599" t="s">
        <v>96</v>
      </c>
      <c r="R1599">
        <v>2</v>
      </c>
      <c r="S1599" t="s">
        <v>3646</v>
      </c>
      <c r="T1599" t="s">
        <v>3647</v>
      </c>
      <c r="U1599" s="1">
        <f t="shared" si="1000"/>
        <v>6297</v>
      </c>
      <c r="V1599">
        <v>75</v>
      </c>
      <c r="W1599">
        <f>VALUE(V1599)*100000</f>
        <v>7500000</v>
      </c>
    </row>
    <row r="1600" spans="1:23" customFormat="1" hidden="1">
      <c r="A1600" t="s">
        <v>3648</v>
      </c>
      <c r="G1600" t="s">
        <v>34</v>
      </c>
      <c r="H1600" t="s">
        <v>3445</v>
      </c>
      <c r="I1600">
        <f>VALUE(LEFT(H1600,FIND(" ",H1600)-1))</f>
        <v>1750</v>
      </c>
      <c r="J1600" t="str">
        <f>TRIM(RIGHT(H1600,LEN(H1600)-FIND(" ",H1600)))</f>
        <v>sqft</v>
      </c>
      <c r="K1600" t="s">
        <v>43</v>
      </c>
      <c r="L1600" t="s">
        <v>44</v>
      </c>
      <c r="N1600" t="s">
        <v>1028</v>
      </c>
      <c r="Q1600" t="s">
        <v>46</v>
      </c>
      <c r="R1600">
        <v>3</v>
      </c>
      <c r="S1600" t="s">
        <v>3649</v>
      </c>
      <c r="T1600" t="s">
        <v>3650</v>
      </c>
      <c r="U1600" s="1">
        <f t="shared" si="1000"/>
        <v>5143</v>
      </c>
      <c r="V1600">
        <v>90</v>
      </c>
      <c r="W1600">
        <f>VALUE(V1600)*100000</f>
        <v>9000000</v>
      </c>
    </row>
    <row r="1601" spans="1:23" customFormat="1" hidden="1">
      <c r="A1601" t="s">
        <v>3651</v>
      </c>
      <c r="G1601" t="s">
        <v>34</v>
      </c>
      <c r="H1601" t="s">
        <v>3652</v>
      </c>
      <c r="I1601">
        <f>VALUE(LEFT(H1601,FIND(" ",H1601)-1))</f>
        <v>133</v>
      </c>
      <c r="J1601" t="str">
        <f>TRIM(RIGHT(H1601,LEN(H1601)-FIND(" ",H1601)))</f>
        <v>sqyrd</v>
      </c>
      <c r="K1601" t="s">
        <v>43</v>
      </c>
      <c r="L1601" t="s">
        <v>44</v>
      </c>
      <c r="N1601" t="s">
        <v>86</v>
      </c>
      <c r="Q1601" t="s">
        <v>46</v>
      </c>
      <c r="R1601">
        <v>3</v>
      </c>
      <c r="S1601" t="s">
        <v>3653</v>
      </c>
      <c r="T1601" t="s">
        <v>3654</v>
      </c>
      <c r="U1601" s="1">
        <f t="shared" si="1000"/>
        <v>5430</v>
      </c>
      <c r="V1601">
        <v>65</v>
      </c>
      <c r="W1601">
        <f>VALUE(V1601)*100000</f>
        <v>6500000</v>
      </c>
    </row>
    <row r="1602" spans="1:23" customFormat="1" hidden="1">
      <c r="A1602" t="s">
        <v>3655</v>
      </c>
      <c r="G1602" t="s">
        <v>34</v>
      </c>
      <c r="H1602" t="s">
        <v>1516</v>
      </c>
      <c r="I1602">
        <f>VALUE(LEFT(H1602,FIND(" ",H1602)-1))</f>
        <v>1350</v>
      </c>
      <c r="J1602" t="str">
        <f>TRIM(RIGHT(H1602,LEN(H1602)-FIND(" ",H1602)))</f>
        <v>sqft</v>
      </c>
      <c r="K1602" t="s">
        <v>43</v>
      </c>
      <c r="L1602" t="s">
        <v>44</v>
      </c>
      <c r="N1602" t="s">
        <v>1047</v>
      </c>
      <c r="Q1602" t="s">
        <v>96</v>
      </c>
      <c r="R1602">
        <v>3</v>
      </c>
      <c r="S1602" t="s">
        <v>3656</v>
      </c>
      <c r="T1602" t="s">
        <v>625</v>
      </c>
      <c r="U1602" s="1">
        <f t="shared" si="1000"/>
        <v>5556</v>
      </c>
      <c r="V1602">
        <v>75</v>
      </c>
      <c r="W1602">
        <f>VALUE(V1602)*100000</f>
        <v>7500000</v>
      </c>
    </row>
    <row r="1603" spans="1:23" customFormat="1" hidden="1">
      <c r="A1603" t="s">
        <v>1966</v>
      </c>
      <c r="G1603" t="s">
        <v>34</v>
      </c>
      <c r="H1603" t="s">
        <v>915</v>
      </c>
      <c r="I1603">
        <f>VALUE(LEFT(H1603,FIND(" ",H1603)-1))</f>
        <v>1450</v>
      </c>
      <c r="J1603" t="str">
        <f>TRIM(RIGHT(H1603,LEN(H1603)-FIND(" ",H1603)))</f>
        <v>sqft</v>
      </c>
      <c r="K1603" t="s">
        <v>43</v>
      </c>
      <c r="L1603" t="s">
        <v>44</v>
      </c>
      <c r="N1603" t="s">
        <v>461</v>
      </c>
      <c r="Q1603" t="s">
        <v>46</v>
      </c>
      <c r="R1603">
        <v>2</v>
      </c>
      <c r="S1603" t="s">
        <v>3657</v>
      </c>
      <c r="T1603" t="s">
        <v>459</v>
      </c>
      <c r="U1603" s="1">
        <f t="shared" si="1000"/>
        <v>5000</v>
      </c>
      <c r="V1603">
        <v>72.5</v>
      </c>
      <c r="W1603">
        <f>VALUE(V1603)*100000</f>
        <v>7250000</v>
      </c>
    </row>
    <row r="1604" spans="1:23" customFormat="1" hidden="1">
      <c r="A1604" t="s">
        <v>3658</v>
      </c>
      <c r="G1604" t="s">
        <v>24</v>
      </c>
      <c r="H1604" t="s">
        <v>3659</v>
      </c>
      <c r="I1604">
        <f>VALUE(LEFT(H1604,FIND(" ",H1604)-1))</f>
        <v>165</v>
      </c>
      <c r="J1604" t="str">
        <f>TRIM(RIGHT(H1604,LEN(H1604)-FIND(" ",H1604)))</f>
        <v>sqft</v>
      </c>
      <c r="K1604" t="s">
        <v>43</v>
      </c>
      <c r="L1604" t="s">
        <v>44</v>
      </c>
      <c r="N1604" t="s">
        <v>122</v>
      </c>
      <c r="S1604" t="s">
        <v>3660</v>
      </c>
      <c r="T1604" t="s">
        <v>3661</v>
      </c>
      <c r="U1604" s="1">
        <f t="shared" si="1000"/>
        <v>47500</v>
      </c>
      <c r="V1604">
        <v>95</v>
      </c>
      <c r="W1604">
        <f>VALUE(V1604)*100000</f>
        <v>9500000</v>
      </c>
    </row>
    <row r="1605" spans="1:23" customFormat="1" hidden="1">
      <c r="A1605" t="s">
        <v>1350</v>
      </c>
      <c r="G1605" t="s">
        <v>34</v>
      </c>
      <c r="H1605" t="s">
        <v>305</v>
      </c>
      <c r="I1605">
        <f>VALUE(LEFT(H1605,FIND(" ",H1605)-1))</f>
        <v>550</v>
      </c>
      <c r="J1605" t="str">
        <f>TRIM(RIGHT(H1605,LEN(H1605)-FIND(" ",H1605)))</f>
        <v>sqft</v>
      </c>
      <c r="K1605" t="s">
        <v>43</v>
      </c>
      <c r="L1605" t="s">
        <v>44</v>
      </c>
      <c r="N1605" t="s">
        <v>390</v>
      </c>
      <c r="S1605" t="s">
        <v>3662</v>
      </c>
      <c r="T1605" t="s">
        <v>3663</v>
      </c>
      <c r="U1605" s="1">
        <f t="shared" si="1000"/>
        <v>12727</v>
      </c>
      <c r="V1605">
        <v>70</v>
      </c>
      <c r="W1605">
        <f>VALUE(V1605)*100000</f>
        <v>7000000</v>
      </c>
    </row>
    <row r="1606" spans="1:23" customFormat="1" hidden="1">
      <c r="A1606" t="s">
        <v>3664</v>
      </c>
      <c r="G1606" t="s">
        <v>34</v>
      </c>
      <c r="H1606" t="s">
        <v>602</v>
      </c>
      <c r="I1606">
        <f>VALUE(LEFT(H1606,FIND(" ",H1606)-1))</f>
        <v>2000</v>
      </c>
      <c r="J1606" t="str">
        <f>TRIM(RIGHT(H1606,LEN(H1606)-FIND(" ",H1606)))</f>
        <v>sqft</v>
      </c>
      <c r="K1606" t="s">
        <v>96</v>
      </c>
      <c r="L1606" t="s">
        <v>44</v>
      </c>
      <c r="N1606" t="s">
        <v>43</v>
      </c>
      <c r="Q1606">
        <v>3</v>
      </c>
      <c r="R1606">
        <v>1</v>
      </c>
      <c r="S1606" t="s">
        <v>3665</v>
      </c>
      <c r="T1606" t="s">
        <v>3369</v>
      </c>
      <c r="U1606" s="1">
        <f t="shared" si="1000"/>
        <v>4750</v>
      </c>
      <c r="V1606">
        <v>95</v>
      </c>
      <c r="W1606">
        <f>VALUE(V1606)*100000</f>
        <v>9500000</v>
      </c>
    </row>
    <row r="1607" spans="1:23" ht="15.75">
      <c r="A1607" s="3" t="s">
        <v>1318</v>
      </c>
      <c r="B1607" s="3" t="str">
        <f>PROPER(TRIM(A1607))</f>
        <v>3 Apartment For Sale In Adajan Surat</v>
      </c>
      <c r="C1607" s="3" t="str">
        <f>LEFT(B1607,FIND(" ",B1607)-1)</f>
        <v>3</v>
      </c>
      <c r="D1607" s="4" t="str">
        <f>MID(B1607, FIND(" ", B1607)+1, FIND("For", B1607)-FIND(" ", B1607)-1)</f>
        <v xml:space="preserve">Apartment </v>
      </c>
      <c r="E1607" s="3" t="str">
        <f>TRIM(MID(B1607, FIND("In", B1607)+3, FIND("Surat", B1607)-FIND("In", B1607)-3))</f>
        <v>Adajan</v>
      </c>
      <c r="F1607" s="3" t="str">
        <f>"surat"</f>
        <v>surat</v>
      </c>
      <c r="G1607" s="3" t="s">
        <v>34</v>
      </c>
      <c r="H1607" s="3" t="s">
        <v>3666</v>
      </c>
      <c r="I1607" s="9">
        <f>VALUE(LEFT(H1607,FIND(" ",H1607)-1))</f>
        <v>2121</v>
      </c>
      <c r="J1607" s="25" t="str">
        <f>TRIM(RIGHT(H1607,LEN(H1607)-FIND(" ",H1607)))</f>
        <v>sqft</v>
      </c>
      <c r="K1607" s="3" t="s">
        <v>43</v>
      </c>
      <c r="L1607" s="3" t="s">
        <v>44</v>
      </c>
      <c r="M1607" s="3" t="str">
        <f>IF(LEFT(L1607,5)="poss.","expected","ready")</f>
        <v>ready</v>
      </c>
      <c r="N1607" s="3" t="s">
        <v>568</v>
      </c>
      <c r="O1607" s="3" t="str">
        <f>IFERROR(LEFT(N1607,FIND("out of",N1607)-1),N1607)</f>
        <v xml:space="preserve">4 </v>
      </c>
      <c r="P1607" s="4" t="str">
        <f>IFERROR(RIGHT(N1607,LEN(N1607)-FIND("out of",N1607)-6),"")</f>
        <v>8</v>
      </c>
      <c r="Q1607" s="6" t="s">
        <v>96</v>
      </c>
      <c r="R1607" s="3" t="s">
        <v>739</v>
      </c>
      <c r="S1607" s="3" t="s">
        <v>3667</v>
      </c>
      <c r="T1607" s="3" t="s">
        <v>3668</v>
      </c>
      <c r="U1607" s="4">
        <f t="shared" si="1000"/>
        <v>4243</v>
      </c>
      <c r="V1607" s="3">
        <v>90</v>
      </c>
      <c r="W1607" s="3">
        <f>VALUE(V1607)*100000</f>
        <v>9000000</v>
      </c>
    </row>
    <row r="1608" spans="1:23" customFormat="1" hidden="1">
      <c r="A1608" t="s">
        <v>3669</v>
      </c>
      <c r="G1608" t="s">
        <v>34</v>
      </c>
      <c r="H1608" t="s">
        <v>3670</v>
      </c>
      <c r="I1608">
        <f>VALUE(LEFT(H1608,FIND(" ",H1608)-1))</f>
        <v>3000</v>
      </c>
      <c r="J1608" t="str">
        <f>TRIM(RIGHT(H1608,LEN(H1608)-FIND(" ",H1608)))</f>
        <v>sqft</v>
      </c>
      <c r="K1608" t="s">
        <v>43</v>
      </c>
      <c r="L1608" t="s">
        <v>44</v>
      </c>
      <c r="N1608" t="s">
        <v>517</v>
      </c>
      <c r="Q1608" t="s">
        <v>29</v>
      </c>
      <c r="R1608">
        <v>5</v>
      </c>
      <c r="S1608" t="s">
        <v>3671</v>
      </c>
      <c r="T1608" t="s">
        <v>331</v>
      </c>
      <c r="U1608" s="1">
        <f t="shared" si="1000"/>
        <v>3333</v>
      </c>
      <c r="V1608" t="s">
        <v>3442</v>
      </c>
      <c r="W1608" t="e">
        <f>VALUE(V1608)*100000</f>
        <v>#VALUE!</v>
      </c>
    </row>
    <row r="1609" spans="1:23" customFormat="1" hidden="1">
      <c r="A1609" t="s">
        <v>3672</v>
      </c>
      <c r="G1609" t="s">
        <v>34</v>
      </c>
      <c r="H1609" t="s">
        <v>2238</v>
      </c>
      <c r="I1609">
        <f>VALUE(LEFT(H1609,FIND(" ",H1609)-1))</f>
        <v>740</v>
      </c>
      <c r="J1609" t="str">
        <f>TRIM(RIGHT(H1609,LEN(H1609)-FIND(" ",H1609)))</f>
        <v>sqft</v>
      </c>
      <c r="K1609" t="s">
        <v>43</v>
      </c>
      <c r="L1609" t="s">
        <v>44</v>
      </c>
      <c r="N1609" t="s">
        <v>2193</v>
      </c>
      <c r="Q1609" t="s">
        <v>262</v>
      </c>
      <c r="R1609">
        <v>1</v>
      </c>
      <c r="S1609" t="s">
        <v>3673</v>
      </c>
      <c r="T1609" t="s">
        <v>387</v>
      </c>
      <c r="U1609" s="1">
        <f t="shared" si="1000"/>
        <v>9000</v>
      </c>
      <c r="V1609">
        <v>66.599999999999994</v>
      </c>
      <c r="W1609">
        <f>VALUE(V1609)*100000</f>
        <v>6659999.9999999991</v>
      </c>
    </row>
    <row r="1610" spans="1:23" ht="15.75">
      <c r="A1610" s="3" t="s">
        <v>33</v>
      </c>
      <c r="B1610" s="3" t="str">
        <f t="shared" ref="B1610:B1611" si="1001">PROPER(TRIM(A1610))</f>
        <v>2 Apartment For Sale In Althan Surat</v>
      </c>
      <c r="C1610" s="3" t="str">
        <f t="shared" ref="C1610:C1611" si="1002">LEFT(B1610,FIND(" ",B1610)-1)</f>
        <v>2</v>
      </c>
      <c r="D1610" s="4" t="str">
        <f t="shared" ref="D1610:D1611" si="1003">MID(B1610, FIND(" ", B1610)+1, FIND("For", B1610)-FIND(" ", B1610)-1)</f>
        <v xml:space="preserve">Apartment </v>
      </c>
      <c r="E1610" s="3" t="str">
        <f t="shared" ref="E1610:E1611" si="1004">TRIM(MID(B1610, FIND("In", B1610)+3, FIND("Surat", B1610)-FIND("In", B1610)-3))</f>
        <v>Althan</v>
      </c>
      <c r="F1610" s="3" t="str">
        <f t="shared" ref="F1610:F1611" si="1005">"surat"</f>
        <v>surat</v>
      </c>
      <c r="G1610" s="3" t="s">
        <v>34</v>
      </c>
      <c r="H1610" s="3" t="s">
        <v>1578</v>
      </c>
      <c r="I1610" s="9">
        <f>VALUE(LEFT(H1610,FIND(" ",H1610)-1))</f>
        <v>1276</v>
      </c>
      <c r="J1610" s="25" t="str">
        <f>TRIM(RIGHT(H1610,LEN(H1610)-FIND(" ",H1610)))</f>
        <v>sqft</v>
      </c>
      <c r="K1610" s="3" t="s">
        <v>26</v>
      </c>
      <c r="L1610" s="3" t="s">
        <v>44</v>
      </c>
      <c r="M1610" s="3" t="str">
        <f t="shared" ref="M1610:M1611" si="1006">IF(LEFT(L1610,5)="poss.","expected","ready")</f>
        <v>ready</v>
      </c>
      <c r="N1610" s="3" t="s">
        <v>176</v>
      </c>
      <c r="O1610" s="3" t="str">
        <f t="shared" ref="O1610:O1611" si="1007">IFERROR(LEFT(N1610,FIND("out of",N1610)-1),N1610)</f>
        <v xml:space="preserve">5 </v>
      </c>
      <c r="P1610" s="4" t="str">
        <f t="shared" ref="P1610:P1611" si="1008">IFERROR(RIGHT(N1610,LEN(N1610)-FIND("out of",N1610)-6),"")</f>
        <v>12</v>
      </c>
      <c r="Q1610" s="6" t="s">
        <v>29</v>
      </c>
      <c r="R1610" s="3" t="s">
        <v>47</v>
      </c>
      <c r="S1610" s="3" t="s">
        <v>3674</v>
      </c>
      <c r="T1610" s="3" t="s">
        <v>3675</v>
      </c>
      <c r="U1610" s="4">
        <f t="shared" si="1000"/>
        <v>4052</v>
      </c>
      <c r="V1610" s="3">
        <v>51.7</v>
      </c>
      <c r="W1610" s="3">
        <f>VALUE(V1610)*100000</f>
        <v>5170000</v>
      </c>
    </row>
    <row r="1611" spans="1:23" ht="15.75">
      <c r="A1611" s="3" t="s">
        <v>3676</v>
      </c>
      <c r="B1611" s="3" t="str">
        <f t="shared" si="1001"/>
        <v>3 Apartment For Sale In Eco Parkside, Bhimrad Surat</v>
      </c>
      <c r="C1611" s="3" t="str">
        <f t="shared" si="1002"/>
        <v>3</v>
      </c>
      <c r="D1611" s="4" t="str">
        <f t="shared" si="1003"/>
        <v xml:space="preserve">Apartment </v>
      </c>
      <c r="E1611" s="3" t="str">
        <f t="shared" si="1004"/>
        <v>Eco Parkside, Bhimrad</v>
      </c>
      <c r="F1611" s="3" t="str">
        <f t="shared" si="1005"/>
        <v>surat</v>
      </c>
      <c r="G1611" s="3" t="s">
        <v>34</v>
      </c>
      <c r="H1611" s="3" t="s">
        <v>3677</v>
      </c>
      <c r="I1611" s="9">
        <f>VALUE(LEFT(H1611,FIND(" ",H1611)-1))</f>
        <v>1865</v>
      </c>
      <c r="J1611" s="25" t="str">
        <f>TRIM(RIGHT(H1611,LEN(H1611)-FIND(" ",H1611)))</f>
        <v>sqft</v>
      </c>
      <c r="K1611" s="3" t="s">
        <v>26</v>
      </c>
      <c r="L1611" s="3" t="s">
        <v>267</v>
      </c>
      <c r="M1611" s="3" t="str">
        <f t="shared" si="1006"/>
        <v>expected</v>
      </c>
      <c r="N1611" s="3" t="s">
        <v>1008</v>
      </c>
      <c r="O1611" s="3" t="str">
        <f t="shared" si="1007"/>
        <v xml:space="preserve">8 </v>
      </c>
      <c r="P1611" s="4" t="str">
        <f t="shared" si="1008"/>
        <v>13</v>
      </c>
      <c r="Q1611" s="6" t="s">
        <v>29</v>
      </c>
      <c r="R1611" s="3" t="s">
        <v>47</v>
      </c>
      <c r="S1611" s="3" t="s">
        <v>3678</v>
      </c>
      <c r="T1611" s="3" t="s">
        <v>3679</v>
      </c>
      <c r="U1611" s="4">
        <f t="shared" si="1000"/>
        <v>4863</v>
      </c>
      <c r="V1611" s="3">
        <v>90.7</v>
      </c>
      <c r="W1611" s="3">
        <f>VALUE(V1611)*100000</f>
        <v>9070000</v>
      </c>
    </row>
    <row r="1612" spans="1:23" customFormat="1" hidden="1">
      <c r="A1612" t="s">
        <v>3680</v>
      </c>
      <c r="G1612" t="s">
        <v>34</v>
      </c>
      <c r="H1612" t="s">
        <v>796</v>
      </c>
      <c r="I1612">
        <f>VALUE(LEFT(H1612,FIND(" ",H1612)-1))</f>
        <v>504</v>
      </c>
      <c r="J1612" t="str">
        <f>TRIM(RIGHT(H1612,LEN(H1612)-FIND(" ",H1612)))</f>
        <v>sqft</v>
      </c>
      <c r="K1612" t="s">
        <v>43</v>
      </c>
      <c r="L1612" t="s">
        <v>44</v>
      </c>
      <c r="N1612" t="s">
        <v>297</v>
      </c>
      <c r="Q1612">
        <v>1</v>
      </c>
      <c r="S1612" t="s">
        <v>3681</v>
      </c>
      <c r="T1612" t="s">
        <v>3682</v>
      </c>
      <c r="U1612" s="1">
        <f t="shared" si="1000"/>
        <v>12897</v>
      </c>
      <c r="V1612">
        <v>65</v>
      </c>
      <c r="W1612">
        <f>VALUE(V1612)*100000</f>
        <v>6500000</v>
      </c>
    </row>
    <row r="1613" spans="1:23" ht="15.75">
      <c r="A1613" s="3" t="s">
        <v>3683</v>
      </c>
      <c r="B1613" s="3" t="str">
        <f t="shared" ref="B1613:B1617" si="1009">PROPER(TRIM(A1613))</f>
        <v>3 Apartment For Sale In Swagat Clifton, Bhimrad Surat</v>
      </c>
      <c r="C1613" s="3" t="str">
        <f t="shared" ref="C1613:C1617" si="1010">LEFT(B1613,FIND(" ",B1613)-1)</f>
        <v>3</v>
      </c>
      <c r="D1613" s="4" t="str">
        <f t="shared" ref="D1613:D1617" si="1011">MID(B1613, FIND(" ", B1613)+1, FIND("For", B1613)-FIND(" ", B1613)-1)</f>
        <v xml:space="preserve">Apartment </v>
      </c>
      <c r="E1613" s="3" t="str">
        <f t="shared" ref="E1613:E1617" si="1012">TRIM(MID(B1613, FIND("In", B1613)+3, FIND("Surat", B1613)-FIND("In", B1613)-3))</f>
        <v>Swagat Clifton, Bhimrad</v>
      </c>
      <c r="F1613" s="3" t="str">
        <f t="shared" ref="F1613:F1617" si="1013">"surat"</f>
        <v>surat</v>
      </c>
      <c r="G1613" s="3" t="s">
        <v>34</v>
      </c>
      <c r="H1613" s="3" t="s">
        <v>3684</v>
      </c>
      <c r="I1613" s="9">
        <f>VALUE(LEFT(H1613,FIND(" ",H1613)-1))</f>
        <v>1805</v>
      </c>
      <c r="J1613" s="25" t="str">
        <f>TRIM(RIGHT(H1613,LEN(H1613)-FIND(" ",H1613)))</f>
        <v>sqft</v>
      </c>
      <c r="K1613" s="3" t="s">
        <v>43</v>
      </c>
      <c r="L1613" s="3" t="s">
        <v>44</v>
      </c>
      <c r="M1613" s="3" t="str">
        <f t="shared" ref="M1613:M1617" si="1014">IF(LEFT(L1613,5)="poss.","expected","ready")</f>
        <v>ready</v>
      </c>
      <c r="N1613" s="3" t="s">
        <v>200</v>
      </c>
      <c r="O1613" s="3" t="str">
        <f t="shared" ref="O1613:O1617" si="1015">IFERROR(LEFT(N1613,FIND("out of",N1613)-1),N1613)</f>
        <v xml:space="preserve">7 </v>
      </c>
      <c r="P1613" s="4" t="str">
        <f t="shared" ref="P1613:P1617" si="1016">IFERROR(RIGHT(N1613,LEN(N1613)-FIND("out of",N1613)-6),"")</f>
        <v>13</v>
      </c>
      <c r="Q1613" s="6" t="s">
        <v>29</v>
      </c>
      <c r="R1613" s="3" t="s">
        <v>47</v>
      </c>
      <c r="S1613" s="3" t="s">
        <v>3685</v>
      </c>
      <c r="T1613" s="3" t="s">
        <v>3686</v>
      </c>
      <c r="U1613" s="4">
        <f t="shared" si="1000"/>
        <v>4321</v>
      </c>
      <c r="V1613" s="3">
        <v>78</v>
      </c>
      <c r="W1613" s="3">
        <f>VALUE(V1613)*100000</f>
        <v>7800000</v>
      </c>
    </row>
    <row r="1614" spans="1:23" ht="15.75">
      <c r="A1614" s="3" t="s">
        <v>3687</v>
      </c>
      <c r="B1614" s="3" t="str">
        <f t="shared" si="1009"/>
        <v>2 House For Sale In Udhna Surat</v>
      </c>
      <c r="C1614" s="3" t="str">
        <f t="shared" si="1010"/>
        <v>2</v>
      </c>
      <c r="D1614" s="4" t="str">
        <f t="shared" si="1011"/>
        <v xml:space="preserve">House </v>
      </c>
      <c r="E1614" s="3" t="str">
        <f t="shared" si="1012"/>
        <v>Udhna</v>
      </c>
      <c r="F1614" s="3" t="str">
        <f t="shared" si="1013"/>
        <v>surat</v>
      </c>
      <c r="G1614" s="3" t="s">
        <v>34</v>
      </c>
      <c r="H1614" s="3" t="s">
        <v>1675</v>
      </c>
      <c r="I1614" s="9">
        <f>VALUE(LEFT(H1614,FIND(" ",H1614)-1))</f>
        <v>1260</v>
      </c>
      <c r="J1614" s="25" t="str">
        <f>TRIM(RIGHT(H1614,LEN(H1614)-FIND(" ",H1614)))</f>
        <v>sqft</v>
      </c>
      <c r="K1614" s="3" t="s">
        <v>43</v>
      </c>
      <c r="L1614" s="3" t="s">
        <v>44</v>
      </c>
      <c r="M1614" s="3" t="str">
        <f t="shared" si="1014"/>
        <v>ready</v>
      </c>
      <c r="N1614" s="3" t="s">
        <v>86</v>
      </c>
      <c r="O1614" s="3" t="str">
        <f t="shared" si="1015"/>
        <v xml:space="preserve">1 </v>
      </c>
      <c r="P1614" s="4" t="str">
        <f t="shared" si="1016"/>
        <v>1</v>
      </c>
      <c r="Q1614" s="6" t="s">
        <v>96</v>
      </c>
      <c r="R1614" s="3" t="s">
        <v>47</v>
      </c>
      <c r="S1614" s="3" t="s">
        <v>3688</v>
      </c>
      <c r="T1614" s="3" t="s">
        <v>3689</v>
      </c>
      <c r="U1614" s="4">
        <f t="shared" si="1000"/>
        <v>6587</v>
      </c>
      <c r="V1614" s="3">
        <v>83</v>
      </c>
      <c r="W1614" s="3">
        <f>VALUE(V1614)*100000</f>
        <v>8300000</v>
      </c>
    </row>
    <row r="1615" spans="1:23" ht="15.75">
      <c r="A1615" s="3" t="s">
        <v>3690</v>
      </c>
      <c r="B1615" s="3" t="str">
        <f t="shared" si="1009"/>
        <v>3 Apartment For Sale In Capital Calisto, Palan Pur Patiya Surat</v>
      </c>
      <c r="C1615" s="3" t="str">
        <f t="shared" si="1010"/>
        <v>3</v>
      </c>
      <c r="D1615" s="4" t="str">
        <f t="shared" si="1011"/>
        <v xml:space="preserve">Apartment </v>
      </c>
      <c r="E1615" s="3" t="str">
        <f t="shared" si="1012"/>
        <v>Capital Calisto, Palan Pur Patiya</v>
      </c>
      <c r="F1615" s="3" t="str">
        <f t="shared" si="1013"/>
        <v>surat</v>
      </c>
      <c r="G1615" s="3" t="s">
        <v>24</v>
      </c>
      <c r="H1615" s="3" t="s">
        <v>3691</v>
      </c>
      <c r="I1615" s="9">
        <f>VALUE(LEFT(H1615,FIND(" ",H1615)-1))</f>
        <v>1001</v>
      </c>
      <c r="J1615" s="25" t="str">
        <f>TRIM(RIGHT(H1615,LEN(H1615)-FIND(" ",H1615)))</f>
        <v>sqft</v>
      </c>
      <c r="K1615" s="3" t="s">
        <v>43</v>
      </c>
      <c r="L1615" s="3" t="s">
        <v>44</v>
      </c>
      <c r="M1615" s="3" t="str">
        <f t="shared" si="1014"/>
        <v>ready</v>
      </c>
      <c r="N1615" s="3" t="s">
        <v>227</v>
      </c>
      <c r="O1615" s="3" t="str">
        <f t="shared" si="1015"/>
        <v xml:space="preserve">12 </v>
      </c>
      <c r="P1615" s="4" t="str">
        <f t="shared" si="1016"/>
        <v>14</v>
      </c>
      <c r="Q1615" s="6" t="s">
        <v>29</v>
      </c>
      <c r="R1615" s="3" t="s">
        <v>30</v>
      </c>
      <c r="S1615" s="3" t="s">
        <v>3692</v>
      </c>
      <c r="T1615" s="3" t="s">
        <v>3693</v>
      </c>
      <c r="U1615" s="4">
        <f t="shared" si="1000"/>
        <v>4553</v>
      </c>
      <c r="V1615" s="3">
        <v>84</v>
      </c>
      <c r="W1615" s="3">
        <f>VALUE(V1615)*100000</f>
        <v>8400000</v>
      </c>
    </row>
    <row r="1616" spans="1:23" ht="15.75">
      <c r="A1616" s="3" t="s">
        <v>3694</v>
      </c>
      <c r="B1616" s="3" t="str">
        <f t="shared" si="1009"/>
        <v>2 Apartment For Sale In Atlanta Sky Desk, Bhimrad Surat</v>
      </c>
      <c r="C1616" s="3" t="str">
        <f t="shared" si="1010"/>
        <v>2</v>
      </c>
      <c r="D1616" s="4" t="str">
        <f t="shared" si="1011"/>
        <v xml:space="preserve">Apartment </v>
      </c>
      <c r="E1616" s="3" t="str">
        <f t="shared" si="1012"/>
        <v>Atlanta Sky Desk, Bhimrad</v>
      </c>
      <c r="F1616" s="3" t="str">
        <f t="shared" si="1013"/>
        <v>surat</v>
      </c>
      <c r="G1616" s="3" t="s">
        <v>34</v>
      </c>
      <c r="H1616" s="3" t="s">
        <v>42</v>
      </c>
      <c r="I1616" s="9">
        <f>VALUE(LEFT(H1616,FIND(" ",H1616)-1))</f>
        <v>1173</v>
      </c>
      <c r="J1616" s="25" t="str">
        <f>TRIM(RIGHT(H1616,LEN(H1616)-FIND(" ",H1616)))</f>
        <v>sqft</v>
      </c>
      <c r="K1616" s="3" t="s">
        <v>43</v>
      </c>
      <c r="L1616" s="3" t="s">
        <v>44</v>
      </c>
      <c r="M1616" s="3" t="str">
        <f t="shared" si="1014"/>
        <v>ready</v>
      </c>
      <c r="N1616" s="3" t="s">
        <v>3695</v>
      </c>
      <c r="O1616" s="3" t="str">
        <f t="shared" si="1015"/>
        <v xml:space="preserve">8 </v>
      </c>
      <c r="P1616" s="4" t="str">
        <f t="shared" si="1016"/>
        <v>19</v>
      </c>
      <c r="Q1616" s="6" t="s">
        <v>29</v>
      </c>
      <c r="R1616" s="3" t="s">
        <v>3696</v>
      </c>
      <c r="S1616" s="3" t="s">
        <v>3697</v>
      </c>
      <c r="T1616" s="3" t="s">
        <v>3698</v>
      </c>
      <c r="U1616" s="4">
        <f t="shared" si="1000"/>
        <v>4774</v>
      </c>
      <c r="V1616" s="3">
        <v>56</v>
      </c>
      <c r="W1616" s="3">
        <f>VALUE(V1616)*100000</f>
        <v>5600000</v>
      </c>
    </row>
    <row r="1617" spans="1:23" ht="15.75">
      <c r="A1617" s="3" t="s">
        <v>3699</v>
      </c>
      <c r="B1617" s="3" t="str">
        <f t="shared" si="1009"/>
        <v>3 Apartment For Sale In Shreehans Kalyan Residency, Palanpur Gam Surat</v>
      </c>
      <c r="C1617" s="3" t="str">
        <f t="shared" si="1010"/>
        <v>3</v>
      </c>
      <c r="D1617" s="4" t="str">
        <f t="shared" si="1011"/>
        <v xml:space="preserve">Apartment </v>
      </c>
      <c r="E1617" s="3" t="str">
        <f t="shared" si="1012"/>
        <v>Shreehans Kalyan Residency, Palanpur Gam</v>
      </c>
      <c r="F1617" s="3" t="str">
        <f t="shared" si="1013"/>
        <v>surat</v>
      </c>
      <c r="G1617" s="3" t="s">
        <v>34</v>
      </c>
      <c r="H1617" s="3" t="s">
        <v>3700</v>
      </c>
      <c r="I1617" s="9">
        <f>VALUE(LEFT(H1617,FIND(" ",H1617)-1))</f>
        <v>1960</v>
      </c>
      <c r="J1617" s="25" t="str">
        <f>TRIM(RIGHT(H1617,LEN(H1617)-FIND(" ",H1617)))</f>
        <v>sqft</v>
      </c>
      <c r="K1617" s="3" t="s">
        <v>43</v>
      </c>
      <c r="L1617" s="3" t="s">
        <v>44</v>
      </c>
      <c r="M1617" s="3" t="str">
        <f t="shared" si="1014"/>
        <v>ready</v>
      </c>
      <c r="N1617" s="3" t="s">
        <v>2975</v>
      </c>
      <c r="O1617" s="3" t="str">
        <f t="shared" si="1015"/>
        <v xml:space="preserve">2 </v>
      </c>
      <c r="P1617" s="4" t="str">
        <f t="shared" si="1016"/>
        <v>14</v>
      </c>
      <c r="Q1617" s="6" t="s">
        <v>29</v>
      </c>
      <c r="R1617" s="3" t="s">
        <v>47</v>
      </c>
      <c r="S1617" s="3" t="s">
        <v>3701</v>
      </c>
      <c r="T1617" s="3" t="s">
        <v>3702</v>
      </c>
      <c r="U1617" s="4">
        <f t="shared" si="1000"/>
        <v>3852</v>
      </c>
      <c r="V1617" s="3">
        <v>75.5</v>
      </c>
      <c r="W1617" s="3">
        <f>VALUE(V1617)*100000</f>
        <v>7550000</v>
      </c>
    </row>
    <row r="1618" spans="1:23" customFormat="1" hidden="1">
      <c r="A1618" t="s">
        <v>3703</v>
      </c>
      <c r="G1618" t="s">
        <v>34</v>
      </c>
      <c r="H1618" t="s">
        <v>3704</v>
      </c>
      <c r="I1618">
        <f>VALUE(LEFT(H1618,FIND(" ",H1618)-1))</f>
        <v>80</v>
      </c>
      <c r="J1618" t="str">
        <f>TRIM(RIGHT(H1618,LEN(H1618)-FIND(" ",H1618)))</f>
        <v>sqft</v>
      </c>
      <c r="K1618" t="s">
        <v>43</v>
      </c>
      <c r="L1618" t="s">
        <v>44</v>
      </c>
      <c r="N1618" t="s">
        <v>142</v>
      </c>
      <c r="Q1618" t="s">
        <v>46</v>
      </c>
      <c r="R1618">
        <v>2</v>
      </c>
      <c r="S1618" t="s">
        <v>3705</v>
      </c>
      <c r="T1618" t="s">
        <v>1631</v>
      </c>
      <c r="U1618" s="1" t="e">
        <f t="shared" si="1000"/>
        <v>#VALUE!</v>
      </c>
      <c r="V1618" t="s">
        <v>3442</v>
      </c>
      <c r="W1618" t="e">
        <f>VALUE(V1618)*100000</f>
        <v>#VALUE!</v>
      </c>
    </row>
    <row r="1619" spans="1:23" ht="15.75">
      <c r="A1619" s="3" t="s">
        <v>3706</v>
      </c>
      <c r="B1619" s="3" t="str">
        <f t="shared" ref="B1619:B1621" si="1017">PROPER(TRIM(A1619))</f>
        <v>3 Apartment For Sale In Shreepad Ethics, Palanpur Gam Surat</v>
      </c>
      <c r="C1619" s="3" t="str">
        <f t="shared" ref="C1619:C1621" si="1018">LEFT(B1619,FIND(" ",B1619)-1)</f>
        <v>3</v>
      </c>
      <c r="D1619" s="4" t="str">
        <f t="shared" ref="D1619:D1621" si="1019">MID(B1619, FIND(" ", B1619)+1, FIND("For", B1619)-FIND(" ", B1619)-1)</f>
        <v xml:space="preserve">Apartment </v>
      </c>
      <c r="E1619" s="3" t="str">
        <f t="shared" ref="E1619:E1621" si="1020">TRIM(MID(B1619, FIND("In", B1619)+3, FIND("Surat", B1619)-FIND("In", B1619)-3))</f>
        <v>Shreepad Ethics, Palanpur Gam</v>
      </c>
      <c r="F1619" s="3" t="str">
        <f t="shared" ref="F1619:F1621" si="1021">"surat"</f>
        <v>surat</v>
      </c>
      <c r="G1619" s="3" t="s">
        <v>34</v>
      </c>
      <c r="H1619" s="3" t="s">
        <v>1468</v>
      </c>
      <c r="I1619" s="9">
        <f>VALUE(LEFT(H1619,FIND(" ",H1619)-1))</f>
        <v>1515</v>
      </c>
      <c r="J1619" s="25" t="str">
        <f>TRIM(RIGHT(H1619,LEN(H1619)-FIND(" ",H1619)))</f>
        <v>sqft</v>
      </c>
      <c r="K1619" s="3" t="s">
        <v>43</v>
      </c>
      <c r="L1619" s="3" t="s">
        <v>44</v>
      </c>
      <c r="M1619" s="3" t="str">
        <f t="shared" ref="M1619:M1621" si="1022">IF(LEFT(L1619,5)="poss.","expected","ready")</f>
        <v>ready</v>
      </c>
      <c r="N1619" s="3" t="s">
        <v>117</v>
      </c>
      <c r="O1619" s="3" t="str">
        <f t="shared" ref="O1619:O1621" si="1023">IFERROR(LEFT(N1619,FIND("out of",N1619)-1),N1619)</f>
        <v xml:space="preserve">3 </v>
      </c>
      <c r="P1619" s="4" t="str">
        <f t="shared" ref="P1619:P1621" si="1024">IFERROR(RIGHT(N1619,LEN(N1619)-FIND("out of",N1619)-6),"")</f>
        <v>5</v>
      </c>
      <c r="Q1619" s="6" t="s">
        <v>29</v>
      </c>
      <c r="R1619" s="3" t="s">
        <v>47</v>
      </c>
      <c r="S1619" s="3" t="s">
        <v>3707</v>
      </c>
      <c r="T1619" s="3" t="s">
        <v>3708</v>
      </c>
      <c r="U1619" s="4">
        <f t="shared" si="1000"/>
        <v>4290</v>
      </c>
      <c r="V1619" s="3">
        <v>65</v>
      </c>
      <c r="W1619" s="3">
        <f>VALUE(V1619)*100000</f>
        <v>6500000</v>
      </c>
    </row>
    <row r="1620" spans="1:23" ht="15.75">
      <c r="A1620" s="3" t="s">
        <v>3709</v>
      </c>
      <c r="B1620" s="3" t="str">
        <f t="shared" si="1017"/>
        <v>2 Apartment For Sale In Keshav Height, Althan Surat</v>
      </c>
      <c r="C1620" s="3" t="str">
        <f t="shared" si="1018"/>
        <v>2</v>
      </c>
      <c r="D1620" s="4" t="str">
        <f t="shared" si="1019"/>
        <v xml:space="preserve">Apartment </v>
      </c>
      <c r="E1620" s="3" t="str">
        <f t="shared" si="1020"/>
        <v>Keshav Height, Althan</v>
      </c>
      <c r="F1620" s="3" t="str">
        <f t="shared" si="1021"/>
        <v>surat</v>
      </c>
      <c r="G1620" s="3" t="s">
        <v>34</v>
      </c>
      <c r="H1620" s="3" t="s">
        <v>3710</v>
      </c>
      <c r="I1620" s="9">
        <f>VALUE(LEFT(H1620,FIND(" ",H1620)-1))</f>
        <v>1210</v>
      </c>
      <c r="J1620" s="3" t="str">
        <f>TRIM(RIGHT(H1620,LEN(H1620)-FIND(" ",H1620)))</f>
        <v>sqft</v>
      </c>
      <c r="K1620" s="3" t="s">
        <v>43</v>
      </c>
      <c r="L1620" s="3" t="s">
        <v>44</v>
      </c>
      <c r="M1620" s="3" t="str">
        <f t="shared" si="1022"/>
        <v>ready</v>
      </c>
      <c r="N1620" s="3" t="s">
        <v>2139</v>
      </c>
      <c r="O1620" s="3" t="str">
        <f t="shared" si="1023"/>
        <v xml:space="preserve">11 </v>
      </c>
      <c r="P1620" s="4" t="str">
        <f t="shared" si="1024"/>
        <v>14</v>
      </c>
      <c r="Q1620" s="6" t="s">
        <v>96</v>
      </c>
      <c r="R1620" s="3" t="s">
        <v>47</v>
      </c>
      <c r="S1620" s="3" t="s">
        <v>2127</v>
      </c>
      <c r="T1620" s="3" t="s">
        <v>3711</v>
      </c>
      <c r="U1620" s="4">
        <f t="shared" si="1000"/>
        <v>5785</v>
      </c>
      <c r="V1620" s="3">
        <v>70</v>
      </c>
      <c r="W1620" s="3">
        <f>VALUE(V1620)*100000</f>
        <v>7000000</v>
      </c>
    </row>
    <row r="1621" spans="1:23" ht="15.75">
      <c r="A1621" s="3" t="s">
        <v>3712</v>
      </c>
      <c r="B1621" s="3" t="str">
        <f t="shared" si="1017"/>
        <v>3 Apartment For Sale In Swagat Coral Heights, Bhimrad Surat</v>
      </c>
      <c r="C1621" s="3" t="str">
        <f t="shared" si="1018"/>
        <v>3</v>
      </c>
      <c r="D1621" s="4" t="str">
        <f t="shared" si="1019"/>
        <v xml:space="preserve">Apartment </v>
      </c>
      <c r="E1621" s="3" t="str">
        <f t="shared" si="1020"/>
        <v>Swagat Coral Heights, Bhimrad</v>
      </c>
      <c r="F1621" s="3" t="str">
        <f t="shared" si="1021"/>
        <v>surat</v>
      </c>
      <c r="G1621" s="3" t="s">
        <v>24</v>
      </c>
      <c r="H1621" s="3" t="s">
        <v>2763</v>
      </c>
      <c r="I1621" s="9">
        <f>VALUE(LEFT(H1621,FIND(" ",H1621)-1))</f>
        <v>1205</v>
      </c>
      <c r="J1621" s="3" t="str">
        <f>TRIM(RIGHT(H1621,LEN(H1621)-FIND(" ",H1621)))</f>
        <v>sqft</v>
      </c>
      <c r="K1621" s="3" t="s">
        <v>43</v>
      </c>
      <c r="L1621" s="3" t="s">
        <v>44</v>
      </c>
      <c r="M1621" s="3" t="str">
        <f t="shared" si="1022"/>
        <v>ready</v>
      </c>
      <c r="N1621" s="3" t="s">
        <v>1028</v>
      </c>
      <c r="O1621" s="3" t="str">
        <f t="shared" si="1023"/>
        <v xml:space="preserve">11 </v>
      </c>
      <c r="P1621" s="4" t="str">
        <f t="shared" si="1024"/>
        <v>11</v>
      </c>
      <c r="Q1621" s="6" t="s">
        <v>29</v>
      </c>
      <c r="R1621" s="3" t="s">
        <v>30</v>
      </c>
      <c r="S1621" s="3" t="s">
        <v>3713</v>
      </c>
      <c r="T1621" s="3" t="s">
        <v>3675</v>
      </c>
      <c r="U1621" s="4">
        <f t="shared" si="1000"/>
        <v>4052</v>
      </c>
      <c r="V1621" s="3">
        <v>75</v>
      </c>
      <c r="W1621" s="3">
        <f>VALUE(V1621)*100000</f>
        <v>7500000</v>
      </c>
    </row>
    <row r="1622" spans="1:23" customFormat="1" hidden="1">
      <c r="A1622" t="s">
        <v>3714</v>
      </c>
      <c r="G1622" t="s">
        <v>24</v>
      </c>
      <c r="H1622" t="s">
        <v>1102</v>
      </c>
      <c r="I1622">
        <f>VALUE(LEFT(H1622,FIND(" ",H1622)-1))</f>
        <v>300</v>
      </c>
      <c r="J1622" t="str">
        <f>TRIM(RIGHT(H1622,LEN(H1622)-FIND(" ",H1622)))</f>
        <v>sqft</v>
      </c>
      <c r="K1622" t="s">
        <v>43</v>
      </c>
      <c r="L1622" t="s">
        <v>44</v>
      </c>
      <c r="N1622" t="s">
        <v>364</v>
      </c>
      <c r="S1622" t="s">
        <v>3715</v>
      </c>
      <c r="T1622" t="s">
        <v>3716</v>
      </c>
      <c r="U1622" s="1">
        <f t="shared" si="1000"/>
        <v>21667</v>
      </c>
      <c r="V1622">
        <v>65</v>
      </c>
      <c r="W1622">
        <f>VALUE(V1622)*100000</f>
        <v>6500000</v>
      </c>
    </row>
    <row r="1623" spans="1:23" customFormat="1" hidden="1">
      <c r="A1623" t="s">
        <v>3605</v>
      </c>
      <c r="G1623" t="s">
        <v>24</v>
      </c>
      <c r="H1623" t="s">
        <v>1884</v>
      </c>
      <c r="I1623">
        <f>VALUE(LEFT(H1623,FIND(" ",H1623)-1))</f>
        <v>1800</v>
      </c>
      <c r="J1623" t="str">
        <f>TRIM(RIGHT(H1623,LEN(H1623)-FIND(" ",H1623)))</f>
        <v>sqft</v>
      </c>
      <c r="K1623" t="s">
        <v>96</v>
      </c>
      <c r="L1623" t="s">
        <v>44</v>
      </c>
      <c r="N1623" t="s">
        <v>43</v>
      </c>
      <c r="Q1623">
        <v>4</v>
      </c>
      <c r="R1623">
        <v>2</v>
      </c>
      <c r="S1623" t="s">
        <v>3717</v>
      </c>
      <c r="T1623" t="s">
        <v>1829</v>
      </c>
      <c r="U1623" s="1">
        <f t="shared" si="1000"/>
        <v>5278</v>
      </c>
      <c r="V1623">
        <v>95</v>
      </c>
      <c r="W1623">
        <f>VALUE(V1623)*100000</f>
        <v>9500000</v>
      </c>
    </row>
    <row r="1624" spans="1:23" ht="15.75">
      <c r="A1624" s="3" t="s">
        <v>3718</v>
      </c>
      <c r="B1624" s="3" t="str">
        <f>PROPER(TRIM(A1624))</f>
        <v>2 Apartment For Sale In Mahaveer Heights, Vesu Surat</v>
      </c>
      <c r="C1624" s="3" t="str">
        <f>LEFT(B1624,FIND(" ",B1624)-1)</f>
        <v>2</v>
      </c>
      <c r="D1624" s="4" t="str">
        <f>MID(B1624, FIND(" ", B1624)+1, FIND("For", B1624)-FIND(" ", B1624)-1)</f>
        <v xml:space="preserve">Apartment </v>
      </c>
      <c r="E1624" s="3" t="str">
        <f>TRIM(MID(B1624, FIND("In", B1624)+3, FIND("Surat", B1624)-FIND("In", B1624)-3))</f>
        <v>Mahaveer Heights, Vesu</v>
      </c>
      <c r="F1624" s="3" t="str">
        <f>"surat"</f>
        <v>surat</v>
      </c>
      <c r="G1624" s="3" t="s">
        <v>34</v>
      </c>
      <c r="H1624" s="3" t="s">
        <v>3719</v>
      </c>
      <c r="I1624" s="9">
        <f>VALUE(LEFT(H1624,FIND(" ",H1624)-1))</f>
        <v>1294</v>
      </c>
      <c r="J1624" s="3" t="str">
        <f>TRIM(RIGHT(H1624,LEN(H1624)-FIND(" ",H1624)))</f>
        <v>sqft</v>
      </c>
      <c r="K1624" s="3" t="s">
        <v>43</v>
      </c>
      <c r="L1624" s="3" t="s">
        <v>267</v>
      </c>
      <c r="M1624" s="3" t="str">
        <f>IF(LEFT(L1624,5)="poss.","expected","ready")</f>
        <v>expected</v>
      </c>
      <c r="N1624" s="3" t="s">
        <v>1181</v>
      </c>
      <c r="O1624" s="3" t="str">
        <f>IFERROR(LEFT(N1624,FIND("out of",N1624)-1),N1624)</f>
        <v xml:space="preserve">4 </v>
      </c>
      <c r="P1624" s="4" t="str">
        <f>IFERROR(RIGHT(N1624,LEN(N1624)-FIND("out of",N1624)-6),"")</f>
        <v>13</v>
      </c>
      <c r="Q1624" s="6" t="s">
        <v>29</v>
      </c>
      <c r="R1624" s="3" t="s">
        <v>47</v>
      </c>
      <c r="S1624" s="3" t="s">
        <v>3720</v>
      </c>
      <c r="T1624" s="3" t="s">
        <v>3721</v>
      </c>
      <c r="U1624" s="4">
        <f t="shared" si="1000"/>
        <v>5023</v>
      </c>
      <c r="V1624" s="3">
        <v>65</v>
      </c>
      <c r="W1624" s="3">
        <f>VALUE(V1624)*100000</f>
        <v>6500000</v>
      </c>
    </row>
    <row r="1625" spans="1:23" customFormat="1" hidden="1">
      <c r="A1625" t="s">
        <v>3722</v>
      </c>
      <c r="G1625" t="s">
        <v>24</v>
      </c>
      <c r="H1625" t="s">
        <v>3508</v>
      </c>
      <c r="I1625">
        <f>VALUE(LEFT(H1625,FIND(" ",H1625)-1))</f>
        <v>1206</v>
      </c>
      <c r="J1625" t="str">
        <f>TRIM(RIGHT(H1625,LEN(H1625)-FIND(" ",H1625)))</f>
        <v>sqft</v>
      </c>
      <c r="L1625" t="s">
        <v>43</v>
      </c>
      <c r="N1625" t="s">
        <v>3723</v>
      </c>
      <c r="S1625" t="s">
        <v>3724</v>
      </c>
      <c r="T1625" t="s">
        <v>3725</v>
      </c>
      <c r="U1625" s="1">
        <f t="shared" si="1000"/>
        <v>4532</v>
      </c>
      <c r="V1625">
        <v>78</v>
      </c>
      <c r="W1625">
        <f>VALUE(V1625)*100000</f>
        <v>7800000</v>
      </c>
    </row>
    <row r="1626" spans="1:23" ht="15.75">
      <c r="A1626" s="3" t="s">
        <v>3726</v>
      </c>
      <c r="B1626" s="3" t="str">
        <f t="shared" ref="B1626:B1627" si="1025">PROPER(TRIM(A1626))</f>
        <v>2 Apartment For Sale In Pramukh Amaya, Palanpur Surat</v>
      </c>
      <c r="C1626" s="3" t="str">
        <f t="shared" ref="C1626:C1627" si="1026">LEFT(B1626,FIND(" ",B1626)-1)</f>
        <v>2</v>
      </c>
      <c r="D1626" s="4" t="str">
        <f t="shared" ref="D1626:D1627" si="1027">MID(B1626, FIND(" ", B1626)+1, FIND("For", B1626)-FIND(" ", B1626)-1)</f>
        <v xml:space="preserve">Apartment </v>
      </c>
      <c r="E1626" s="3" t="str">
        <f t="shared" ref="E1626:E1627" si="1028">TRIM(MID(B1626, FIND("In", B1626)+3, FIND("Surat", B1626)-FIND("In", B1626)-3))</f>
        <v>Pramukh Amaya, Palanpur</v>
      </c>
      <c r="F1626" s="3" t="str">
        <f t="shared" ref="F1626:F1627" si="1029">"surat"</f>
        <v>surat</v>
      </c>
      <c r="G1626" s="3" t="s">
        <v>34</v>
      </c>
      <c r="H1626" s="3" t="s">
        <v>3727</v>
      </c>
      <c r="I1626" s="9">
        <f>VALUE(LEFT(H1626,FIND(" ",H1626)-1))</f>
        <v>1311</v>
      </c>
      <c r="J1626" s="3" t="str">
        <f>TRIM(RIGHT(H1626,LEN(H1626)-FIND(" ",H1626)))</f>
        <v>sqft</v>
      </c>
      <c r="K1626" s="3" t="s">
        <v>26</v>
      </c>
      <c r="L1626" s="3" t="s">
        <v>61</v>
      </c>
      <c r="M1626" s="3" t="str">
        <f t="shared" ref="M1626:M1627" si="1030">IF(LEFT(L1626,5)="poss.","expected","ready")</f>
        <v>expected</v>
      </c>
      <c r="N1626" s="3" t="s">
        <v>200</v>
      </c>
      <c r="O1626" s="3" t="str">
        <f t="shared" ref="O1626:O1627" si="1031">IFERROR(LEFT(N1626,FIND("out of",N1626)-1),N1626)</f>
        <v xml:space="preserve">7 </v>
      </c>
      <c r="P1626" s="4" t="str">
        <f t="shared" ref="P1626:P1627" si="1032">IFERROR(RIGHT(N1626,LEN(N1626)-FIND("out of",N1626)-6),"")</f>
        <v>13</v>
      </c>
      <c r="Q1626" s="6" t="s">
        <v>29</v>
      </c>
      <c r="R1626" s="3" t="s">
        <v>47</v>
      </c>
      <c r="S1626" s="3" t="s">
        <v>3728</v>
      </c>
      <c r="T1626" s="3" t="s">
        <v>505</v>
      </c>
      <c r="U1626" s="4">
        <f t="shared" si="1000"/>
        <v>4251</v>
      </c>
      <c r="V1626" s="3">
        <v>55.7</v>
      </c>
      <c r="W1626" s="3">
        <f>VALUE(V1626)*100000</f>
        <v>5570000</v>
      </c>
    </row>
    <row r="1627" spans="1:23" ht="15.75">
      <c r="A1627" s="3" t="s">
        <v>3729</v>
      </c>
      <c r="B1627" s="3" t="str">
        <f t="shared" si="1025"/>
        <v>2 Apartment For Sale In Nakshatra Platinum, Palanpur Gam Surat</v>
      </c>
      <c r="C1627" s="3" t="str">
        <f t="shared" si="1026"/>
        <v>2</v>
      </c>
      <c r="D1627" s="4" t="str">
        <f t="shared" si="1027"/>
        <v xml:space="preserve">Apartment </v>
      </c>
      <c r="E1627" s="3" t="str">
        <f t="shared" si="1028"/>
        <v>Nakshatra Platinum, Palanpur Gam</v>
      </c>
      <c r="F1627" s="3" t="str">
        <f t="shared" si="1029"/>
        <v>surat</v>
      </c>
      <c r="G1627" s="3" t="s">
        <v>34</v>
      </c>
      <c r="H1627" s="3" t="s">
        <v>3730</v>
      </c>
      <c r="I1627" s="9">
        <f>VALUE(LEFT(H1627,FIND(" ",H1627)-1))</f>
        <v>1227</v>
      </c>
      <c r="J1627" s="3" t="str">
        <f>TRIM(RIGHT(H1627,LEN(H1627)-FIND(" ",H1627)))</f>
        <v>sqft</v>
      </c>
      <c r="K1627" s="3" t="s">
        <v>43</v>
      </c>
      <c r="L1627" s="3" t="s">
        <v>44</v>
      </c>
      <c r="M1627" s="3" t="str">
        <f t="shared" si="1030"/>
        <v>ready</v>
      </c>
      <c r="N1627" s="3" t="s">
        <v>816</v>
      </c>
      <c r="O1627" s="3" t="str">
        <f t="shared" si="1031"/>
        <v xml:space="preserve">8 </v>
      </c>
      <c r="P1627" s="4" t="str">
        <f t="shared" si="1032"/>
        <v>12</v>
      </c>
      <c r="Q1627" s="6" t="s">
        <v>46</v>
      </c>
      <c r="R1627" s="3" t="s">
        <v>3731</v>
      </c>
      <c r="S1627" s="3" t="s">
        <v>3732</v>
      </c>
      <c r="T1627" s="3" t="s">
        <v>3733</v>
      </c>
      <c r="U1627" s="4">
        <f t="shared" si="1000"/>
        <v>4156</v>
      </c>
      <c r="V1627" s="3">
        <v>51</v>
      </c>
      <c r="W1627" s="3">
        <f>VALUE(V1627)*100000</f>
        <v>5100000</v>
      </c>
    </row>
    <row r="1628" spans="1:23" customFormat="1" hidden="1">
      <c r="A1628" t="s">
        <v>2230</v>
      </c>
      <c r="G1628" t="s">
        <v>24</v>
      </c>
      <c r="H1628" t="s">
        <v>1532</v>
      </c>
      <c r="I1628">
        <f>VALUE(LEFT(H1628,FIND(" ",H1628)-1))</f>
        <v>576</v>
      </c>
      <c r="J1628" t="str">
        <f>TRIM(RIGHT(H1628,LEN(H1628)-FIND(" ",H1628)))</f>
        <v>sqft</v>
      </c>
      <c r="K1628" t="s">
        <v>43</v>
      </c>
      <c r="L1628" t="s">
        <v>44</v>
      </c>
      <c r="N1628" t="s">
        <v>132</v>
      </c>
      <c r="Q1628">
        <v>2</v>
      </c>
      <c r="S1628" t="s">
        <v>3734</v>
      </c>
      <c r="T1628" t="s">
        <v>1672</v>
      </c>
      <c r="U1628" s="1">
        <f t="shared" si="1000"/>
        <v>8333</v>
      </c>
      <c r="V1628" t="s">
        <v>3442</v>
      </c>
      <c r="W1628" t="e">
        <f>VALUE(V1628)*100000</f>
        <v>#VALUE!</v>
      </c>
    </row>
    <row r="1629" spans="1:23" customFormat="1" hidden="1">
      <c r="A1629" t="s">
        <v>3735</v>
      </c>
      <c r="G1629" t="s">
        <v>34</v>
      </c>
      <c r="H1629" t="s">
        <v>602</v>
      </c>
      <c r="I1629">
        <f>VALUE(LEFT(H1629,FIND(" ",H1629)-1))</f>
        <v>2000</v>
      </c>
      <c r="J1629" t="str">
        <f>TRIM(RIGHT(H1629,LEN(H1629)-FIND(" ",H1629)))</f>
        <v>sqft</v>
      </c>
      <c r="K1629" t="s">
        <v>29</v>
      </c>
      <c r="L1629" t="s">
        <v>44</v>
      </c>
      <c r="N1629" t="s">
        <v>26</v>
      </c>
      <c r="Q1629" t="s">
        <v>47</v>
      </c>
      <c r="R1629" t="s">
        <v>490</v>
      </c>
      <c r="T1629" t="s">
        <v>309</v>
      </c>
      <c r="U1629" s="1">
        <f t="shared" si="1000"/>
        <v>3750</v>
      </c>
      <c r="V1629">
        <v>75</v>
      </c>
      <c r="W1629">
        <f>VALUE(V1629)*100000</f>
        <v>7500000</v>
      </c>
    </row>
    <row r="1630" spans="1:23" ht="15.75">
      <c r="A1630" s="3" t="s">
        <v>3736</v>
      </c>
      <c r="B1630" s="3" t="str">
        <f>PROPER(TRIM(A1630))</f>
        <v>2 Apartment For Sale In Santvan Newon, Palanpur Surat</v>
      </c>
      <c r="C1630" s="3" t="str">
        <f>LEFT(B1630,FIND(" ",B1630)-1)</f>
        <v>2</v>
      </c>
      <c r="D1630" s="4" t="str">
        <f>MID(B1630, FIND(" ", B1630)+1, FIND("For", B1630)-FIND(" ", B1630)-1)</f>
        <v xml:space="preserve">Apartment </v>
      </c>
      <c r="E1630" s="3" t="str">
        <f>TRIM(MID(B1630, FIND("In", B1630)+3, FIND("Surat", B1630)-FIND("In", B1630)-3))</f>
        <v>Santvan Newon, Palanpur</v>
      </c>
      <c r="F1630" s="3" t="str">
        <f>"surat"</f>
        <v>surat</v>
      </c>
      <c r="G1630" s="3" t="s">
        <v>24</v>
      </c>
      <c r="H1630" s="3" t="s">
        <v>272</v>
      </c>
      <c r="I1630" s="9">
        <f>VALUE(LEFT(H1630,FIND(" ",H1630)-1))</f>
        <v>813</v>
      </c>
      <c r="J1630" s="3" t="str">
        <f>TRIM(RIGHT(H1630,LEN(H1630)-FIND(" ",H1630)))</f>
        <v>sqft</v>
      </c>
      <c r="K1630" s="3" t="s">
        <v>26</v>
      </c>
      <c r="L1630" s="3" t="s">
        <v>44</v>
      </c>
      <c r="M1630" s="3" t="str">
        <f>IF(LEFT(L1630,5)="poss.","expected","ready")</f>
        <v>ready</v>
      </c>
      <c r="N1630" s="3" t="s">
        <v>1579</v>
      </c>
      <c r="O1630" s="3" t="str">
        <f>IFERROR(LEFT(N1630,FIND("out of",N1630)-1),N1630)</f>
        <v xml:space="preserve">10 </v>
      </c>
      <c r="P1630" s="4" t="str">
        <f>IFERROR(RIGHT(N1630,LEN(N1630)-FIND("out of",N1630)-6),"")</f>
        <v>13</v>
      </c>
      <c r="Q1630" s="6" t="s">
        <v>29</v>
      </c>
      <c r="R1630" s="3" t="s">
        <v>47</v>
      </c>
      <c r="S1630" s="3" t="s">
        <v>3737</v>
      </c>
      <c r="T1630" s="3" t="s">
        <v>3738</v>
      </c>
      <c r="U1630" s="4">
        <f t="shared" si="1000"/>
        <v>4157</v>
      </c>
      <c r="V1630" s="3">
        <v>52</v>
      </c>
      <c r="W1630" s="3">
        <f>VALUE(V1630)*100000</f>
        <v>5200000</v>
      </c>
    </row>
    <row r="1631" spans="1:23" customFormat="1" hidden="1">
      <c r="A1631" t="s">
        <v>3739</v>
      </c>
      <c r="G1631" t="s">
        <v>34</v>
      </c>
      <c r="H1631" t="s">
        <v>881</v>
      </c>
      <c r="I1631">
        <f>VALUE(LEFT(H1631,FIND(" ",H1631)-1))</f>
        <v>630</v>
      </c>
      <c r="J1631" t="str">
        <f>TRIM(RIGHT(H1631,LEN(H1631)-FIND(" ",H1631)))</f>
        <v>sqft</v>
      </c>
      <c r="K1631" t="s">
        <v>29</v>
      </c>
      <c r="L1631" t="s">
        <v>44</v>
      </c>
      <c r="N1631" t="s">
        <v>43</v>
      </c>
      <c r="Q1631">
        <v>1</v>
      </c>
      <c r="T1631" t="s">
        <v>709</v>
      </c>
      <c r="U1631" s="1">
        <f t="shared" si="1000"/>
        <v>10000</v>
      </c>
      <c r="V1631">
        <v>63</v>
      </c>
      <c r="W1631">
        <f>VALUE(V1631)*100000</f>
        <v>6300000</v>
      </c>
    </row>
    <row r="1632" spans="1:23" customFormat="1" hidden="1">
      <c r="A1632" t="s">
        <v>999</v>
      </c>
      <c r="B1632" t="str">
        <f>PROPER(TRIM(A1632))</f>
        <v>2 Apartment For Sale In Siddhi Vinayak Heights, Pal Surat</v>
      </c>
      <c r="C1632" t="str">
        <f>LEFT(B1632,FIND(" ",B1632)-1)</f>
        <v>2</v>
      </c>
      <c r="D1632" s="1" t="str">
        <f>MID(B1632, FIND(" ", B1632)+1, FIND("For", B1632)-FIND(" ", B1632)-1)</f>
        <v xml:space="preserve">Apartment </v>
      </c>
      <c r="E1632" t="str">
        <f>TRIM(MID(B1632, FIND("In", B1632)+3, FIND("Surat", B1632)-FIND("In", B1632)-3))</f>
        <v>Siddhi Vinayak Heights, Pal</v>
      </c>
      <c r="F1632" t="str">
        <f>"surat"</f>
        <v>surat</v>
      </c>
      <c r="G1632" t="s">
        <v>34</v>
      </c>
      <c r="H1632" t="s">
        <v>3740</v>
      </c>
      <c r="I1632">
        <f>VALUE(LEFT(H1632,FIND(" ",H1632)-1))</f>
        <v>1208</v>
      </c>
      <c r="J1632" t="str">
        <f>TRIM(RIGHT(H1632,LEN(H1632)-FIND(" ",H1632)))</f>
        <v>sqft</v>
      </c>
      <c r="K1632" t="s">
        <v>43</v>
      </c>
      <c r="L1632" t="s">
        <v>44</v>
      </c>
      <c r="M1632" t="str">
        <f>IF(LEFT(L1632,5)="poss.","expected","ready")</f>
        <v>ready</v>
      </c>
      <c r="N1632" t="s">
        <v>1513</v>
      </c>
      <c r="O1632" t="str">
        <f>IFERROR(LEFT(N1632,FIND("out of",N1632)-1),N1632)</f>
        <v xml:space="preserve">11 </v>
      </c>
      <c r="P1632" s="1" t="str">
        <f>IFERROR(RIGHT(N1632,LEN(N1632)-FIND("out of",N1632)-6),"")</f>
        <v>13</v>
      </c>
      <c r="Q1632" t="s">
        <v>46</v>
      </c>
      <c r="R1632" t="s">
        <v>3741</v>
      </c>
      <c r="T1632" t="s">
        <v>3742</v>
      </c>
      <c r="U1632" s="1">
        <f t="shared" si="1000"/>
        <v>4222</v>
      </c>
      <c r="V1632">
        <v>51</v>
      </c>
      <c r="W1632">
        <f>VALUE(V1632)*100000</f>
        <v>5100000</v>
      </c>
    </row>
    <row r="1633" spans="1:23" customFormat="1" hidden="1">
      <c r="A1633" t="s">
        <v>3743</v>
      </c>
      <c r="G1633" t="s">
        <v>24</v>
      </c>
      <c r="H1633" t="s">
        <v>3744</v>
      </c>
      <c r="I1633">
        <f>VALUE(LEFT(H1633,FIND(" ",H1633)-1))</f>
        <v>1860</v>
      </c>
      <c r="J1633" t="str">
        <f>TRIM(RIGHT(H1633,LEN(H1633)-FIND(" ",H1633)))</f>
        <v>sqft</v>
      </c>
      <c r="K1633" t="s">
        <v>43</v>
      </c>
      <c r="L1633" t="s">
        <v>44</v>
      </c>
      <c r="N1633" t="s">
        <v>3745</v>
      </c>
      <c r="Q1633" t="s">
        <v>96</v>
      </c>
      <c r="R1633" t="s">
        <v>739</v>
      </c>
      <c r="U1633" s="1" t="e">
        <f t="shared" si="1000"/>
        <v>#VALUE!</v>
      </c>
      <c r="V1633" t="s">
        <v>3442</v>
      </c>
      <c r="W1633" t="e">
        <f>VALUE(V1633)*100000</f>
        <v>#VALUE!</v>
      </c>
    </row>
    <row r="1634" spans="1:23" customFormat="1" hidden="1">
      <c r="A1634" t="s">
        <v>1101</v>
      </c>
      <c r="G1634" t="s">
        <v>34</v>
      </c>
      <c r="H1634" t="s">
        <v>3746</v>
      </c>
      <c r="I1634">
        <f>VALUE(LEFT(H1634,FIND(" ",H1634)-1))</f>
        <v>464</v>
      </c>
      <c r="J1634" t="str">
        <f>TRIM(RIGHT(H1634,LEN(H1634)-FIND(" ",H1634)))</f>
        <v>sqft</v>
      </c>
      <c r="K1634" t="s">
        <v>43</v>
      </c>
      <c r="L1634" t="s">
        <v>44</v>
      </c>
      <c r="N1634" t="s">
        <v>320</v>
      </c>
      <c r="Q1634">
        <v>1</v>
      </c>
      <c r="T1634" t="s">
        <v>3747</v>
      </c>
      <c r="U1634" s="1">
        <f t="shared" si="1000"/>
        <v>16164</v>
      </c>
      <c r="V1634">
        <v>75</v>
      </c>
      <c r="W1634">
        <f>VALUE(V1634)*100000</f>
        <v>7500000</v>
      </c>
    </row>
    <row r="1635" spans="1:23" customFormat="1" hidden="1">
      <c r="A1635" t="s">
        <v>858</v>
      </c>
      <c r="G1635" t="s">
        <v>34</v>
      </c>
      <c r="H1635" t="s">
        <v>1915</v>
      </c>
      <c r="I1635">
        <f>VALUE(LEFT(H1635,FIND(" ",H1635)-1))</f>
        <v>840</v>
      </c>
      <c r="J1635" t="str">
        <f>TRIM(RIGHT(H1635,LEN(H1635)-FIND(" ",H1635)))</f>
        <v>sqft</v>
      </c>
      <c r="K1635" t="s">
        <v>43</v>
      </c>
      <c r="L1635" t="s">
        <v>44</v>
      </c>
      <c r="N1635" t="s">
        <v>142</v>
      </c>
      <c r="Q1635" t="s">
        <v>30</v>
      </c>
      <c r="R1635" t="s">
        <v>490</v>
      </c>
      <c r="S1635" t="s">
        <v>3748</v>
      </c>
      <c r="T1635" t="s">
        <v>1256</v>
      </c>
      <c r="U1635" s="1">
        <f t="shared" si="1000"/>
        <v>7143</v>
      </c>
      <c r="V1635">
        <v>60</v>
      </c>
      <c r="W1635">
        <f>VALUE(V1635)*100000</f>
        <v>6000000</v>
      </c>
    </row>
    <row r="1636" spans="1:23" customFormat="1" hidden="1">
      <c r="A1636" t="s">
        <v>3749</v>
      </c>
      <c r="B1636" t="str">
        <f>PROPER(TRIM(A1636))</f>
        <v>3 Apartment For Sale In Rajhans Platinum, Palanpur Surat</v>
      </c>
      <c r="C1636" t="str">
        <f>LEFT(B1636,FIND(" ",B1636)-1)</f>
        <v>3</v>
      </c>
      <c r="D1636" s="1" t="str">
        <f>MID(B1636, FIND(" ", B1636)+1, FIND("For", B1636)-FIND(" ", B1636)-1)</f>
        <v xml:space="preserve">Apartment </v>
      </c>
      <c r="E1636" t="str">
        <f>TRIM(MID(B1636, FIND("In", B1636)+3, FIND("Surat", B1636)-FIND("In", B1636)-3))</f>
        <v>Rajhans Platinum, Palanpur</v>
      </c>
      <c r="F1636" t="str">
        <f>"surat"</f>
        <v>surat</v>
      </c>
      <c r="G1636" t="s">
        <v>34</v>
      </c>
      <c r="H1636" t="s">
        <v>3545</v>
      </c>
      <c r="I1636">
        <f>VALUE(LEFT(H1636,FIND(" ",H1636)-1))</f>
        <v>1585</v>
      </c>
      <c r="J1636" t="str">
        <f>TRIM(RIGHT(H1636,LEN(H1636)-FIND(" ",H1636)))</f>
        <v>sqft</v>
      </c>
      <c r="K1636" t="s">
        <v>43</v>
      </c>
      <c r="L1636" t="s">
        <v>44</v>
      </c>
      <c r="M1636" t="str">
        <f>IF(LEFT(L1636,5)="poss.","expected","ready")</f>
        <v>ready</v>
      </c>
      <c r="N1636" t="s">
        <v>448</v>
      </c>
      <c r="O1636" t="str">
        <f>IFERROR(LEFT(N1636,FIND("out of",N1636)-1),N1636)</f>
        <v xml:space="preserve">5 </v>
      </c>
      <c r="P1636" s="1" t="str">
        <f>IFERROR(RIGHT(N1636,LEN(N1636)-FIND("out of",N1636)-6),"")</f>
        <v>6</v>
      </c>
      <c r="Q1636" t="s">
        <v>46</v>
      </c>
      <c r="R1636" t="s">
        <v>207</v>
      </c>
      <c r="T1636" t="s">
        <v>3372</v>
      </c>
      <c r="U1636" s="1">
        <f t="shared" si="1000"/>
        <v>4101</v>
      </c>
      <c r="V1636">
        <v>65</v>
      </c>
      <c r="W1636">
        <f>VALUE(V1636)*100000</f>
        <v>6500000</v>
      </c>
    </row>
    <row r="1637" spans="1:23" customFormat="1" hidden="1">
      <c r="A1637" t="s">
        <v>3750</v>
      </c>
      <c r="G1637" t="s">
        <v>24</v>
      </c>
      <c r="H1637" t="s">
        <v>3751</v>
      </c>
      <c r="I1637">
        <f>VALUE(LEFT(H1637,FIND(" ",H1637)-1))</f>
        <v>1331</v>
      </c>
      <c r="J1637" t="str">
        <f>TRIM(RIGHT(H1637,LEN(H1637)-FIND(" ",H1637)))</f>
        <v>sqft</v>
      </c>
      <c r="K1637" t="s">
        <v>43</v>
      </c>
      <c r="L1637" t="s">
        <v>44</v>
      </c>
      <c r="N1637" t="s">
        <v>152</v>
      </c>
      <c r="Q1637" t="s">
        <v>96</v>
      </c>
      <c r="R1637" t="s">
        <v>739</v>
      </c>
      <c r="U1637" s="1" t="e">
        <f t="shared" si="1000"/>
        <v>#VALUE!</v>
      </c>
      <c r="V1637">
        <v>60</v>
      </c>
      <c r="W1637">
        <f>VALUE(V1637)*100000</f>
        <v>6000000</v>
      </c>
    </row>
    <row r="1638" spans="1:23" customFormat="1" hidden="1">
      <c r="A1638" t="s">
        <v>3752</v>
      </c>
      <c r="G1638" t="s">
        <v>34</v>
      </c>
      <c r="H1638" t="s">
        <v>1915</v>
      </c>
      <c r="I1638">
        <f>VALUE(LEFT(H1638,FIND(" ",H1638)-1))</f>
        <v>840</v>
      </c>
      <c r="J1638" t="str">
        <f>TRIM(RIGHT(H1638,LEN(H1638)-FIND(" ",H1638)))</f>
        <v>sqft</v>
      </c>
      <c r="K1638" t="s">
        <v>29</v>
      </c>
      <c r="L1638" t="s">
        <v>44</v>
      </c>
      <c r="N1638" t="s">
        <v>43</v>
      </c>
      <c r="Q1638">
        <v>2</v>
      </c>
      <c r="R1638">
        <v>2</v>
      </c>
      <c r="S1638" t="s">
        <v>3753</v>
      </c>
      <c r="T1638" t="s">
        <v>3754</v>
      </c>
      <c r="U1638" s="1">
        <f t="shared" si="1000"/>
        <v>9524</v>
      </c>
      <c r="V1638">
        <v>80</v>
      </c>
      <c r="W1638">
        <f>VALUE(V1638)*100000</f>
        <v>8000000</v>
      </c>
    </row>
    <row r="1639" spans="1:23" customFormat="1" hidden="1">
      <c r="A1639" t="s">
        <v>3755</v>
      </c>
      <c r="B1639" t="str">
        <f>PROPER(TRIM(A1639))</f>
        <v>3 Apartment For Sale In Coral Heights, Vesu Canal Road Surat</v>
      </c>
      <c r="C1639" t="str">
        <f>LEFT(B1639,FIND(" ",B1639)-1)</f>
        <v>3</v>
      </c>
      <c r="D1639" s="1" t="str">
        <f>MID(B1639, FIND(" ", B1639)+1, FIND("For", B1639)-FIND(" ", B1639)-1)</f>
        <v xml:space="preserve">Apartment </v>
      </c>
      <c r="E1639" t="str">
        <f>TRIM(MID(B1639, FIND("In", B1639)+3, FIND("Surat", B1639)-FIND("In", B1639)-3))</f>
        <v>Coral Heights, Vesu Canal Road</v>
      </c>
      <c r="F1639" t="str">
        <f>"surat"</f>
        <v>surat</v>
      </c>
      <c r="G1639" t="s">
        <v>34</v>
      </c>
      <c r="H1639" t="s">
        <v>3756</v>
      </c>
      <c r="I1639">
        <f>VALUE(LEFT(H1639,FIND(" ",H1639)-1))</f>
        <v>1851</v>
      </c>
      <c r="J1639" t="str">
        <f>TRIM(RIGHT(H1639,LEN(H1639)-FIND(" ",H1639)))</f>
        <v>sqft</v>
      </c>
      <c r="K1639" t="s">
        <v>43</v>
      </c>
      <c r="L1639" t="s">
        <v>44</v>
      </c>
      <c r="M1639" t="str">
        <f>IF(LEFT(L1639,5)="poss.","expected","ready")</f>
        <v>ready</v>
      </c>
      <c r="N1639" t="s">
        <v>1028</v>
      </c>
      <c r="O1639" t="str">
        <f>IFERROR(LEFT(N1639,FIND("out of",N1639)-1),N1639)</f>
        <v xml:space="preserve">11 </v>
      </c>
      <c r="P1639" s="1" t="str">
        <f>IFERROR(RIGHT(N1639,LEN(N1639)-FIND("out of",N1639)-6),"")</f>
        <v>11</v>
      </c>
      <c r="Q1639" t="s">
        <v>29</v>
      </c>
      <c r="R1639" t="s">
        <v>3757</v>
      </c>
      <c r="T1639" t="s">
        <v>3758</v>
      </c>
      <c r="U1639" s="1">
        <f t="shared" si="1000"/>
        <v>3998</v>
      </c>
      <c r="V1639">
        <v>74</v>
      </c>
      <c r="W1639">
        <f>VALUE(V1639)*100000</f>
        <v>7400000</v>
      </c>
    </row>
    <row r="1640" spans="1:23" customFormat="1" hidden="1">
      <c r="A1640" t="s">
        <v>3759</v>
      </c>
      <c r="G1640" t="s">
        <v>34</v>
      </c>
      <c r="H1640" t="s">
        <v>3760</v>
      </c>
      <c r="I1640">
        <f>VALUE(LEFT(H1640,FIND(" ",H1640)-1))</f>
        <v>1115</v>
      </c>
      <c r="J1640" t="str">
        <f>TRIM(RIGHT(H1640,LEN(H1640)-FIND(" ",H1640)))</f>
        <v>sqft</v>
      </c>
      <c r="K1640" t="s">
        <v>43</v>
      </c>
      <c r="L1640" t="s">
        <v>44</v>
      </c>
      <c r="N1640" t="s">
        <v>142</v>
      </c>
      <c r="Q1640" t="s">
        <v>29</v>
      </c>
      <c r="R1640" t="s">
        <v>346</v>
      </c>
      <c r="T1640" t="s">
        <v>3761</v>
      </c>
      <c r="U1640" s="1">
        <f t="shared" si="1000"/>
        <v>5381</v>
      </c>
      <c r="V1640">
        <v>60</v>
      </c>
      <c r="W1640">
        <f>VALUE(V1640)*100000</f>
        <v>6000000</v>
      </c>
    </row>
    <row r="1641" spans="1:23" customFormat="1" hidden="1">
      <c r="A1641" t="s">
        <v>3762</v>
      </c>
      <c r="G1641" t="s">
        <v>34</v>
      </c>
      <c r="H1641" t="s">
        <v>735</v>
      </c>
      <c r="I1641">
        <f>VALUE(LEFT(H1641,FIND(" ",H1641)-1))</f>
        <v>960</v>
      </c>
      <c r="J1641" t="str">
        <f>TRIM(RIGHT(H1641,LEN(H1641)-FIND(" ",H1641)))</f>
        <v>sqft</v>
      </c>
      <c r="K1641" t="s">
        <v>43</v>
      </c>
      <c r="L1641" t="s">
        <v>44</v>
      </c>
      <c r="N1641" t="s">
        <v>86</v>
      </c>
      <c r="Q1641" t="s">
        <v>29</v>
      </c>
      <c r="R1641">
        <v>2</v>
      </c>
      <c r="T1641" t="s">
        <v>2507</v>
      </c>
      <c r="U1641" s="1">
        <f t="shared" si="1000"/>
        <v>7292</v>
      </c>
      <c r="V1641">
        <v>70</v>
      </c>
      <c r="W1641">
        <f>VALUE(V1641)*100000</f>
        <v>7000000</v>
      </c>
    </row>
    <row r="1642" spans="1:23" ht="15.75">
      <c r="A1642" s="3" t="s">
        <v>3763</v>
      </c>
      <c r="B1642" s="3" t="str">
        <f>PROPER(TRIM(A1642))</f>
        <v>3 House For Sale In Haldharu Surat</v>
      </c>
      <c r="C1642" s="3" t="str">
        <f>LEFT(B1642,FIND(" ",B1642)-1)</f>
        <v>3</v>
      </c>
      <c r="D1642" s="4" t="str">
        <f>MID(B1642, FIND(" ", B1642)+1, FIND("For", B1642)-FIND(" ", B1642)-1)</f>
        <v xml:space="preserve">House </v>
      </c>
      <c r="E1642" s="3" t="str">
        <f>TRIM(MID(B1642, FIND("In", B1642)+3, FIND("Surat", B1642)-FIND("In", B1642)-3))</f>
        <v>Haldharu</v>
      </c>
      <c r="F1642" s="3" t="str">
        <f>"surat"</f>
        <v>surat</v>
      </c>
      <c r="G1642" s="3" t="s">
        <v>34</v>
      </c>
      <c r="H1642" s="3" t="s">
        <v>3764</v>
      </c>
      <c r="I1642" s="9">
        <f>VALUE(LEFT(H1642,FIND(" ",H1642)-1))</f>
        <v>1935</v>
      </c>
      <c r="J1642" s="3" t="str">
        <f>TRIM(RIGHT(H1642,LEN(H1642)-FIND(" ",H1642)))</f>
        <v>sqft</v>
      </c>
      <c r="K1642" s="3" t="s">
        <v>43</v>
      </c>
      <c r="L1642" s="3" t="s">
        <v>44</v>
      </c>
      <c r="M1642" s="3" t="str">
        <f>IF(LEFT(L1642,5)="poss.","expected","ready")</f>
        <v>ready</v>
      </c>
      <c r="N1642" s="3" t="s">
        <v>212</v>
      </c>
      <c r="O1642" s="3" t="str">
        <f>IFERROR(LEFT(N1642,FIND("out of",N1642)-1),N1642)</f>
        <v xml:space="preserve">1 </v>
      </c>
      <c r="P1642" s="4" t="str">
        <f>IFERROR(RIGHT(N1642,LEN(N1642)-FIND("out of",N1642)-6),"")</f>
        <v>2</v>
      </c>
      <c r="Q1642" s="6" t="s">
        <v>29</v>
      </c>
      <c r="R1642" s="3" t="s">
        <v>47</v>
      </c>
      <c r="S1642" s="3" t="s">
        <v>3765</v>
      </c>
      <c r="T1642" s="3" t="s">
        <v>3766</v>
      </c>
      <c r="U1642" s="4">
        <f t="shared" si="1000"/>
        <v>3101</v>
      </c>
      <c r="V1642" s="3">
        <v>60</v>
      </c>
      <c r="W1642" s="3">
        <f>VALUE(V1642)*100000</f>
        <v>6000000</v>
      </c>
    </row>
    <row r="1643" spans="1:23" customFormat="1" hidden="1">
      <c r="A1643" t="s">
        <v>3767</v>
      </c>
      <c r="G1643" t="s">
        <v>34</v>
      </c>
      <c r="H1643" t="s">
        <v>849</v>
      </c>
      <c r="I1643">
        <f>VALUE(LEFT(H1643,FIND(" ",H1643)-1))</f>
        <v>540</v>
      </c>
      <c r="J1643" t="str">
        <f>TRIM(RIGHT(H1643,LEN(H1643)-FIND(" ",H1643)))</f>
        <v>sqft</v>
      </c>
      <c r="K1643" t="s">
        <v>43</v>
      </c>
      <c r="L1643" t="s">
        <v>44</v>
      </c>
      <c r="N1643" t="s">
        <v>403</v>
      </c>
      <c r="T1643" t="s">
        <v>3768</v>
      </c>
      <c r="U1643" s="1">
        <f t="shared" si="1000"/>
        <v>12963</v>
      </c>
      <c r="V1643">
        <v>70</v>
      </c>
      <c r="W1643">
        <f>VALUE(V1643)*100000</f>
        <v>7000000</v>
      </c>
    </row>
    <row r="1644" spans="1:23" customFormat="1" hidden="1">
      <c r="A1644" t="s">
        <v>3769</v>
      </c>
      <c r="G1644" t="s">
        <v>24</v>
      </c>
      <c r="H1644" t="s">
        <v>674</v>
      </c>
      <c r="I1644">
        <f>VALUE(LEFT(H1644,FIND(" ",H1644)-1))</f>
        <v>1400</v>
      </c>
      <c r="J1644" t="str">
        <f>TRIM(RIGHT(H1644,LEN(H1644)-FIND(" ",H1644)))</f>
        <v>sqft</v>
      </c>
      <c r="K1644" t="s">
        <v>46</v>
      </c>
      <c r="L1644" t="s">
        <v>44</v>
      </c>
      <c r="N1644" t="s">
        <v>43</v>
      </c>
      <c r="Q1644">
        <v>3</v>
      </c>
      <c r="R1644">
        <v>2</v>
      </c>
      <c r="U1644" s="1" t="e">
        <f t="shared" si="1000"/>
        <v>#VALUE!</v>
      </c>
      <c r="V1644">
        <v>65</v>
      </c>
      <c r="W1644">
        <f>VALUE(V1644)*100000</f>
        <v>6500000</v>
      </c>
    </row>
    <row r="1645" spans="1:23" customFormat="1" hidden="1">
      <c r="A1645" t="s">
        <v>3770</v>
      </c>
      <c r="B1645" t="str">
        <f t="shared" ref="B1645:B1646" si="1033">PROPER(TRIM(A1645))</f>
        <v>2 Apartment For Sale In Sai Upavan, Palanpur Gam Surat</v>
      </c>
      <c r="C1645" t="str">
        <f t="shared" ref="C1645:C1646" si="1034">LEFT(B1645,FIND(" ",B1645)-1)</f>
        <v>2</v>
      </c>
      <c r="D1645" s="1" t="str">
        <f t="shared" ref="D1645:D1646" si="1035">MID(B1645, FIND(" ", B1645)+1, FIND("For", B1645)-FIND(" ", B1645)-1)</f>
        <v xml:space="preserve">Apartment </v>
      </c>
      <c r="E1645" t="str">
        <f t="shared" ref="E1645:E1646" si="1036">TRIM(MID(B1645, FIND("In", B1645)+3, FIND("Surat", B1645)-FIND("In", B1645)-3))</f>
        <v>Sai Upavan, Palanpur Gam</v>
      </c>
      <c r="F1645" t="str">
        <f t="shared" ref="F1645:F1646" si="1037">"surat"</f>
        <v>surat</v>
      </c>
      <c r="G1645" t="s">
        <v>34</v>
      </c>
      <c r="H1645" t="s">
        <v>3771</v>
      </c>
      <c r="I1645">
        <f>VALUE(LEFT(H1645,FIND(" ",H1645)-1))</f>
        <v>1264</v>
      </c>
      <c r="J1645" t="str">
        <f>TRIM(RIGHT(H1645,LEN(H1645)-FIND(" ",H1645)))</f>
        <v>sqft</v>
      </c>
      <c r="K1645" t="s">
        <v>43</v>
      </c>
      <c r="L1645" t="s">
        <v>44</v>
      </c>
      <c r="M1645" t="str">
        <f t="shared" ref="M1645:M1646" si="1038">IF(LEFT(L1645,5)="poss.","expected","ready")</f>
        <v>ready</v>
      </c>
      <c r="N1645" t="s">
        <v>268</v>
      </c>
      <c r="O1645" t="str">
        <f t="shared" ref="O1645:O1646" si="1039">IFERROR(LEFT(N1645,FIND("out of",N1645)-1),N1645)</f>
        <v xml:space="preserve">13 </v>
      </c>
      <c r="P1645" s="1" t="str">
        <f t="shared" ref="P1645:P1646" si="1040">IFERROR(RIGHT(N1645,LEN(N1645)-FIND("out of",N1645)-6),"")</f>
        <v>14</v>
      </c>
      <c r="Q1645" t="s">
        <v>29</v>
      </c>
      <c r="R1645" t="s">
        <v>47</v>
      </c>
      <c r="T1645" t="s">
        <v>3772</v>
      </c>
      <c r="U1645" s="1">
        <f t="shared" si="1000"/>
        <v>4351</v>
      </c>
      <c r="V1645">
        <v>55</v>
      </c>
      <c r="W1645">
        <f>VALUE(V1645)*100000</f>
        <v>5500000</v>
      </c>
    </row>
    <row r="1646" spans="1:23" customFormat="1" hidden="1">
      <c r="A1646" t="s">
        <v>3773</v>
      </c>
      <c r="B1646" t="str">
        <f t="shared" si="1033"/>
        <v>2 Apartment For Sale In Aakash Homes, Piplod Surat</v>
      </c>
      <c r="C1646" t="str">
        <f t="shared" si="1034"/>
        <v>2</v>
      </c>
      <c r="D1646" s="1" t="str">
        <f t="shared" si="1035"/>
        <v xml:space="preserve">Apartment </v>
      </c>
      <c r="E1646" t="str">
        <f t="shared" si="1036"/>
        <v>Aakash Homes, Piplod</v>
      </c>
      <c r="F1646" t="str">
        <f t="shared" si="1037"/>
        <v>surat</v>
      </c>
      <c r="G1646" t="s">
        <v>34</v>
      </c>
      <c r="H1646" t="s">
        <v>2627</v>
      </c>
      <c r="I1646">
        <f>VALUE(LEFT(H1646,FIND(" ",H1646)-1))</f>
        <v>1160</v>
      </c>
      <c r="J1646" t="str">
        <f>TRIM(RIGHT(H1646,LEN(H1646)-FIND(" ",H1646)))</f>
        <v>sqft</v>
      </c>
      <c r="K1646" t="s">
        <v>43</v>
      </c>
      <c r="L1646" t="s">
        <v>44</v>
      </c>
      <c r="M1646" t="str">
        <f t="shared" si="1038"/>
        <v>ready</v>
      </c>
      <c r="N1646" t="s">
        <v>2690</v>
      </c>
      <c r="O1646" t="str">
        <f t="shared" si="1039"/>
        <v xml:space="preserve">8 </v>
      </c>
      <c r="P1646" s="1" t="str">
        <f t="shared" si="1040"/>
        <v>10</v>
      </c>
      <c r="Q1646" t="s">
        <v>29</v>
      </c>
      <c r="R1646" t="s">
        <v>3774</v>
      </c>
      <c r="T1646" t="s">
        <v>946</v>
      </c>
      <c r="U1646" s="1">
        <f t="shared" si="1000"/>
        <v>4569</v>
      </c>
      <c r="V1646">
        <v>53</v>
      </c>
      <c r="W1646">
        <f>VALUE(V1646)*100000</f>
        <v>5300000</v>
      </c>
    </row>
    <row r="1647" spans="1:23" customFormat="1" hidden="1">
      <c r="A1647" t="s">
        <v>3775</v>
      </c>
      <c r="G1647" t="s">
        <v>34</v>
      </c>
      <c r="H1647" t="s">
        <v>3776</v>
      </c>
      <c r="I1647">
        <f>VALUE(LEFT(H1647,FIND(" ",H1647)-1))</f>
        <v>1330</v>
      </c>
      <c r="J1647" t="str">
        <f>TRIM(RIGHT(H1647,LEN(H1647)-FIND(" ",H1647)))</f>
        <v>sqft</v>
      </c>
      <c r="K1647" t="s">
        <v>3777</v>
      </c>
      <c r="L1647" t="s">
        <v>44</v>
      </c>
      <c r="N1647" t="s">
        <v>43</v>
      </c>
      <c r="T1647" t="s">
        <v>3778</v>
      </c>
      <c r="U1647" s="1">
        <f t="shared" si="1000"/>
        <v>4887</v>
      </c>
      <c r="V1647">
        <v>65</v>
      </c>
      <c r="W1647">
        <f>VALUE(V1647)*100000</f>
        <v>6500000</v>
      </c>
    </row>
    <row r="1648" spans="1:23" customFormat="1" hidden="1">
      <c r="A1648" t="s">
        <v>1612</v>
      </c>
      <c r="G1648" t="s">
        <v>24</v>
      </c>
      <c r="H1648" t="s">
        <v>3779</v>
      </c>
      <c r="I1648">
        <f>VALUE(LEFT(H1648,FIND(" ",H1648)-1))</f>
        <v>766</v>
      </c>
      <c r="J1648" t="str">
        <f>TRIM(RIGHT(H1648,LEN(H1648)-FIND(" ",H1648)))</f>
        <v>sqft</v>
      </c>
      <c r="K1648" t="s">
        <v>43</v>
      </c>
      <c r="L1648" t="s">
        <v>44</v>
      </c>
      <c r="N1648" t="s">
        <v>1229</v>
      </c>
      <c r="S1648" t="s">
        <v>639</v>
      </c>
      <c r="T1648" t="s">
        <v>3780</v>
      </c>
      <c r="U1648" s="1">
        <f t="shared" si="1000"/>
        <v>12794</v>
      </c>
      <c r="V1648">
        <v>98</v>
      </c>
      <c r="W1648">
        <f>VALUE(V1648)*100000</f>
        <v>9800000</v>
      </c>
    </row>
    <row r="1649" spans="1:23" customFormat="1" hidden="1">
      <c r="A1649" t="s">
        <v>3781</v>
      </c>
      <c r="G1649" t="s">
        <v>34</v>
      </c>
      <c r="H1649" t="s">
        <v>3782</v>
      </c>
      <c r="I1649">
        <f>VALUE(LEFT(H1649,FIND(" ",H1649)-1))</f>
        <v>1780</v>
      </c>
      <c r="J1649" t="str">
        <f>TRIM(RIGHT(H1649,LEN(H1649)-FIND(" ",H1649)))</f>
        <v>sqft</v>
      </c>
      <c r="L1649" t="s">
        <v>44</v>
      </c>
      <c r="N1649" t="s">
        <v>43</v>
      </c>
      <c r="T1649" t="s">
        <v>3783</v>
      </c>
      <c r="U1649" s="1">
        <f t="shared" si="1000"/>
        <v>4494</v>
      </c>
      <c r="V1649">
        <v>80</v>
      </c>
      <c r="W1649">
        <f>VALUE(V1649)*100000</f>
        <v>8000000</v>
      </c>
    </row>
    <row r="1650" spans="1:23" customFormat="1" hidden="1">
      <c r="A1650" t="s">
        <v>3784</v>
      </c>
      <c r="G1650" t="s">
        <v>34</v>
      </c>
      <c r="H1650" t="s">
        <v>3785</v>
      </c>
      <c r="I1650">
        <f>VALUE(LEFT(H1650,FIND(" ",H1650)-1))</f>
        <v>1283</v>
      </c>
      <c r="J1650" t="str">
        <f>TRIM(RIGHT(H1650,LEN(H1650)-FIND(" ",H1650)))</f>
        <v>sqft</v>
      </c>
      <c r="K1650" t="s">
        <v>43</v>
      </c>
      <c r="L1650" t="s">
        <v>44</v>
      </c>
      <c r="N1650" t="s">
        <v>802</v>
      </c>
      <c r="Q1650" t="s">
        <v>46</v>
      </c>
      <c r="R1650" t="s">
        <v>3786</v>
      </c>
      <c r="T1650" t="s">
        <v>3787</v>
      </c>
      <c r="U1650" s="1">
        <f t="shared" si="1000"/>
        <v>4287</v>
      </c>
      <c r="V1650">
        <v>55</v>
      </c>
      <c r="W1650">
        <f>VALUE(V1650)*100000</f>
        <v>5500000</v>
      </c>
    </row>
    <row r="1651" spans="1:23" customFormat="1" hidden="1">
      <c r="A1651" t="s">
        <v>3788</v>
      </c>
      <c r="G1651" t="s">
        <v>34</v>
      </c>
      <c r="H1651" t="s">
        <v>602</v>
      </c>
      <c r="I1651">
        <f>VALUE(LEFT(H1651,FIND(" ",H1651)-1))</f>
        <v>2000</v>
      </c>
      <c r="J1651" t="str">
        <f>TRIM(RIGHT(H1651,LEN(H1651)-FIND(" ",H1651)))</f>
        <v>sqft</v>
      </c>
      <c r="K1651" t="s">
        <v>29</v>
      </c>
      <c r="L1651" t="s">
        <v>44</v>
      </c>
      <c r="N1651" t="s">
        <v>43</v>
      </c>
      <c r="Q1651">
        <v>4</v>
      </c>
      <c r="T1651" t="s">
        <v>3369</v>
      </c>
      <c r="U1651" s="1">
        <f t="shared" si="1000"/>
        <v>4750</v>
      </c>
      <c r="V1651">
        <v>95</v>
      </c>
      <c r="W1651">
        <f>VALUE(V1651)*100000</f>
        <v>9500000</v>
      </c>
    </row>
    <row r="1652" spans="1:23" ht="15.75">
      <c r="A1652" s="3" t="s">
        <v>3789</v>
      </c>
      <c r="B1652" s="3" t="str">
        <f>PROPER(TRIM(A1652))</f>
        <v>1 House For Sale In Jahangir Pura Surat</v>
      </c>
      <c r="C1652" s="3" t="str">
        <f>LEFT(B1652,FIND(" ",B1652)-1)</f>
        <v>1</v>
      </c>
      <c r="D1652" s="4" t="str">
        <f>MID(B1652, FIND(" ", B1652)+1, FIND("For", B1652)-FIND(" ", B1652)-1)</f>
        <v xml:space="preserve">House </v>
      </c>
      <c r="E1652" s="3" t="str">
        <f>TRIM(MID(B1652, FIND("In", B1652)+3, FIND("Surat", B1652)-FIND("In", B1652)-3))</f>
        <v>Jahangir Pura</v>
      </c>
      <c r="F1652" s="3" t="str">
        <f>"surat"</f>
        <v>surat</v>
      </c>
      <c r="G1652" s="3" t="s">
        <v>34</v>
      </c>
      <c r="H1652" s="3" t="s">
        <v>3790</v>
      </c>
      <c r="I1652" s="9">
        <f>VALUE(LEFT(H1652,FIND(" ",H1652)-1))</f>
        <v>84</v>
      </c>
      <c r="J1652" s="3" t="str">
        <f>TRIM(RIGHT(H1652,LEN(H1652)-FIND(" ",H1652)))</f>
        <v>ground</v>
      </c>
      <c r="K1652" s="3" t="s">
        <v>43</v>
      </c>
      <c r="L1652" s="3" t="s">
        <v>44</v>
      </c>
      <c r="M1652" s="3" t="str">
        <f>IF(LEFT(L1652,5)="poss.","expected","ready")</f>
        <v>ready</v>
      </c>
      <c r="N1652" s="3" t="s">
        <v>86</v>
      </c>
      <c r="O1652" s="3" t="str">
        <f>IFERROR(LEFT(N1652,FIND("out of",N1652)-1),N1652)</f>
        <v xml:space="preserve">1 </v>
      </c>
      <c r="P1652" s="4" t="str">
        <f>IFERROR(RIGHT(N1652,LEN(N1652)-FIND("out of",N1652)-6),"")</f>
        <v>1</v>
      </c>
      <c r="Q1652" s="6" t="s">
        <v>29</v>
      </c>
      <c r="R1652" s="3" t="s">
        <v>156</v>
      </c>
      <c r="S1652" s="3" t="s">
        <v>3791</v>
      </c>
      <c r="T1652" s="3" t="s">
        <v>3792</v>
      </c>
      <c r="U1652" s="4">
        <f t="shared" si="1000"/>
        <v>4</v>
      </c>
      <c r="V1652" s="3">
        <v>91.8</v>
      </c>
      <c r="W1652" s="3">
        <f>VALUE(V1652)*100000</f>
        <v>9180000</v>
      </c>
    </row>
    <row r="1653" spans="1:23" customFormat="1" hidden="1">
      <c r="A1653" t="s">
        <v>3793</v>
      </c>
      <c r="G1653" t="s">
        <v>24</v>
      </c>
      <c r="H1653" t="s">
        <v>3794</v>
      </c>
      <c r="I1653">
        <f>VALUE(LEFT(H1653,FIND(" ",H1653)-1))</f>
        <v>1620</v>
      </c>
      <c r="J1653" t="str">
        <f>TRIM(RIGHT(H1653,LEN(H1653)-FIND(" ",H1653)))</f>
        <v>sqft</v>
      </c>
      <c r="K1653" t="s">
        <v>29</v>
      </c>
      <c r="L1653" t="s">
        <v>44</v>
      </c>
      <c r="N1653" t="s">
        <v>43</v>
      </c>
      <c r="Q1653" t="s">
        <v>30</v>
      </c>
      <c r="R1653" t="s">
        <v>166</v>
      </c>
      <c r="T1653" t="s">
        <v>3686</v>
      </c>
      <c r="U1653" s="1">
        <f t="shared" si="1000"/>
        <v>4321</v>
      </c>
      <c r="V1653">
        <v>70</v>
      </c>
      <c r="W1653">
        <f>VALUE(V1653)*100000</f>
        <v>7000000</v>
      </c>
    </row>
    <row r="1654" spans="1:23" customFormat="1" hidden="1">
      <c r="A1654" t="s">
        <v>3795</v>
      </c>
      <c r="G1654" t="s">
        <v>34</v>
      </c>
      <c r="H1654" t="s">
        <v>1884</v>
      </c>
      <c r="I1654">
        <f>VALUE(LEFT(H1654,FIND(" ",H1654)-1))</f>
        <v>1800</v>
      </c>
      <c r="J1654" t="str">
        <f>TRIM(RIGHT(H1654,LEN(H1654)-FIND(" ",H1654)))</f>
        <v>sqft</v>
      </c>
      <c r="K1654" t="s">
        <v>43</v>
      </c>
      <c r="L1654" t="s">
        <v>44</v>
      </c>
      <c r="N1654" t="s">
        <v>469</v>
      </c>
      <c r="Q1654" t="s">
        <v>96</v>
      </c>
      <c r="R1654">
        <v>3</v>
      </c>
      <c r="T1654" t="s">
        <v>3411</v>
      </c>
      <c r="U1654" s="1">
        <f t="shared" si="1000"/>
        <v>4333</v>
      </c>
      <c r="V1654">
        <v>78</v>
      </c>
      <c r="W1654">
        <f>VALUE(V1654)*100000</f>
        <v>7800000</v>
      </c>
    </row>
    <row r="1655" spans="1:23" customFormat="1" hidden="1">
      <c r="A1655" t="s">
        <v>3796</v>
      </c>
      <c r="G1655" t="s">
        <v>24</v>
      </c>
      <c r="H1655" t="s">
        <v>479</v>
      </c>
      <c r="I1655">
        <f>VALUE(LEFT(H1655,FIND(" ",H1655)-1))</f>
        <v>110</v>
      </c>
      <c r="J1655" t="str">
        <f>TRIM(RIGHT(H1655,LEN(H1655)-FIND(" ",H1655)))</f>
        <v>sqft</v>
      </c>
      <c r="K1655" t="s">
        <v>29</v>
      </c>
      <c r="L1655" t="s">
        <v>924</v>
      </c>
      <c r="N1655" t="s">
        <v>43</v>
      </c>
      <c r="Q1655" t="s">
        <v>3797</v>
      </c>
      <c r="R1655">
        <v>3</v>
      </c>
      <c r="U1655" s="1" t="e">
        <f t="shared" si="1000"/>
        <v>#VALUE!</v>
      </c>
      <c r="V1655">
        <v>65</v>
      </c>
      <c r="W1655">
        <f>VALUE(V1655)*100000</f>
        <v>6500000</v>
      </c>
    </row>
    <row r="1656" spans="1:23" ht="15.75">
      <c r="A1656" s="3" t="s">
        <v>2924</v>
      </c>
      <c r="B1656" s="3" t="str">
        <f>PROPER(TRIM(A1656))</f>
        <v>2 Apartment For Sale In Orchid Fantasia, Palanpur Surat</v>
      </c>
      <c r="C1656" s="3" t="str">
        <f>LEFT(B1656,FIND(" ",B1656)-1)</f>
        <v>2</v>
      </c>
      <c r="D1656" s="4" t="str">
        <f>MID(B1656, FIND(" ", B1656)+1, FIND("For", B1656)-FIND(" ", B1656)-1)</f>
        <v xml:space="preserve">Apartment </v>
      </c>
      <c r="E1656" s="3" t="str">
        <f>TRIM(MID(B1656, FIND("In", B1656)+3, FIND("Surat", B1656)-FIND("In", B1656)-3))</f>
        <v>Orchid Fantasia, Palanpur</v>
      </c>
      <c r="F1656" s="3" t="str">
        <f>"surat"</f>
        <v>surat</v>
      </c>
      <c r="G1656" s="3" t="s">
        <v>34</v>
      </c>
      <c r="H1656" s="3" t="s">
        <v>55</v>
      </c>
      <c r="I1656" s="9">
        <f>VALUE(LEFT(H1656,FIND(" ",H1656)-1))</f>
        <v>1250</v>
      </c>
      <c r="J1656" s="3" t="str">
        <f>TRIM(RIGHT(H1656,LEN(H1656)-FIND(" ",H1656)))</f>
        <v>sqft</v>
      </c>
      <c r="K1656" s="3" t="s">
        <v>43</v>
      </c>
      <c r="L1656" s="3" t="s">
        <v>44</v>
      </c>
      <c r="M1656" s="3" t="str">
        <f>IF(LEFT(L1656,5)="poss.","expected","ready")</f>
        <v>ready</v>
      </c>
      <c r="N1656" s="3" t="s">
        <v>627</v>
      </c>
      <c r="O1656" s="3" t="str">
        <f>IFERROR(LEFT(N1656,FIND("out of",N1656)-1),N1656)</f>
        <v xml:space="preserve">8 </v>
      </c>
      <c r="P1656" s="4" t="str">
        <f>IFERROR(RIGHT(N1656,LEN(N1656)-FIND("out of",N1656)-6),"")</f>
        <v>14</v>
      </c>
      <c r="Q1656" s="6" t="s">
        <v>96</v>
      </c>
      <c r="R1656" s="3" t="s">
        <v>47</v>
      </c>
      <c r="S1656" s="3" t="s">
        <v>1277</v>
      </c>
      <c r="T1656" s="3" t="s">
        <v>3798</v>
      </c>
      <c r="U1656" s="4">
        <f t="shared" si="1000"/>
        <v>4681</v>
      </c>
      <c r="V1656" s="3">
        <v>58.5</v>
      </c>
      <c r="W1656" s="3">
        <f>VALUE(V1656)*100000</f>
        <v>5850000</v>
      </c>
    </row>
    <row r="1657" spans="1:23" customFormat="1" hidden="1">
      <c r="A1657" t="s">
        <v>3799</v>
      </c>
      <c r="G1657" t="s">
        <v>34</v>
      </c>
      <c r="H1657" t="s">
        <v>3800</v>
      </c>
      <c r="I1657">
        <f>VALUE(LEFT(H1657,FIND(" ",H1657)-1))</f>
        <v>1831</v>
      </c>
      <c r="J1657" t="str">
        <f>TRIM(RIGHT(H1657,LEN(H1657)-FIND(" ",H1657)))</f>
        <v>sqft</v>
      </c>
      <c r="K1657" t="s">
        <v>43</v>
      </c>
      <c r="L1657" t="s">
        <v>44</v>
      </c>
      <c r="N1657" t="s">
        <v>448</v>
      </c>
      <c r="Q1657" t="s">
        <v>46</v>
      </c>
      <c r="R1657">
        <v>3</v>
      </c>
      <c r="T1657" t="s">
        <v>3801</v>
      </c>
      <c r="U1657" s="1">
        <f t="shared" si="1000"/>
        <v>3823</v>
      </c>
      <c r="V1657">
        <v>70</v>
      </c>
      <c r="W1657">
        <f>VALUE(V1657)*100000</f>
        <v>7000000</v>
      </c>
    </row>
    <row r="1658" spans="1:23" customFormat="1" hidden="1">
      <c r="A1658" t="s">
        <v>3802</v>
      </c>
      <c r="G1658" t="s">
        <v>34</v>
      </c>
      <c r="H1658" t="s">
        <v>3803</v>
      </c>
      <c r="I1658">
        <f>VALUE(LEFT(H1658,FIND(" ",H1658)-1))</f>
        <v>2400</v>
      </c>
      <c r="J1658" t="str">
        <f>TRIM(RIGHT(H1658,LEN(H1658)-FIND(" ",H1658)))</f>
        <v>sqft</v>
      </c>
      <c r="K1658" t="s">
        <v>43</v>
      </c>
      <c r="L1658" t="s">
        <v>44</v>
      </c>
      <c r="N1658" t="s">
        <v>956</v>
      </c>
      <c r="Q1658" t="s">
        <v>96</v>
      </c>
      <c r="R1658" t="s">
        <v>47</v>
      </c>
      <c r="T1658" t="s">
        <v>719</v>
      </c>
      <c r="U1658" s="1">
        <f t="shared" si="1000"/>
        <v>4167</v>
      </c>
      <c r="V1658" t="s">
        <v>3442</v>
      </c>
      <c r="W1658" t="e">
        <f>VALUE(V1658)*100000</f>
        <v>#VALUE!</v>
      </c>
    </row>
    <row r="1659" spans="1:23" customFormat="1" hidden="1">
      <c r="A1659" t="s">
        <v>3804</v>
      </c>
      <c r="G1659" t="s">
        <v>34</v>
      </c>
      <c r="H1659" t="s">
        <v>211</v>
      </c>
      <c r="I1659">
        <f>VALUE(LEFT(H1659,FIND(" ",H1659)-1))</f>
        <v>425</v>
      </c>
      <c r="J1659" t="str">
        <f>TRIM(RIGHT(H1659,LEN(H1659)-FIND(" ",H1659)))</f>
        <v>sqft</v>
      </c>
      <c r="K1659" t="s">
        <v>43</v>
      </c>
      <c r="L1659" t="s">
        <v>44</v>
      </c>
      <c r="N1659" t="s">
        <v>320</v>
      </c>
      <c r="Q1659" t="s">
        <v>46</v>
      </c>
      <c r="R1659">
        <v>1</v>
      </c>
      <c r="T1659" t="s">
        <v>3805</v>
      </c>
      <c r="U1659" s="1">
        <f t="shared" si="1000"/>
        <v>22353</v>
      </c>
      <c r="V1659">
        <v>95</v>
      </c>
      <c r="W1659">
        <f>VALUE(V1659)*100000</f>
        <v>9500000</v>
      </c>
    </row>
    <row r="1660" spans="1:23" customFormat="1" hidden="1">
      <c r="A1660" t="s">
        <v>858</v>
      </c>
      <c r="G1660" t="s">
        <v>34</v>
      </c>
      <c r="H1660" t="s">
        <v>3806</v>
      </c>
      <c r="I1660">
        <f>VALUE(LEFT(H1660,FIND(" ",H1660)-1))</f>
        <v>2100</v>
      </c>
      <c r="J1660" t="str">
        <f>TRIM(RIGHT(H1660,LEN(H1660)-FIND(" ",H1660)))</f>
        <v>sqft</v>
      </c>
      <c r="K1660" t="s">
        <v>46</v>
      </c>
      <c r="L1660" t="s">
        <v>107</v>
      </c>
      <c r="N1660" t="s">
        <v>43</v>
      </c>
      <c r="Q1660">
        <v>3</v>
      </c>
      <c r="S1660" t="s">
        <v>3807</v>
      </c>
      <c r="T1660" t="s">
        <v>3808</v>
      </c>
      <c r="U1660" s="1">
        <f t="shared" si="1000"/>
        <v>2643</v>
      </c>
      <c r="V1660">
        <v>55.5</v>
      </c>
      <c r="W1660">
        <f>VALUE(V1660)*100000</f>
        <v>5550000</v>
      </c>
    </row>
    <row r="1661" spans="1:23" customFormat="1" hidden="1">
      <c r="A1661" t="s">
        <v>3809</v>
      </c>
      <c r="G1661" t="s">
        <v>34</v>
      </c>
      <c r="H1661" t="s">
        <v>1310</v>
      </c>
      <c r="I1661">
        <f>VALUE(LEFT(H1661,FIND(" ",H1661)-1))</f>
        <v>484</v>
      </c>
      <c r="J1661" t="str">
        <f>TRIM(RIGHT(H1661,LEN(H1661)-FIND(" ",H1661)))</f>
        <v>sqft</v>
      </c>
      <c r="K1661" t="s">
        <v>43</v>
      </c>
      <c r="L1661" t="s">
        <v>44</v>
      </c>
      <c r="N1661" t="s">
        <v>390</v>
      </c>
      <c r="T1661" t="s">
        <v>3810</v>
      </c>
      <c r="U1661" s="1">
        <f t="shared" ref="U1661:U1724" si="1041">VALUE(SUBSTITUTE(SUBSTITUTE(T1661,"â‚¹",""),"per sqft",""))</f>
        <v>15909</v>
      </c>
      <c r="V1661">
        <v>77</v>
      </c>
      <c r="W1661">
        <f>VALUE(V1661)*100000</f>
        <v>7700000</v>
      </c>
    </row>
    <row r="1662" spans="1:23" customFormat="1" hidden="1">
      <c r="A1662" t="s">
        <v>3811</v>
      </c>
      <c r="G1662" t="s">
        <v>24</v>
      </c>
      <c r="H1662" t="s">
        <v>242</v>
      </c>
      <c r="I1662">
        <f>VALUE(LEFT(H1662,FIND(" ",H1662)-1))</f>
        <v>1900</v>
      </c>
      <c r="J1662" t="str">
        <f>TRIM(RIGHT(H1662,LEN(H1662)-FIND(" ",H1662)))</f>
        <v>sqft</v>
      </c>
      <c r="K1662" t="s">
        <v>43</v>
      </c>
      <c r="L1662" t="s">
        <v>44</v>
      </c>
      <c r="N1662" t="s">
        <v>2445</v>
      </c>
      <c r="Q1662" t="s">
        <v>96</v>
      </c>
      <c r="R1662" t="s">
        <v>3812</v>
      </c>
      <c r="T1662" t="s">
        <v>1157</v>
      </c>
      <c r="U1662" s="1">
        <f t="shared" si="1041"/>
        <v>4000</v>
      </c>
      <c r="V1662">
        <v>88</v>
      </c>
      <c r="W1662">
        <f>VALUE(V1662)*100000</f>
        <v>8800000</v>
      </c>
    </row>
    <row r="1663" spans="1:23" customFormat="1" hidden="1">
      <c r="A1663" t="s">
        <v>3813</v>
      </c>
      <c r="G1663" t="s">
        <v>24</v>
      </c>
      <c r="H1663" t="s">
        <v>2533</v>
      </c>
      <c r="I1663">
        <f>VALUE(LEFT(H1663,FIND(" ",H1663)-1))</f>
        <v>760</v>
      </c>
      <c r="J1663" t="str">
        <f>TRIM(RIGHT(H1663,LEN(H1663)-FIND(" ",H1663)))</f>
        <v>sqft</v>
      </c>
      <c r="K1663" t="s">
        <v>46</v>
      </c>
      <c r="L1663" t="s">
        <v>44</v>
      </c>
      <c r="N1663" t="s">
        <v>43</v>
      </c>
      <c r="Q1663" t="s">
        <v>166</v>
      </c>
      <c r="R1663">
        <v>4</v>
      </c>
      <c r="U1663" s="1" t="e">
        <f t="shared" si="1041"/>
        <v>#VALUE!</v>
      </c>
      <c r="V1663">
        <v>80</v>
      </c>
      <c r="W1663">
        <f>VALUE(V1663)*100000</f>
        <v>8000000</v>
      </c>
    </row>
    <row r="1664" spans="1:23" customFormat="1" hidden="1">
      <c r="A1664" t="s">
        <v>1470</v>
      </c>
      <c r="G1664" t="s">
        <v>24</v>
      </c>
      <c r="H1664" t="s">
        <v>680</v>
      </c>
      <c r="I1664">
        <f>VALUE(LEFT(H1664,FIND(" ",H1664)-1))</f>
        <v>496</v>
      </c>
      <c r="J1664" t="str">
        <f>TRIM(RIGHT(H1664,LEN(H1664)-FIND(" ",H1664)))</f>
        <v>sqft</v>
      </c>
      <c r="K1664" t="s">
        <v>43</v>
      </c>
      <c r="L1664" t="s">
        <v>44</v>
      </c>
      <c r="N1664" t="s">
        <v>320</v>
      </c>
      <c r="Q1664">
        <v>2</v>
      </c>
      <c r="T1664" t="s">
        <v>3814</v>
      </c>
      <c r="U1664" s="1">
        <f t="shared" si="1041"/>
        <v>6652</v>
      </c>
      <c r="V1664">
        <v>60</v>
      </c>
      <c r="W1664">
        <f>VALUE(V1664)*100000</f>
        <v>6000000</v>
      </c>
    </row>
    <row r="1665" spans="1:23" customFormat="1" hidden="1">
      <c r="A1665" t="s">
        <v>3815</v>
      </c>
      <c r="G1665" t="s">
        <v>34</v>
      </c>
      <c r="H1665" t="s">
        <v>3816</v>
      </c>
      <c r="I1665">
        <f>VALUE(LEFT(H1665,FIND(" ",H1665)-1))</f>
        <v>1623</v>
      </c>
      <c r="J1665" t="str">
        <f>TRIM(RIGHT(H1665,LEN(H1665)-FIND(" ",H1665)))</f>
        <v>sqft</v>
      </c>
      <c r="K1665" t="s">
        <v>43</v>
      </c>
      <c r="L1665" t="s">
        <v>44</v>
      </c>
      <c r="N1665" t="s">
        <v>200</v>
      </c>
      <c r="Q1665" t="s">
        <v>96</v>
      </c>
      <c r="R1665">
        <v>2</v>
      </c>
      <c r="T1665" t="s">
        <v>3817</v>
      </c>
      <c r="U1665" s="1">
        <f t="shared" si="1041"/>
        <v>4929</v>
      </c>
      <c r="V1665">
        <v>80</v>
      </c>
      <c r="W1665">
        <f>VALUE(V1665)*100000</f>
        <v>8000000</v>
      </c>
    </row>
    <row r="1666" spans="1:23" customFormat="1" hidden="1">
      <c r="A1666" t="s">
        <v>3593</v>
      </c>
      <c r="G1666" t="s">
        <v>204</v>
      </c>
      <c r="H1666" t="s">
        <v>1595</v>
      </c>
      <c r="I1666">
        <f>VALUE(LEFT(H1666,FIND(" ",H1666)-1))</f>
        <v>675</v>
      </c>
      <c r="J1666" t="str">
        <f>TRIM(RIGHT(H1666,LEN(H1666)-FIND(" ",H1666)))</f>
        <v>sqft</v>
      </c>
      <c r="K1666">
        <v>3</v>
      </c>
      <c r="L1666" t="s">
        <v>166</v>
      </c>
      <c r="N1666" t="s">
        <v>26</v>
      </c>
      <c r="Q1666">
        <v>2</v>
      </c>
      <c r="R1666" t="s">
        <v>2804</v>
      </c>
      <c r="T1666" t="s">
        <v>3818</v>
      </c>
      <c r="U1666" s="1">
        <f t="shared" si="1041"/>
        <v>8668</v>
      </c>
      <c r="V1666">
        <v>58.5</v>
      </c>
      <c r="W1666">
        <f>VALUE(V1666)*100000</f>
        <v>5850000</v>
      </c>
    </row>
    <row r="1667" spans="1:23" ht="15.75">
      <c r="A1667" s="3" t="s">
        <v>3819</v>
      </c>
      <c r="B1667" s="3" t="str">
        <f t="shared" ref="B1667:B1668" si="1042">PROPER(TRIM(A1667))</f>
        <v>3 Apartment For Sale In Gothic Heritage, Pal Gam Surat</v>
      </c>
      <c r="C1667" s="3" t="str">
        <f t="shared" ref="C1667:C1668" si="1043">LEFT(B1667,FIND(" ",B1667)-1)</f>
        <v>3</v>
      </c>
      <c r="D1667" s="4" t="str">
        <f t="shared" ref="D1667:D1668" si="1044">MID(B1667, FIND(" ", B1667)+1, FIND("For", B1667)-FIND(" ", B1667)-1)</f>
        <v xml:space="preserve">Apartment </v>
      </c>
      <c r="E1667" s="3" t="str">
        <f t="shared" ref="E1667:E1668" si="1045">TRIM(MID(B1667, FIND("In", B1667)+3, FIND("Surat", B1667)-FIND("In", B1667)-3))</f>
        <v>Gothic Heritage, Pal Gam</v>
      </c>
      <c r="F1667" s="3" t="str">
        <f t="shared" ref="F1667:F1668" si="1046">"surat"</f>
        <v>surat</v>
      </c>
      <c r="G1667" s="3" t="s">
        <v>24</v>
      </c>
      <c r="H1667" s="3" t="s">
        <v>674</v>
      </c>
      <c r="I1667" s="9">
        <f>VALUE(LEFT(H1667,FIND(" ",H1667)-1))</f>
        <v>1400</v>
      </c>
      <c r="J1667" s="3" t="str">
        <f>TRIM(RIGHT(H1667,LEN(H1667)-FIND(" ",H1667)))</f>
        <v>sqft</v>
      </c>
      <c r="K1667" s="3" t="s">
        <v>43</v>
      </c>
      <c r="L1667" s="3" t="s">
        <v>44</v>
      </c>
      <c r="M1667" s="3" t="str">
        <f t="shared" ref="M1667:M1668" si="1047">IF(LEFT(L1667,5)="poss.","expected","ready")</f>
        <v>ready</v>
      </c>
      <c r="N1667" s="3" t="s">
        <v>81</v>
      </c>
      <c r="O1667" s="3" t="str">
        <f t="shared" ref="O1667:O1668" si="1048">IFERROR(LEFT(N1667,FIND("out of",N1667)-1),N1667)</f>
        <v xml:space="preserve">6 </v>
      </c>
      <c r="P1667" s="4" t="str">
        <f t="shared" ref="P1667:P1668" si="1049">IFERROR(RIGHT(N1667,LEN(N1667)-FIND("out of",N1667)-6),"")</f>
        <v>13</v>
      </c>
      <c r="Q1667" s="6" t="s">
        <v>46</v>
      </c>
      <c r="R1667" s="3" t="s">
        <v>47</v>
      </c>
      <c r="S1667" s="3" t="s">
        <v>3820</v>
      </c>
      <c r="T1667" s="3" t="s">
        <v>3821</v>
      </c>
      <c r="U1667" s="4">
        <f t="shared" si="1041"/>
        <v>3735</v>
      </c>
      <c r="V1667" s="3">
        <v>62</v>
      </c>
      <c r="W1667" s="3">
        <f>VALUE(V1667)*100000</f>
        <v>6200000</v>
      </c>
    </row>
    <row r="1668" spans="1:23" ht="15.75">
      <c r="A1668" s="3" t="s">
        <v>3822</v>
      </c>
      <c r="B1668" s="3" t="str">
        <f t="shared" si="1042"/>
        <v>2 Apartment For Sale In Meera Height, Bhimrad Surat</v>
      </c>
      <c r="C1668" s="3" t="str">
        <f t="shared" si="1043"/>
        <v>2</v>
      </c>
      <c r="D1668" s="4" t="str">
        <f t="shared" si="1044"/>
        <v xml:space="preserve">Apartment </v>
      </c>
      <c r="E1668" s="3" t="str">
        <f t="shared" si="1045"/>
        <v>Meera Height, Bhimrad</v>
      </c>
      <c r="F1668" s="3" t="str">
        <f t="shared" si="1046"/>
        <v>surat</v>
      </c>
      <c r="G1668" s="3" t="s">
        <v>34</v>
      </c>
      <c r="H1668" s="3" t="s">
        <v>3823</v>
      </c>
      <c r="I1668" s="9">
        <f>VALUE(LEFT(H1668,FIND(" ",H1668)-1))</f>
        <v>1391</v>
      </c>
      <c r="J1668" s="3" t="str">
        <f>TRIM(RIGHT(H1668,LEN(H1668)-FIND(" ",H1668)))</f>
        <v>sqft</v>
      </c>
      <c r="K1668" s="3" t="s">
        <v>26</v>
      </c>
      <c r="L1668" s="3" t="s">
        <v>1843</v>
      </c>
      <c r="M1668" s="3" t="str">
        <f t="shared" si="1047"/>
        <v>expected</v>
      </c>
      <c r="N1668" s="3" t="s">
        <v>992</v>
      </c>
      <c r="O1668" s="3" t="str">
        <f t="shared" si="1048"/>
        <v xml:space="preserve">6 </v>
      </c>
      <c r="P1668" s="4" t="str">
        <f t="shared" si="1049"/>
        <v>12</v>
      </c>
      <c r="Q1668" s="6" t="s">
        <v>29</v>
      </c>
      <c r="R1668" s="3" t="s">
        <v>38</v>
      </c>
      <c r="S1668" s="3" t="s">
        <v>3824</v>
      </c>
      <c r="T1668" s="3" t="s">
        <v>3825</v>
      </c>
      <c r="U1668" s="4">
        <f t="shared" si="1041"/>
        <v>4673</v>
      </c>
      <c r="V1668" s="3">
        <v>65</v>
      </c>
      <c r="W1668" s="3">
        <f>VALUE(V1668)*100000</f>
        <v>6500000</v>
      </c>
    </row>
    <row r="1669" spans="1:23" customFormat="1" hidden="1">
      <c r="A1669" t="s">
        <v>3826</v>
      </c>
      <c r="G1669" t="s">
        <v>24</v>
      </c>
      <c r="H1669" t="s">
        <v>116</v>
      </c>
      <c r="I1669">
        <f>VALUE(LEFT(H1669,FIND(" ",H1669)-1))</f>
        <v>1000</v>
      </c>
      <c r="J1669" t="str">
        <f>TRIM(RIGHT(H1669,LEN(H1669)-FIND(" ",H1669)))</f>
        <v>sqft</v>
      </c>
      <c r="K1669" t="s">
        <v>29</v>
      </c>
      <c r="L1669" t="s">
        <v>44</v>
      </c>
      <c r="N1669" t="s">
        <v>43</v>
      </c>
      <c r="Q1669">
        <v>4</v>
      </c>
      <c r="R1669">
        <v>4</v>
      </c>
      <c r="T1669" t="s">
        <v>405</v>
      </c>
      <c r="U1669" s="1">
        <f t="shared" si="1041"/>
        <v>7500</v>
      </c>
      <c r="V1669">
        <v>75</v>
      </c>
      <c r="W1669">
        <f>VALUE(V1669)*100000</f>
        <v>7500000</v>
      </c>
    </row>
    <row r="1670" spans="1:23" ht="15.75">
      <c r="A1670" s="3" t="s">
        <v>3827</v>
      </c>
      <c r="B1670" s="3" t="str">
        <f>PROPER(TRIM(A1670))</f>
        <v>2 Apartment For Sale In Rajhans Synfonia, Vesu Surat</v>
      </c>
      <c r="C1670" s="3" t="str">
        <f>LEFT(B1670,FIND(" ",B1670)-1)</f>
        <v>2</v>
      </c>
      <c r="D1670" s="4" t="str">
        <f>MID(B1670, FIND(" ", B1670)+1, FIND("For", B1670)-FIND(" ", B1670)-1)</f>
        <v xml:space="preserve">Apartment </v>
      </c>
      <c r="E1670" s="3" t="str">
        <f>TRIM(MID(B1670, FIND("In", B1670)+3, FIND("Surat", B1670)-FIND("In", B1670)-3))</f>
        <v>Rajhans Synfonia, Vesu</v>
      </c>
      <c r="F1670" s="3" t="str">
        <f>"surat"</f>
        <v>surat</v>
      </c>
      <c r="G1670" s="3" t="s">
        <v>34</v>
      </c>
      <c r="H1670" s="3" t="s">
        <v>3421</v>
      </c>
      <c r="I1670" s="9">
        <f>VALUE(LEFT(H1670,FIND(" ",H1670)-1))</f>
        <v>1389</v>
      </c>
      <c r="J1670" s="3" t="str">
        <f>TRIM(RIGHT(H1670,LEN(H1670)-FIND(" ",H1670)))</f>
        <v>sqft</v>
      </c>
      <c r="K1670" s="3" t="s">
        <v>43</v>
      </c>
      <c r="L1670" s="3" t="s">
        <v>44</v>
      </c>
      <c r="M1670" s="3" t="str">
        <f>IF(LEFT(L1670,5)="poss.","expected","ready")</f>
        <v>ready</v>
      </c>
      <c r="N1670" s="3" t="s">
        <v>342</v>
      </c>
      <c r="O1670" s="3" t="str">
        <f>IFERROR(LEFT(N1670,FIND("out of",N1670)-1),N1670)</f>
        <v xml:space="preserve">9 </v>
      </c>
      <c r="P1670" s="4" t="str">
        <f>IFERROR(RIGHT(N1670,LEN(N1670)-FIND("out of",N1670)-6),"")</f>
        <v>13</v>
      </c>
      <c r="Q1670" s="6" t="s">
        <v>96</v>
      </c>
      <c r="R1670" s="3" t="s">
        <v>1751</v>
      </c>
      <c r="S1670" s="3" t="s">
        <v>3828</v>
      </c>
      <c r="T1670" s="3" t="s">
        <v>3829</v>
      </c>
      <c r="U1670" s="4">
        <f t="shared" si="1041"/>
        <v>6479</v>
      </c>
      <c r="V1670" s="3">
        <v>90</v>
      </c>
      <c r="W1670" s="3">
        <f>VALUE(V1670)*100000</f>
        <v>9000000</v>
      </c>
    </row>
    <row r="1671" spans="1:23" customFormat="1" hidden="1">
      <c r="A1671" t="s">
        <v>3830</v>
      </c>
      <c r="G1671" t="s">
        <v>34</v>
      </c>
      <c r="H1671" t="s">
        <v>423</v>
      </c>
      <c r="I1671">
        <f>VALUE(LEFT(H1671,FIND(" ",H1671)-1))</f>
        <v>1100</v>
      </c>
      <c r="J1671" t="str">
        <f>TRIM(RIGHT(H1671,LEN(H1671)-FIND(" ",H1671)))</f>
        <v>sqft</v>
      </c>
      <c r="K1671" t="s">
        <v>29</v>
      </c>
      <c r="L1671" t="s">
        <v>44</v>
      </c>
      <c r="N1671" t="s">
        <v>43</v>
      </c>
      <c r="Q1671">
        <v>1</v>
      </c>
      <c r="T1671" t="s">
        <v>3831</v>
      </c>
      <c r="U1671" s="1">
        <f t="shared" si="1041"/>
        <v>8182</v>
      </c>
      <c r="V1671">
        <v>90</v>
      </c>
      <c r="W1671">
        <f>VALUE(V1671)*100000</f>
        <v>9000000</v>
      </c>
    </row>
    <row r="1672" spans="1:23" ht="15.75">
      <c r="A1672" s="3" t="s">
        <v>3832</v>
      </c>
      <c r="B1672" s="3" t="str">
        <f>PROPER(TRIM(A1672))</f>
        <v>4 House For Sale In Shiv Shakti Row House, Adajan Surat</v>
      </c>
      <c r="C1672" s="3" t="str">
        <f>LEFT(B1672,FIND(" ",B1672)-1)</f>
        <v>4</v>
      </c>
      <c r="D1672" s="4" t="str">
        <f>MID(B1672, FIND(" ", B1672)+1, FIND("For", B1672)-FIND(" ", B1672)-1)</f>
        <v xml:space="preserve">House </v>
      </c>
      <c r="E1672" s="3" t="str">
        <f>TRIM(MID(B1672, FIND("In", B1672)+3, FIND("Surat", B1672)-FIND("In", B1672)-3))</f>
        <v>Shiv Shakti Row House, Adajan</v>
      </c>
      <c r="F1672" s="3" t="str">
        <f>"surat"</f>
        <v>surat</v>
      </c>
      <c r="G1672" s="3" t="s">
        <v>34</v>
      </c>
      <c r="H1672" s="3" t="s">
        <v>3833</v>
      </c>
      <c r="I1672" s="9">
        <f>VALUE(LEFT(H1672,FIND(" ",H1672)-1))</f>
        <v>98</v>
      </c>
      <c r="J1672" s="3" t="str">
        <f>TRIM(RIGHT(H1672,LEN(H1672)-FIND(" ",H1672)))</f>
        <v>sqyrd</v>
      </c>
      <c r="K1672" s="3" t="s">
        <v>43</v>
      </c>
      <c r="L1672" s="3" t="s">
        <v>44</v>
      </c>
      <c r="M1672" s="3" t="str">
        <f>IF(LEFT(L1672,5)="poss.","expected","ready")</f>
        <v>ready</v>
      </c>
      <c r="N1672" s="3" t="s">
        <v>212</v>
      </c>
      <c r="O1672" s="3" t="str">
        <f>IFERROR(LEFT(N1672,FIND("out of",N1672)-1),N1672)</f>
        <v xml:space="preserve">1 </v>
      </c>
      <c r="P1672" s="4" t="str">
        <f>IFERROR(RIGHT(N1672,LEN(N1672)-FIND("out of",N1672)-6),"")</f>
        <v>2</v>
      </c>
      <c r="Q1672" s="6" t="s">
        <v>29</v>
      </c>
      <c r="R1672" s="3" t="s">
        <v>30</v>
      </c>
      <c r="S1672" s="3" t="s">
        <v>1337</v>
      </c>
      <c r="T1672" s="3" t="s">
        <v>3834</v>
      </c>
      <c r="U1672" s="4">
        <f t="shared" si="1041"/>
        <v>10998</v>
      </c>
      <c r="V1672" s="3">
        <v>97</v>
      </c>
      <c r="W1672" s="3">
        <f>VALUE(V1672)*100000</f>
        <v>9700000</v>
      </c>
    </row>
    <row r="1673" spans="1:23" customFormat="1" hidden="1">
      <c r="A1673" t="s">
        <v>3835</v>
      </c>
      <c r="G1673" t="s">
        <v>34</v>
      </c>
      <c r="H1673" t="s">
        <v>90</v>
      </c>
      <c r="I1673">
        <f>VALUE(LEFT(H1673,FIND(" ",H1673)-1))</f>
        <v>1650</v>
      </c>
      <c r="J1673" t="str">
        <f>TRIM(RIGHT(H1673,LEN(H1673)-FIND(" ",H1673)))</f>
        <v>sqft</v>
      </c>
      <c r="K1673" t="s">
        <v>43</v>
      </c>
      <c r="L1673" t="s">
        <v>44</v>
      </c>
      <c r="N1673" t="s">
        <v>377</v>
      </c>
      <c r="Q1673" t="s">
        <v>46</v>
      </c>
      <c r="R1673" t="s">
        <v>47</v>
      </c>
      <c r="T1673" t="s">
        <v>456</v>
      </c>
      <c r="U1673" s="1">
        <f t="shared" si="1041"/>
        <v>3455</v>
      </c>
      <c r="V1673">
        <v>57</v>
      </c>
      <c r="W1673">
        <f>VALUE(V1673)*100000</f>
        <v>5700000</v>
      </c>
    </row>
    <row r="1674" spans="1:23" customFormat="1" hidden="1">
      <c r="A1674" t="s">
        <v>947</v>
      </c>
      <c r="G1674" t="s">
        <v>34</v>
      </c>
      <c r="H1674" t="s">
        <v>468</v>
      </c>
      <c r="I1674">
        <f>VALUE(LEFT(H1674,FIND(" ",H1674)-1))</f>
        <v>440</v>
      </c>
      <c r="J1674" t="str">
        <f>TRIM(RIGHT(H1674,LEN(H1674)-FIND(" ",H1674)))</f>
        <v>sqft</v>
      </c>
      <c r="K1674" t="s">
        <v>43</v>
      </c>
      <c r="L1674" t="s">
        <v>44</v>
      </c>
      <c r="N1674" t="s">
        <v>142</v>
      </c>
      <c r="T1674" t="s">
        <v>3836</v>
      </c>
      <c r="U1674" s="1">
        <f t="shared" si="1041"/>
        <v>14500</v>
      </c>
      <c r="V1674">
        <v>63.8</v>
      </c>
      <c r="W1674">
        <f>VALUE(V1674)*100000</f>
        <v>6380000</v>
      </c>
    </row>
    <row r="1675" spans="1:23" customFormat="1" hidden="1">
      <c r="A1675" t="s">
        <v>1101</v>
      </c>
      <c r="G1675" t="s">
        <v>24</v>
      </c>
      <c r="H1675" t="s">
        <v>2793</v>
      </c>
      <c r="I1675">
        <f>VALUE(LEFT(H1675,FIND(" ",H1675)-1))</f>
        <v>610</v>
      </c>
      <c r="J1675" t="str">
        <f>TRIM(RIGHT(H1675,LEN(H1675)-FIND(" ",H1675)))</f>
        <v>sqft</v>
      </c>
      <c r="K1675" t="s">
        <v>43</v>
      </c>
      <c r="L1675" t="s">
        <v>44</v>
      </c>
      <c r="N1675" t="s">
        <v>1132</v>
      </c>
      <c r="Q1675">
        <v>1</v>
      </c>
      <c r="S1675" t="s">
        <v>3837</v>
      </c>
      <c r="T1675" t="s">
        <v>3838</v>
      </c>
      <c r="U1675" s="1">
        <f t="shared" si="1041"/>
        <v>7416</v>
      </c>
      <c r="V1675">
        <v>62</v>
      </c>
      <c r="W1675">
        <f>VALUE(V1675)*100000</f>
        <v>6200000</v>
      </c>
    </row>
    <row r="1676" spans="1:23" customFormat="1" hidden="1">
      <c r="A1676" t="s">
        <v>3839</v>
      </c>
      <c r="G1676" t="s">
        <v>34</v>
      </c>
      <c r="H1676" t="s">
        <v>3840</v>
      </c>
      <c r="I1676">
        <f>VALUE(LEFT(H1676,FIND(" ",H1676)-1))</f>
        <v>55</v>
      </c>
      <c r="J1676" t="str">
        <f>TRIM(RIGHT(H1676,LEN(H1676)-FIND(" ",H1676)))</f>
        <v>sqyrd</v>
      </c>
      <c r="K1676" t="s">
        <v>43</v>
      </c>
      <c r="L1676" t="s">
        <v>44</v>
      </c>
      <c r="N1676" t="s">
        <v>377</v>
      </c>
      <c r="Q1676" t="s">
        <v>46</v>
      </c>
      <c r="R1676">
        <v>2</v>
      </c>
      <c r="T1676" t="s">
        <v>3841</v>
      </c>
      <c r="U1676" s="1">
        <f t="shared" si="1041"/>
        <v>12121</v>
      </c>
      <c r="V1676">
        <v>60</v>
      </c>
      <c r="W1676">
        <f>VALUE(V1676)*100000</f>
        <v>6000000</v>
      </c>
    </row>
    <row r="1677" spans="1:23" customFormat="1" hidden="1">
      <c r="A1677" t="s">
        <v>3842</v>
      </c>
      <c r="G1677" t="s">
        <v>34</v>
      </c>
      <c r="H1677" t="s">
        <v>3843</v>
      </c>
      <c r="I1677">
        <f>VALUE(LEFT(H1677,FIND(" ",H1677)-1))</f>
        <v>1661</v>
      </c>
      <c r="J1677" t="str">
        <f>TRIM(RIGHT(H1677,LEN(H1677)-FIND(" ",H1677)))</f>
        <v>sqft</v>
      </c>
      <c r="K1677" t="s">
        <v>43</v>
      </c>
      <c r="L1677" t="s">
        <v>44</v>
      </c>
      <c r="N1677" t="s">
        <v>894</v>
      </c>
      <c r="Q1677" t="s">
        <v>29</v>
      </c>
      <c r="R1677">
        <v>3</v>
      </c>
      <c r="T1677" t="s">
        <v>3844</v>
      </c>
      <c r="U1677" s="1">
        <f t="shared" si="1041"/>
        <v>3492</v>
      </c>
      <c r="V1677">
        <v>58</v>
      </c>
      <c r="W1677">
        <f>VALUE(V1677)*100000</f>
        <v>5800000</v>
      </c>
    </row>
    <row r="1678" spans="1:23" customFormat="1" hidden="1">
      <c r="A1678" t="s">
        <v>3845</v>
      </c>
      <c r="G1678" t="s">
        <v>34</v>
      </c>
      <c r="H1678" t="s">
        <v>3670</v>
      </c>
      <c r="I1678">
        <f>VALUE(LEFT(H1678,FIND(" ",H1678)-1))</f>
        <v>3000</v>
      </c>
      <c r="J1678" t="str">
        <f>TRIM(RIGHT(H1678,LEN(H1678)-FIND(" ",H1678)))</f>
        <v>sqft</v>
      </c>
      <c r="K1678" t="s">
        <v>29</v>
      </c>
      <c r="L1678" t="s">
        <v>44</v>
      </c>
      <c r="N1678" t="s">
        <v>43</v>
      </c>
      <c r="Q1678">
        <v>7</v>
      </c>
      <c r="T1678" t="s">
        <v>3846</v>
      </c>
      <c r="U1678" s="1">
        <f t="shared" si="1041"/>
        <v>1700</v>
      </c>
      <c r="V1678">
        <v>51</v>
      </c>
      <c r="W1678">
        <f>VALUE(V1678)*100000</f>
        <v>5100000</v>
      </c>
    </row>
    <row r="1679" spans="1:23" customFormat="1" hidden="1">
      <c r="A1679" t="s">
        <v>3847</v>
      </c>
      <c r="G1679" t="s">
        <v>34</v>
      </c>
      <c r="H1679" t="s">
        <v>561</v>
      </c>
      <c r="I1679">
        <f>VALUE(LEFT(H1679,FIND(" ",H1679)-1))</f>
        <v>1050</v>
      </c>
      <c r="J1679" t="str">
        <f>TRIM(RIGHT(H1679,LEN(H1679)-FIND(" ",H1679)))</f>
        <v>sqft</v>
      </c>
      <c r="K1679" t="s">
        <v>43</v>
      </c>
      <c r="L1679" t="s">
        <v>44</v>
      </c>
      <c r="N1679" t="s">
        <v>112</v>
      </c>
      <c r="Q1679" t="s">
        <v>29</v>
      </c>
      <c r="R1679">
        <v>2</v>
      </c>
      <c r="T1679" t="s">
        <v>2421</v>
      </c>
      <c r="U1679" s="1">
        <f t="shared" si="1041"/>
        <v>4857</v>
      </c>
      <c r="V1679">
        <v>51</v>
      </c>
      <c r="W1679">
        <f>VALUE(V1679)*100000</f>
        <v>5100000</v>
      </c>
    </row>
    <row r="1680" spans="1:23" customFormat="1" hidden="1">
      <c r="A1680" t="s">
        <v>3848</v>
      </c>
      <c r="G1680" t="s">
        <v>24</v>
      </c>
      <c r="H1680" t="s">
        <v>881</v>
      </c>
      <c r="I1680">
        <f>VALUE(LEFT(H1680,FIND(" ",H1680)-1))</f>
        <v>630</v>
      </c>
      <c r="J1680" t="str">
        <f>TRIM(RIGHT(H1680,LEN(H1680)-FIND(" ",H1680)))</f>
        <v>sqft</v>
      </c>
      <c r="K1680" t="s">
        <v>29</v>
      </c>
      <c r="L1680" t="s">
        <v>44</v>
      </c>
      <c r="N1680" t="s">
        <v>43</v>
      </c>
      <c r="Q1680" t="s">
        <v>416</v>
      </c>
      <c r="R1680">
        <v>2</v>
      </c>
      <c r="T1680" t="s">
        <v>3849</v>
      </c>
      <c r="U1680" s="1">
        <f t="shared" si="1041"/>
        <v>15079</v>
      </c>
      <c r="V1680">
        <v>95</v>
      </c>
      <c r="W1680">
        <f>VALUE(V1680)*100000</f>
        <v>9500000</v>
      </c>
    </row>
    <row r="1681" spans="1:23" customFormat="1" hidden="1">
      <c r="A1681" t="s">
        <v>3850</v>
      </c>
      <c r="G1681" t="s">
        <v>34</v>
      </c>
      <c r="H1681" t="s">
        <v>246</v>
      </c>
      <c r="I1681">
        <f>VALUE(LEFT(H1681,FIND(" ",H1681)-1))</f>
        <v>1600</v>
      </c>
      <c r="J1681" t="str">
        <f>TRIM(RIGHT(H1681,LEN(H1681)-FIND(" ",H1681)))</f>
        <v>sqft</v>
      </c>
      <c r="K1681" t="s">
        <v>43</v>
      </c>
      <c r="L1681" t="s">
        <v>44</v>
      </c>
      <c r="N1681" t="s">
        <v>377</v>
      </c>
      <c r="Q1681" t="s">
        <v>46</v>
      </c>
      <c r="R1681">
        <v>3</v>
      </c>
      <c r="T1681" t="s">
        <v>3851</v>
      </c>
      <c r="U1681" s="1">
        <f t="shared" si="1041"/>
        <v>5312</v>
      </c>
      <c r="V1681">
        <v>85</v>
      </c>
      <c r="W1681">
        <f>VALUE(V1681)*100000</f>
        <v>8500000</v>
      </c>
    </row>
    <row r="1682" spans="1:23" customFormat="1" hidden="1">
      <c r="A1682" t="s">
        <v>3852</v>
      </c>
      <c r="G1682" t="s">
        <v>24</v>
      </c>
      <c r="H1682" t="s">
        <v>1506</v>
      </c>
      <c r="I1682">
        <f>VALUE(LEFT(H1682,FIND(" ",H1682)-1))</f>
        <v>1700</v>
      </c>
      <c r="J1682" t="str">
        <f>TRIM(RIGHT(H1682,LEN(H1682)-FIND(" ",H1682)))</f>
        <v>sqft</v>
      </c>
      <c r="K1682" t="s">
        <v>43</v>
      </c>
      <c r="L1682" t="s">
        <v>44</v>
      </c>
      <c r="N1682" t="s">
        <v>320</v>
      </c>
      <c r="Q1682" t="s">
        <v>46</v>
      </c>
      <c r="R1682" t="s">
        <v>156</v>
      </c>
      <c r="S1682" t="s">
        <v>3853</v>
      </c>
      <c r="U1682" s="1" t="e">
        <f t="shared" si="1041"/>
        <v>#VALUE!</v>
      </c>
      <c r="V1682">
        <v>68</v>
      </c>
      <c r="W1682">
        <f>VALUE(V1682)*100000</f>
        <v>6800000</v>
      </c>
    </row>
    <row r="1683" spans="1:23" customFormat="1" hidden="1">
      <c r="A1683" t="s">
        <v>3854</v>
      </c>
      <c r="B1683" t="str">
        <f>PROPER(TRIM(A1683))</f>
        <v>3 Apartment For Sale In Happy Elegance, Vesu Surat</v>
      </c>
      <c r="C1683" t="str">
        <f>LEFT(B1683,FIND(" ",B1683)-1)</f>
        <v>3</v>
      </c>
      <c r="D1683" s="1" t="str">
        <f>MID(B1683, FIND(" ", B1683)+1, FIND("For", B1683)-FIND(" ", B1683)-1)</f>
        <v xml:space="preserve">Apartment </v>
      </c>
      <c r="E1683" t="str">
        <f>TRIM(MID(B1683, FIND("In", B1683)+3, FIND("Surat", B1683)-FIND("In", B1683)-3))</f>
        <v>Happy Elegance, Vesu</v>
      </c>
      <c r="F1683" t="str">
        <f>"surat"</f>
        <v>surat</v>
      </c>
      <c r="G1683" t="s">
        <v>34</v>
      </c>
      <c r="H1683" t="s">
        <v>3855</v>
      </c>
      <c r="I1683">
        <f>VALUE(LEFT(H1683,FIND(" ",H1683)-1))</f>
        <v>1643</v>
      </c>
      <c r="J1683" t="str">
        <f>TRIM(RIGHT(H1683,LEN(H1683)-FIND(" ",H1683)))</f>
        <v>sqft</v>
      </c>
      <c r="K1683" t="s">
        <v>43</v>
      </c>
      <c r="L1683" t="s">
        <v>44</v>
      </c>
      <c r="M1683" t="str">
        <f>IF(LEFT(L1683,5)="poss.","expected","ready")</f>
        <v>ready</v>
      </c>
      <c r="N1683" t="s">
        <v>1008</v>
      </c>
      <c r="O1683" t="str">
        <f>IFERROR(LEFT(N1683,FIND("out of",N1683)-1),N1683)</f>
        <v xml:space="preserve">8 </v>
      </c>
      <c r="P1683" s="1" t="str">
        <f>IFERROR(RIGHT(N1683,LEN(N1683)-FIND("out of",N1683)-6),"")</f>
        <v>13</v>
      </c>
      <c r="Q1683" t="s">
        <v>29</v>
      </c>
      <c r="R1683" t="s">
        <v>3856</v>
      </c>
      <c r="T1683" t="s">
        <v>3857</v>
      </c>
      <c r="U1683" s="1">
        <f t="shared" si="1041"/>
        <v>5478</v>
      </c>
      <c r="V1683">
        <v>90</v>
      </c>
      <c r="W1683">
        <f>VALUE(V1683)*100000</f>
        <v>9000000</v>
      </c>
    </row>
    <row r="1684" spans="1:23" customFormat="1" hidden="1">
      <c r="A1684" t="s">
        <v>1467</v>
      </c>
      <c r="G1684" t="s">
        <v>34</v>
      </c>
      <c r="H1684" t="s">
        <v>1005</v>
      </c>
      <c r="I1684">
        <f>VALUE(LEFT(H1684,FIND(" ",H1684)-1))</f>
        <v>1500</v>
      </c>
      <c r="J1684" t="str">
        <f>TRIM(RIGHT(H1684,LEN(H1684)-FIND(" ",H1684)))</f>
        <v>sqft</v>
      </c>
      <c r="K1684" t="s">
        <v>1469</v>
      </c>
      <c r="L1684" t="s">
        <v>44</v>
      </c>
      <c r="N1684" t="s">
        <v>43</v>
      </c>
      <c r="T1684" t="s">
        <v>1223</v>
      </c>
      <c r="U1684" s="1">
        <f t="shared" si="1041"/>
        <v>3667</v>
      </c>
      <c r="V1684">
        <v>55</v>
      </c>
      <c r="W1684">
        <f>VALUE(V1684)*100000</f>
        <v>5500000</v>
      </c>
    </row>
    <row r="1685" spans="1:23" ht="15.75">
      <c r="A1685" s="3" t="s">
        <v>3451</v>
      </c>
      <c r="B1685" s="3" t="str">
        <f>PROPER(TRIM(A1685))</f>
        <v>3 Apartment For Sale In Pal Surat</v>
      </c>
      <c r="C1685" s="3" t="str">
        <f>LEFT(B1685,FIND(" ",B1685)-1)</f>
        <v>3</v>
      </c>
      <c r="D1685" s="4" t="str">
        <f>MID(B1685, FIND(" ", B1685)+1, FIND("For", B1685)-FIND(" ", B1685)-1)</f>
        <v xml:space="preserve">Apartment </v>
      </c>
      <c r="E1685" s="3" t="str">
        <f>TRIM(MID(B1685, FIND("In", B1685)+3, FIND("Surat", B1685)-FIND("In", B1685)-3))</f>
        <v>Pal</v>
      </c>
      <c r="F1685" s="3" t="str">
        <f>"surat"</f>
        <v>surat</v>
      </c>
      <c r="G1685" s="3" t="s">
        <v>34</v>
      </c>
      <c r="H1685" s="3" t="s">
        <v>3858</v>
      </c>
      <c r="I1685" s="9">
        <f>VALUE(LEFT(H1685,FIND(" ",H1685)-1))</f>
        <v>1575</v>
      </c>
      <c r="J1685" s="3" t="str">
        <f>TRIM(RIGHT(H1685,LEN(H1685)-FIND(" ",H1685)))</f>
        <v>sqft</v>
      </c>
      <c r="K1685" s="3" t="s">
        <v>43</v>
      </c>
      <c r="L1685" s="3" t="s">
        <v>44</v>
      </c>
      <c r="M1685" s="3" t="str">
        <f>IF(LEFT(L1685,5)="poss.","expected","ready")</f>
        <v>ready</v>
      </c>
      <c r="N1685" s="3" t="s">
        <v>1138</v>
      </c>
      <c r="O1685" s="3" t="str">
        <f>IFERROR(LEFT(N1685,FIND("out of",N1685)-1),N1685)</f>
        <v xml:space="preserve">10 </v>
      </c>
      <c r="P1685" s="4" t="str">
        <f>IFERROR(RIGHT(N1685,LEN(N1685)-FIND("out of",N1685)-6),"")</f>
        <v>12</v>
      </c>
      <c r="Q1685" s="6" t="s">
        <v>29</v>
      </c>
      <c r="R1685" s="3" t="s">
        <v>102</v>
      </c>
      <c r="S1685" s="3" t="s">
        <v>3859</v>
      </c>
      <c r="T1685" s="3" t="s">
        <v>3844</v>
      </c>
      <c r="U1685" s="4">
        <f t="shared" si="1041"/>
        <v>3492</v>
      </c>
      <c r="V1685" s="3">
        <v>55</v>
      </c>
      <c r="W1685" s="3">
        <f>VALUE(V1685)*100000</f>
        <v>5500000</v>
      </c>
    </row>
    <row r="1686" spans="1:23" customFormat="1" hidden="1">
      <c r="A1686" t="s">
        <v>3616</v>
      </c>
      <c r="G1686" t="s">
        <v>34</v>
      </c>
      <c r="H1686" t="s">
        <v>3860</v>
      </c>
      <c r="I1686">
        <f>VALUE(LEFT(H1686,FIND(" ",H1686)-1))</f>
        <v>1770</v>
      </c>
      <c r="J1686" t="str">
        <f>TRIM(RIGHT(H1686,LEN(H1686)-FIND(" ",H1686)))</f>
        <v>sqft</v>
      </c>
      <c r="K1686" t="s">
        <v>29</v>
      </c>
      <c r="L1686" t="s">
        <v>274</v>
      </c>
      <c r="N1686" t="s">
        <v>43</v>
      </c>
      <c r="Q1686">
        <v>3</v>
      </c>
      <c r="T1686" t="s">
        <v>3861</v>
      </c>
      <c r="U1686" s="1">
        <f t="shared" si="1041"/>
        <v>5500</v>
      </c>
      <c r="V1686">
        <v>97.4</v>
      </c>
      <c r="W1686">
        <f>VALUE(V1686)*100000</f>
        <v>9740000</v>
      </c>
    </row>
    <row r="1687" spans="1:23" customFormat="1" hidden="1">
      <c r="A1687" t="s">
        <v>3862</v>
      </c>
      <c r="B1687" t="str">
        <f>PROPER(TRIM(A1687))</f>
        <v>3 Apartment For Sale In Dream World Residency, Vesu Surat</v>
      </c>
      <c r="C1687" t="str">
        <f>LEFT(B1687,FIND(" ",B1687)-1)</f>
        <v>3</v>
      </c>
      <c r="D1687" s="1" t="str">
        <f>MID(B1687, FIND(" ", B1687)+1, FIND("For", B1687)-FIND(" ", B1687)-1)</f>
        <v xml:space="preserve">Apartment </v>
      </c>
      <c r="E1687" t="str">
        <f>TRIM(MID(B1687, FIND("In", B1687)+3, FIND("Surat", B1687)-FIND("In", B1687)-3))</f>
        <v>Dream World Residency, Vesu</v>
      </c>
      <c r="F1687" t="str">
        <f>"surat"</f>
        <v>surat</v>
      </c>
      <c r="G1687" t="s">
        <v>34</v>
      </c>
      <c r="H1687" t="s">
        <v>242</v>
      </c>
      <c r="I1687">
        <f>VALUE(LEFT(H1687,FIND(" ",H1687)-1))</f>
        <v>1900</v>
      </c>
      <c r="J1687" t="str">
        <f>TRIM(RIGHT(H1687,LEN(H1687)-FIND(" ",H1687)))</f>
        <v>sqft</v>
      </c>
      <c r="K1687" t="s">
        <v>43</v>
      </c>
      <c r="L1687" t="s">
        <v>44</v>
      </c>
      <c r="M1687" t="str">
        <f>IF(LEFT(L1687,5)="poss.","expected","ready")</f>
        <v>ready</v>
      </c>
      <c r="N1687" t="s">
        <v>776</v>
      </c>
      <c r="O1687" t="str">
        <f>IFERROR(LEFT(N1687,FIND("out of",N1687)-1),N1687)</f>
        <v xml:space="preserve">9 </v>
      </c>
      <c r="P1687" s="1" t="str">
        <f>IFERROR(RIGHT(N1687,LEN(N1687)-FIND("out of",N1687)-6),"")</f>
        <v>11</v>
      </c>
      <c r="Q1687" t="s">
        <v>46</v>
      </c>
      <c r="R1687" t="s">
        <v>3863</v>
      </c>
      <c r="T1687" t="s">
        <v>3864</v>
      </c>
      <c r="U1687" s="1">
        <f t="shared" si="1041"/>
        <v>4842</v>
      </c>
      <c r="V1687">
        <v>92</v>
      </c>
      <c r="W1687">
        <f>VALUE(V1687)*100000</f>
        <v>9200000</v>
      </c>
    </row>
    <row r="1688" spans="1:23" customFormat="1" hidden="1">
      <c r="A1688" t="s">
        <v>3865</v>
      </c>
      <c r="G1688" t="s">
        <v>34</v>
      </c>
      <c r="H1688" t="s">
        <v>529</v>
      </c>
      <c r="I1688">
        <f>VALUE(LEFT(H1688,FIND(" ",H1688)-1))</f>
        <v>660</v>
      </c>
      <c r="J1688" t="str">
        <f>TRIM(RIGHT(H1688,LEN(H1688)-FIND(" ",H1688)))</f>
        <v>sqft</v>
      </c>
      <c r="K1688" t="s">
        <v>43</v>
      </c>
      <c r="L1688" t="s">
        <v>44</v>
      </c>
      <c r="N1688" t="s">
        <v>377</v>
      </c>
      <c r="Q1688" t="s">
        <v>46</v>
      </c>
      <c r="R1688">
        <v>2</v>
      </c>
      <c r="T1688" t="s">
        <v>3866</v>
      </c>
      <c r="U1688" s="1">
        <f t="shared" si="1041"/>
        <v>13788</v>
      </c>
      <c r="V1688">
        <v>91</v>
      </c>
      <c r="W1688">
        <f>VALUE(V1688)*100000</f>
        <v>9100000</v>
      </c>
    </row>
    <row r="1689" spans="1:23" customFormat="1" hidden="1">
      <c r="A1689" t="s">
        <v>3867</v>
      </c>
      <c r="G1689" t="s">
        <v>24</v>
      </c>
      <c r="H1689" t="s">
        <v>116</v>
      </c>
      <c r="I1689">
        <f>VALUE(LEFT(H1689,FIND(" ",H1689)-1))</f>
        <v>1000</v>
      </c>
      <c r="J1689" t="str">
        <f>TRIM(RIGHT(H1689,LEN(H1689)-FIND(" ",H1689)))</f>
        <v>sqft</v>
      </c>
      <c r="K1689" t="s">
        <v>43</v>
      </c>
      <c r="L1689" t="s">
        <v>44</v>
      </c>
      <c r="N1689" t="s">
        <v>811</v>
      </c>
      <c r="Q1689">
        <v>1</v>
      </c>
      <c r="T1689" t="s">
        <v>722</v>
      </c>
      <c r="U1689" s="1">
        <f t="shared" si="1041"/>
        <v>6000</v>
      </c>
      <c r="V1689">
        <v>90</v>
      </c>
      <c r="W1689">
        <f>VALUE(V1689)*100000</f>
        <v>9000000</v>
      </c>
    </row>
    <row r="1690" spans="1:23" customFormat="1" hidden="1">
      <c r="A1690" t="s">
        <v>3868</v>
      </c>
      <c r="G1690" t="s">
        <v>24</v>
      </c>
      <c r="H1690" t="s">
        <v>423</v>
      </c>
      <c r="I1690">
        <f>VALUE(LEFT(H1690,FIND(" ",H1690)-1))</f>
        <v>1100</v>
      </c>
      <c r="J1690" t="str">
        <f>TRIM(RIGHT(H1690,LEN(H1690)-FIND(" ",H1690)))</f>
        <v>sqft</v>
      </c>
      <c r="K1690" t="s">
        <v>43</v>
      </c>
      <c r="L1690" t="s">
        <v>44</v>
      </c>
      <c r="N1690" t="s">
        <v>2089</v>
      </c>
      <c r="Q1690" t="s">
        <v>96</v>
      </c>
      <c r="R1690" t="s">
        <v>2157</v>
      </c>
      <c r="U1690" s="1" t="e">
        <f t="shared" si="1041"/>
        <v>#VALUE!</v>
      </c>
      <c r="V1690">
        <v>67</v>
      </c>
      <c r="W1690">
        <f>VALUE(V1690)*100000</f>
        <v>6700000</v>
      </c>
    </row>
    <row r="1691" spans="1:23" customFormat="1" hidden="1">
      <c r="A1691" t="s">
        <v>3869</v>
      </c>
      <c r="G1691" t="s">
        <v>34</v>
      </c>
      <c r="H1691" t="s">
        <v>3870</v>
      </c>
      <c r="I1691">
        <f>VALUE(LEFT(H1691,FIND(" ",H1691)-1))</f>
        <v>407</v>
      </c>
      <c r="J1691" t="str">
        <f>TRIM(RIGHT(H1691,LEN(H1691)-FIND(" ",H1691)))</f>
        <v>sqft</v>
      </c>
      <c r="K1691" t="s">
        <v>43</v>
      </c>
      <c r="L1691" t="s">
        <v>44</v>
      </c>
      <c r="N1691" t="s">
        <v>390</v>
      </c>
      <c r="T1691" t="s">
        <v>3871</v>
      </c>
      <c r="U1691" s="1">
        <f t="shared" si="1041"/>
        <v>17445</v>
      </c>
      <c r="V1691">
        <v>71</v>
      </c>
      <c r="W1691">
        <f>VALUE(V1691)*100000</f>
        <v>7100000</v>
      </c>
    </row>
    <row r="1692" spans="1:23" customFormat="1" hidden="1">
      <c r="A1692" t="s">
        <v>3872</v>
      </c>
      <c r="B1692" t="str">
        <f>PROPER(TRIM(A1692))</f>
        <v>3 Apartment For Sale In Vasty Residancy Surat</v>
      </c>
      <c r="C1692" t="str">
        <f>LEFT(B1692,FIND(" ",B1692)-1)</f>
        <v>3</v>
      </c>
      <c r="D1692" s="1" t="str">
        <f>MID(B1692, FIND(" ", B1692)+1, FIND("For", B1692)-FIND(" ", B1692)-1)</f>
        <v xml:space="preserve">Apartment </v>
      </c>
      <c r="E1692" t="str">
        <f>TRIM(MID(B1692, FIND("In", B1692)+3, FIND("Surat", B1692)-FIND("In", B1692)-3))</f>
        <v>Vasty Residancy</v>
      </c>
      <c r="F1692" t="str">
        <f>"surat"</f>
        <v>surat</v>
      </c>
      <c r="G1692" t="s">
        <v>24</v>
      </c>
      <c r="H1692" t="s">
        <v>3873</v>
      </c>
      <c r="I1692">
        <f>VALUE(LEFT(H1692,FIND(" ",H1692)-1))</f>
        <v>1680</v>
      </c>
      <c r="J1692" t="str">
        <f>TRIM(RIGHT(H1692,LEN(H1692)-FIND(" ",H1692)))</f>
        <v>sqft</v>
      </c>
      <c r="K1692" t="s">
        <v>43</v>
      </c>
      <c r="L1692" t="s">
        <v>44</v>
      </c>
      <c r="M1692" t="str">
        <f>IF(LEFT(L1692,5)="poss.","expected","ready")</f>
        <v>ready</v>
      </c>
      <c r="N1692" t="s">
        <v>122</v>
      </c>
      <c r="O1692" t="str">
        <f>IFERROR(LEFT(N1692,FIND("out of",N1692)-1),N1692)</f>
        <v xml:space="preserve">2 </v>
      </c>
      <c r="P1692" s="1" t="str">
        <f>IFERROR(RIGHT(N1692,LEN(N1692)-FIND("out of",N1692)-6),"")</f>
        <v>5</v>
      </c>
      <c r="Q1692" t="s">
        <v>29</v>
      </c>
      <c r="R1692" t="s">
        <v>156</v>
      </c>
      <c r="T1692" t="s">
        <v>492</v>
      </c>
      <c r="U1692" s="1">
        <f t="shared" si="1041"/>
        <v>4375</v>
      </c>
      <c r="V1692">
        <v>70</v>
      </c>
      <c r="W1692">
        <f>VALUE(V1692)*100000</f>
        <v>7000000</v>
      </c>
    </row>
    <row r="1693" spans="1:23" customFormat="1" hidden="1">
      <c r="A1693" t="s">
        <v>3874</v>
      </c>
      <c r="G1693" t="s">
        <v>24</v>
      </c>
      <c r="H1693" t="s">
        <v>2763</v>
      </c>
      <c r="I1693">
        <f>VALUE(LEFT(H1693,FIND(" ",H1693)-1))</f>
        <v>1205</v>
      </c>
      <c r="J1693" t="str">
        <f>TRIM(RIGHT(H1693,LEN(H1693)-FIND(" ",H1693)))</f>
        <v>sqft</v>
      </c>
      <c r="K1693" t="s">
        <v>43</v>
      </c>
      <c r="L1693" t="s">
        <v>44</v>
      </c>
      <c r="N1693" t="s">
        <v>911</v>
      </c>
      <c r="Q1693" t="s">
        <v>96</v>
      </c>
      <c r="R1693" t="s">
        <v>3875</v>
      </c>
      <c r="U1693" s="1" t="e">
        <f t="shared" si="1041"/>
        <v>#VALUE!</v>
      </c>
      <c r="V1693">
        <v>65</v>
      </c>
      <c r="W1693">
        <f>VALUE(V1693)*100000</f>
        <v>6500000</v>
      </c>
    </row>
    <row r="1694" spans="1:23" customFormat="1" hidden="1">
      <c r="A1694" t="s">
        <v>3876</v>
      </c>
      <c r="G1694" t="s">
        <v>24</v>
      </c>
      <c r="H1694" t="s">
        <v>3877</v>
      </c>
      <c r="I1694">
        <f>VALUE(LEFT(H1694,FIND(" ",H1694)-1))</f>
        <v>1304</v>
      </c>
      <c r="J1694" t="str">
        <f>TRIM(RIGHT(H1694,LEN(H1694)-FIND(" ",H1694)))</f>
        <v>sqft</v>
      </c>
      <c r="K1694" t="s">
        <v>43</v>
      </c>
      <c r="L1694" t="s">
        <v>44</v>
      </c>
      <c r="N1694" t="s">
        <v>1728</v>
      </c>
      <c r="Q1694" t="s">
        <v>3878</v>
      </c>
      <c r="T1694" t="s">
        <v>3879</v>
      </c>
      <c r="U1694" s="1">
        <f t="shared" si="1041"/>
        <v>5001</v>
      </c>
      <c r="V1694">
        <v>65.2</v>
      </c>
      <c r="W1694">
        <f>VALUE(V1694)*100000</f>
        <v>6520000</v>
      </c>
    </row>
    <row r="1695" spans="1:23" customFormat="1" hidden="1">
      <c r="A1695" t="s">
        <v>3880</v>
      </c>
      <c r="G1695" t="s">
        <v>204</v>
      </c>
      <c r="H1695" t="s">
        <v>3881</v>
      </c>
      <c r="I1695">
        <f>VALUE(LEFT(H1695,FIND(" ",H1695)-1))</f>
        <v>1596</v>
      </c>
      <c r="J1695" t="str">
        <f>TRIM(RIGHT(H1695,LEN(H1695)-FIND(" ",H1695)))</f>
        <v>sqft</v>
      </c>
      <c r="K1695">
        <v>5</v>
      </c>
      <c r="L1695" t="s">
        <v>3882</v>
      </c>
      <c r="N1695" t="s">
        <v>43</v>
      </c>
      <c r="Q1695" t="s">
        <v>671</v>
      </c>
      <c r="T1695" t="s">
        <v>3883</v>
      </c>
      <c r="U1695" s="1">
        <f t="shared" si="1041"/>
        <v>3446</v>
      </c>
      <c r="V1695">
        <v>55</v>
      </c>
      <c r="W1695">
        <f>VALUE(V1695)*100000</f>
        <v>5500000</v>
      </c>
    </row>
    <row r="1696" spans="1:23" customFormat="1" hidden="1">
      <c r="A1696" t="s">
        <v>3884</v>
      </c>
      <c r="G1696" t="s">
        <v>34</v>
      </c>
      <c r="H1696" t="s">
        <v>155</v>
      </c>
      <c r="I1696">
        <f>VALUE(LEFT(H1696,FIND(" ",H1696)-1))</f>
        <v>650</v>
      </c>
      <c r="J1696" t="str">
        <f>TRIM(RIGHT(H1696,LEN(H1696)-FIND(" ",H1696)))</f>
        <v>sqft</v>
      </c>
      <c r="K1696">
        <v>1</v>
      </c>
      <c r="L1696" t="s">
        <v>3885</v>
      </c>
      <c r="N1696" t="s">
        <v>725</v>
      </c>
      <c r="T1696" t="s">
        <v>2197</v>
      </c>
      <c r="U1696" s="1">
        <f t="shared" si="1041"/>
        <v>12000</v>
      </c>
      <c r="V1696">
        <v>78</v>
      </c>
      <c r="W1696">
        <f>VALUE(V1696)*100000</f>
        <v>7800000</v>
      </c>
    </row>
    <row r="1697" spans="1:23" customFormat="1" hidden="1">
      <c r="A1697" t="s">
        <v>3886</v>
      </c>
      <c r="B1697" t="str">
        <f>PROPER(TRIM(A1697))</f>
        <v>2 Apartment For Sale In Galaxy Heights, Rander Surat</v>
      </c>
      <c r="C1697" t="str">
        <f>LEFT(B1697,FIND(" ",B1697)-1)</f>
        <v>2</v>
      </c>
      <c r="D1697" s="1" t="str">
        <f>MID(B1697, FIND(" ", B1697)+1, FIND("For", B1697)-FIND(" ", B1697)-1)</f>
        <v xml:space="preserve">Apartment </v>
      </c>
      <c r="E1697" t="str">
        <f>TRIM(MID(B1697, FIND("In", B1697)+3, FIND("Surat", B1697)-FIND("In", B1697)-3))</f>
        <v>Galaxy Heights, Rander</v>
      </c>
      <c r="F1697" t="str">
        <f>"surat"</f>
        <v>surat</v>
      </c>
      <c r="G1697" t="s">
        <v>24</v>
      </c>
      <c r="H1697" t="s">
        <v>2480</v>
      </c>
      <c r="I1697">
        <f>VALUE(LEFT(H1697,FIND(" ",H1697)-1))</f>
        <v>635</v>
      </c>
      <c r="J1697" t="str">
        <f>TRIM(RIGHT(H1697,LEN(H1697)-FIND(" ",H1697)))</f>
        <v>sqft</v>
      </c>
      <c r="K1697" t="s">
        <v>43</v>
      </c>
      <c r="L1697" t="s">
        <v>44</v>
      </c>
      <c r="M1697" t="str">
        <f>IF(LEFT(L1697,5)="poss.","expected","ready")</f>
        <v>ready</v>
      </c>
      <c r="N1697" t="s">
        <v>1487</v>
      </c>
      <c r="O1697" t="str">
        <f>IFERROR(LEFT(N1697,FIND("out of",N1697)-1),N1697)</f>
        <v xml:space="preserve">6 </v>
      </c>
      <c r="P1697" s="1" t="str">
        <f>IFERROR(RIGHT(N1697,LEN(N1697)-FIND("out of",N1697)-6),"")</f>
        <v>11</v>
      </c>
      <c r="Q1697" t="s">
        <v>46</v>
      </c>
      <c r="R1697" t="s">
        <v>156</v>
      </c>
      <c r="T1697" t="s">
        <v>3887</v>
      </c>
      <c r="U1697" s="1">
        <f t="shared" si="1041"/>
        <v>6872</v>
      </c>
      <c r="V1697">
        <v>72.5</v>
      </c>
      <c r="W1697">
        <f>VALUE(V1697)*100000</f>
        <v>7250000</v>
      </c>
    </row>
    <row r="1698" spans="1:23" customFormat="1" hidden="1">
      <c r="A1698" t="s">
        <v>3888</v>
      </c>
      <c r="G1698" t="s">
        <v>34</v>
      </c>
      <c r="H1698" t="s">
        <v>2799</v>
      </c>
      <c r="I1698">
        <f>VALUE(LEFT(H1698,FIND(" ",H1698)-1))</f>
        <v>1320</v>
      </c>
      <c r="J1698" t="str">
        <f>TRIM(RIGHT(H1698,LEN(H1698)-FIND(" ",H1698)))</f>
        <v>sqft</v>
      </c>
      <c r="K1698" t="s">
        <v>3889</v>
      </c>
      <c r="L1698" t="s">
        <v>44</v>
      </c>
      <c r="N1698" t="s">
        <v>43</v>
      </c>
      <c r="T1698" t="s">
        <v>3890</v>
      </c>
      <c r="U1698" s="1">
        <f t="shared" si="1041"/>
        <v>4621</v>
      </c>
      <c r="V1698">
        <v>61</v>
      </c>
      <c r="W1698">
        <f>VALUE(V1698)*100000</f>
        <v>6100000</v>
      </c>
    </row>
    <row r="1699" spans="1:23" customFormat="1" hidden="1">
      <c r="A1699" t="s">
        <v>3891</v>
      </c>
      <c r="G1699" t="s">
        <v>34</v>
      </c>
      <c r="H1699" t="s">
        <v>1005</v>
      </c>
      <c r="I1699">
        <f>VALUE(LEFT(H1699,FIND(" ",H1699)-1))</f>
        <v>1500</v>
      </c>
      <c r="J1699" t="str">
        <f>TRIM(RIGHT(H1699,LEN(H1699)-FIND(" ",H1699)))</f>
        <v>sqft</v>
      </c>
      <c r="L1699" t="s">
        <v>44</v>
      </c>
      <c r="N1699" t="s">
        <v>43</v>
      </c>
      <c r="T1699" t="s">
        <v>3411</v>
      </c>
      <c r="U1699" s="1">
        <f t="shared" si="1041"/>
        <v>4333</v>
      </c>
      <c r="V1699">
        <v>65</v>
      </c>
      <c r="W1699">
        <f>VALUE(V1699)*100000</f>
        <v>6500000</v>
      </c>
    </row>
    <row r="1700" spans="1:23" customFormat="1" hidden="1">
      <c r="A1700" t="s">
        <v>3892</v>
      </c>
      <c r="G1700" t="s">
        <v>24</v>
      </c>
      <c r="H1700" t="s">
        <v>2162</v>
      </c>
      <c r="I1700">
        <f>VALUE(LEFT(H1700,FIND(" ",H1700)-1))</f>
        <v>318</v>
      </c>
      <c r="J1700" t="str">
        <f>TRIM(RIGHT(H1700,LEN(H1700)-FIND(" ",H1700)))</f>
        <v>sqft</v>
      </c>
      <c r="K1700" t="s">
        <v>43</v>
      </c>
      <c r="L1700" t="s">
        <v>44</v>
      </c>
      <c r="N1700" t="s">
        <v>517</v>
      </c>
      <c r="T1700" t="s">
        <v>3893</v>
      </c>
      <c r="U1700" s="1">
        <f t="shared" si="1041"/>
        <v>27358</v>
      </c>
      <c r="V1700">
        <v>87</v>
      </c>
      <c r="W1700">
        <f>VALUE(V1700)*100000</f>
        <v>8700000</v>
      </c>
    </row>
    <row r="1701" spans="1:23" ht="15.75">
      <c r="A1701" s="3" t="s">
        <v>3894</v>
      </c>
      <c r="B1701" s="3" t="str">
        <f t="shared" ref="B1701:B1702" si="1050">PROPER(TRIM(A1701))</f>
        <v>4 Apartment For Sale In Vaishnodevi Blue Bells, Jahangir Pura Surat</v>
      </c>
      <c r="C1701" s="3" t="str">
        <f t="shared" ref="C1701:C1702" si="1051">LEFT(B1701,FIND(" ",B1701)-1)</f>
        <v>4</v>
      </c>
      <c r="D1701" s="4" t="str">
        <f t="shared" ref="D1701:D1702" si="1052">MID(B1701, FIND(" ", B1701)+1, FIND("For", B1701)-FIND(" ", B1701)-1)</f>
        <v xml:space="preserve">Apartment </v>
      </c>
      <c r="E1701" s="3" t="str">
        <f t="shared" ref="E1701:E1702" si="1053">TRIM(MID(B1701, FIND("In", B1701)+3, FIND("Surat", B1701)-FIND("In", B1701)-3))</f>
        <v>Vaishnodevi Blue Bells, Jahangir Pura</v>
      </c>
      <c r="F1701" s="3" t="str">
        <f t="shared" ref="F1701:F1702" si="1054">"surat"</f>
        <v>surat</v>
      </c>
      <c r="G1701" s="3" t="s">
        <v>24</v>
      </c>
      <c r="H1701" s="3" t="s">
        <v>1884</v>
      </c>
      <c r="I1701" s="9">
        <f>VALUE(LEFT(H1701,FIND(" ",H1701)-1))</f>
        <v>1800</v>
      </c>
      <c r="J1701" s="3" t="str">
        <f>TRIM(RIGHT(H1701,LEN(H1701)-FIND(" ",H1701)))</f>
        <v>sqft</v>
      </c>
      <c r="K1701" s="3" t="s">
        <v>43</v>
      </c>
      <c r="L1701" s="3" t="s">
        <v>44</v>
      </c>
      <c r="M1701" s="3" t="str">
        <f t="shared" ref="M1701:M1702" si="1055">IF(LEFT(L1701,5)="poss.","expected","ready")</f>
        <v>ready</v>
      </c>
      <c r="N1701" s="3" t="s">
        <v>1579</v>
      </c>
      <c r="O1701" s="3" t="str">
        <f t="shared" ref="O1701:O1702" si="1056">IFERROR(LEFT(N1701,FIND("out of",N1701)-1),N1701)</f>
        <v xml:space="preserve">10 </v>
      </c>
      <c r="P1701" s="4" t="str">
        <f t="shared" ref="P1701:P1702" si="1057">IFERROR(RIGHT(N1701,LEN(N1701)-FIND("out of",N1701)-6),"")</f>
        <v>13</v>
      </c>
      <c r="Q1701" s="6" t="s">
        <v>96</v>
      </c>
      <c r="R1701" s="3" t="s">
        <v>739</v>
      </c>
      <c r="S1701" s="3" t="s">
        <v>3895</v>
      </c>
      <c r="T1701" s="3" t="s">
        <v>1139</v>
      </c>
      <c r="U1701" s="4">
        <f t="shared" si="1041"/>
        <v>3922</v>
      </c>
      <c r="V1701" s="3">
        <v>90</v>
      </c>
      <c r="W1701" s="3">
        <f>VALUE(V1701)*100000</f>
        <v>9000000</v>
      </c>
    </row>
    <row r="1702" spans="1:23" ht="15.75">
      <c r="A1702" s="3" t="s">
        <v>3896</v>
      </c>
      <c r="B1702" s="3" t="str">
        <f t="shared" si="1050"/>
        <v>3 Apartment For Sale In Aagam Heights, Althan Surat</v>
      </c>
      <c r="C1702" s="3" t="str">
        <f t="shared" si="1051"/>
        <v>3</v>
      </c>
      <c r="D1702" s="4" t="str">
        <f t="shared" si="1052"/>
        <v xml:space="preserve">Apartment </v>
      </c>
      <c r="E1702" s="3" t="str">
        <f t="shared" si="1053"/>
        <v>Aagam Heights, Althan</v>
      </c>
      <c r="F1702" s="3" t="str">
        <f t="shared" si="1054"/>
        <v>surat</v>
      </c>
      <c r="G1702" s="3" t="s">
        <v>34</v>
      </c>
      <c r="H1702" s="3" t="s">
        <v>90</v>
      </c>
      <c r="I1702" s="9">
        <f>VALUE(LEFT(H1702,FIND(" ",H1702)-1))</f>
        <v>1650</v>
      </c>
      <c r="J1702" s="3" t="str">
        <f>TRIM(RIGHT(H1702,LEN(H1702)-FIND(" ",H1702)))</f>
        <v>sqft</v>
      </c>
      <c r="K1702" s="3" t="s">
        <v>43</v>
      </c>
      <c r="L1702" s="3" t="s">
        <v>44</v>
      </c>
      <c r="M1702" s="3" t="str">
        <f t="shared" si="1055"/>
        <v>ready</v>
      </c>
      <c r="N1702" s="3" t="s">
        <v>152</v>
      </c>
      <c r="O1702" s="3" t="str">
        <f t="shared" si="1056"/>
        <v xml:space="preserve">1 </v>
      </c>
      <c r="P1702" s="4" t="str">
        <f t="shared" si="1057"/>
        <v>5</v>
      </c>
      <c r="Q1702" s="6" t="s">
        <v>96</v>
      </c>
      <c r="R1702" s="3" t="s">
        <v>47</v>
      </c>
      <c r="S1702" s="3" t="s">
        <v>3897</v>
      </c>
      <c r="T1702" s="3" t="s">
        <v>3504</v>
      </c>
      <c r="U1702" s="4">
        <f t="shared" si="1041"/>
        <v>4242</v>
      </c>
      <c r="V1702" s="3">
        <v>70</v>
      </c>
      <c r="W1702" s="3">
        <f>VALUE(V1702)*100000</f>
        <v>7000000</v>
      </c>
    </row>
    <row r="1703" spans="1:23" customFormat="1" hidden="1">
      <c r="A1703" t="s">
        <v>3898</v>
      </c>
      <c r="G1703" t="s">
        <v>34</v>
      </c>
      <c r="H1703" t="s">
        <v>3806</v>
      </c>
      <c r="I1703">
        <f>VALUE(LEFT(H1703,FIND(" ",H1703)-1))</f>
        <v>2100</v>
      </c>
      <c r="J1703" t="str">
        <f>TRIM(RIGHT(H1703,LEN(H1703)-FIND(" ",H1703)))</f>
        <v>sqft</v>
      </c>
      <c r="K1703" t="s">
        <v>46</v>
      </c>
      <c r="L1703" t="s">
        <v>44</v>
      </c>
      <c r="N1703" t="s">
        <v>43</v>
      </c>
      <c r="Q1703" t="s">
        <v>252</v>
      </c>
      <c r="R1703">
        <v>6</v>
      </c>
      <c r="S1703" t="s">
        <v>3899</v>
      </c>
      <c r="T1703" t="s">
        <v>2806</v>
      </c>
      <c r="U1703" s="1">
        <f t="shared" si="1041"/>
        <v>4286</v>
      </c>
      <c r="V1703">
        <v>90</v>
      </c>
      <c r="W1703">
        <f>VALUE(V1703)*100000</f>
        <v>9000000</v>
      </c>
    </row>
    <row r="1704" spans="1:23" customFormat="1" hidden="1">
      <c r="A1704" t="s">
        <v>3900</v>
      </c>
      <c r="G1704" t="s">
        <v>34</v>
      </c>
      <c r="H1704" t="s">
        <v>1075</v>
      </c>
      <c r="I1704">
        <f>VALUE(LEFT(H1704,FIND(" ",H1704)-1))</f>
        <v>1275</v>
      </c>
      <c r="J1704" t="str">
        <f>TRIM(RIGHT(H1704,LEN(H1704)-FIND(" ",H1704)))</f>
        <v>sqft</v>
      </c>
      <c r="K1704" t="s">
        <v>43</v>
      </c>
      <c r="L1704" t="s">
        <v>44</v>
      </c>
      <c r="N1704" t="s">
        <v>650</v>
      </c>
      <c r="Q1704" t="s">
        <v>96</v>
      </c>
      <c r="R1704" t="s">
        <v>252</v>
      </c>
      <c r="S1704" t="s">
        <v>3901</v>
      </c>
      <c r="T1704" t="s">
        <v>3902</v>
      </c>
      <c r="U1704" s="1">
        <f t="shared" si="1041"/>
        <v>4549</v>
      </c>
      <c r="V1704">
        <v>58</v>
      </c>
      <c r="W1704">
        <f>VALUE(V1704)*100000</f>
        <v>5800000</v>
      </c>
    </row>
    <row r="1705" spans="1:23" customFormat="1" hidden="1">
      <c r="A1705" t="s">
        <v>3903</v>
      </c>
      <c r="G1705" t="s">
        <v>24</v>
      </c>
      <c r="H1705" t="s">
        <v>865</v>
      </c>
      <c r="I1705">
        <f>VALUE(LEFT(H1705,FIND(" ",H1705)-1))</f>
        <v>980</v>
      </c>
      <c r="J1705" t="str">
        <f>TRIM(RIGHT(H1705,LEN(H1705)-FIND(" ",H1705)))</f>
        <v>sqft</v>
      </c>
      <c r="K1705" t="s">
        <v>43</v>
      </c>
      <c r="L1705" t="s">
        <v>44</v>
      </c>
      <c r="N1705" t="s">
        <v>3209</v>
      </c>
      <c r="Q1705" t="s">
        <v>29</v>
      </c>
      <c r="R1705">
        <v>3</v>
      </c>
      <c r="T1705" t="s">
        <v>798</v>
      </c>
      <c r="U1705" s="1">
        <f t="shared" si="1041"/>
        <v>3871</v>
      </c>
      <c r="V1705">
        <v>67</v>
      </c>
      <c r="W1705">
        <f>VALUE(V1705)*100000</f>
        <v>6700000</v>
      </c>
    </row>
    <row r="1706" spans="1:23" customFormat="1" hidden="1">
      <c r="A1706" t="s">
        <v>3904</v>
      </c>
      <c r="B1706" t="str">
        <f>PROPER(TRIM(A1706))</f>
        <v>3 Apartment For Sale In Bilvam Paradise, Pal Gam Surat</v>
      </c>
      <c r="C1706" t="str">
        <f>LEFT(B1706,FIND(" ",B1706)-1)</f>
        <v>3</v>
      </c>
      <c r="D1706" s="1" t="str">
        <f>MID(B1706, FIND(" ", B1706)+1, FIND("For", B1706)-FIND(" ", B1706)-1)</f>
        <v xml:space="preserve">Apartment </v>
      </c>
      <c r="E1706" t="str">
        <f>TRIM(MID(B1706, FIND("In", B1706)+3, FIND("Surat", B1706)-FIND("In", B1706)-3))</f>
        <v>Bilvam Paradise, Pal Gam</v>
      </c>
      <c r="F1706" t="str">
        <f>"surat"</f>
        <v>surat</v>
      </c>
      <c r="G1706" t="s">
        <v>34</v>
      </c>
      <c r="H1706" t="s">
        <v>3905</v>
      </c>
      <c r="I1706">
        <f>VALUE(LEFT(H1706,FIND(" ",H1706)-1))</f>
        <v>1404</v>
      </c>
      <c r="J1706" t="str">
        <f>TRIM(RIGHT(H1706,LEN(H1706)-FIND(" ",H1706)))</f>
        <v>sqft</v>
      </c>
      <c r="K1706" t="s">
        <v>43</v>
      </c>
      <c r="L1706" t="s">
        <v>44</v>
      </c>
      <c r="M1706" t="str">
        <f>IF(LEFT(L1706,5)="poss.","expected","ready")</f>
        <v>ready</v>
      </c>
      <c r="N1706" t="s">
        <v>1270</v>
      </c>
      <c r="O1706" t="str">
        <f>IFERROR(LEFT(N1706,FIND("out of",N1706)-1),N1706)</f>
        <v xml:space="preserve">3 </v>
      </c>
      <c r="P1706" s="1" t="str">
        <f>IFERROR(RIGHT(N1706,LEN(N1706)-FIND("out of",N1706)-6),"")</f>
        <v>11</v>
      </c>
      <c r="Q1706" t="s">
        <v>96</v>
      </c>
      <c r="R1706" t="s">
        <v>47</v>
      </c>
      <c r="T1706" t="s">
        <v>3906</v>
      </c>
      <c r="U1706" s="1">
        <f t="shared" si="1041"/>
        <v>4630</v>
      </c>
      <c r="V1706">
        <v>65</v>
      </c>
      <c r="W1706">
        <f>VALUE(V1706)*100000</f>
        <v>6500000</v>
      </c>
    </row>
    <row r="1707" spans="1:23" customFormat="1" hidden="1">
      <c r="A1707" t="s">
        <v>2512</v>
      </c>
      <c r="G1707" t="s">
        <v>34</v>
      </c>
      <c r="H1707" t="s">
        <v>1610</v>
      </c>
      <c r="I1707">
        <f>VALUE(LEFT(H1707,FIND(" ",H1707)-1))</f>
        <v>562</v>
      </c>
      <c r="J1707" t="str">
        <f>TRIM(RIGHT(H1707,LEN(H1707)-FIND(" ",H1707)))</f>
        <v>sqft</v>
      </c>
      <c r="K1707" t="s">
        <v>43</v>
      </c>
      <c r="L1707" t="s">
        <v>44</v>
      </c>
      <c r="N1707" t="s">
        <v>1728</v>
      </c>
      <c r="T1707" t="s">
        <v>3907</v>
      </c>
      <c r="U1707" s="1">
        <f t="shared" si="1041"/>
        <v>14000</v>
      </c>
      <c r="V1707">
        <v>78.7</v>
      </c>
      <c r="W1707">
        <f>VALUE(V1707)*100000</f>
        <v>7870000</v>
      </c>
    </row>
    <row r="1708" spans="1:23" customFormat="1" hidden="1">
      <c r="A1708" t="s">
        <v>3908</v>
      </c>
      <c r="G1708" t="s">
        <v>34</v>
      </c>
      <c r="H1708" t="s">
        <v>3909</v>
      </c>
      <c r="I1708">
        <f>VALUE(LEFT(H1708,FIND(" ",H1708)-1))</f>
        <v>1261</v>
      </c>
      <c r="J1708" t="str">
        <f>TRIM(RIGHT(H1708,LEN(H1708)-FIND(" ",H1708)))</f>
        <v>sqft</v>
      </c>
      <c r="K1708" t="s">
        <v>43</v>
      </c>
      <c r="L1708" t="s">
        <v>44</v>
      </c>
      <c r="N1708" t="s">
        <v>289</v>
      </c>
      <c r="Q1708" t="s">
        <v>96</v>
      </c>
      <c r="R1708">
        <v>2</v>
      </c>
      <c r="T1708" t="s">
        <v>3910</v>
      </c>
      <c r="U1708" s="1">
        <f t="shared" si="1041"/>
        <v>4044</v>
      </c>
      <c r="V1708">
        <v>51</v>
      </c>
      <c r="W1708">
        <f>VALUE(V1708)*100000</f>
        <v>5100000</v>
      </c>
    </row>
    <row r="1709" spans="1:23" customFormat="1" hidden="1">
      <c r="A1709" t="s">
        <v>3382</v>
      </c>
      <c r="G1709" t="s">
        <v>24</v>
      </c>
      <c r="H1709" t="s">
        <v>1884</v>
      </c>
      <c r="I1709">
        <f>VALUE(LEFT(H1709,FIND(" ",H1709)-1))</f>
        <v>1800</v>
      </c>
      <c r="J1709" t="str">
        <f>TRIM(RIGHT(H1709,LEN(H1709)-FIND(" ",H1709)))</f>
        <v>sqft</v>
      </c>
      <c r="K1709" t="s">
        <v>29</v>
      </c>
      <c r="L1709" t="s">
        <v>267</v>
      </c>
      <c r="N1709" t="s">
        <v>43</v>
      </c>
      <c r="Q1709" t="s">
        <v>47</v>
      </c>
      <c r="R1709" t="s">
        <v>1751</v>
      </c>
      <c r="S1709" t="s">
        <v>3911</v>
      </c>
      <c r="T1709" t="s">
        <v>3912</v>
      </c>
      <c r="U1709" s="1">
        <f t="shared" si="1041"/>
        <v>2355</v>
      </c>
      <c r="V1709">
        <v>56.5</v>
      </c>
      <c r="W1709">
        <f>VALUE(V1709)*100000</f>
        <v>5650000</v>
      </c>
    </row>
    <row r="1710" spans="1:23" customFormat="1" hidden="1">
      <c r="A1710" t="s">
        <v>3913</v>
      </c>
      <c r="G1710" t="s">
        <v>24</v>
      </c>
      <c r="H1710" t="s">
        <v>281</v>
      </c>
      <c r="I1710">
        <f>VALUE(LEFT(H1710,FIND(" ",H1710)-1))</f>
        <v>500</v>
      </c>
      <c r="J1710" t="str">
        <f>TRIM(RIGHT(H1710,LEN(H1710)-FIND(" ",H1710)))</f>
        <v>sqft</v>
      </c>
      <c r="K1710" t="s">
        <v>43</v>
      </c>
      <c r="L1710" t="s">
        <v>44</v>
      </c>
      <c r="N1710" t="s">
        <v>725</v>
      </c>
      <c r="Q1710">
        <v>1</v>
      </c>
      <c r="T1710" t="s">
        <v>3914</v>
      </c>
      <c r="U1710" s="1">
        <f t="shared" si="1041"/>
        <v>8000</v>
      </c>
      <c r="V1710">
        <v>80</v>
      </c>
      <c r="W1710">
        <f>VALUE(V1710)*100000</f>
        <v>8000000</v>
      </c>
    </row>
    <row r="1711" spans="1:23" customFormat="1" hidden="1">
      <c r="A1711" t="s">
        <v>1825</v>
      </c>
      <c r="G1711" t="s">
        <v>34</v>
      </c>
      <c r="H1711" t="s">
        <v>246</v>
      </c>
      <c r="I1711">
        <f>VALUE(LEFT(H1711,FIND(" ",H1711)-1))</f>
        <v>1600</v>
      </c>
      <c r="J1711" t="str">
        <f>TRIM(RIGHT(H1711,LEN(H1711)-FIND(" ",H1711)))</f>
        <v>sqft</v>
      </c>
      <c r="K1711" t="s">
        <v>43</v>
      </c>
      <c r="L1711" t="s">
        <v>44</v>
      </c>
      <c r="N1711" t="s">
        <v>377</v>
      </c>
      <c r="Q1711" t="s">
        <v>29</v>
      </c>
      <c r="R1711">
        <v>2</v>
      </c>
      <c r="T1711" t="s">
        <v>3915</v>
      </c>
      <c r="U1711" s="1">
        <f t="shared" si="1041"/>
        <v>4062</v>
      </c>
      <c r="V1711">
        <v>65</v>
      </c>
      <c r="W1711">
        <f>VALUE(V1711)*100000</f>
        <v>6500000</v>
      </c>
    </row>
    <row r="1712" spans="1:23" customFormat="1" hidden="1">
      <c r="A1712" t="s">
        <v>3916</v>
      </c>
      <c r="G1712" t="s">
        <v>34</v>
      </c>
      <c r="H1712" t="s">
        <v>2153</v>
      </c>
      <c r="I1712">
        <f>VALUE(LEFT(H1712,FIND(" ",H1712)-1))</f>
        <v>475</v>
      </c>
      <c r="J1712" t="str">
        <f>TRIM(RIGHT(H1712,LEN(H1712)-FIND(" ",H1712)))</f>
        <v>sqft</v>
      </c>
      <c r="K1712" t="s">
        <v>43</v>
      </c>
      <c r="L1712" t="s">
        <v>44</v>
      </c>
      <c r="N1712" t="s">
        <v>517</v>
      </c>
      <c r="Q1712">
        <v>1</v>
      </c>
      <c r="T1712" t="s">
        <v>3917</v>
      </c>
      <c r="U1712" s="1">
        <f t="shared" si="1041"/>
        <v>12632</v>
      </c>
      <c r="V1712">
        <v>60</v>
      </c>
      <c r="W1712">
        <f>VALUE(V1712)*100000</f>
        <v>6000000</v>
      </c>
    </row>
    <row r="1713" spans="1:23" customFormat="1" hidden="1">
      <c r="A1713" t="s">
        <v>3918</v>
      </c>
      <c r="G1713" t="s">
        <v>34</v>
      </c>
      <c r="H1713" t="s">
        <v>3919</v>
      </c>
      <c r="I1713">
        <f>VALUE(LEFT(H1713,FIND(" ",H1713)-1))</f>
        <v>1415</v>
      </c>
      <c r="J1713" t="str">
        <f>TRIM(RIGHT(H1713,LEN(H1713)-FIND(" ",H1713)))</f>
        <v>sqft</v>
      </c>
      <c r="K1713" t="s">
        <v>43</v>
      </c>
      <c r="L1713" t="s">
        <v>44</v>
      </c>
      <c r="N1713" t="s">
        <v>2089</v>
      </c>
      <c r="Q1713" t="s">
        <v>96</v>
      </c>
      <c r="R1713">
        <v>3</v>
      </c>
      <c r="T1713" t="s">
        <v>3920</v>
      </c>
      <c r="U1713" s="1">
        <f t="shared" si="1041"/>
        <v>4947</v>
      </c>
      <c r="V1713">
        <v>70</v>
      </c>
      <c r="W1713">
        <f>VALUE(V1713)*100000</f>
        <v>7000000</v>
      </c>
    </row>
    <row r="1714" spans="1:23" ht="15.75">
      <c r="A1714" s="3" t="s">
        <v>3921</v>
      </c>
      <c r="B1714" s="3" t="str">
        <f>PROPER(TRIM(A1714))</f>
        <v>3 Apartment For Sale In Vasant Vihar Township, Althan Surat</v>
      </c>
      <c r="C1714" s="3" t="str">
        <f>LEFT(B1714,FIND(" ",B1714)-1)</f>
        <v>3</v>
      </c>
      <c r="D1714" s="4" t="str">
        <f>MID(B1714, FIND(" ", B1714)+1, FIND("For", B1714)-FIND(" ", B1714)-1)</f>
        <v xml:space="preserve">Apartment </v>
      </c>
      <c r="E1714" s="3" t="str">
        <f>TRIM(MID(B1714, FIND("In", B1714)+3, FIND("Surat", B1714)-FIND("In", B1714)-3))</f>
        <v>Vasant Vihar Township, Althan</v>
      </c>
      <c r="F1714" s="3" t="str">
        <f>"surat"</f>
        <v>surat</v>
      </c>
      <c r="G1714" s="3" t="s">
        <v>24</v>
      </c>
      <c r="H1714" s="3" t="s">
        <v>705</v>
      </c>
      <c r="I1714" s="9">
        <f>VALUE(LEFT(H1714,FIND(" ",H1714)-1))</f>
        <v>900</v>
      </c>
      <c r="J1714" s="3" t="str">
        <f>TRIM(RIGHT(H1714,LEN(H1714)-FIND(" ",H1714)))</f>
        <v>sqft</v>
      </c>
      <c r="K1714" s="3" t="s">
        <v>43</v>
      </c>
      <c r="L1714" s="3" t="s">
        <v>44</v>
      </c>
      <c r="M1714" s="3" t="str">
        <f>IF(LEFT(L1714,5)="poss.","expected","ready")</f>
        <v>ready</v>
      </c>
      <c r="N1714" s="3" t="s">
        <v>320</v>
      </c>
      <c r="O1714" s="3" t="str">
        <f>IFERROR(LEFT(N1714,FIND("out of",N1714)-1),N1714)</f>
        <v xml:space="preserve">3 </v>
      </c>
      <c r="P1714" s="4" t="str">
        <f>IFERROR(RIGHT(N1714,LEN(N1714)-FIND("out of",N1714)-6),"")</f>
        <v>4</v>
      </c>
      <c r="Q1714" s="6" t="s">
        <v>96</v>
      </c>
      <c r="R1714" s="3" t="s">
        <v>3922</v>
      </c>
      <c r="S1714" s="3" t="s">
        <v>3923</v>
      </c>
      <c r="T1714" s="3" t="s">
        <v>3924</v>
      </c>
      <c r="U1714" s="4">
        <f t="shared" si="1041"/>
        <v>4944</v>
      </c>
      <c r="V1714" s="3">
        <v>70</v>
      </c>
      <c r="W1714" s="3">
        <f>VALUE(V1714)*100000</f>
        <v>7000000</v>
      </c>
    </row>
    <row r="1715" spans="1:23" customFormat="1" hidden="1">
      <c r="A1715" t="s">
        <v>3925</v>
      </c>
      <c r="G1715" t="s">
        <v>34</v>
      </c>
      <c r="H1715" t="s">
        <v>155</v>
      </c>
      <c r="I1715">
        <f>VALUE(LEFT(H1715,FIND(" ",H1715)-1))</f>
        <v>650</v>
      </c>
      <c r="J1715" t="str">
        <f>TRIM(RIGHT(H1715,LEN(H1715)-FIND(" ",H1715)))</f>
        <v>sqft</v>
      </c>
      <c r="K1715" t="s">
        <v>43</v>
      </c>
      <c r="L1715" t="s">
        <v>44</v>
      </c>
      <c r="N1715" t="s">
        <v>390</v>
      </c>
      <c r="S1715" t="s">
        <v>3926</v>
      </c>
      <c r="T1715" t="s">
        <v>2197</v>
      </c>
      <c r="U1715" s="1">
        <f t="shared" si="1041"/>
        <v>12000</v>
      </c>
      <c r="V1715">
        <v>78</v>
      </c>
      <c r="W1715">
        <f>VALUE(V1715)*100000</f>
        <v>7800000</v>
      </c>
    </row>
    <row r="1716" spans="1:23" customFormat="1" hidden="1">
      <c r="A1716" t="s">
        <v>3927</v>
      </c>
      <c r="G1716" t="s">
        <v>24</v>
      </c>
      <c r="H1716" t="s">
        <v>3928</v>
      </c>
      <c r="I1716">
        <f>VALUE(LEFT(H1716,FIND(" ",H1716)-1))</f>
        <v>1632</v>
      </c>
      <c r="J1716" t="str">
        <f>TRIM(RIGHT(H1716,LEN(H1716)-FIND(" ",H1716)))</f>
        <v>sqft</v>
      </c>
      <c r="K1716" t="s">
        <v>43</v>
      </c>
      <c r="L1716" t="s">
        <v>44</v>
      </c>
      <c r="N1716" t="s">
        <v>377</v>
      </c>
      <c r="Q1716" t="s">
        <v>96</v>
      </c>
      <c r="R1716" t="s">
        <v>30</v>
      </c>
      <c r="T1716" t="s">
        <v>555</v>
      </c>
      <c r="U1716" s="1">
        <f t="shared" si="1041"/>
        <v>4500</v>
      </c>
      <c r="V1716">
        <v>81</v>
      </c>
      <c r="W1716">
        <f>VALUE(V1716)*100000</f>
        <v>8100000</v>
      </c>
    </row>
    <row r="1717" spans="1:23" customFormat="1" hidden="1">
      <c r="A1717" t="s">
        <v>3929</v>
      </c>
      <c r="B1717" t="str">
        <f>PROPER(TRIM(A1717))</f>
        <v>3 Apartment For Sale In Happy Residency, Vesu Surat</v>
      </c>
      <c r="C1717" t="str">
        <f>LEFT(B1717,FIND(" ",B1717)-1)</f>
        <v>3</v>
      </c>
      <c r="D1717" s="1" t="str">
        <f>MID(B1717, FIND(" ", B1717)+1, FIND("For", B1717)-FIND(" ", B1717)-1)</f>
        <v xml:space="preserve">Apartment </v>
      </c>
      <c r="E1717" t="str">
        <f>TRIM(MID(B1717, FIND("In", B1717)+3, FIND("Surat", B1717)-FIND("In", B1717)-3))</f>
        <v>Happy Residency, Vesu</v>
      </c>
      <c r="F1717" t="str">
        <f>"surat"</f>
        <v>surat</v>
      </c>
      <c r="G1717" t="s">
        <v>34</v>
      </c>
      <c r="H1717" t="s">
        <v>3930</v>
      </c>
      <c r="I1717">
        <f>VALUE(LEFT(H1717,FIND(" ",H1717)-1))</f>
        <v>2051</v>
      </c>
      <c r="J1717" t="str">
        <f>TRIM(RIGHT(H1717,LEN(H1717)-FIND(" ",H1717)))</f>
        <v>sqft</v>
      </c>
      <c r="K1717" t="s">
        <v>43</v>
      </c>
      <c r="L1717" t="s">
        <v>44</v>
      </c>
      <c r="M1717" t="str">
        <f>IF(LEFT(L1717,5)="poss.","expected","ready")</f>
        <v>ready</v>
      </c>
      <c r="N1717" t="s">
        <v>1890</v>
      </c>
      <c r="O1717" t="str">
        <f>IFERROR(LEFT(N1717,FIND("out of",N1717)-1),N1717)</f>
        <v xml:space="preserve">4 </v>
      </c>
      <c r="P1717" s="1" t="str">
        <f>IFERROR(RIGHT(N1717,LEN(N1717)-FIND("out of",N1717)-6),"")</f>
        <v>12</v>
      </c>
      <c r="Q1717" t="s">
        <v>46</v>
      </c>
      <c r="R1717" t="s">
        <v>156</v>
      </c>
      <c r="T1717" t="s">
        <v>3931</v>
      </c>
      <c r="U1717" s="1">
        <f t="shared" si="1041"/>
        <v>4388</v>
      </c>
      <c r="V1717">
        <v>90</v>
      </c>
      <c r="W1717">
        <f>VALUE(V1717)*100000</f>
        <v>9000000</v>
      </c>
    </row>
    <row r="1718" spans="1:23" customFormat="1" hidden="1">
      <c r="A1718" t="s">
        <v>3932</v>
      </c>
      <c r="G1718" t="s">
        <v>34</v>
      </c>
      <c r="H1718" t="s">
        <v>602</v>
      </c>
      <c r="I1718">
        <f>VALUE(LEFT(H1718,FIND(" ",H1718)-1))</f>
        <v>2000</v>
      </c>
      <c r="J1718" t="str">
        <f>TRIM(RIGHT(H1718,LEN(H1718)-FIND(" ",H1718)))</f>
        <v>sqft</v>
      </c>
      <c r="K1718" t="s">
        <v>43</v>
      </c>
      <c r="L1718" t="s">
        <v>44</v>
      </c>
      <c r="N1718" t="s">
        <v>28</v>
      </c>
      <c r="Q1718" t="s">
        <v>46</v>
      </c>
      <c r="R1718">
        <v>3</v>
      </c>
      <c r="T1718" t="s">
        <v>3364</v>
      </c>
      <c r="U1718" s="1">
        <f t="shared" si="1041"/>
        <v>4250</v>
      </c>
      <c r="V1718">
        <v>85</v>
      </c>
      <c r="W1718">
        <f>VALUE(V1718)*100000</f>
        <v>8500000</v>
      </c>
    </row>
    <row r="1719" spans="1:23" customFormat="1" hidden="1">
      <c r="A1719" t="s">
        <v>3933</v>
      </c>
      <c r="G1719" t="s">
        <v>24</v>
      </c>
      <c r="H1719" t="s">
        <v>3934</v>
      </c>
      <c r="I1719">
        <f>VALUE(LEFT(H1719,FIND(" ",H1719)-1))</f>
        <v>470</v>
      </c>
      <c r="J1719" t="str">
        <f>TRIM(RIGHT(H1719,LEN(H1719)-FIND(" ",H1719)))</f>
        <v>sqft</v>
      </c>
      <c r="K1719" t="s">
        <v>43</v>
      </c>
      <c r="L1719" t="s">
        <v>44</v>
      </c>
      <c r="N1719" t="s">
        <v>45</v>
      </c>
      <c r="Q1719">
        <v>1</v>
      </c>
      <c r="T1719" t="s">
        <v>3935</v>
      </c>
      <c r="U1719" s="1">
        <f t="shared" si="1041"/>
        <v>9574</v>
      </c>
      <c r="V1719">
        <v>90</v>
      </c>
      <c r="W1719">
        <f>VALUE(V1719)*100000</f>
        <v>9000000</v>
      </c>
    </row>
    <row r="1720" spans="1:23" customFormat="1" hidden="1">
      <c r="A1720" t="s">
        <v>3936</v>
      </c>
      <c r="G1720" t="s">
        <v>204</v>
      </c>
      <c r="H1720" t="s">
        <v>609</v>
      </c>
      <c r="I1720">
        <f>VALUE(LEFT(H1720,FIND(" ",H1720)-1))</f>
        <v>1280</v>
      </c>
      <c r="J1720" t="str">
        <f>TRIM(RIGHT(H1720,LEN(H1720)-FIND(" ",H1720)))</f>
        <v>sqft</v>
      </c>
      <c r="L1720" t="s">
        <v>166</v>
      </c>
      <c r="N1720" t="s">
        <v>43</v>
      </c>
      <c r="S1720" t="s">
        <v>3937</v>
      </c>
      <c r="T1720" t="s">
        <v>3938</v>
      </c>
      <c r="U1720" s="1">
        <f t="shared" si="1041"/>
        <v>4531</v>
      </c>
      <c r="V1720">
        <v>58</v>
      </c>
      <c r="W1720">
        <f>VALUE(V1720)*100000</f>
        <v>5800000</v>
      </c>
    </row>
    <row r="1721" spans="1:23" customFormat="1" hidden="1">
      <c r="A1721" t="s">
        <v>3939</v>
      </c>
      <c r="G1721" t="s">
        <v>34</v>
      </c>
      <c r="H1721" t="s">
        <v>116</v>
      </c>
      <c r="I1721">
        <f>VALUE(LEFT(H1721,FIND(" ",H1721)-1))</f>
        <v>1000</v>
      </c>
      <c r="J1721" t="str">
        <f>TRIM(RIGHT(H1721,LEN(H1721)-FIND(" ",H1721)))</f>
        <v>sqft</v>
      </c>
      <c r="K1721" t="s">
        <v>43</v>
      </c>
      <c r="L1721" t="s">
        <v>44</v>
      </c>
      <c r="N1721" t="s">
        <v>377</v>
      </c>
      <c r="Q1721" t="s">
        <v>29</v>
      </c>
      <c r="R1721">
        <v>4</v>
      </c>
      <c r="T1721" t="s">
        <v>722</v>
      </c>
      <c r="U1721" s="1">
        <f t="shared" si="1041"/>
        <v>6000</v>
      </c>
      <c r="V1721">
        <v>60</v>
      </c>
      <c r="W1721">
        <f>VALUE(V1721)*100000</f>
        <v>6000000</v>
      </c>
    </row>
    <row r="1722" spans="1:23" ht="15.75">
      <c r="A1722" s="3" t="s">
        <v>3940</v>
      </c>
      <c r="B1722" s="3" t="str">
        <f>PROPER(TRIM(A1722))</f>
        <v>3 Apartment For Sale In Nakshatra Galaxia, Palanpur Surat</v>
      </c>
      <c r="C1722" s="3" t="str">
        <f>LEFT(B1722,FIND(" ",B1722)-1)</f>
        <v>3</v>
      </c>
      <c r="D1722" s="4" t="str">
        <f>MID(B1722, FIND(" ", B1722)+1, FIND("For", B1722)-FIND(" ", B1722)-1)</f>
        <v xml:space="preserve">Apartment </v>
      </c>
      <c r="E1722" s="3" t="str">
        <f>TRIM(MID(B1722, FIND("In", B1722)+3, FIND("Surat", B1722)-FIND("In", B1722)-3))</f>
        <v>Nakshatra Galaxia, Palanpur</v>
      </c>
      <c r="F1722" s="3" t="str">
        <f>"surat"</f>
        <v>surat</v>
      </c>
      <c r="G1722" s="3" t="s">
        <v>34</v>
      </c>
      <c r="H1722" s="3" t="s">
        <v>1942</v>
      </c>
      <c r="I1722" s="9">
        <f>VALUE(LEFT(H1722,FIND(" ",H1722)-1))</f>
        <v>1857</v>
      </c>
      <c r="J1722" s="3" t="str">
        <f>TRIM(RIGHT(H1722,LEN(H1722)-FIND(" ",H1722)))</f>
        <v>sqft</v>
      </c>
      <c r="K1722" s="3" t="s">
        <v>43</v>
      </c>
      <c r="L1722" s="3" t="s">
        <v>44</v>
      </c>
      <c r="M1722" s="3" t="str">
        <f>IF(LEFT(L1722,5)="poss.","expected","ready")</f>
        <v>ready</v>
      </c>
      <c r="N1722" s="3" t="s">
        <v>3941</v>
      </c>
      <c r="O1722" s="3" t="str">
        <f>IFERROR(LEFT(N1722,FIND("out of",N1722)-1),N1722)</f>
        <v xml:space="preserve">7 </v>
      </c>
      <c r="P1722" s="4" t="str">
        <f>IFERROR(RIGHT(N1722,LEN(N1722)-FIND("out of",N1722)-6),"")</f>
        <v>15</v>
      </c>
      <c r="Q1722" s="6" t="s">
        <v>46</v>
      </c>
      <c r="R1722" s="3" t="s">
        <v>102</v>
      </c>
      <c r="S1722" s="3" t="s">
        <v>2127</v>
      </c>
      <c r="T1722" s="3" t="s">
        <v>3942</v>
      </c>
      <c r="U1722" s="4">
        <f t="shared" si="1041"/>
        <v>4470</v>
      </c>
      <c r="V1722" s="3">
        <v>83</v>
      </c>
      <c r="W1722" s="3">
        <f>VALUE(V1722)*100000</f>
        <v>8300000</v>
      </c>
    </row>
    <row r="1723" spans="1:23" customFormat="1" hidden="1">
      <c r="A1723" t="s">
        <v>3943</v>
      </c>
      <c r="G1723" t="s">
        <v>34</v>
      </c>
      <c r="H1723" t="s">
        <v>328</v>
      </c>
      <c r="I1723">
        <f>VALUE(LEFT(H1723,FIND(" ",H1723)-1))</f>
        <v>1200</v>
      </c>
      <c r="J1723" t="str">
        <f>TRIM(RIGHT(H1723,LEN(H1723)-FIND(" ",H1723)))</f>
        <v>sqft</v>
      </c>
      <c r="K1723" t="s">
        <v>43</v>
      </c>
      <c r="L1723" t="s">
        <v>44</v>
      </c>
      <c r="N1723" t="s">
        <v>568</v>
      </c>
      <c r="Q1723" t="s">
        <v>29</v>
      </c>
      <c r="R1723">
        <v>3</v>
      </c>
      <c r="T1723" t="s">
        <v>459</v>
      </c>
      <c r="U1723" s="1">
        <f t="shared" si="1041"/>
        <v>5000</v>
      </c>
      <c r="V1723">
        <v>60</v>
      </c>
      <c r="W1723">
        <f>VALUE(V1723)*100000</f>
        <v>6000000</v>
      </c>
    </row>
    <row r="1724" spans="1:23" ht="15.75">
      <c r="A1724" s="3" t="s">
        <v>3944</v>
      </c>
      <c r="B1724" s="3" t="str">
        <f t="shared" ref="B1724:B1726" si="1058">PROPER(TRIM(A1724))</f>
        <v>3 Apartment For Sale In Rajhans Stadium Residency Palanpur, Palanpur Gam Surat</v>
      </c>
      <c r="C1724" s="3" t="str">
        <f t="shared" ref="C1724:C1726" si="1059">LEFT(B1724,FIND(" ",B1724)-1)</f>
        <v>3</v>
      </c>
      <c r="D1724" s="4" t="str">
        <f t="shared" ref="D1724:D1726" si="1060">MID(B1724, FIND(" ", B1724)+1, FIND("For", B1724)-FIND(" ", B1724)-1)</f>
        <v xml:space="preserve">Apartment </v>
      </c>
      <c r="E1724" s="3" t="str">
        <f t="shared" ref="E1724:E1726" si="1061">TRIM(MID(B1724, FIND("In", B1724)+3, FIND("Surat", B1724)-FIND("In", B1724)-3))</f>
        <v>Rajhans Stadium Residency Palanpur, Palanpur Gam</v>
      </c>
      <c r="F1724" s="3" t="str">
        <f t="shared" ref="F1724:F1726" si="1062">"surat"</f>
        <v>surat</v>
      </c>
      <c r="G1724" s="3" t="s">
        <v>24</v>
      </c>
      <c r="H1724" s="3" t="s">
        <v>131</v>
      </c>
      <c r="I1724" s="9">
        <f>VALUE(LEFT(H1724,FIND(" ",H1724)-1))</f>
        <v>950</v>
      </c>
      <c r="J1724" s="3" t="str">
        <f>TRIM(RIGHT(H1724,LEN(H1724)-FIND(" ",H1724)))</f>
        <v>sqft</v>
      </c>
      <c r="K1724" s="3" t="s">
        <v>43</v>
      </c>
      <c r="L1724" s="3" t="s">
        <v>44</v>
      </c>
      <c r="M1724" s="3" t="str">
        <f t="shared" ref="M1724:M1726" si="1063">IF(LEFT(L1724,5)="poss.","expected","ready")</f>
        <v>ready</v>
      </c>
      <c r="N1724" s="3" t="s">
        <v>152</v>
      </c>
      <c r="O1724" s="3" t="str">
        <f t="shared" ref="O1724:O1726" si="1064">IFERROR(LEFT(N1724,FIND("out of",N1724)-1),N1724)</f>
        <v xml:space="preserve">1 </v>
      </c>
      <c r="P1724" s="4" t="str">
        <f t="shared" ref="P1724:P1726" si="1065">IFERROR(RIGHT(N1724,LEN(N1724)-FIND("out of",N1724)-6),"")</f>
        <v>5</v>
      </c>
      <c r="Q1724" s="6" t="s">
        <v>46</v>
      </c>
      <c r="R1724" s="3" t="s">
        <v>47</v>
      </c>
      <c r="S1724" s="3" t="s">
        <v>3945</v>
      </c>
      <c r="T1724" s="3" t="s">
        <v>58</v>
      </c>
      <c r="U1724" s="4">
        <f t="shared" si="1041"/>
        <v>3600</v>
      </c>
      <c r="V1724" s="3">
        <v>72</v>
      </c>
      <c r="W1724" s="3">
        <f>VALUE(V1724)*100000</f>
        <v>7200000</v>
      </c>
    </row>
    <row r="1725" spans="1:23" customFormat="1" hidden="1">
      <c r="A1725" t="s">
        <v>3946</v>
      </c>
      <c r="B1725" t="str">
        <f t="shared" si="1058"/>
        <v>3 Builder Floor For Sale In Dindoli Surat</v>
      </c>
      <c r="C1725" t="str">
        <f t="shared" si="1059"/>
        <v>3</v>
      </c>
      <c r="D1725" s="1" t="str">
        <f t="shared" si="1060"/>
        <v xml:space="preserve">Builder Floor </v>
      </c>
      <c r="E1725" t="str">
        <f t="shared" si="1061"/>
        <v>Dindoli</v>
      </c>
      <c r="F1725" t="str">
        <f t="shared" si="1062"/>
        <v>surat</v>
      </c>
      <c r="G1725" t="s">
        <v>34</v>
      </c>
      <c r="H1725" t="s">
        <v>1506</v>
      </c>
      <c r="I1725">
        <f>VALUE(LEFT(H1725,FIND(" ",H1725)-1))</f>
        <v>1700</v>
      </c>
      <c r="J1725" t="str">
        <f>TRIM(RIGHT(H1725,LEN(H1725)-FIND(" ",H1725)))</f>
        <v>sqft</v>
      </c>
      <c r="K1725" t="s">
        <v>43</v>
      </c>
      <c r="L1725" t="s">
        <v>44</v>
      </c>
      <c r="M1725" t="str">
        <f t="shared" si="1063"/>
        <v>ready</v>
      </c>
      <c r="N1725" t="s">
        <v>725</v>
      </c>
      <c r="O1725" t="str">
        <f t="shared" si="1064"/>
        <v xml:space="preserve">2 </v>
      </c>
      <c r="P1725" s="1" t="str">
        <f t="shared" si="1065"/>
        <v>3</v>
      </c>
      <c r="Q1725" t="s">
        <v>46</v>
      </c>
      <c r="R1725" t="s">
        <v>47</v>
      </c>
      <c r="T1725" t="s">
        <v>3947</v>
      </c>
      <c r="U1725" s="1">
        <f t="shared" ref="U1725:U1788" si="1066">VALUE(SUBSTITUTE(SUBSTITUTE(T1725,"â‚¹",""),"per sqft",""))</f>
        <v>3265</v>
      </c>
      <c r="V1725">
        <v>55.5</v>
      </c>
      <c r="W1725">
        <f>VALUE(V1725)*100000</f>
        <v>5550000</v>
      </c>
    </row>
    <row r="1726" spans="1:23" ht="15.75">
      <c r="A1726" s="3" t="s">
        <v>3948</v>
      </c>
      <c r="B1726" s="3" t="str">
        <f t="shared" si="1058"/>
        <v>3 Apartment For Sale In Suryam Square, Palanpur Surat</v>
      </c>
      <c r="C1726" s="3" t="str">
        <f t="shared" si="1059"/>
        <v>3</v>
      </c>
      <c r="D1726" s="4" t="str">
        <f t="shared" si="1060"/>
        <v xml:space="preserve">Apartment </v>
      </c>
      <c r="E1726" s="3" t="str">
        <f t="shared" si="1061"/>
        <v>Suryam Square, Palanpur</v>
      </c>
      <c r="F1726" s="3" t="str">
        <f t="shared" si="1062"/>
        <v>surat</v>
      </c>
      <c r="G1726" s="3" t="s">
        <v>34</v>
      </c>
      <c r="H1726" s="3" t="s">
        <v>3949</v>
      </c>
      <c r="I1726" s="9">
        <f>VALUE(LEFT(H1726,FIND(" ",H1726)-1))</f>
        <v>1433</v>
      </c>
      <c r="J1726" s="3" t="str">
        <f>TRIM(RIGHT(H1726,LEN(H1726)-FIND(" ",H1726)))</f>
        <v>sqft</v>
      </c>
      <c r="K1726" s="3" t="s">
        <v>43</v>
      </c>
      <c r="L1726" s="3" t="s">
        <v>44</v>
      </c>
      <c r="M1726" s="3" t="str">
        <f t="shared" si="1063"/>
        <v>ready</v>
      </c>
      <c r="N1726" s="3" t="s">
        <v>45</v>
      </c>
      <c r="O1726" s="3" t="str">
        <f t="shared" si="1064"/>
        <v xml:space="preserve">5 </v>
      </c>
      <c r="P1726" s="4" t="str">
        <f t="shared" si="1065"/>
        <v>13</v>
      </c>
      <c r="Q1726" s="6" t="s">
        <v>96</v>
      </c>
      <c r="R1726" s="3" t="s">
        <v>325</v>
      </c>
      <c r="S1726" s="3" t="s">
        <v>3950</v>
      </c>
      <c r="T1726" s="3" t="s">
        <v>3951</v>
      </c>
      <c r="U1726" s="4">
        <f t="shared" si="1066"/>
        <v>4885</v>
      </c>
      <c r="V1726" s="3">
        <v>70</v>
      </c>
      <c r="W1726" s="3">
        <f>VALUE(V1726)*100000</f>
        <v>7000000</v>
      </c>
    </row>
    <row r="1727" spans="1:23" customFormat="1" hidden="1">
      <c r="A1727" t="s">
        <v>3952</v>
      </c>
      <c r="G1727" t="s">
        <v>24</v>
      </c>
      <c r="H1727" t="s">
        <v>246</v>
      </c>
      <c r="I1727">
        <f>VALUE(LEFT(H1727,FIND(" ",H1727)-1))</f>
        <v>1600</v>
      </c>
      <c r="J1727" t="str">
        <f>TRIM(RIGHT(H1727,LEN(H1727)-FIND(" ",H1727)))</f>
        <v>sqft</v>
      </c>
      <c r="K1727" t="s">
        <v>43</v>
      </c>
      <c r="L1727" t="s">
        <v>44</v>
      </c>
      <c r="N1727" t="s">
        <v>1084</v>
      </c>
      <c r="Q1727" t="s">
        <v>46</v>
      </c>
      <c r="R1727" t="s">
        <v>3953</v>
      </c>
      <c r="U1727" s="1" t="e">
        <f t="shared" si="1066"/>
        <v>#VALUE!</v>
      </c>
      <c r="V1727">
        <v>56</v>
      </c>
      <c r="W1727">
        <f>VALUE(V1727)*100000</f>
        <v>5600000</v>
      </c>
    </row>
    <row r="1728" spans="1:23" customFormat="1" hidden="1">
      <c r="A1728" t="s">
        <v>3954</v>
      </c>
      <c r="G1728" t="s">
        <v>24</v>
      </c>
      <c r="H1728" t="s">
        <v>670</v>
      </c>
      <c r="I1728">
        <f>VALUE(LEFT(H1728,FIND(" ",H1728)-1))</f>
        <v>420</v>
      </c>
      <c r="J1728" t="str">
        <f>TRIM(RIGHT(H1728,LEN(H1728)-FIND(" ",H1728)))</f>
        <v>sqft</v>
      </c>
      <c r="K1728" t="s">
        <v>46</v>
      </c>
      <c r="L1728" t="s">
        <v>44</v>
      </c>
      <c r="N1728" t="s">
        <v>43</v>
      </c>
      <c r="Q1728" t="s">
        <v>47</v>
      </c>
      <c r="R1728" t="s">
        <v>156</v>
      </c>
      <c r="T1728" t="s">
        <v>3955</v>
      </c>
      <c r="U1728" s="1">
        <f t="shared" si="1066"/>
        <v>14286</v>
      </c>
      <c r="V1728">
        <v>60</v>
      </c>
      <c r="W1728">
        <f>VALUE(V1728)*100000</f>
        <v>6000000</v>
      </c>
    </row>
    <row r="1729" spans="1:23" customFormat="1" hidden="1">
      <c r="A1729" t="s">
        <v>3956</v>
      </c>
      <c r="B1729" t="str">
        <f>PROPER(TRIM(A1729))</f>
        <v>3 Apartment For Sale In Ashirwad Enclave, Althan Surat</v>
      </c>
      <c r="C1729" t="str">
        <f>LEFT(B1729,FIND(" ",B1729)-1)</f>
        <v>3</v>
      </c>
      <c r="D1729" s="1" t="str">
        <f>MID(B1729, FIND(" ", B1729)+1, FIND("For", B1729)-FIND(" ", B1729)-1)</f>
        <v xml:space="preserve">Apartment </v>
      </c>
      <c r="E1729" t="str">
        <f>TRIM(MID(B1729, FIND("In", B1729)+3, FIND("Surat", B1729)-FIND("In", B1729)-3))</f>
        <v>Ashirwad Enclave, Althan</v>
      </c>
      <c r="F1729" t="str">
        <f>"surat"</f>
        <v>surat</v>
      </c>
      <c r="G1729" t="s">
        <v>34</v>
      </c>
      <c r="H1729" t="s">
        <v>3957</v>
      </c>
      <c r="I1729">
        <f>VALUE(LEFT(H1729,FIND(" ",H1729)-1))</f>
        <v>1674</v>
      </c>
      <c r="J1729" t="str">
        <f>TRIM(RIGHT(H1729,LEN(H1729)-FIND(" ",H1729)))</f>
        <v>sqft</v>
      </c>
      <c r="K1729" t="s">
        <v>43</v>
      </c>
      <c r="L1729" t="s">
        <v>44</v>
      </c>
      <c r="M1729" t="str">
        <f>IF(LEFT(L1729,5)="poss.","expected","ready")</f>
        <v>ready</v>
      </c>
      <c r="N1729" t="s">
        <v>3958</v>
      </c>
      <c r="O1729" t="str">
        <f>IFERROR(LEFT(N1729,FIND("out of",N1729)-1),N1729)</f>
        <v xml:space="preserve">5 </v>
      </c>
      <c r="P1729" s="1" t="str">
        <f>IFERROR(RIGHT(N1729,LEN(N1729)-FIND("out of",N1729)-6),"")</f>
        <v>9</v>
      </c>
      <c r="Q1729" t="s">
        <v>96</v>
      </c>
      <c r="R1729" t="s">
        <v>3959</v>
      </c>
      <c r="T1729" t="s">
        <v>3960</v>
      </c>
      <c r="U1729" s="1">
        <f t="shared" si="1066"/>
        <v>4301</v>
      </c>
      <c r="V1729">
        <v>72</v>
      </c>
      <c r="W1729">
        <f>VALUE(V1729)*100000</f>
        <v>7200000</v>
      </c>
    </row>
    <row r="1730" spans="1:23" customFormat="1" hidden="1">
      <c r="A1730" t="s">
        <v>3961</v>
      </c>
      <c r="G1730" t="s">
        <v>34</v>
      </c>
      <c r="H1730" t="s">
        <v>674</v>
      </c>
      <c r="I1730">
        <f>VALUE(LEFT(H1730,FIND(" ",H1730)-1))</f>
        <v>1400</v>
      </c>
      <c r="J1730" t="str">
        <f>TRIM(RIGHT(H1730,LEN(H1730)-FIND(" ",H1730)))</f>
        <v>sqft</v>
      </c>
      <c r="K1730" t="s">
        <v>43</v>
      </c>
      <c r="L1730" t="s">
        <v>44</v>
      </c>
      <c r="N1730" t="s">
        <v>377</v>
      </c>
      <c r="Q1730" t="s">
        <v>96</v>
      </c>
      <c r="R1730">
        <v>2</v>
      </c>
      <c r="T1730" t="s">
        <v>3962</v>
      </c>
      <c r="U1730" s="1">
        <f t="shared" si="1066"/>
        <v>5786</v>
      </c>
      <c r="V1730">
        <v>81</v>
      </c>
      <c r="W1730">
        <f>VALUE(V1730)*100000</f>
        <v>8100000</v>
      </c>
    </row>
    <row r="1731" spans="1:23" customFormat="1" hidden="1">
      <c r="A1731" t="s">
        <v>3963</v>
      </c>
      <c r="B1731" t="str">
        <f>PROPER(TRIM(A1731))</f>
        <v>3 Apartment For Sale In Jolly Residency, Vesu Surat</v>
      </c>
      <c r="C1731" t="str">
        <f>LEFT(B1731,FIND(" ",B1731)-1)</f>
        <v>3</v>
      </c>
      <c r="D1731" s="1" t="str">
        <f>MID(B1731, FIND(" ", B1731)+1, FIND("For", B1731)-FIND(" ", B1731)-1)</f>
        <v xml:space="preserve">Apartment </v>
      </c>
      <c r="E1731" t="str">
        <f>TRIM(MID(B1731, FIND("In", B1731)+3, FIND("Surat", B1731)-FIND("In", B1731)-3))</f>
        <v>Jolly Residency, Vesu</v>
      </c>
      <c r="F1731" t="str">
        <f>"surat"</f>
        <v>surat</v>
      </c>
      <c r="G1731" t="s">
        <v>34</v>
      </c>
      <c r="H1731" t="s">
        <v>1506</v>
      </c>
      <c r="I1731">
        <f>VALUE(LEFT(H1731,FIND(" ",H1731)-1))</f>
        <v>1700</v>
      </c>
      <c r="J1731" t="str">
        <f>TRIM(RIGHT(H1731,LEN(H1731)-FIND(" ",H1731)))</f>
        <v>sqft</v>
      </c>
      <c r="K1731" t="s">
        <v>43</v>
      </c>
      <c r="L1731" t="s">
        <v>44</v>
      </c>
      <c r="M1731" t="str">
        <f>IF(LEFT(L1731,5)="poss.","expected","ready")</f>
        <v>ready</v>
      </c>
      <c r="N1731" t="s">
        <v>342</v>
      </c>
      <c r="O1731" t="str">
        <f>IFERROR(LEFT(N1731,FIND("out of",N1731)-1),N1731)</f>
        <v xml:space="preserve">9 </v>
      </c>
      <c r="P1731" s="1" t="str">
        <f>IFERROR(RIGHT(N1731,LEN(N1731)-FIND("out of",N1731)-6),"")</f>
        <v>13</v>
      </c>
      <c r="Q1731" t="s">
        <v>96</v>
      </c>
      <c r="R1731" t="s">
        <v>3889</v>
      </c>
      <c r="T1731" t="s">
        <v>3964</v>
      </c>
      <c r="U1731" s="1">
        <f t="shared" si="1066"/>
        <v>4118</v>
      </c>
      <c r="V1731">
        <v>70</v>
      </c>
      <c r="W1731">
        <f>VALUE(V1731)*100000</f>
        <v>7000000</v>
      </c>
    </row>
    <row r="1732" spans="1:23" customFormat="1" hidden="1">
      <c r="A1732" t="s">
        <v>3965</v>
      </c>
      <c r="G1732" t="s">
        <v>524</v>
      </c>
      <c r="H1732" t="s">
        <v>3966</v>
      </c>
      <c r="I1732">
        <f>VALUE(LEFT(H1732,FIND(" ",H1732)-1))</f>
        <v>2745</v>
      </c>
      <c r="J1732" t="str">
        <f>TRIM(RIGHT(H1732,LEN(H1732)-FIND(" ",H1732)))</f>
        <v>sqft</v>
      </c>
      <c r="L1732" t="s">
        <v>43</v>
      </c>
      <c r="S1732" t="s">
        <v>3967</v>
      </c>
      <c r="T1732" t="s">
        <v>3968</v>
      </c>
      <c r="U1732" s="1">
        <f t="shared" si="1066"/>
        <v>2805</v>
      </c>
      <c r="V1732">
        <v>77</v>
      </c>
      <c r="W1732">
        <f>VALUE(V1732)*100000</f>
        <v>7700000</v>
      </c>
    </row>
    <row r="1733" spans="1:23" customFormat="1" hidden="1">
      <c r="A1733" t="s">
        <v>3969</v>
      </c>
      <c r="G1733" t="s">
        <v>34</v>
      </c>
      <c r="H1733" t="s">
        <v>1516</v>
      </c>
      <c r="I1733">
        <f>VALUE(LEFT(H1733,FIND(" ",H1733)-1))</f>
        <v>1350</v>
      </c>
      <c r="J1733" t="str">
        <f>TRIM(RIGHT(H1733,LEN(H1733)-FIND(" ",H1733)))</f>
        <v>sqft</v>
      </c>
      <c r="K1733" t="s">
        <v>43</v>
      </c>
      <c r="L1733" t="s">
        <v>44</v>
      </c>
      <c r="N1733" t="s">
        <v>764</v>
      </c>
      <c r="Q1733" t="s">
        <v>46</v>
      </c>
      <c r="R1733">
        <v>2</v>
      </c>
      <c r="T1733" t="s">
        <v>625</v>
      </c>
      <c r="U1733" s="1">
        <f t="shared" si="1066"/>
        <v>5556</v>
      </c>
      <c r="V1733">
        <v>75</v>
      </c>
      <c r="W1733">
        <f>VALUE(V1733)*100000</f>
        <v>7500000</v>
      </c>
    </row>
    <row r="1734" spans="1:23" customFormat="1" hidden="1">
      <c r="A1734" t="s">
        <v>3970</v>
      </c>
      <c r="G1734" t="s">
        <v>34</v>
      </c>
      <c r="H1734" t="s">
        <v>3971</v>
      </c>
      <c r="I1734">
        <f>VALUE(LEFT(H1734,FIND(" ",H1734)-1))</f>
        <v>2592</v>
      </c>
      <c r="J1734" t="str">
        <f>TRIM(RIGHT(H1734,LEN(H1734)-FIND(" ",H1734)))</f>
        <v>sqft</v>
      </c>
      <c r="K1734" t="s">
        <v>43</v>
      </c>
      <c r="L1734" t="s">
        <v>44</v>
      </c>
      <c r="N1734" t="s">
        <v>517</v>
      </c>
      <c r="Q1734" t="s">
        <v>29</v>
      </c>
      <c r="R1734">
        <v>9</v>
      </c>
      <c r="T1734" t="s">
        <v>1394</v>
      </c>
      <c r="U1734" s="1">
        <f t="shared" si="1066"/>
        <v>3472</v>
      </c>
      <c r="V1734">
        <v>90</v>
      </c>
      <c r="W1734">
        <f>VALUE(V1734)*100000</f>
        <v>9000000</v>
      </c>
    </row>
    <row r="1735" spans="1:23" customFormat="1" hidden="1">
      <c r="A1735" t="s">
        <v>3972</v>
      </c>
      <c r="G1735" t="s">
        <v>524</v>
      </c>
      <c r="H1735" t="s">
        <v>3973</v>
      </c>
      <c r="I1735">
        <f>VALUE(LEFT(H1735,FIND(" ",H1735)-1))</f>
        <v>2196</v>
      </c>
      <c r="J1735" t="str">
        <f>TRIM(RIGHT(H1735,LEN(H1735)-FIND(" ",H1735)))</f>
        <v>sqft</v>
      </c>
      <c r="L1735" t="s">
        <v>43</v>
      </c>
      <c r="T1735" t="s">
        <v>3262</v>
      </c>
      <c r="U1735" s="1">
        <f t="shared" si="1066"/>
        <v>2282</v>
      </c>
      <c r="V1735">
        <v>50.1</v>
      </c>
      <c r="W1735">
        <f>VALUE(V1735)*100000</f>
        <v>5010000</v>
      </c>
    </row>
    <row r="1736" spans="1:23" customFormat="1" hidden="1">
      <c r="A1736" t="s">
        <v>2490</v>
      </c>
      <c r="G1736" t="s">
        <v>34</v>
      </c>
      <c r="H1736" t="s">
        <v>131</v>
      </c>
      <c r="I1736">
        <f>VALUE(LEFT(H1736,FIND(" ",H1736)-1))</f>
        <v>950</v>
      </c>
      <c r="J1736" t="str">
        <f>TRIM(RIGHT(H1736,LEN(H1736)-FIND(" ",H1736)))</f>
        <v>sqft</v>
      </c>
      <c r="K1736" t="s">
        <v>43</v>
      </c>
      <c r="L1736" t="s">
        <v>44</v>
      </c>
      <c r="N1736" t="s">
        <v>251</v>
      </c>
      <c r="Q1736" t="s">
        <v>96</v>
      </c>
      <c r="R1736">
        <v>2</v>
      </c>
      <c r="T1736" t="s">
        <v>3974</v>
      </c>
      <c r="U1736" s="1">
        <f t="shared" si="1066"/>
        <v>6316</v>
      </c>
      <c r="V1736">
        <v>60</v>
      </c>
      <c r="W1736">
        <f>VALUE(V1736)*100000</f>
        <v>6000000</v>
      </c>
    </row>
    <row r="1737" spans="1:23" customFormat="1" hidden="1">
      <c r="A1737" t="s">
        <v>3975</v>
      </c>
      <c r="G1737" t="s">
        <v>204</v>
      </c>
      <c r="H1737" t="s">
        <v>3976</v>
      </c>
      <c r="I1737">
        <f>VALUE(LEFT(H1737,FIND(" ",H1737)-1))</f>
        <v>3231</v>
      </c>
      <c r="J1737" t="str">
        <f>TRIM(RIGHT(H1737,LEN(H1737)-FIND(" ",H1737)))</f>
        <v>sqft</v>
      </c>
      <c r="K1737" t="s">
        <v>26</v>
      </c>
      <c r="L1737" t="s">
        <v>3977</v>
      </c>
      <c r="N1737" t="s">
        <v>166</v>
      </c>
      <c r="Q1737">
        <v>5</v>
      </c>
      <c r="R1737">
        <v>2</v>
      </c>
      <c r="S1737" t="s">
        <v>3978</v>
      </c>
      <c r="T1737" t="s">
        <v>3979</v>
      </c>
      <c r="U1737" s="1">
        <f t="shared" si="1066"/>
        <v>1560</v>
      </c>
      <c r="V1737">
        <v>50.4</v>
      </c>
      <c r="W1737">
        <f>VALUE(V1737)*100000</f>
        <v>5040000</v>
      </c>
    </row>
    <row r="1738" spans="1:23" customFormat="1" hidden="1">
      <c r="A1738" t="s">
        <v>3980</v>
      </c>
      <c r="G1738" t="s">
        <v>24</v>
      </c>
      <c r="H1738" t="s">
        <v>1758</v>
      </c>
      <c r="I1738">
        <f>VALUE(LEFT(H1738,FIND(" ",H1738)-1))</f>
        <v>220</v>
      </c>
      <c r="J1738" t="str">
        <f>TRIM(RIGHT(H1738,LEN(H1738)-FIND(" ",H1738)))</f>
        <v>sqft</v>
      </c>
      <c r="K1738" t="s">
        <v>43</v>
      </c>
      <c r="L1738" t="s">
        <v>44</v>
      </c>
      <c r="N1738" t="s">
        <v>142</v>
      </c>
      <c r="T1738" t="s">
        <v>666</v>
      </c>
      <c r="U1738" s="1">
        <f t="shared" si="1066"/>
        <v>31818</v>
      </c>
      <c r="V1738">
        <v>70</v>
      </c>
      <c r="W1738">
        <f>VALUE(V1738)*100000</f>
        <v>7000000</v>
      </c>
    </row>
    <row r="1739" spans="1:23" customFormat="1" hidden="1">
      <c r="A1739" t="s">
        <v>3981</v>
      </c>
      <c r="G1739" t="s">
        <v>24</v>
      </c>
      <c r="H1739" t="s">
        <v>372</v>
      </c>
      <c r="I1739">
        <f>VALUE(LEFT(H1739,FIND(" ",H1739)-1))</f>
        <v>1300</v>
      </c>
      <c r="J1739" t="str">
        <f>TRIM(RIGHT(H1739,LEN(H1739)-FIND(" ",H1739)))</f>
        <v>sqft</v>
      </c>
      <c r="K1739" t="s">
        <v>43</v>
      </c>
      <c r="L1739" t="s">
        <v>44</v>
      </c>
      <c r="N1739" t="s">
        <v>1270</v>
      </c>
      <c r="Q1739" t="s">
        <v>29</v>
      </c>
      <c r="R1739" t="s">
        <v>3982</v>
      </c>
      <c r="T1739" t="s">
        <v>3983</v>
      </c>
      <c r="U1739" s="1">
        <f t="shared" si="1066"/>
        <v>4615</v>
      </c>
      <c r="V1739">
        <v>60</v>
      </c>
      <c r="W1739">
        <f>VALUE(V1739)*100000</f>
        <v>6000000</v>
      </c>
    </row>
    <row r="1740" spans="1:23" customFormat="1" hidden="1">
      <c r="A1740" t="s">
        <v>3954</v>
      </c>
      <c r="G1740" t="s">
        <v>34</v>
      </c>
      <c r="H1740" t="s">
        <v>2927</v>
      </c>
      <c r="I1740">
        <f>VALUE(LEFT(H1740,FIND(" ",H1740)-1))</f>
        <v>912</v>
      </c>
      <c r="J1740" t="str">
        <f>TRIM(RIGHT(H1740,LEN(H1740)-FIND(" ",H1740)))</f>
        <v>sqft</v>
      </c>
      <c r="K1740" t="s">
        <v>43</v>
      </c>
      <c r="L1740" t="s">
        <v>44</v>
      </c>
      <c r="N1740" t="s">
        <v>377</v>
      </c>
      <c r="Q1740" t="s">
        <v>29</v>
      </c>
      <c r="R1740">
        <v>4</v>
      </c>
      <c r="T1740" t="s">
        <v>3984</v>
      </c>
      <c r="U1740" s="1">
        <f t="shared" si="1066"/>
        <v>8772</v>
      </c>
      <c r="V1740">
        <v>80</v>
      </c>
      <c r="W1740">
        <f>VALUE(V1740)*100000</f>
        <v>8000000</v>
      </c>
    </row>
    <row r="1741" spans="1:23" customFormat="1" hidden="1">
      <c r="A1741" t="s">
        <v>3985</v>
      </c>
      <c r="G1741" t="s">
        <v>34</v>
      </c>
      <c r="H1741" t="s">
        <v>3120</v>
      </c>
      <c r="I1741">
        <f>VALUE(LEFT(H1741,FIND(" ",H1741)-1))</f>
        <v>582</v>
      </c>
      <c r="J1741" t="str">
        <f>TRIM(RIGHT(H1741,LEN(H1741)-FIND(" ",H1741)))</f>
        <v>sqft</v>
      </c>
      <c r="K1741" t="s">
        <v>43</v>
      </c>
      <c r="L1741" t="s">
        <v>44</v>
      </c>
      <c r="N1741" t="s">
        <v>390</v>
      </c>
      <c r="T1741" t="s">
        <v>3986</v>
      </c>
      <c r="U1741" s="1">
        <f t="shared" si="1066"/>
        <v>10309</v>
      </c>
      <c r="V1741">
        <v>60</v>
      </c>
      <c r="W1741">
        <f>VALUE(V1741)*100000</f>
        <v>6000000</v>
      </c>
    </row>
    <row r="1742" spans="1:23" customFormat="1" hidden="1">
      <c r="A1742" t="s">
        <v>2687</v>
      </c>
      <c r="G1742" t="s">
        <v>24</v>
      </c>
      <c r="H1742" t="s">
        <v>3987</v>
      </c>
      <c r="I1742">
        <f>VALUE(LEFT(H1742,FIND(" ",H1742)-1))</f>
        <v>955</v>
      </c>
      <c r="J1742" t="str">
        <f>TRIM(RIGHT(H1742,LEN(H1742)-FIND(" ",H1742)))</f>
        <v>sqft</v>
      </c>
      <c r="K1742" t="s">
        <v>96</v>
      </c>
      <c r="L1742" t="s">
        <v>44</v>
      </c>
      <c r="N1742" t="s">
        <v>736</v>
      </c>
      <c r="Q1742">
        <v>2</v>
      </c>
      <c r="U1742" s="1" t="e">
        <f t="shared" si="1066"/>
        <v>#VALUE!</v>
      </c>
      <c r="V1742">
        <v>55</v>
      </c>
      <c r="W1742">
        <f>VALUE(V1742)*100000</f>
        <v>5500000</v>
      </c>
    </row>
    <row r="1743" spans="1:23" ht="15.75">
      <c r="A1743" s="3" t="s">
        <v>3988</v>
      </c>
      <c r="B1743" s="3" t="str">
        <f>PROPER(TRIM(A1743))</f>
        <v>3 Apartment For Sale In Indralok Apartment, Piplod Surat</v>
      </c>
      <c r="C1743" s="3" t="str">
        <f>LEFT(B1743,FIND(" ",B1743)-1)</f>
        <v>3</v>
      </c>
      <c r="D1743" s="4" t="str">
        <f>MID(B1743, FIND(" ", B1743)+1, FIND("For", B1743)-FIND(" ", B1743)-1)</f>
        <v xml:space="preserve">Apartment </v>
      </c>
      <c r="E1743" s="3" t="str">
        <f>TRIM(MID(B1743, FIND("In", B1743)+3, FIND("Surat", B1743)-FIND("In", B1743)-3))</f>
        <v>Indralok Apartment, Piplod</v>
      </c>
      <c r="F1743" s="3" t="str">
        <f>"surat"</f>
        <v>surat</v>
      </c>
      <c r="G1743" s="3" t="s">
        <v>24</v>
      </c>
      <c r="H1743" s="3" t="s">
        <v>1506</v>
      </c>
      <c r="I1743" s="9">
        <f>VALUE(LEFT(H1743,FIND(" ",H1743)-1))</f>
        <v>1700</v>
      </c>
      <c r="J1743" s="3" t="str">
        <f>TRIM(RIGHT(H1743,LEN(H1743)-FIND(" ",H1743)))</f>
        <v>sqft</v>
      </c>
      <c r="K1743" s="3" t="s">
        <v>43</v>
      </c>
      <c r="L1743" s="3" t="s">
        <v>44</v>
      </c>
      <c r="M1743" s="3" t="str">
        <f>IF(LEFT(L1743,5)="poss.","expected","ready")</f>
        <v>ready</v>
      </c>
      <c r="N1743" s="3" t="s">
        <v>816</v>
      </c>
      <c r="O1743" s="3" t="str">
        <f>IFERROR(LEFT(N1743,FIND("out of",N1743)-1),N1743)</f>
        <v xml:space="preserve">8 </v>
      </c>
      <c r="P1743" s="4" t="str">
        <f>IFERROR(RIGHT(N1743,LEN(N1743)-FIND("out of",N1743)-6),"")</f>
        <v>12</v>
      </c>
      <c r="Q1743" s="6" t="s">
        <v>29</v>
      </c>
      <c r="R1743" s="3" t="s">
        <v>38</v>
      </c>
      <c r="S1743" s="3" t="s">
        <v>3989</v>
      </c>
      <c r="T1743" s="3" t="s">
        <v>3861</v>
      </c>
      <c r="U1743" s="4">
        <f t="shared" si="1066"/>
        <v>5500</v>
      </c>
      <c r="V1743" s="3">
        <v>99</v>
      </c>
      <c r="W1743" s="3">
        <f>VALUE(V1743)*100000</f>
        <v>9900000</v>
      </c>
    </row>
    <row r="1744" spans="1:23" customFormat="1" hidden="1">
      <c r="A1744" t="s">
        <v>457</v>
      </c>
      <c r="G1744" t="s">
        <v>34</v>
      </c>
      <c r="H1744" t="s">
        <v>881</v>
      </c>
      <c r="I1744">
        <f>VALUE(LEFT(H1744,FIND(" ",H1744)-1))</f>
        <v>630</v>
      </c>
      <c r="J1744" t="str">
        <f>TRIM(RIGHT(H1744,LEN(H1744)-FIND(" ",H1744)))</f>
        <v>sqft</v>
      </c>
      <c r="K1744" t="s">
        <v>43</v>
      </c>
      <c r="L1744" t="s">
        <v>44</v>
      </c>
      <c r="N1744" t="s">
        <v>377</v>
      </c>
      <c r="T1744" t="s">
        <v>3990</v>
      </c>
      <c r="U1744" s="1">
        <f t="shared" si="1066"/>
        <v>12698</v>
      </c>
      <c r="V1744">
        <v>80</v>
      </c>
      <c r="W1744">
        <f>VALUE(V1744)*100000</f>
        <v>8000000</v>
      </c>
    </row>
    <row r="1745" spans="1:23" customFormat="1" hidden="1">
      <c r="A1745" t="s">
        <v>3991</v>
      </c>
      <c r="G1745" t="s">
        <v>34</v>
      </c>
      <c r="H1745" t="s">
        <v>3992</v>
      </c>
      <c r="I1745">
        <f>VALUE(LEFT(H1745,FIND(" ",H1745)-1))</f>
        <v>240</v>
      </c>
      <c r="J1745" t="str">
        <f>TRIM(RIGHT(H1745,LEN(H1745)-FIND(" ",H1745)))</f>
        <v>sqyrd</v>
      </c>
      <c r="K1745" t="s">
        <v>29</v>
      </c>
      <c r="L1745" t="s">
        <v>44</v>
      </c>
      <c r="N1745" t="s">
        <v>43</v>
      </c>
      <c r="Q1745">
        <v>4</v>
      </c>
      <c r="T1745" t="s">
        <v>1394</v>
      </c>
      <c r="U1745" s="1">
        <f t="shared" si="1066"/>
        <v>3472</v>
      </c>
      <c r="V1745">
        <v>75</v>
      </c>
      <c r="W1745">
        <f>VALUE(V1745)*100000</f>
        <v>7500000</v>
      </c>
    </row>
    <row r="1746" spans="1:23" ht="15.75">
      <c r="A1746" s="3" t="s">
        <v>3770</v>
      </c>
      <c r="B1746" s="3" t="str">
        <f>PROPER(TRIM(A1746))</f>
        <v>2 Apartment For Sale In Sai Upavan, Palanpur Gam Surat</v>
      </c>
      <c r="C1746" s="3" t="str">
        <f>LEFT(B1746,FIND(" ",B1746)-1)</f>
        <v>2</v>
      </c>
      <c r="D1746" s="4" t="str">
        <f>MID(B1746, FIND(" ", B1746)+1, FIND("For", B1746)-FIND(" ", B1746)-1)</f>
        <v xml:space="preserve">Apartment </v>
      </c>
      <c r="E1746" s="3" t="str">
        <f>TRIM(MID(B1746, FIND("In", B1746)+3, FIND("Surat", B1746)-FIND("In", B1746)-3))</f>
        <v>Sai Upavan, Palanpur Gam</v>
      </c>
      <c r="F1746" s="3" t="str">
        <f>"surat"</f>
        <v>surat</v>
      </c>
      <c r="G1746" s="3" t="s">
        <v>24</v>
      </c>
      <c r="H1746" s="3" t="s">
        <v>51</v>
      </c>
      <c r="I1746" s="9">
        <f>VALUE(LEFT(H1746,FIND(" ",H1746)-1))</f>
        <v>700</v>
      </c>
      <c r="J1746" s="3" t="str">
        <f>TRIM(RIGHT(H1746,LEN(H1746)-FIND(" ",H1746)))</f>
        <v>sqft</v>
      </c>
      <c r="K1746" s="3" t="s">
        <v>43</v>
      </c>
      <c r="L1746" s="3" t="s">
        <v>44</v>
      </c>
      <c r="M1746" s="3" t="str">
        <f>IF(LEFT(L1746,5)="poss.","expected","ready")</f>
        <v>ready</v>
      </c>
      <c r="N1746" s="3" t="s">
        <v>2139</v>
      </c>
      <c r="O1746" s="3" t="str">
        <f>IFERROR(LEFT(N1746,FIND("out of",N1746)-1),N1746)</f>
        <v xml:space="preserve">11 </v>
      </c>
      <c r="P1746" s="4" t="str">
        <f>IFERROR(RIGHT(N1746,LEN(N1746)-FIND("out of",N1746)-6),"")</f>
        <v>14</v>
      </c>
      <c r="Q1746" s="6" t="s">
        <v>46</v>
      </c>
      <c r="R1746" s="3" t="s">
        <v>47</v>
      </c>
      <c r="S1746" s="3" t="s">
        <v>3993</v>
      </c>
      <c r="T1746" s="3" t="s">
        <v>3994</v>
      </c>
      <c r="U1746" s="4">
        <f t="shared" si="1066"/>
        <v>4437</v>
      </c>
      <c r="V1746" s="3">
        <v>56</v>
      </c>
      <c r="W1746" s="3">
        <f>VALUE(V1746)*100000</f>
        <v>5600000</v>
      </c>
    </row>
    <row r="1747" spans="1:23" customFormat="1" hidden="1">
      <c r="A1747" t="s">
        <v>3995</v>
      </c>
      <c r="G1747" t="s">
        <v>34</v>
      </c>
      <c r="H1747" t="s">
        <v>3996</v>
      </c>
      <c r="I1747">
        <f>VALUE(LEFT(H1747,FIND(" ",H1747)-1))</f>
        <v>1365</v>
      </c>
      <c r="J1747" t="str">
        <f>TRIM(RIGHT(H1747,LEN(H1747)-FIND(" ",H1747)))</f>
        <v>sqft</v>
      </c>
      <c r="K1747" t="s">
        <v>29</v>
      </c>
      <c r="L1747" t="s">
        <v>2690</v>
      </c>
      <c r="N1747" t="s">
        <v>43</v>
      </c>
      <c r="Q1747" t="s">
        <v>3997</v>
      </c>
      <c r="R1747">
        <v>2</v>
      </c>
      <c r="T1747" t="s">
        <v>459</v>
      </c>
      <c r="U1747" s="1">
        <f t="shared" si="1066"/>
        <v>5000</v>
      </c>
      <c r="V1747">
        <v>68.3</v>
      </c>
      <c r="W1747">
        <f>VALUE(V1747)*100000</f>
        <v>6830000</v>
      </c>
    </row>
    <row r="1748" spans="1:23" customFormat="1" hidden="1">
      <c r="A1748" t="s">
        <v>3998</v>
      </c>
      <c r="G1748" t="s">
        <v>34</v>
      </c>
      <c r="H1748" t="s">
        <v>796</v>
      </c>
      <c r="I1748">
        <f>VALUE(LEFT(H1748,FIND(" ",H1748)-1))</f>
        <v>504</v>
      </c>
      <c r="J1748" t="str">
        <f>TRIM(RIGHT(H1748,LEN(H1748)-FIND(" ",H1748)))</f>
        <v>sqft</v>
      </c>
      <c r="K1748" t="s">
        <v>96</v>
      </c>
      <c r="L1748" t="s">
        <v>44</v>
      </c>
      <c r="N1748" t="s">
        <v>43</v>
      </c>
      <c r="Q1748" t="s">
        <v>346</v>
      </c>
      <c r="R1748" t="s">
        <v>416</v>
      </c>
      <c r="T1748" t="s">
        <v>3999</v>
      </c>
      <c r="U1748" s="1">
        <f t="shared" si="1066"/>
        <v>13889</v>
      </c>
      <c r="V1748">
        <v>70</v>
      </c>
      <c r="W1748">
        <f>VALUE(V1748)*100000</f>
        <v>7000000</v>
      </c>
    </row>
    <row r="1749" spans="1:23" customFormat="1" hidden="1">
      <c r="A1749" t="s">
        <v>2907</v>
      </c>
      <c r="B1749" t="str">
        <f>PROPER(TRIM(A1749))</f>
        <v>3 Apartment For Sale In Green City, Pal Surat</v>
      </c>
      <c r="C1749" t="str">
        <f>LEFT(B1749,FIND(" ",B1749)-1)</f>
        <v>3</v>
      </c>
      <c r="D1749" s="1" t="str">
        <f>MID(B1749, FIND(" ", B1749)+1, FIND("For", B1749)-FIND(" ", B1749)-1)</f>
        <v xml:space="preserve">Apartment </v>
      </c>
      <c r="E1749" t="str">
        <f>TRIM(MID(B1749, FIND("In", B1749)+3, FIND("Surat", B1749)-FIND("In", B1749)-3))</f>
        <v>Green City, Pal</v>
      </c>
      <c r="F1749" t="str">
        <f>"surat"</f>
        <v>surat</v>
      </c>
      <c r="G1749" t="s">
        <v>34</v>
      </c>
      <c r="H1749" t="s">
        <v>1506</v>
      </c>
      <c r="I1749">
        <f>VALUE(LEFT(H1749,FIND(" ",H1749)-1))</f>
        <v>1700</v>
      </c>
      <c r="J1749" t="str">
        <f>TRIM(RIGHT(H1749,LEN(H1749)-FIND(" ",H1749)))</f>
        <v>sqft</v>
      </c>
      <c r="K1749" t="s">
        <v>43</v>
      </c>
      <c r="L1749" t="s">
        <v>44</v>
      </c>
      <c r="M1749" t="str">
        <f>IF(LEFT(L1749,5)="poss.","expected","ready")</f>
        <v>ready</v>
      </c>
      <c r="N1749" t="s">
        <v>45</v>
      </c>
      <c r="O1749" t="str">
        <f>IFERROR(LEFT(N1749,FIND("out of",N1749)-1),N1749)</f>
        <v xml:space="preserve">5 </v>
      </c>
      <c r="P1749" s="1" t="str">
        <f>IFERROR(RIGHT(N1749,LEN(N1749)-FIND("out of",N1749)-6),"")</f>
        <v>13</v>
      </c>
      <c r="Q1749" t="s">
        <v>29</v>
      </c>
      <c r="R1749" t="s">
        <v>1881</v>
      </c>
      <c r="T1749" t="s">
        <v>83</v>
      </c>
      <c r="U1749" s="1">
        <f t="shared" si="1066"/>
        <v>3235</v>
      </c>
      <c r="V1749">
        <v>55</v>
      </c>
      <c r="W1749">
        <f>VALUE(V1749)*100000</f>
        <v>5500000</v>
      </c>
    </row>
    <row r="1750" spans="1:23" customFormat="1" hidden="1">
      <c r="A1750" t="s">
        <v>4000</v>
      </c>
      <c r="G1750" t="s">
        <v>34</v>
      </c>
      <c r="H1750" t="s">
        <v>4001</v>
      </c>
      <c r="I1750">
        <f>VALUE(LEFT(H1750,FIND(" ",H1750)-1))</f>
        <v>265</v>
      </c>
      <c r="J1750" t="str">
        <f>TRIM(RIGHT(H1750,LEN(H1750)-FIND(" ",H1750)))</f>
        <v>sqft</v>
      </c>
      <c r="K1750" t="s">
        <v>43</v>
      </c>
      <c r="L1750" t="s">
        <v>44</v>
      </c>
      <c r="N1750" t="s">
        <v>390</v>
      </c>
      <c r="T1750" t="s">
        <v>4002</v>
      </c>
      <c r="U1750" s="1">
        <f t="shared" si="1066"/>
        <v>28302</v>
      </c>
      <c r="V1750">
        <v>75</v>
      </c>
      <c r="W1750">
        <f>VALUE(V1750)*100000</f>
        <v>7500000</v>
      </c>
    </row>
    <row r="1751" spans="1:23" customFormat="1" hidden="1">
      <c r="A1751" t="s">
        <v>922</v>
      </c>
      <c r="G1751" t="s">
        <v>24</v>
      </c>
      <c r="H1751" t="s">
        <v>136</v>
      </c>
      <c r="I1751">
        <f>VALUE(LEFT(H1751,FIND(" ",H1751)-1))</f>
        <v>1150</v>
      </c>
      <c r="J1751" t="str">
        <f>TRIM(RIGHT(H1751,LEN(H1751)-FIND(" ",H1751)))</f>
        <v>sqft</v>
      </c>
      <c r="K1751" t="s">
        <v>43</v>
      </c>
      <c r="L1751" t="s">
        <v>44</v>
      </c>
      <c r="N1751" t="s">
        <v>373</v>
      </c>
      <c r="Q1751" t="s">
        <v>29</v>
      </c>
      <c r="R1751">
        <v>2</v>
      </c>
      <c r="T1751" t="s">
        <v>4003</v>
      </c>
      <c r="U1751" s="1">
        <f t="shared" si="1066"/>
        <v>3288</v>
      </c>
      <c r="V1751">
        <v>60</v>
      </c>
      <c r="W1751">
        <f>VALUE(V1751)*100000</f>
        <v>6000000</v>
      </c>
    </row>
    <row r="1752" spans="1:23" customFormat="1" hidden="1">
      <c r="A1752" t="s">
        <v>4004</v>
      </c>
      <c r="G1752" t="s">
        <v>24</v>
      </c>
      <c r="H1752" t="s">
        <v>4005</v>
      </c>
      <c r="I1752">
        <f>VALUE(LEFT(H1752,FIND(" ",H1752)-1))</f>
        <v>553</v>
      </c>
      <c r="J1752" t="str">
        <f>TRIM(RIGHT(H1752,LEN(H1752)-FIND(" ",H1752)))</f>
        <v>sqft</v>
      </c>
      <c r="K1752" t="s">
        <v>43</v>
      </c>
      <c r="L1752" t="s">
        <v>44</v>
      </c>
      <c r="N1752" t="s">
        <v>3958</v>
      </c>
      <c r="Q1752" t="s">
        <v>262</v>
      </c>
      <c r="R1752">
        <v>1</v>
      </c>
      <c r="T1752" t="s">
        <v>4006</v>
      </c>
      <c r="U1752" s="1">
        <f t="shared" si="1066"/>
        <v>7227</v>
      </c>
      <c r="V1752">
        <v>80</v>
      </c>
      <c r="W1752">
        <f>VALUE(V1752)*100000</f>
        <v>8000000</v>
      </c>
    </row>
    <row r="1753" spans="1:23" customFormat="1" hidden="1">
      <c r="A1753" t="s">
        <v>4007</v>
      </c>
      <c r="B1753" t="str">
        <f>PROPER(TRIM(A1753))</f>
        <v>2 Apartment For Sale In Marvella Residency, Althan Surat</v>
      </c>
      <c r="C1753" t="str">
        <f>LEFT(B1753,FIND(" ",B1753)-1)</f>
        <v>2</v>
      </c>
      <c r="D1753" s="1" t="str">
        <f>MID(B1753, FIND(" ", B1753)+1, FIND("For", B1753)-FIND(" ", B1753)-1)</f>
        <v xml:space="preserve">Apartment </v>
      </c>
      <c r="E1753" t="str">
        <f>TRIM(MID(B1753, FIND("In", B1753)+3, FIND("Surat", B1753)-FIND("In", B1753)-3))</f>
        <v>Marvella Residency, Althan</v>
      </c>
      <c r="F1753" t="str">
        <f>"surat"</f>
        <v>surat</v>
      </c>
      <c r="G1753" t="s">
        <v>24</v>
      </c>
      <c r="H1753" t="s">
        <v>2533</v>
      </c>
      <c r="I1753">
        <f>VALUE(LEFT(H1753,FIND(" ",H1753)-1))</f>
        <v>760</v>
      </c>
      <c r="J1753" t="str">
        <f>TRIM(RIGHT(H1753,LEN(H1753)-FIND(" ",H1753)))</f>
        <v>sqft</v>
      </c>
      <c r="K1753" t="s">
        <v>43</v>
      </c>
      <c r="L1753" t="s">
        <v>44</v>
      </c>
      <c r="M1753" t="str">
        <f>IF(LEFT(L1753,5)="poss.","expected","ready")</f>
        <v>ready</v>
      </c>
      <c r="N1753" t="s">
        <v>160</v>
      </c>
      <c r="O1753" t="str">
        <f>IFERROR(LEFT(N1753,FIND("out of",N1753)-1),N1753)</f>
        <v xml:space="preserve">7 </v>
      </c>
      <c r="P1753" s="1" t="str">
        <f>IFERROR(RIGHT(N1753,LEN(N1753)-FIND("out of",N1753)-6),"")</f>
        <v>14</v>
      </c>
      <c r="Q1753" t="s">
        <v>46</v>
      </c>
      <c r="R1753" t="s">
        <v>4008</v>
      </c>
      <c r="T1753" t="s">
        <v>3778</v>
      </c>
      <c r="U1753" s="1">
        <f t="shared" si="1066"/>
        <v>4887</v>
      </c>
      <c r="V1753">
        <v>65</v>
      </c>
      <c r="W1753">
        <f>VALUE(V1753)*100000</f>
        <v>6500000</v>
      </c>
    </row>
    <row r="1754" spans="1:23" customFormat="1" hidden="1">
      <c r="A1754" t="s">
        <v>4009</v>
      </c>
      <c r="G1754" t="s">
        <v>24</v>
      </c>
      <c r="H1754" t="s">
        <v>2886</v>
      </c>
      <c r="I1754">
        <f>VALUE(LEFT(H1754,FIND(" ",H1754)-1))</f>
        <v>1140</v>
      </c>
      <c r="J1754" t="str">
        <f>TRIM(RIGHT(H1754,LEN(H1754)-FIND(" ",H1754)))</f>
        <v>sqft</v>
      </c>
      <c r="K1754" t="s">
        <v>43</v>
      </c>
      <c r="L1754" t="s">
        <v>44</v>
      </c>
      <c r="N1754" t="s">
        <v>1103</v>
      </c>
      <c r="Q1754">
        <v>2</v>
      </c>
      <c r="T1754" t="s">
        <v>4010</v>
      </c>
      <c r="U1754" s="1">
        <f t="shared" si="1066"/>
        <v>5485</v>
      </c>
      <c r="V1754">
        <v>99</v>
      </c>
      <c r="W1754">
        <f>VALUE(V1754)*100000</f>
        <v>9900000</v>
      </c>
    </row>
    <row r="1755" spans="1:23" customFormat="1" hidden="1">
      <c r="A1755" t="s">
        <v>442</v>
      </c>
      <c r="G1755" t="s">
        <v>34</v>
      </c>
      <c r="H1755" t="s">
        <v>4011</v>
      </c>
      <c r="I1755">
        <f>VALUE(LEFT(H1755,FIND(" ",H1755)-1))</f>
        <v>537</v>
      </c>
      <c r="J1755" t="str">
        <f>TRIM(RIGHT(H1755,LEN(H1755)-FIND(" ",H1755)))</f>
        <v>sqft</v>
      </c>
      <c r="K1755" t="s">
        <v>43</v>
      </c>
      <c r="L1755" t="s">
        <v>44</v>
      </c>
      <c r="N1755" t="s">
        <v>251</v>
      </c>
      <c r="T1755" t="s">
        <v>4012</v>
      </c>
      <c r="U1755" s="1">
        <f t="shared" si="1066"/>
        <v>11173</v>
      </c>
      <c r="V1755">
        <v>60</v>
      </c>
      <c r="W1755">
        <f>VALUE(V1755)*100000</f>
        <v>6000000</v>
      </c>
    </row>
    <row r="1756" spans="1:23" customFormat="1" hidden="1">
      <c r="A1756" t="s">
        <v>4013</v>
      </c>
      <c r="G1756" t="s">
        <v>24</v>
      </c>
      <c r="H1756" t="s">
        <v>85</v>
      </c>
      <c r="I1756">
        <f>VALUE(LEFT(H1756,FIND(" ",H1756)-1))</f>
        <v>480</v>
      </c>
      <c r="J1756" t="str">
        <f>TRIM(RIGHT(H1756,LEN(H1756)-FIND(" ",H1756)))</f>
        <v>sqft</v>
      </c>
      <c r="K1756" t="s">
        <v>43</v>
      </c>
      <c r="L1756" t="s">
        <v>44</v>
      </c>
      <c r="N1756" t="s">
        <v>390</v>
      </c>
      <c r="Q1756">
        <v>1</v>
      </c>
      <c r="S1756" t="s">
        <v>4014</v>
      </c>
      <c r="T1756" t="s">
        <v>4015</v>
      </c>
      <c r="U1756" s="1">
        <f t="shared" si="1066"/>
        <v>12240</v>
      </c>
      <c r="V1756" t="s">
        <v>3442</v>
      </c>
      <c r="W1756" t="e">
        <f>VALUE(V1756)*100000</f>
        <v>#VALUE!</v>
      </c>
    </row>
    <row r="1757" spans="1:23" customFormat="1" hidden="1">
      <c r="A1757" t="s">
        <v>341</v>
      </c>
      <c r="G1757" t="s">
        <v>34</v>
      </c>
      <c r="H1757" t="s">
        <v>4016</v>
      </c>
      <c r="I1757">
        <f>VALUE(LEFT(H1757,FIND(" ",H1757)-1))</f>
        <v>1740</v>
      </c>
      <c r="J1757" t="str">
        <f>TRIM(RIGHT(H1757,LEN(H1757)-FIND(" ",H1757)))</f>
        <v>sqft</v>
      </c>
      <c r="K1757" t="s">
        <v>43</v>
      </c>
      <c r="L1757" t="s">
        <v>44</v>
      </c>
      <c r="N1757" t="s">
        <v>866</v>
      </c>
      <c r="Q1757" t="s">
        <v>46</v>
      </c>
      <c r="R1757">
        <v>3</v>
      </c>
      <c r="T1757" t="s">
        <v>4017</v>
      </c>
      <c r="U1757" s="1">
        <f t="shared" si="1066"/>
        <v>4023</v>
      </c>
      <c r="V1757">
        <v>70</v>
      </c>
      <c r="W1757">
        <f>VALUE(V1757)*100000</f>
        <v>7000000</v>
      </c>
    </row>
    <row r="1758" spans="1:23" customFormat="1" hidden="1">
      <c r="A1758" t="s">
        <v>4018</v>
      </c>
      <c r="G1758" t="s">
        <v>34</v>
      </c>
      <c r="H1758" t="s">
        <v>4019</v>
      </c>
      <c r="I1758">
        <f>VALUE(LEFT(H1758,FIND(" ",H1758)-1))</f>
        <v>3500</v>
      </c>
      <c r="J1758" t="str">
        <f>TRIM(RIGHT(H1758,LEN(H1758)-FIND(" ",H1758)))</f>
        <v>sqft</v>
      </c>
      <c r="K1758" t="s">
        <v>43</v>
      </c>
      <c r="L1758" t="s">
        <v>44</v>
      </c>
      <c r="N1758" t="s">
        <v>390</v>
      </c>
      <c r="Q1758" t="s">
        <v>29</v>
      </c>
      <c r="R1758">
        <v>4</v>
      </c>
      <c r="T1758" t="s">
        <v>683</v>
      </c>
      <c r="U1758" s="1">
        <f t="shared" si="1066"/>
        <v>2714</v>
      </c>
      <c r="V1758">
        <v>95</v>
      </c>
      <c r="W1758">
        <f>VALUE(V1758)*100000</f>
        <v>9500000</v>
      </c>
    </row>
    <row r="1759" spans="1:23" customFormat="1" hidden="1">
      <c r="A1759" t="s">
        <v>4020</v>
      </c>
      <c r="B1759" t="str">
        <f>PROPER(TRIM(A1759))</f>
        <v>3 Apartment For Sale In Rajhans Campus, Pal Gam Surat</v>
      </c>
      <c r="C1759" t="str">
        <f>LEFT(B1759,FIND(" ",B1759)-1)</f>
        <v>3</v>
      </c>
      <c r="D1759" s="1" t="str">
        <f>MID(B1759, FIND(" ", B1759)+1, FIND("For", B1759)-FIND(" ", B1759)-1)</f>
        <v xml:space="preserve">Apartment </v>
      </c>
      <c r="E1759" t="str">
        <f>TRIM(MID(B1759, FIND("In", B1759)+3, FIND("Surat", B1759)-FIND("In", B1759)-3))</f>
        <v>Rajhans Campus, Pal Gam</v>
      </c>
      <c r="F1759" t="str">
        <f>"surat"</f>
        <v>surat</v>
      </c>
      <c r="G1759" t="s">
        <v>24</v>
      </c>
      <c r="H1759" t="s">
        <v>246</v>
      </c>
      <c r="I1759">
        <f>VALUE(LEFT(H1759,FIND(" ",H1759)-1))</f>
        <v>1600</v>
      </c>
      <c r="J1759" t="str">
        <f>TRIM(RIGHT(H1759,LEN(H1759)-FIND(" ",H1759)))</f>
        <v>sqft</v>
      </c>
      <c r="K1759" t="s">
        <v>43</v>
      </c>
      <c r="L1759" t="s">
        <v>44</v>
      </c>
      <c r="M1759" t="str">
        <f>IF(LEFT(L1759,5)="poss.","expected","ready")</f>
        <v>ready</v>
      </c>
      <c r="N1759" t="s">
        <v>911</v>
      </c>
      <c r="O1759" t="str">
        <f>IFERROR(LEFT(N1759,FIND("out of",N1759)-1),N1759)</f>
        <v xml:space="preserve">13 </v>
      </c>
      <c r="P1759" s="1" t="str">
        <f>IFERROR(RIGHT(N1759,LEN(N1759)-FIND("out of",N1759)-6),"")</f>
        <v>13</v>
      </c>
      <c r="Q1759" t="s">
        <v>96</v>
      </c>
      <c r="R1759" t="s">
        <v>102</v>
      </c>
      <c r="T1759" t="s">
        <v>4021</v>
      </c>
      <c r="U1759" s="1">
        <f t="shared" si="1066"/>
        <v>6219</v>
      </c>
      <c r="V1759">
        <v>99.5</v>
      </c>
      <c r="W1759">
        <f>VALUE(V1759)*100000</f>
        <v>9950000</v>
      </c>
    </row>
    <row r="1760" spans="1:23" customFormat="1" hidden="1">
      <c r="A1760" t="s">
        <v>4022</v>
      </c>
      <c r="G1760" t="s">
        <v>24</v>
      </c>
      <c r="H1760" t="s">
        <v>116</v>
      </c>
      <c r="I1760">
        <f>VALUE(LEFT(H1760,FIND(" ",H1760)-1))</f>
        <v>1000</v>
      </c>
      <c r="J1760" t="str">
        <f>TRIM(RIGHT(H1760,LEN(H1760)-FIND(" ",H1760)))</f>
        <v>sqft</v>
      </c>
      <c r="K1760" t="s">
        <v>43</v>
      </c>
      <c r="L1760" t="s">
        <v>44</v>
      </c>
      <c r="N1760" t="s">
        <v>329</v>
      </c>
      <c r="Q1760" t="s">
        <v>262</v>
      </c>
      <c r="S1760" t="s">
        <v>4023</v>
      </c>
      <c r="T1760" t="s">
        <v>3861</v>
      </c>
      <c r="U1760" s="1">
        <f t="shared" si="1066"/>
        <v>5500</v>
      </c>
      <c r="V1760">
        <v>55</v>
      </c>
      <c r="W1760">
        <f>VALUE(V1760)*100000</f>
        <v>5500000</v>
      </c>
    </row>
    <row r="1761" spans="1:23" customFormat="1" hidden="1">
      <c r="A1761" t="s">
        <v>3430</v>
      </c>
      <c r="B1761" t="str">
        <f>PROPER(TRIM(A1761))</f>
        <v>3 Apartment For Sale In Piplod Surat</v>
      </c>
      <c r="C1761" t="str">
        <f>LEFT(B1761,FIND(" ",B1761)-1)</f>
        <v>3</v>
      </c>
      <c r="D1761" s="1" t="str">
        <f>MID(B1761, FIND(" ", B1761)+1, FIND("For", B1761)-FIND(" ", B1761)-1)</f>
        <v xml:space="preserve">Apartment </v>
      </c>
      <c r="E1761" t="str">
        <f>TRIM(MID(B1761, FIND("In", B1761)+3, FIND("Surat", B1761)-FIND("In", B1761)-3))</f>
        <v>Piplod</v>
      </c>
      <c r="F1761" t="str">
        <f>"surat"</f>
        <v>surat</v>
      </c>
      <c r="G1761" t="s">
        <v>34</v>
      </c>
      <c r="H1761" t="s">
        <v>90</v>
      </c>
      <c r="I1761">
        <f>VALUE(LEFT(H1761,FIND(" ",H1761)-1))</f>
        <v>1650</v>
      </c>
      <c r="J1761" t="str">
        <f>TRIM(RIGHT(H1761,LEN(H1761)-FIND(" ",H1761)))</f>
        <v>sqft</v>
      </c>
      <c r="K1761" t="s">
        <v>26</v>
      </c>
      <c r="L1761" t="s">
        <v>44</v>
      </c>
      <c r="M1761" t="str">
        <f>IF(LEFT(L1761,5)="poss.","expected","ready")</f>
        <v>ready</v>
      </c>
      <c r="N1761" t="s">
        <v>297</v>
      </c>
      <c r="O1761" t="str">
        <f>IFERROR(LEFT(N1761,FIND("out of",N1761)-1),N1761)</f>
        <v xml:space="preserve">2 </v>
      </c>
      <c r="P1761" s="1" t="str">
        <f>IFERROR(RIGHT(N1761,LEN(N1761)-FIND("out of",N1761)-6),"")</f>
        <v>4</v>
      </c>
      <c r="Q1761" t="s">
        <v>96</v>
      </c>
      <c r="R1761" t="s">
        <v>38</v>
      </c>
      <c r="T1761" t="s">
        <v>4024</v>
      </c>
      <c r="U1761" s="1">
        <f t="shared" si="1066"/>
        <v>3091</v>
      </c>
      <c r="V1761">
        <v>51</v>
      </c>
      <c r="W1761">
        <f>VALUE(V1761)*100000</f>
        <v>5100000</v>
      </c>
    </row>
    <row r="1762" spans="1:23" customFormat="1" hidden="1">
      <c r="A1762" t="s">
        <v>4025</v>
      </c>
      <c r="G1762" t="s">
        <v>34</v>
      </c>
      <c r="H1762" t="s">
        <v>4026</v>
      </c>
      <c r="I1762">
        <f>VALUE(LEFT(H1762,FIND(" ",H1762)-1))</f>
        <v>1430</v>
      </c>
      <c r="J1762" t="str">
        <f>TRIM(RIGHT(H1762,LEN(H1762)-FIND(" ",H1762)))</f>
        <v>sqft</v>
      </c>
      <c r="K1762" t="s">
        <v>43</v>
      </c>
      <c r="L1762" t="s">
        <v>44</v>
      </c>
      <c r="N1762" t="s">
        <v>320</v>
      </c>
      <c r="T1762" t="s">
        <v>4027</v>
      </c>
      <c r="U1762" s="1">
        <f t="shared" si="1066"/>
        <v>4545</v>
      </c>
      <c r="V1762">
        <v>65</v>
      </c>
      <c r="W1762">
        <f>VALUE(V1762)*100000</f>
        <v>6500000</v>
      </c>
    </row>
    <row r="1763" spans="1:23" ht="15.75">
      <c r="A1763" s="3" t="s">
        <v>4028</v>
      </c>
      <c r="B1763" s="3" t="str">
        <f>PROPER(TRIM(A1763))</f>
        <v>3 Apartment For Sale In Avadh Carolina, Dumas Road Surat</v>
      </c>
      <c r="C1763" s="3" t="str">
        <f>LEFT(B1763,FIND(" ",B1763)-1)</f>
        <v>3</v>
      </c>
      <c r="D1763" s="4" t="str">
        <f>MID(B1763, FIND(" ", B1763)+1, FIND("For", B1763)-FIND(" ", B1763)-1)</f>
        <v xml:space="preserve">Apartment </v>
      </c>
      <c r="E1763" s="3" t="str">
        <f>TRIM(MID(B1763, FIND("In", B1763)+3, FIND("Surat", B1763)-FIND("In", B1763)-3))</f>
        <v>Avadh Carolina, Dumas Road</v>
      </c>
      <c r="F1763" s="3" t="str">
        <f>"surat"</f>
        <v>surat</v>
      </c>
      <c r="G1763" s="3" t="s">
        <v>24</v>
      </c>
      <c r="H1763" s="3" t="s">
        <v>136</v>
      </c>
      <c r="I1763" s="9">
        <f>VALUE(LEFT(H1763,FIND(" ",H1763)-1))</f>
        <v>1150</v>
      </c>
      <c r="J1763" s="3" t="str">
        <f>TRIM(RIGHT(H1763,LEN(H1763)-FIND(" ",H1763)))</f>
        <v>sqft</v>
      </c>
      <c r="K1763" s="3" t="s">
        <v>43</v>
      </c>
      <c r="L1763" s="3" t="s">
        <v>44</v>
      </c>
      <c r="M1763" s="3" t="str">
        <f>IF(LEFT(L1763,5)="poss.","expected","ready")</f>
        <v>ready</v>
      </c>
      <c r="N1763" s="3" t="s">
        <v>866</v>
      </c>
      <c r="O1763" s="3" t="str">
        <f>IFERROR(LEFT(N1763,FIND("out of",N1763)-1),N1763)</f>
        <v xml:space="preserve">1 </v>
      </c>
      <c r="P1763" s="4" t="str">
        <f>IFERROR(RIGHT(N1763,LEN(N1763)-FIND("out of",N1763)-6),"")</f>
        <v>12</v>
      </c>
      <c r="Q1763" s="6" t="s">
        <v>96</v>
      </c>
      <c r="R1763" s="3" t="s">
        <v>47</v>
      </c>
      <c r="S1763" s="3" t="s">
        <v>4029</v>
      </c>
      <c r="T1763" s="3" t="s">
        <v>459</v>
      </c>
      <c r="U1763" s="4">
        <f t="shared" si="1066"/>
        <v>5000</v>
      </c>
      <c r="V1763" s="3">
        <v>92</v>
      </c>
      <c r="W1763" s="3">
        <f>VALUE(V1763)*100000</f>
        <v>9200000</v>
      </c>
    </row>
    <row r="1764" spans="1:23" customFormat="1" hidden="1">
      <c r="A1764" t="s">
        <v>4030</v>
      </c>
      <c r="G1764" t="s">
        <v>24</v>
      </c>
      <c r="H1764" t="s">
        <v>4031</v>
      </c>
      <c r="I1764">
        <f>VALUE(LEFT(H1764,FIND(" ",H1764)-1))</f>
        <v>1751</v>
      </c>
      <c r="J1764" t="str">
        <f>TRIM(RIGHT(H1764,LEN(H1764)-FIND(" ",H1764)))</f>
        <v>sqft</v>
      </c>
      <c r="K1764">
        <v>3</v>
      </c>
      <c r="L1764" t="s">
        <v>44</v>
      </c>
      <c r="N1764" t="s">
        <v>96</v>
      </c>
      <c r="U1764" s="1" t="e">
        <f t="shared" si="1066"/>
        <v>#VALUE!</v>
      </c>
      <c r="V1764">
        <v>80</v>
      </c>
      <c r="W1764">
        <f>VALUE(V1764)*100000</f>
        <v>8000000</v>
      </c>
    </row>
    <row r="1765" spans="1:23" customFormat="1" hidden="1">
      <c r="A1765" t="s">
        <v>1880</v>
      </c>
      <c r="B1765" t="str">
        <f t="shared" ref="B1765:B1767" si="1067">PROPER(TRIM(A1765))</f>
        <v>3 Apartment For Sale In Green City, Bhatha Surat</v>
      </c>
      <c r="C1765" t="str">
        <f t="shared" ref="C1765:C1767" si="1068">LEFT(B1765,FIND(" ",B1765)-1)</f>
        <v>3</v>
      </c>
      <c r="D1765" s="1" t="str">
        <f t="shared" ref="D1765:D1767" si="1069">MID(B1765, FIND(" ", B1765)+1, FIND("For", B1765)-FIND(" ", B1765)-1)</f>
        <v xml:space="preserve">Apartment </v>
      </c>
      <c r="E1765" t="str">
        <f t="shared" ref="E1765:E1767" si="1070">TRIM(MID(B1765, FIND("In", B1765)+3, FIND("Surat", B1765)-FIND("In", B1765)-3))</f>
        <v>Green City, Bhatha</v>
      </c>
      <c r="F1765" t="str">
        <f t="shared" ref="F1765:F1767" si="1071">"surat"</f>
        <v>surat</v>
      </c>
      <c r="G1765" t="s">
        <v>34</v>
      </c>
      <c r="H1765" t="s">
        <v>4032</v>
      </c>
      <c r="I1765">
        <f>VALUE(LEFT(H1765,FIND(" ",H1765)-1))</f>
        <v>1912</v>
      </c>
      <c r="J1765" t="str">
        <f>TRIM(RIGHT(H1765,LEN(H1765)-FIND(" ",H1765)))</f>
        <v>sqft</v>
      </c>
      <c r="K1765" t="s">
        <v>43</v>
      </c>
      <c r="L1765" t="s">
        <v>44</v>
      </c>
      <c r="M1765" t="str">
        <f t="shared" ref="M1765:M1767" si="1072">IF(LEFT(L1765,5)="poss.","expected","ready")</f>
        <v>ready</v>
      </c>
      <c r="N1765" t="s">
        <v>95</v>
      </c>
      <c r="O1765" t="str">
        <f t="shared" ref="O1765:O1767" si="1073">IFERROR(LEFT(N1765,FIND("out of",N1765)-1),N1765)</f>
        <v xml:space="preserve">1 </v>
      </c>
      <c r="P1765" s="1" t="str">
        <f t="shared" ref="P1765:P1767" si="1074">IFERROR(RIGHT(N1765,LEN(N1765)-FIND("out of",N1765)-6),"")</f>
        <v>13</v>
      </c>
      <c r="Q1765" t="s">
        <v>46</v>
      </c>
      <c r="R1765" t="s">
        <v>1881</v>
      </c>
      <c r="T1765" t="s">
        <v>4033</v>
      </c>
      <c r="U1765" s="1">
        <f t="shared" si="1066"/>
        <v>3975</v>
      </c>
      <c r="V1765">
        <v>76</v>
      </c>
      <c r="W1765">
        <f>VALUE(V1765)*100000</f>
        <v>7600000</v>
      </c>
    </row>
    <row r="1766" spans="1:23" customFormat="1" hidden="1">
      <c r="A1766" t="s">
        <v>1006</v>
      </c>
      <c r="B1766" t="str">
        <f t="shared" si="1067"/>
        <v>2 Apartment For Sale In Meera Avenue, Khadsad Surat</v>
      </c>
      <c r="C1766" t="str">
        <f t="shared" si="1068"/>
        <v>2</v>
      </c>
      <c r="D1766" s="1" t="str">
        <f t="shared" si="1069"/>
        <v xml:space="preserve">Apartment </v>
      </c>
      <c r="E1766" t="str">
        <f t="shared" si="1070"/>
        <v>Meera Avenue, Khadsad</v>
      </c>
      <c r="F1766" t="str">
        <f t="shared" si="1071"/>
        <v>surat</v>
      </c>
      <c r="G1766" t="s">
        <v>34</v>
      </c>
      <c r="H1766" t="s">
        <v>1007</v>
      </c>
      <c r="I1766">
        <f>VALUE(LEFT(H1766,FIND(" ",H1766)-1))</f>
        <v>1251</v>
      </c>
      <c r="J1766" t="str">
        <f>TRIM(RIGHT(H1766,LEN(H1766)-FIND(" ",H1766)))</f>
        <v>sqft</v>
      </c>
      <c r="K1766" t="s">
        <v>43</v>
      </c>
      <c r="L1766" t="s">
        <v>44</v>
      </c>
      <c r="M1766" t="str">
        <f t="shared" si="1072"/>
        <v>ready</v>
      </c>
      <c r="N1766" t="s">
        <v>2619</v>
      </c>
      <c r="O1766" t="str">
        <f t="shared" si="1073"/>
        <v xml:space="preserve">4 </v>
      </c>
      <c r="P1766" s="1" t="str">
        <f t="shared" si="1074"/>
        <v>11</v>
      </c>
      <c r="Q1766" t="s">
        <v>46</v>
      </c>
      <c r="R1766" t="s">
        <v>4034</v>
      </c>
      <c r="T1766" t="s">
        <v>4035</v>
      </c>
      <c r="U1766" s="1">
        <f t="shared" si="1066"/>
        <v>4396</v>
      </c>
      <c r="V1766">
        <v>55</v>
      </c>
      <c r="W1766">
        <f>VALUE(V1766)*100000</f>
        <v>5500000</v>
      </c>
    </row>
    <row r="1767" spans="1:23" customFormat="1" hidden="1">
      <c r="A1767" t="s">
        <v>4036</v>
      </c>
      <c r="B1767" t="str">
        <f t="shared" si="1067"/>
        <v>2 Apartment For Sale In Rajhans Campus, Pal Surat</v>
      </c>
      <c r="C1767" t="str">
        <f t="shared" si="1068"/>
        <v>2</v>
      </c>
      <c r="D1767" s="1" t="str">
        <f t="shared" si="1069"/>
        <v xml:space="preserve">Apartment </v>
      </c>
      <c r="E1767" t="str">
        <f t="shared" si="1070"/>
        <v>Rajhans Campus, Pal</v>
      </c>
      <c r="F1767" t="str">
        <f t="shared" si="1071"/>
        <v>surat</v>
      </c>
      <c r="G1767" t="s">
        <v>34</v>
      </c>
      <c r="H1767" t="s">
        <v>55</v>
      </c>
      <c r="I1767">
        <f>VALUE(LEFT(H1767,FIND(" ",H1767)-1))</f>
        <v>1250</v>
      </c>
      <c r="J1767" t="str">
        <f>TRIM(RIGHT(H1767,LEN(H1767)-FIND(" ",H1767)))</f>
        <v>sqft</v>
      </c>
      <c r="K1767" t="s">
        <v>43</v>
      </c>
      <c r="L1767" t="s">
        <v>44</v>
      </c>
      <c r="M1767" t="str">
        <f t="shared" si="1072"/>
        <v>ready</v>
      </c>
      <c r="N1767" t="s">
        <v>1579</v>
      </c>
      <c r="O1767" t="str">
        <f t="shared" si="1073"/>
        <v xml:space="preserve">10 </v>
      </c>
      <c r="P1767" s="1" t="str">
        <f t="shared" si="1074"/>
        <v>13</v>
      </c>
      <c r="Q1767" t="s">
        <v>46</v>
      </c>
      <c r="R1767" t="s">
        <v>47</v>
      </c>
      <c r="T1767" t="s">
        <v>1051</v>
      </c>
      <c r="U1767" s="1">
        <f t="shared" si="1066"/>
        <v>4400</v>
      </c>
      <c r="V1767">
        <v>55</v>
      </c>
      <c r="W1767">
        <f>VALUE(V1767)*100000</f>
        <v>5500000</v>
      </c>
    </row>
    <row r="1768" spans="1:23" customFormat="1" hidden="1">
      <c r="A1768" t="s">
        <v>4037</v>
      </c>
      <c r="G1768" t="s">
        <v>24</v>
      </c>
      <c r="H1768" t="s">
        <v>1551</v>
      </c>
      <c r="I1768">
        <f>VALUE(LEFT(H1768,FIND(" ",H1768)-1))</f>
        <v>2600</v>
      </c>
      <c r="J1768" t="str">
        <f>TRIM(RIGHT(H1768,LEN(H1768)-FIND(" ",H1768)))</f>
        <v>sqft</v>
      </c>
      <c r="K1768" t="s">
        <v>43</v>
      </c>
      <c r="L1768" t="s">
        <v>44</v>
      </c>
      <c r="N1768" t="s">
        <v>919</v>
      </c>
      <c r="Q1768" t="s">
        <v>29</v>
      </c>
      <c r="R1768">
        <v>3</v>
      </c>
      <c r="T1768" t="s">
        <v>4038</v>
      </c>
      <c r="U1768" s="1">
        <f t="shared" si="1066"/>
        <v>3120</v>
      </c>
      <c r="V1768">
        <v>78</v>
      </c>
      <c r="W1768">
        <f>VALUE(V1768)*100000</f>
        <v>7800000</v>
      </c>
    </row>
    <row r="1769" spans="1:23" customFormat="1" hidden="1">
      <c r="A1769" t="s">
        <v>4039</v>
      </c>
      <c r="G1769" t="s">
        <v>34</v>
      </c>
      <c r="H1769" t="s">
        <v>3445</v>
      </c>
      <c r="I1769">
        <f>VALUE(LEFT(H1769,FIND(" ",H1769)-1))</f>
        <v>1750</v>
      </c>
      <c r="J1769" t="str">
        <f>TRIM(RIGHT(H1769,LEN(H1769)-FIND(" ",H1769)))</f>
        <v>sqft</v>
      </c>
      <c r="K1769" t="s">
        <v>43</v>
      </c>
      <c r="L1769" t="s">
        <v>44</v>
      </c>
      <c r="N1769" t="s">
        <v>251</v>
      </c>
      <c r="Q1769" t="s">
        <v>96</v>
      </c>
      <c r="R1769">
        <v>2</v>
      </c>
      <c r="T1769" t="s">
        <v>3650</v>
      </c>
      <c r="U1769" s="1">
        <f t="shared" si="1066"/>
        <v>5143</v>
      </c>
      <c r="V1769">
        <v>90</v>
      </c>
      <c r="W1769">
        <f>VALUE(V1769)*100000</f>
        <v>9000000</v>
      </c>
    </row>
    <row r="1770" spans="1:23" ht="15.75">
      <c r="A1770" s="3" t="s">
        <v>4040</v>
      </c>
      <c r="B1770" s="3" t="str">
        <f>PROPER(TRIM(A1770))</f>
        <v>2 Apartment For Sale In Athwa Surat</v>
      </c>
      <c r="C1770" s="3" t="str">
        <f>LEFT(B1770,FIND(" ",B1770)-1)</f>
        <v>2</v>
      </c>
      <c r="D1770" s="4" t="str">
        <f>MID(B1770, FIND(" ", B1770)+1, FIND("For", B1770)-FIND(" ", B1770)-1)</f>
        <v xml:space="preserve">Apartment </v>
      </c>
      <c r="E1770" s="3" t="str">
        <f>TRIM(MID(B1770, FIND("In", B1770)+3, FIND("Surat", B1770)-FIND("In", B1770)-3))</f>
        <v>Athwa</v>
      </c>
      <c r="F1770" s="3" t="str">
        <f>"surat"</f>
        <v>surat</v>
      </c>
      <c r="G1770" s="3" t="s">
        <v>24</v>
      </c>
      <c r="H1770" s="3" t="s">
        <v>561</v>
      </c>
      <c r="I1770" s="9">
        <f>VALUE(LEFT(H1770,FIND(" ",H1770)-1))</f>
        <v>1050</v>
      </c>
      <c r="J1770" s="3" t="str">
        <f>TRIM(RIGHT(H1770,LEN(H1770)-FIND(" ",H1770)))</f>
        <v>sqft</v>
      </c>
      <c r="K1770" s="3" t="s">
        <v>43</v>
      </c>
      <c r="L1770" s="3" t="s">
        <v>44</v>
      </c>
      <c r="M1770" s="3" t="str">
        <f>IF(LEFT(L1770,5)="poss.","expected","ready")</f>
        <v>ready</v>
      </c>
      <c r="N1770" s="3" t="s">
        <v>811</v>
      </c>
      <c r="O1770" s="3" t="str">
        <f>IFERROR(LEFT(N1770,FIND("out of",N1770)-1),N1770)</f>
        <v xml:space="preserve">5 </v>
      </c>
      <c r="P1770" s="4" t="str">
        <f>IFERROR(RIGHT(N1770,LEN(N1770)-FIND("out of",N1770)-6),"")</f>
        <v>7</v>
      </c>
      <c r="Q1770" s="6" t="s">
        <v>96</v>
      </c>
      <c r="R1770" s="3" t="s">
        <v>47</v>
      </c>
      <c r="S1770" s="3" t="s">
        <v>4041</v>
      </c>
      <c r="T1770" s="3" t="s">
        <v>3478</v>
      </c>
      <c r="U1770" s="4">
        <f t="shared" si="1066"/>
        <v>4114</v>
      </c>
      <c r="V1770" s="3">
        <v>72</v>
      </c>
      <c r="W1770" s="3">
        <f>VALUE(V1770)*100000</f>
        <v>7200000</v>
      </c>
    </row>
    <row r="1771" spans="1:23" customFormat="1" hidden="1">
      <c r="A1771" t="s">
        <v>4042</v>
      </c>
      <c r="G1771" t="s">
        <v>34</v>
      </c>
      <c r="H1771" t="s">
        <v>4016</v>
      </c>
      <c r="I1771">
        <f>VALUE(LEFT(H1771,FIND(" ",H1771)-1))</f>
        <v>1740</v>
      </c>
      <c r="J1771" t="str">
        <f>TRIM(RIGHT(H1771,LEN(H1771)-FIND(" ",H1771)))</f>
        <v>sqft</v>
      </c>
      <c r="K1771" t="s">
        <v>96</v>
      </c>
      <c r="L1771" t="s">
        <v>1487</v>
      </c>
      <c r="N1771" t="s">
        <v>43</v>
      </c>
      <c r="Q1771">
        <v>3</v>
      </c>
      <c r="S1771" t="s">
        <v>4043</v>
      </c>
      <c r="T1771" t="s">
        <v>3951</v>
      </c>
      <c r="U1771" s="1">
        <f t="shared" si="1066"/>
        <v>4885</v>
      </c>
      <c r="V1771">
        <v>85</v>
      </c>
      <c r="W1771">
        <f>VALUE(V1771)*100000</f>
        <v>8500000</v>
      </c>
    </row>
    <row r="1772" spans="1:23" customFormat="1" hidden="1">
      <c r="A1772" t="s">
        <v>4044</v>
      </c>
      <c r="G1772" t="s">
        <v>34</v>
      </c>
      <c r="H1772" t="s">
        <v>705</v>
      </c>
      <c r="I1772">
        <f>VALUE(LEFT(H1772,FIND(" ",H1772)-1))</f>
        <v>900</v>
      </c>
      <c r="J1772" t="str">
        <f>TRIM(RIGHT(H1772,LEN(H1772)-FIND(" ",H1772)))</f>
        <v>sqft</v>
      </c>
      <c r="K1772" t="s">
        <v>43</v>
      </c>
      <c r="L1772" t="s">
        <v>44</v>
      </c>
      <c r="N1772" t="s">
        <v>142</v>
      </c>
      <c r="Q1772" t="s">
        <v>46</v>
      </c>
      <c r="R1772">
        <v>2</v>
      </c>
      <c r="T1772" t="s">
        <v>4045</v>
      </c>
      <c r="U1772" s="1">
        <f t="shared" si="1066"/>
        <v>7778</v>
      </c>
      <c r="V1772">
        <v>70</v>
      </c>
      <c r="W1772">
        <f>VALUE(V1772)*100000</f>
        <v>7000000</v>
      </c>
    </row>
    <row r="1773" spans="1:23" ht="15.75">
      <c r="A1773" s="3" t="s">
        <v>4046</v>
      </c>
      <c r="B1773" s="3" t="str">
        <f t="shared" ref="B1773:B1774" si="1075">PROPER(TRIM(A1773))</f>
        <v>2 House For Sale In Nanavat Surat</v>
      </c>
      <c r="C1773" s="3" t="str">
        <f t="shared" ref="C1773:C1774" si="1076">LEFT(B1773,FIND(" ",B1773)-1)</f>
        <v>2</v>
      </c>
      <c r="D1773" s="4" t="str">
        <f t="shared" ref="D1773:D1774" si="1077">MID(B1773, FIND(" ", B1773)+1, FIND("For", B1773)-FIND(" ", B1773)-1)</f>
        <v xml:space="preserve">House </v>
      </c>
      <c r="E1773" s="3" t="str">
        <f t="shared" ref="E1773:E1774" si="1078">TRIM(MID(B1773, FIND("In", B1773)+3, FIND("Surat", B1773)-FIND("In", B1773)-3))</f>
        <v>Nanavat</v>
      </c>
      <c r="F1773" s="3" t="str">
        <f>"surat"</f>
        <v>surat</v>
      </c>
      <c r="G1773" s="3" t="s">
        <v>34</v>
      </c>
      <c r="H1773" s="3" t="s">
        <v>1380</v>
      </c>
      <c r="I1773" s="9">
        <f>VALUE(LEFT(H1773,FIND(" ",H1773)-1))</f>
        <v>864</v>
      </c>
      <c r="J1773" s="3" t="str">
        <f>TRIM(RIGHT(H1773,LEN(H1773)-FIND(" ",H1773)))</f>
        <v>sqft</v>
      </c>
      <c r="K1773" s="3" t="s">
        <v>43</v>
      </c>
      <c r="L1773" s="3" t="s">
        <v>44</v>
      </c>
      <c r="M1773" s="3" t="str">
        <f t="shared" ref="M1773:M1774" si="1079">IF(LEFT(L1773,5)="poss.","expected","ready")</f>
        <v>ready</v>
      </c>
      <c r="N1773" s="3" t="s">
        <v>1805</v>
      </c>
      <c r="O1773" s="3" t="str">
        <f t="shared" ref="O1773:O1774" si="1080">IFERROR(LEFT(N1773,FIND("out of",N1773)-1),N1773)</f>
        <v xml:space="preserve">Lower Basement </v>
      </c>
      <c r="P1773" s="4" t="str">
        <f t="shared" ref="P1773:P1774" si="1081">IFERROR(RIGHT(N1773,LEN(N1773)-FIND("out of",N1773)-6),"")</f>
        <v>5</v>
      </c>
      <c r="Q1773" s="6" t="s">
        <v>46</v>
      </c>
      <c r="R1773" s="3" t="s">
        <v>739</v>
      </c>
      <c r="S1773" s="3" t="s">
        <v>4047</v>
      </c>
      <c r="T1773" s="3" t="s">
        <v>4048</v>
      </c>
      <c r="U1773" s="4">
        <f t="shared" si="1066"/>
        <v>9259</v>
      </c>
      <c r="V1773" s="3">
        <v>80</v>
      </c>
      <c r="W1773" s="3">
        <f>VALUE(V1773)*100000</f>
        <v>8000000</v>
      </c>
    </row>
    <row r="1774" spans="1:23" customFormat="1" hidden="1">
      <c r="A1774" t="s">
        <v>4049</v>
      </c>
      <c r="B1774" t="str">
        <f t="shared" si="1075"/>
        <v>3 House For Sale In Surat</v>
      </c>
      <c r="C1774" t="str">
        <f t="shared" si="1076"/>
        <v>3</v>
      </c>
      <c r="D1774" s="1" t="str">
        <f t="shared" si="1077"/>
        <v xml:space="preserve">House </v>
      </c>
      <c r="E1774" t="str">
        <f t="shared" si="1078"/>
        <v/>
      </c>
      <c r="G1774" t="s">
        <v>24</v>
      </c>
      <c r="H1774" t="s">
        <v>288</v>
      </c>
      <c r="I1774">
        <f>VALUE(LEFT(H1774,FIND(" ",H1774)-1))</f>
        <v>970</v>
      </c>
      <c r="J1774" t="str">
        <f>TRIM(RIGHT(H1774,LEN(H1774)-FIND(" ",H1774)))</f>
        <v>sqft</v>
      </c>
      <c r="K1774" t="s">
        <v>43</v>
      </c>
      <c r="L1774" t="s">
        <v>44</v>
      </c>
      <c r="M1774" t="str">
        <f t="shared" si="1079"/>
        <v>ready</v>
      </c>
      <c r="N1774" t="s">
        <v>212</v>
      </c>
      <c r="O1774" t="str">
        <f t="shared" si="1080"/>
        <v xml:space="preserve">1 </v>
      </c>
      <c r="P1774" s="1" t="str">
        <f t="shared" si="1081"/>
        <v>2</v>
      </c>
      <c r="Q1774" t="s">
        <v>29</v>
      </c>
      <c r="R1774" t="s">
        <v>490</v>
      </c>
      <c r="S1774" t="s">
        <v>4050</v>
      </c>
      <c r="T1774" t="s">
        <v>4051</v>
      </c>
      <c r="U1774" s="1">
        <f t="shared" si="1066"/>
        <v>5285</v>
      </c>
      <c r="V1774">
        <v>51</v>
      </c>
      <c r="W1774">
        <f>VALUE(V1774)*100000</f>
        <v>5100000</v>
      </c>
    </row>
    <row r="1775" spans="1:23" customFormat="1" hidden="1">
      <c r="A1775" t="s">
        <v>4052</v>
      </c>
      <c r="G1775" t="s">
        <v>34</v>
      </c>
      <c r="H1775" t="s">
        <v>111</v>
      </c>
      <c r="I1775">
        <f>VALUE(LEFT(H1775,FIND(" ",H1775)-1))</f>
        <v>800</v>
      </c>
      <c r="J1775" t="str">
        <f>TRIM(RIGHT(H1775,LEN(H1775)-FIND(" ",H1775)))</f>
        <v>sqft</v>
      </c>
      <c r="L1775" t="s">
        <v>107</v>
      </c>
      <c r="N1775" t="s">
        <v>43</v>
      </c>
      <c r="S1775" t="s">
        <v>4053</v>
      </c>
      <c r="T1775" t="s">
        <v>4054</v>
      </c>
      <c r="U1775" s="1">
        <f t="shared" si="1066"/>
        <v>10625</v>
      </c>
      <c r="V1775">
        <v>85</v>
      </c>
      <c r="W1775">
        <f>VALUE(V1775)*100000</f>
        <v>8500000</v>
      </c>
    </row>
    <row r="1776" spans="1:23" customFormat="1" hidden="1">
      <c r="A1776" t="s">
        <v>4055</v>
      </c>
      <c r="G1776" t="s">
        <v>34</v>
      </c>
      <c r="H1776" t="s">
        <v>3032</v>
      </c>
      <c r="I1776">
        <f>VALUE(LEFT(H1776,FIND(" ",H1776)-1))</f>
        <v>768</v>
      </c>
      <c r="J1776" t="str">
        <f>TRIM(RIGHT(H1776,LEN(H1776)-FIND(" ",H1776)))</f>
        <v>sqft</v>
      </c>
      <c r="K1776" t="s">
        <v>43</v>
      </c>
      <c r="L1776" t="s">
        <v>44</v>
      </c>
      <c r="N1776" t="s">
        <v>86</v>
      </c>
      <c r="Q1776">
        <v>1</v>
      </c>
      <c r="S1776" t="s">
        <v>773</v>
      </c>
      <c r="T1776" t="s">
        <v>4056</v>
      </c>
      <c r="U1776" s="1">
        <f t="shared" si="1066"/>
        <v>9375</v>
      </c>
      <c r="V1776">
        <v>72</v>
      </c>
      <c r="W1776">
        <f>VALUE(V1776)*100000</f>
        <v>7200000</v>
      </c>
    </row>
    <row r="1777" spans="1:23" ht="15.75">
      <c r="A1777" s="3" t="s">
        <v>2088</v>
      </c>
      <c r="B1777" s="3" t="str">
        <f t="shared" ref="B1777:B1779" si="1082">PROPER(TRIM(A1777))</f>
        <v>2 Apartment For Sale In Ghod Dod Road Surat</v>
      </c>
      <c r="C1777" s="3" t="str">
        <f t="shared" ref="C1777:C1779" si="1083">LEFT(B1777,FIND(" ",B1777)-1)</f>
        <v>2</v>
      </c>
      <c r="D1777" s="4" t="str">
        <f t="shared" ref="D1777:D1779" si="1084">MID(B1777, FIND(" ", B1777)+1, FIND("For", B1777)-FIND(" ", B1777)-1)</f>
        <v xml:space="preserve">Apartment </v>
      </c>
      <c r="E1777" s="3" t="str">
        <f t="shared" ref="E1777:E1779" si="1085">TRIM(MID(B1777, FIND("In", B1777)+3, FIND("Surat", B1777)-FIND("In", B1777)-3))</f>
        <v>Ghod Dod Road</v>
      </c>
      <c r="F1777" s="3" t="str">
        <f t="shared" ref="F1777:F1779" si="1086">"surat"</f>
        <v>surat</v>
      </c>
      <c r="G1777" s="3" t="s">
        <v>24</v>
      </c>
      <c r="H1777" s="3" t="s">
        <v>561</v>
      </c>
      <c r="I1777" s="9">
        <f>VALUE(LEFT(H1777,FIND(" ",H1777)-1))</f>
        <v>1050</v>
      </c>
      <c r="J1777" s="3" t="str">
        <f>TRIM(RIGHT(H1777,LEN(H1777)-FIND(" ",H1777)))</f>
        <v>sqft</v>
      </c>
      <c r="K1777" s="3" t="s">
        <v>43</v>
      </c>
      <c r="L1777" s="3" t="s">
        <v>44</v>
      </c>
      <c r="M1777" s="3" t="str">
        <f t="shared" ref="M1777:M1779" si="1087">IF(LEFT(L1777,5)="poss.","expected","ready")</f>
        <v>ready</v>
      </c>
      <c r="N1777" s="3" t="s">
        <v>650</v>
      </c>
      <c r="O1777" s="3" t="str">
        <f t="shared" ref="O1777:O1779" si="1088">IFERROR(LEFT(N1777,FIND("out of",N1777)-1),N1777)</f>
        <v xml:space="preserve">7 </v>
      </c>
      <c r="P1777" s="4" t="str">
        <f t="shared" ref="P1777:P1779" si="1089">IFERROR(RIGHT(N1777,LEN(N1777)-FIND("out of",N1777)-6),"")</f>
        <v>11</v>
      </c>
      <c r="Q1777" s="6" t="s">
        <v>96</v>
      </c>
      <c r="R1777" s="3" t="s">
        <v>207</v>
      </c>
      <c r="S1777" s="3" t="s">
        <v>4057</v>
      </c>
      <c r="T1777" s="3" t="s">
        <v>3902</v>
      </c>
      <c r="U1777" s="4">
        <f t="shared" si="1066"/>
        <v>4549</v>
      </c>
      <c r="V1777" s="3">
        <v>58</v>
      </c>
      <c r="W1777" s="3">
        <f>VALUE(V1777)*100000</f>
        <v>5800000</v>
      </c>
    </row>
    <row r="1778" spans="1:23" ht="15.75">
      <c r="A1778" s="3" t="s">
        <v>93</v>
      </c>
      <c r="B1778" s="3" t="str">
        <f t="shared" si="1082"/>
        <v>2 Apartment For Sale In Adajan Surat</v>
      </c>
      <c r="C1778" s="3" t="str">
        <f t="shared" si="1083"/>
        <v>2</v>
      </c>
      <c r="D1778" s="4" t="str">
        <f t="shared" si="1084"/>
        <v xml:space="preserve">Apartment </v>
      </c>
      <c r="E1778" s="3" t="str">
        <f t="shared" si="1085"/>
        <v>Adajan</v>
      </c>
      <c r="F1778" s="3" t="str">
        <f t="shared" si="1086"/>
        <v>surat</v>
      </c>
      <c r="G1778" s="3" t="s">
        <v>34</v>
      </c>
      <c r="H1778" s="3" t="s">
        <v>609</v>
      </c>
      <c r="I1778" s="9">
        <f>VALUE(LEFT(H1778,FIND(" ",H1778)-1))</f>
        <v>1280</v>
      </c>
      <c r="J1778" s="3" t="str">
        <f>TRIM(RIGHT(H1778,LEN(H1778)-FIND(" ",H1778)))</f>
        <v>sqft</v>
      </c>
      <c r="K1778" s="3" t="s">
        <v>43</v>
      </c>
      <c r="L1778" s="3" t="s">
        <v>44</v>
      </c>
      <c r="M1778" s="3" t="str">
        <f t="shared" si="1087"/>
        <v>ready</v>
      </c>
      <c r="N1778" s="3" t="s">
        <v>95</v>
      </c>
      <c r="O1778" s="3" t="str">
        <f t="shared" si="1088"/>
        <v xml:space="preserve">1 </v>
      </c>
      <c r="P1778" s="4" t="str">
        <f t="shared" si="1089"/>
        <v>13</v>
      </c>
      <c r="Q1778" s="6" t="s">
        <v>46</v>
      </c>
      <c r="R1778" s="3" t="s">
        <v>47</v>
      </c>
      <c r="S1778" s="3" t="s">
        <v>4058</v>
      </c>
      <c r="T1778" s="3" t="s">
        <v>4059</v>
      </c>
      <c r="U1778" s="4">
        <f t="shared" si="1066"/>
        <v>4297</v>
      </c>
      <c r="V1778" s="3">
        <v>55</v>
      </c>
      <c r="W1778" s="3">
        <f>VALUE(V1778)*100000</f>
        <v>5500000</v>
      </c>
    </row>
    <row r="1779" spans="1:23" customFormat="1" hidden="1">
      <c r="A1779" t="s">
        <v>4060</v>
      </c>
      <c r="B1779" t="str">
        <f t="shared" si="1082"/>
        <v>2 Apartment For Sale In Megha Tower -2 Joggers Park Bhatar Surat</v>
      </c>
      <c r="C1779" t="str">
        <f t="shared" si="1083"/>
        <v>2</v>
      </c>
      <c r="D1779" s="1" t="str">
        <f t="shared" si="1084"/>
        <v xml:space="preserve">Apartment </v>
      </c>
      <c r="E1779" t="str">
        <f t="shared" si="1085"/>
        <v>Megha Tower -2 Joggers Park Bhatar</v>
      </c>
      <c r="F1779" t="str">
        <f t="shared" si="1086"/>
        <v>surat</v>
      </c>
      <c r="G1779" t="s">
        <v>24</v>
      </c>
      <c r="H1779" t="s">
        <v>116</v>
      </c>
      <c r="I1779">
        <f>VALUE(LEFT(H1779,FIND(" ",H1779)-1))</f>
        <v>1000</v>
      </c>
      <c r="J1779" t="str">
        <f>TRIM(RIGHT(H1779,LEN(H1779)-FIND(" ",H1779)))</f>
        <v>sqft</v>
      </c>
      <c r="K1779" t="s">
        <v>43</v>
      </c>
      <c r="L1779" t="s">
        <v>44</v>
      </c>
      <c r="M1779" t="str">
        <f t="shared" si="1087"/>
        <v>ready</v>
      </c>
      <c r="N1779" t="s">
        <v>2089</v>
      </c>
      <c r="O1779" t="str">
        <f t="shared" si="1088"/>
        <v xml:space="preserve">1 </v>
      </c>
      <c r="P1779" s="1" t="str">
        <f t="shared" si="1089"/>
        <v>11</v>
      </c>
      <c r="Q1779" t="s">
        <v>96</v>
      </c>
      <c r="R1779" t="s">
        <v>490</v>
      </c>
      <c r="T1779" t="s">
        <v>4061</v>
      </c>
      <c r="U1779" s="1">
        <f t="shared" si="1066"/>
        <v>4130</v>
      </c>
      <c r="V1779">
        <v>51</v>
      </c>
      <c r="W1779">
        <f>VALUE(V1779)*100000</f>
        <v>5100000</v>
      </c>
    </row>
    <row r="1780" spans="1:23" customFormat="1" hidden="1">
      <c r="A1780" t="s">
        <v>4062</v>
      </c>
      <c r="G1780" t="s">
        <v>34</v>
      </c>
      <c r="H1780" t="s">
        <v>116</v>
      </c>
      <c r="I1780">
        <f>VALUE(LEFT(H1780,FIND(" ",H1780)-1))</f>
        <v>1000</v>
      </c>
      <c r="J1780" t="str">
        <f>TRIM(RIGHT(H1780,LEN(H1780)-FIND(" ",H1780)))</f>
        <v>sqft</v>
      </c>
      <c r="K1780" t="s">
        <v>43</v>
      </c>
      <c r="L1780" t="s">
        <v>44</v>
      </c>
      <c r="N1780" t="s">
        <v>142</v>
      </c>
      <c r="Q1780" t="s">
        <v>46</v>
      </c>
      <c r="R1780">
        <v>2</v>
      </c>
      <c r="T1780" t="s">
        <v>4063</v>
      </c>
      <c r="U1780" s="1">
        <f t="shared" si="1066"/>
        <v>8600</v>
      </c>
      <c r="V1780">
        <v>86</v>
      </c>
      <c r="W1780">
        <f>VALUE(V1780)*100000</f>
        <v>8600000</v>
      </c>
    </row>
    <row r="1781" spans="1:23" customFormat="1" hidden="1">
      <c r="A1781" t="s">
        <v>4064</v>
      </c>
      <c r="G1781" t="s">
        <v>24</v>
      </c>
      <c r="H1781" t="s">
        <v>233</v>
      </c>
      <c r="I1781">
        <f>VALUE(LEFT(H1781,FIND(" ",H1781)-1))</f>
        <v>510</v>
      </c>
      <c r="J1781" t="str">
        <f>TRIM(RIGHT(H1781,LEN(H1781)-FIND(" ",H1781)))</f>
        <v>sqft</v>
      </c>
      <c r="K1781" t="s">
        <v>43</v>
      </c>
      <c r="L1781" t="s">
        <v>44</v>
      </c>
      <c r="N1781" t="s">
        <v>112</v>
      </c>
      <c r="Q1781">
        <v>1</v>
      </c>
      <c r="T1781" t="s">
        <v>4065</v>
      </c>
      <c r="U1781" s="1">
        <f t="shared" si="1066"/>
        <v>9341</v>
      </c>
      <c r="V1781">
        <v>59.5</v>
      </c>
      <c r="W1781">
        <f>VALUE(V1781)*100000</f>
        <v>5950000</v>
      </c>
    </row>
    <row r="1782" spans="1:23" customFormat="1" hidden="1">
      <c r="A1782" t="s">
        <v>4066</v>
      </c>
      <c r="G1782" t="s">
        <v>34</v>
      </c>
      <c r="H1782" t="s">
        <v>635</v>
      </c>
      <c r="I1782">
        <f>VALUE(LEFT(H1782,FIND(" ",H1782)-1))</f>
        <v>1065</v>
      </c>
      <c r="J1782" t="str">
        <f>TRIM(RIGHT(H1782,LEN(H1782)-FIND(" ",H1782)))</f>
        <v>sqft</v>
      </c>
      <c r="K1782" t="s">
        <v>43</v>
      </c>
      <c r="L1782" t="s">
        <v>44</v>
      </c>
      <c r="N1782" t="s">
        <v>117</v>
      </c>
      <c r="Q1782">
        <v>1</v>
      </c>
      <c r="T1782" t="s">
        <v>4067</v>
      </c>
      <c r="U1782" s="1">
        <f t="shared" si="1066"/>
        <v>8451</v>
      </c>
      <c r="V1782">
        <v>90</v>
      </c>
      <c r="W1782">
        <f>VALUE(V1782)*100000</f>
        <v>9000000</v>
      </c>
    </row>
    <row r="1783" spans="1:23" ht="15.75">
      <c r="A1783" s="3" t="s">
        <v>4068</v>
      </c>
      <c r="B1783" s="3" t="str">
        <f>PROPER(TRIM(A1783))</f>
        <v>2 House For Sale In Bardoli Surat</v>
      </c>
      <c r="C1783" s="3" t="str">
        <f>LEFT(B1783,FIND(" ",B1783)-1)</f>
        <v>2</v>
      </c>
      <c r="D1783" s="4" t="str">
        <f>MID(B1783, FIND(" ", B1783)+1, FIND("For", B1783)-FIND(" ", B1783)-1)</f>
        <v xml:space="preserve">House </v>
      </c>
      <c r="E1783" s="3" t="str">
        <f>TRIM(MID(B1783, FIND("In", B1783)+3, FIND("Surat", B1783)-FIND("In", B1783)-3))</f>
        <v>Bardoli</v>
      </c>
      <c r="F1783" s="3" t="str">
        <f>"surat"</f>
        <v>surat</v>
      </c>
      <c r="G1783" s="3" t="s">
        <v>24</v>
      </c>
      <c r="H1783" s="3" t="s">
        <v>4069</v>
      </c>
      <c r="I1783" s="9">
        <f>VALUE(LEFT(H1783,FIND(" ",H1783)-1))</f>
        <v>4000</v>
      </c>
      <c r="J1783" s="3" t="str">
        <f>TRIM(RIGHT(H1783,LEN(H1783)-FIND(" ",H1783)))</f>
        <v>sqft</v>
      </c>
      <c r="K1783" s="3" t="s">
        <v>26</v>
      </c>
      <c r="L1783" s="3" t="s">
        <v>44</v>
      </c>
      <c r="M1783" s="3" t="str">
        <f>IF(LEFT(L1783,5)="poss.","expected","ready")</f>
        <v>ready</v>
      </c>
      <c r="N1783" s="3" t="s">
        <v>212</v>
      </c>
      <c r="O1783" s="3" t="str">
        <f>IFERROR(LEFT(N1783,FIND("out of",N1783)-1),N1783)</f>
        <v xml:space="preserve">1 </v>
      </c>
      <c r="P1783" s="4" t="str">
        <f>IFERROR(RIGHT(N1783,LEN(N1783)-FIND("out of",N1783)-6),"")</f>
        <v>2</v>
      </c>
      <c r="Q1783" s="6" t="s">
        <v>96</v>
      </c>
      <c r="R1783" s="3" t="s">
        <v>185</v>
      </c>
      <c r="S1783" s="3" t="s">
        <v>4070</v>
      </c>
      <c r="T1783" s="3" t="s">
        <v>4071</v>
      </c>
      <c r="U1783" s="4">
        <f t="shared" si="1066"/>
        <v>1375</v>
      </c>
      <c r="V1783" s="3">
        <v>55</v>
      </c>
      <c r="W1783" s="3">
        <f>VALUE(V1783)*100000</f>
        <v>5500000</v>
      </c>
    </row>
    <row r="1784" spans="1:23" customFormat="1" hidden="1">
      <c r="A1784" t="s">
        <v>2719</v>
      </c>
      <c r="G1784" t="s">
        <v>34</v>
      </c>
      <c r="H1784" t="s">
        <v>4072</v>
      </c>
      <c r="I1784">
        <f>VALUE(LEFT(H1784,FIND(" ",H1784)-1))</f>
        <v>1395</v>
      </c>
      <c r="J1784" t="str">
        <f>TRIM(RIGHT(H1784,LEN(H1784)-FIND(" ",H1784)))</f>
        <v>sqft</v>
      </c>
      <c r="K1784" t="s">
        <v>43</v>
      </c>
      <c r="L1784" t="s">
        <v>44</v>
      </c>
      <c r="N1784" t="s">
        <v>2657</v>
      </c>
      <c r="Q1784" t="s">
        <v>46</v>
      </c>
      <c r="R1784" t="s">
        <v>262</v>
      </c>
      <c r="S1784" t="s">
        <v>4073</v>
      </c>
      <c r="T1784" t="s">
        <v>4074</v>
      </c>
      <c r="U1784" s="1">
        <f t="shared" si="1066"/>
        <v>4659</v>
      </c>
      <c r="V1784">
        <v>65</v>
      </c>
      <c r="W1784">
        <f>VALUE(V1784)*100000</f>
        <v>6500000</v>
      </c>
    </row>
    <row r="1785" spans="1:23" customFormat="1" hidden="1">
      <c r="A1785" t="s">
        <v>4075</v>
      </c>
      <c r="B1785" t="str">
        <f>PROPER(TRIM(A1785))</f>
        <v>3 Apartment For Sale In Nakshatra Nebula, Jahangirabad Surat</v>
      </c>
      <c r="C1785" t="str">
        <f>LEFT(B1785,FIND(" ",B1785)-1)</f>
        <v>3</v>
      </c>
      <c r="D1785" s="1" t="str">
        <f>MID(B1785, FIND(" ", B1785)+1, FIND("For", B1785)-FIND(" ", B1785)-1)</f>
        <v xml:space="preserve">Apartment </v>
      </c>
      <c r="E1785" t="str">
        <f>TRIM(MID(B1785, FIND("In", B1785)+3, FIND("Surat", B1785)-FIND("In", B1785)-3))</f>
        <v>Nakshatra Nebula, Jahangirabad</v>
      </c>
      <c r="F1785" t="str">
        <f>"surat"</f>
        <v>surat</v>
      </c>
      <c r="G1785" t="s">
        <v>34</v>
      </c>
      <c r="H1785" t="s">
        <v>4076</v>
      </c>
      <c r="I1785">
        <f>VALUE(LEFT(H1785,FIND(" ",H1785)-1))</f>
        <v>1738</v>
      </c>
      <c r="J1785" t="str">
        <f>TRIM(RIGHT(H1785,LEN(H1785)-FIND(" ",H1785)))</f>
        <v>sqft</v>
      </c>
      <c r="K1785" t="s">
        <v>43</v>
      </c>
      <c r="L1785" t="s">
        <v>44</v>
      </c>
      <c r="M1785" t="str">
        <f>IF(LEFT(L1785,5)="poss.","expected","ready")</f>
        <v>ready</v>
      </c>
      <c r="N1785" t="s">
        <v>866</v>
      </c>
      <c r="O1785" t="str">
        <f>IFERROR(LEFT(N1785,FIND("out of",N1785)-1),N1785)</f>
        <v xml:space="preserve">1 </v>
      </c>
      <c r="P1785" s="1" t="str">
        <f>IFERROR(RIGHT(N1785,LEN(N1785)-FIND("out of",N1785)-6),"")</f>
        <v>12</v>
      </c>
      <c r="Q1785" t="s">
        <v>29</v>
      </c>
      <c r="R1785" t="s">
        <v>4077</v>
      </c>
      <c r="T1785" t="s">
        <v>4078</v>
      </c>
      <c r="U1785" s="1">
        <f t="shared" si="1066"/>
        <v>3740</v>
      </c>
      <c r="V1785">
        <v>65</v>
      </c>
      <c r="W1785">
        <f>VALUE(V1785)*100000</f>
        <v>6500000</v>
      </c>
    </row>
    <row r="1786" spans="1:23" customFormat="1" hidden="1">
      <c r="A1786" t="s">
        <v>1350</v>
      </c>
      <c r="G1786" t="s">
        <v>24</v>
      </c>
      <c r="H1786" t="s">
        <v>4079</v>
      </c>
      <c r="I1786">
        <f>VALUE(LEFT(H1786,FIND(" ",H1786)-1))</f>
        <v>408</v>
      </c>
      <c r="J1786" t="str">
        <f>TRIM(RIGHT(H1786,LEN(H1786)-FIND(" ",H1786)))</f>
        <v>sqft</v>
      </c>
      <c r="K1786" t="s">
        <v>26</v>
      </c>
      <c r="L1786" t="s">
        <v>44</v>
      </c>
      <c r="N1786" t="s">
        <v>377</v>
      </c>
      <c r="T1786" t="s">
        <v>4080</v>
      </c>
      <c r="U1786" s="1">
        <f t="shared" si="1066"/>
        <v>10131</v>
      </c>
      <c r="V1786">
        <v>62</v>
      </c>
      <c r="W1786">
        <f>VALUE(V1786)*100000</f>
        <v>6200000</v>
      </c>
    </row>
    <row r="1787" spans="1:23" customFormat="1" hidden="1">
      <c r="A1787" t="s">
        <v>3943</v>
      </c>
      <c r="G1787" t="s">
        <v>34</v>
      </c>
      <c r="H1787" t="s">
        <v>3756</v>
      </c>
      <c r="I1787">
        <f>VALUE(LEFT(H1787,FIND(" ",H1787)-1))</f>
        <v>1851</v>
      </c>
      <c r="J1787" t="str">
        <f>TRIM(RIGHT(H1787,LEN(H1787)-FIND(" ",H1787)))</f>
        <v>sqft</v>
      </c>
      <c r="K1787" t="s">
        <v>43</v>
      </c>
      <c r="L1787" t="s">
        <v>44</v>
      </c>
      <c r="N1787" t="s">
        <v>112</v>
      </c>
      <c r="Q1787" t="s">
        <v>29</v>
      </c>
      <c r="R1787">
        <v>3</v>
      </c>
      <c r="T1787" t="s">
        <v>4081</v>
      </c>
      <c r="U1787" s="1">
        <f t="shared" si="1066"/>
        <v>4862</v>
      </c>
      <c r="V1787">
        <v>90</v>
      </c>
      <c r="W1787">
        <f>VALUE(V1787)*100000</f>
        <v>9000000</v>
      </c>
    </row>
    <row r="1788" spans="1:23" customFormat="1" hidden="1">
      <c r="A1788" t="s">
        <v>4082</v>
      </c>
      <c r="B1788" t="str">
        <f t="shared" ref="B1788:B1789" si="1090">PROPER(TRIM(A1788))</f>
        <v>2 Apartment For Sale In Neelkamal Apartment, Gohod Dor Oad Surat</v>
      </c>
      <c r="C1788" t="str">
        <f t="shared" ref="C1788:C1789" si="1091">LEFT(B1788,FIND(" ",B1788)-1)</f>
        <v>2</v>
      </c>
      <c r="D1788" s="1" t="str">
        <f t="shared" ref="D1788:D1789" si="1092">MID(B1788, FIND(" ", B1788)+1, FIND("For", B1788)-FIND(" ", B1788)-1)</f>
        <v xml:space="preserve">Apartment </v>
      </c>
      <c r="E1788" t="str">
        <f t="shared" ref="E1788:E1789" si="1093">TRIM(MID(B1788, FIND("In", B1788)+3, FIND("Surat", B1788)-FIND("In", B1788)-3))</f>
        <v>Neelkamal Apartment, Gohod Dor Oad</v>
      </c>
      <c r="F1788" t="str">
        <f t="shared" ref="F1788:F1789" si="1094">"surat"</f>
        <v>surat</v>
      </c>
      <c r="G1788" t="s">
        <v>34</v>
      </c>
      <c r="H1788" t="s">
        <v>2698</v>
      </c>
      <c r="I1788">
        <f>VALUE(LEFT(H1788,FIND(" ",H1788)-1))</f>
        <v>1185</v>
      </c>
      <c r="J1788" t="str">
        <f>TRIM(RIGHT(H1788,LEN(H1788)-FIND(" ",H1788)))</f>
        <v>sqft</v>
      </c>
      <c r="K1788" t="s">
        <v>43</v>
      </c>
      <c r="L1788" t="s">
        <v>44</v>
      </c>
      <c r="M1788" t="str">
        <f t="shared" ref="M1788:M1789" si="1095">IF(LEFT(L1788,5)="poss.","expected","ready")</f>
        <v>ready</v>
      </c>
      <c r="N1788" t="s">
        <v>2099</v>
      </c>
      <c r="O1788" t="str">
        <f t="shared" ref="O1788:O1789" si="1096">IFERROR(LEFT(N1788,FIND("out of",N1788)-1),N1788)</f>
        <v xml:space="preserve">9 </v>
      </c>
      <c r="P1788" s="1" t="str">
        <f t="shared" ref="P1788:P1789" si="1097">IFERROR(RIGHT(N1788,LEN(N1788)-FIND("out of",N1788)-6),"")</f>
        <v>10</v>
      </c>
      <c r="Q1788" t="s">
        <v>29</v>
      </c>
      <c r="R1788" t="s">
        <v>185</v>
      </c>
      <c r="T1788" t="s">
        <v>4083</v>
      </c>
      <c r="U1788" s="1">
        <f t="shared" si="1066"/>
        <v>4641</v>
      </c>
      <c r="V1788">
        <v>55</v>
      </c>
      <c r="W1788">
        <f>VALUE(V1788)*100000</f>
        <v>5500000</v>
      </c>
    </row>
    <row r="1789" spans="1:23" customFormat="1" hidden="1">
      <c r="A1789" t="s">
        <v>4084</v>
      </c>
      <c r="B1789" t="str">
        <f t="shared" si="1090"/>
        <v>2 Apartment For Sale In Raghuvir Saffron, Althan Surat</v>
      </c>
      <c r="C1789" t="str">
        <f t="shared" si="1091"/>
        <v>2</v>
      </c>
      <c r="D1789" s="1" t="str">
        <f t="shared" si="1092"/>
        <v xml:space="preserve">Apartment </v>
      </c>
      <c r="E1789" t="str">
        <f t="shared" si="1093"/>
        <v>Raghuvir Saffron, Althan</v>
      </c>
      <c r="F1789" t="str">
        <f t="shared" si="1094"/>
        <v>surat</v>
      </c>
      <c r="G1789" t="s">
        <v>24</v>
      </c>
      <c r="H1789" t="s">
        <v>2763</v>
      </c>
      <c r="I1789">
        <f>VALUE(LEFT(H1789,FIND(" ",H1789)-1))</f>
        <v>1205</v>
      </c>
      <c r="J1789" t="str">
        <f>TRIM(RIGHT(H1789,LEN(H1789)-FIND(" ",H1789)))</f>
        <v>sqft</v>
      </c>
      <c r="K1789" t="s">
        <v>43</v>
      </c>
      <c r="L1789" t="s">
        <v>44</v>
      </c>
      <c r="M1789" t="str">
        <f t="shared" si="1095"/>
        <v>ready</v>
      </c>
      <c r="N1789" t="s">
        <v>95</v>
      </c>
      <c r="O1789" t="str">
        <f t="shared" si="1096"/>
        <v xml:space="preserve">1 </v>
      </c>
      <c r="P1789" s="1" t="str">
        <f t="shared" si="1097"/>
        <v>13</v>
      </c>
      <c r="Q1789" t="s">
        <v>96</v>
      </c>
      <c r="R1789" t="s">
        <v>102</v>
      </c>
      <c r="T1789" t="s">
        <v>928</v>
      </c>
      <c r="U1789" s="1">
        <f t="shared" ref="U1789:U1852" si="1098">VALUE(SUBSTITUTE(SUBSTITUTE(T1789,"â‚¹",""),"per sqft",""))</f>
        <v>6500</v>
      </c>
      <c r="V1789">
        <v>52</v>
      </c>
      <c r="W1789">
        <f>VALUE(V1789)*100000</f>
        <v>5200000</v>
      </c>
    </row>
    <row r="1790" spans="1:23" customFormat="1" hidden="1">
      <c r="A1790" t="s">
        <v>4085</v>
      </c>
      <c r="G1790" t="s">
        <v>34</v>
      </c>
      <c r="H1790" t="s">
        <v>1523</v>
      </c>
      <c r="I1790">
        <f>VALUE(LEFT(H1790,FIND(" ",H1790)-1))</f>
        <v>615</v>
      </c>
      <c r="J1790" t="str">
        <f>TRIM(RIGHT(H1790,LEN(H1790)-FIND(" ",H1790)))</f>
        <v>sqft</v>
      </c>
      <c r="L1790" t="s">
        <v>44</v>
      </c>
      <c r="N1790" t="s">
        <v>43</v>
      </c>
      <c r="S1790" t="s">
        <v>4086</v>
      </c>
      <c r="T1790" t="s">
        <v>4087</v>
      </c>
      <c r="U1790" s="1">
        <f t="shared" si="1098"/>
        <v>10569</v>
      </c>
      <c r="V1790">
        <v>65</v>
      </c>
      <c r="W1790">
        <f>VALUE(V1790)*100000</f>
        <v>6500000</v>
      </c>
    </row>
    <row r="1791" spans="1:23" customFormat="1" hidden="1">
      <c r="A1791" t="s">
        <v>4088</v>
      </c>
      <c r="G1791" t="s">
        <v>34</v>
      </c>
      <c r="H1791" t="s">
        <v>4089</v>
      </c>
      <c r="I1791">
        <f>VALUE(LEFT(H1791,FIND(" ",H1791)-1))</f>
        <v>4500</v>
      </c>
      <c r="J1791" t="str">
        <f>TRIM(RIGHT(H1791,LEN(H1791)-FIND(" ",H1791)))</f>
        <v>sqft</v>
      </c>
      <c r="L1791" t="s">
        <v>44</v>
      </c>
      <c r="N1791" t="s">
        <v>43</v>
      </c>
      <c r="T1791" t="s">
        <v>4090</v>
      </c>
      <c r="U1791" s="1">
        <f t="shared" si="1098"/>
        <v>1222</v>
      </c>
      <c r="V1791">
        <v>55</v>
      </c>
      <c r="W1791">
        <f>VALUE(V1791)*100000</f>
        <v>5500000</v>
      </c>
    </row>
    <row r="1792" spans="1:23" customFormat="1" hidden="1">
      <c r="A1792" t="s">
        <v>4091</v>
      </c>
      <c r="G1792" t="s">
        <v>24</v>
      </c>
      <c r="H1792" t="s">
        <v>3565</v>
      </c>
      <c r="I1792">
        <f>VALUE(LEFT(H1792,FIND(" ",H1792)-1))</f>
        <v>1950</v>
      </c>
      <c r="J1792" t="str">
        <f>TRIM(RIGHT(H1792,LEN(H1792)-FIND(" ",H1792)))</f>
        <v>sqft</v>
      </c>
      <c r="K1792" t="s">
        <v>26</v>
      </c>
      <c r="L1792" t="s">
        <v>44</v>
      </c>
      <c r="N1792" t="s">
        <v>828</v>
      </c>
      <c r="Q1792">
        <v>3</v>
      </c>
      <c r="S1792" t="s">
        <v>4092</v>
      </c>
      <c r="T1792" t="s">
        <v>711</v>
      </c>
      <c r="U1792" s="1">
        <f t="shared" si="1098"/>
        <v>3250</v>
      </c>
      <c r="V1792">
        <v>65</v>
      </c>
      <c r="W1792">
        <f>VALUE(V1792)*100000</f>
        <v>6500000</v>
      </c>
    </row>
    <row r="1793" spans="1:23" customFormat="1" hidden="1">
      <c r="A1793" t="s">
        <v>3655</v>
      </c>
      <c r="G1793" t="s">
        <v>34</v>
      </c>
      <c r="H1793" t="s">
        <v>4093</v>
      </c>
      <c r="I1793">
        <f>VALUE(LEFT(H1793,FIND(" ",H1793)-1))</f>
        <v>1965</v>
      </c>
      <c r="J1793" t="str">
        <f>TRIM(RIGHT(H1793,LEN(H1793)-FIND(" ",H1793)))</f>
        <v>sqft</v>
      </c>
      <c r="K1793" t="s">
        <v>43</v>
      </c>
      <c r="L1793" t="s">
        <v>44</v>
      </c>
      <c r="N1793" t="s">
        <v>469</v>
      </c>
      <c r="Q1793" t="s">
        <v>96</v>
      </c>
      <c r="R1793">
        <v>3</v>
      </c>
      <c r="T1793" t="s">
        <v>366</v>
      </c>
      <c r="U1793" s="1">
        <f t="shared" si="1098"/>
        <v>5089</v>
      </c>
      <c r="V1793" t="s">
        <v>3442</v>
      </c>
      <c r="W1793" t="e">
        <f>VALUE(V1793)*100000</f>
        <v>#VALUE!</v>
      </c>
    </row>
    <row r="1794" spans="1:23" customFormat="1" hidden="1">
      <c r="A1794" t="s">
        <v>2326</v>
      </c>
      <c r="G1794" t="s">
        <v>34</v>
      </c>
      <c r="H1794" t="s">
        <v>311</v>
      </c>
      <c r="I1794">
        <f>VALUE(LEFT(H1794,FIND(" ",H1794)-1))</f>
        <v>280</v>
      </c>
      <c r="J1794" t="str">
        <f>TRIM(RIGHT(H1794,LEN(H1794)-FIND(" ",H1794)))</f>
        <v>sqft</v>
      </c>
      <c r="L1794" t="s">
        <v>403</v>
      </c>
      <c r="N1794" t="s">
        <v>43</v>
      </c>
      <c r="S1794" t="s">
        <v>4094</v>
      </c>
      <c r="T1794" t="s">
        <v>4095</v>
      </c>
      <c r="U1794" s="1">
        <f t="shared" si="1098"/>
        <v>28571</v>
      </c>
      <c r="V1794">
        <v>80</v>
      </c>
      <c r="W1794">
        <f>VALUE(V1794)*100000</f>
        <v>8000000</v>
      </c>
    </row>
    <row r="1795" spans="1:23" customFormat="1" hidden="1">
      <c r="A1795" t="s">
        <v>4096</v>
      </c>
      <c r="G1795" t="s">
        <v>24</v>
      </c>
      <c r="H1795" t="s">
        <v>42</v>
      </c>
      <c r="I1795">
        <f>VALUE(LEFT(H1795,FIND(" ",H1795)-1))</f>
        <v>1173</v>
      </c>
      <c r="J1795" t="str">
        <f>TRIM(RIGHT(H1795,LEN(H1795)-FIND(" ",H1795)))</f>
        <v>sqft</v>
      </c>
      <c r="K1795" t="s">
        <v>43</v>
      </c>
      <c r="L1795" t="s">
        <v>44</v>
      </c>
      <c r="N1795" t="s">
        <v>3490</v>
      </c>
      <c r="Q1795" t="s">
        <v>29</v>
      </c>
      <c r="R1795" t="s">
        <v>490</v>
      </c>
      <c r="S1795" t="s">
        <v>4097</v>
      </c>
      <c r="U1795" s="1" t="e">
        <f t="shared" si="1098"/>
        <v>#VALUE!</v>
      </c>
      <c r="V1795">
        <v>51</v>
      </c>
      <c r="W1795">
        <f>VALUE(V1795)*100000</f>
        <v>5100000</v>
      </c>
    </row>
    <row r="1796" spans="1:23" customFormat="1" hidden="1">
      <c r="A1796" t="s">
        <v>4098</v>
      </c>
      <c r="B1796" t="str">
        <f t="shared" ref="B1796:B1797" si="1099">PROPER(TRIM(A1796))</f>
        <v>3 Apartment For Sale In New Suncity Appartment Surat</v>
      </c>
      <c r="C1796" t="str">
        <f t="shared" ref="C1796:C1797" si="1100">LEFT(B1796,FIND(" ",B1796)-1)</f>
        <v>3</v>
      </c>
      <c r="D1796" s="1" t="str">
        <f t="shared" ref="D1796:D1797" si="1101">MID(B1796, FIND(" ", B1796)+1, FIND("For", B1796)-FIND(" ", B1796)-1)</f>
        <v xml:space="preserve">Apartment </v>
      </c>
      <c r="E1796" t="str">
        <f t="shared" ref="E1796:E1797" si="1102">TRIM(MID(B1796, FIND("In", B1796)+3, FIND("Surat", B1796)-FIND("In", B1796)-3))</f>
        <v>New Suncity Appartment</v>
      </c>
      <c r="F1796" t="str">
        <f t="shared" ref="F1796:F1797" si="1103">"surat"</f>
        <v>surat</v>
      </c>
      <c r="G1796" t="s">
        <v>34</v>
      </c>
      <c r="H1796" t="s">
        <v>3606</v>
      </c>
      <c r="I1796">
        <f>VALUE(LEFT(H1796,FIND(" ",H1796)-1))</f>
        <v>2200</v>
      </c>
      <c r="J1796" t="str">
        <f>TRIM(RIGHT(H1796,LEN(H1796)-FIND(" ",H1796)))</f>
        <v>sqft</v>
      </c>
      <c r="K1796" t="s">
        <v>43</v>
      </c>
      <c r="L1796" t="s">
        <v>44</v>
      </c>
      <c r="M1796" t="str">
        <f t="shared" ref="M1796:M1797" si="1104">IF(LEFT(L1796,5)="poss.","expected","ready")</f>
        <v>ready</v>
      </c>
      <c r="N1796" t="s">
        <v>1773</v>
      </c>
      <c r="O1796" t="str">
        <f t="shared" ref="O1796:O1797" si="1105">IFERROR(LEFT(N1796,FIND("out of",N1796)-1),N1796)</f>
        <v xml:space="preserve">3 </v>
      </c>
      <c r="P1796" s="1" t="str">
        <f t="shared" ref="P1796:P1797" si="1106">IFERROR(RIGHT(N1796,LEN(N1796)-FIND("out of",N1796)-6),"")</f>
        <v>8</v>
      </c>
      <c r="Q1796" t="s">
        <v>46</v>
      </c>
      <c r="R1796" t="s">
        <v>156</v>
      </c>
      <c r="T1796" t="s">
        <v>4099</v>
      </c>
      <c r="U1796" s="1">
        <f t="shared" si="1098"/>
        <v>3409</v>
      </c>
      <c r="V1796">
        <v>75</v>
      </c>
      <c r="W1796">
        <f>VALUE(V1796)*100000</f>
        <v>7500000</v>
      </c>
    </row>
    <row r="1797" spans="1:23" ht="15.75">
      <c r="A1797" s="3" t="s">
        <v>4100</v>
      </c>
      <c r="B1797" s="3" t="str">
        <f t="shared" si="1099"/>
        <v>3 Apartment For Sale In Palanpur Gam Surat</v>
      </c>
      <c r="C1797" s="3" t="str">
        <f t="shared" si="1100"/>
        <v>3</v>
      </c>
      <c r="D1797" s="4" t="str">
        <f t="shared" si="1101"/>
        <v xml:space="preserve">Apartment </v>
      </c>
      <c r="E1797" s="3" t="str">
        <f t="shared" si="1102"/>
        <v>Palanpur Gam</v>
      </c>
      <c r="F1797" s="3" t="str">
        <f t="shared" si="1103"/>
        <v>surat</v>
      </c>
      <c r="G1797" s="3" t="s">
        <v>24</v>
      </c>
      <c r="H1797" s="3" t="s">
        <v>890</v>
      </c>
      <c r="I1797" s="9">
        <f>VALUE(LEFT(H1797,FIND(" ",H1797)-1))</f>
        <v>927</v>
      </c>
      <c r="J1797" s="3" t="str">
        <f>TRIM(RIGHT(H1797,LEN(H1797)-FIND(" ",H1797)))</f>
        <v>sqft</v>
      </c>
      <c r="K1797" s="3" t="s">
        <v>43</v>
      </c>
      <c r="L1797" s="3" t="s">
        <v>44</v>
      </c>
      <c r="M1797" s="3" t="str">
        <f t="shared" si="1104"/>
        <v>ready</v>
      </c>
      <c r="N1797" s="3" t="s">
        <v>122</v>
      </c>
      <c r="O1797" s="3" t="str">
        <f t="shared" si="1105"/>
        <v xml:space="preserve">2 </v>
      </c>
      <c r="P1797" s="4" t="str">
        <f t="shared" si="1106"/>
        <v>5</v>
      </c>
      <c r="Q1797" s="6" t="s">
        <v>96</v>
      </c>
      <c r="R1797" s="3" t="s">
        <v>30</v>
      </c>
      <c r="S1797" s="3" t="s">
        <v>156</v>
      </c>
      <c r="T1797" s="3" t="s">
        <v>4101</v>
      </c>
      <c r="U1797" s="4">
        <f t="shared" si="1098"/>
        <v>3609</v>
      </c>
      <c r="V1797" s="3">
        <v>52</v>
      </c>
      <c r="W1797" s="3">
        <f>VALUE(V1797)*100000</f>
        <v>5200000</v>
      </c>
    </row>
    <row r="1798" spans="1:23" customFormat="1" hidden="1">
      <c r="A1798" t="s">
        <v>1811</v>
      </c>
      <c r="G1798" t="s">
        <v>24</v>
      </c>
      <c r="H1798" t="s">
        <v>647</v>
      </c>
      <c r="I1798">
        <f>VALUE(LEFT(H1798,FIND(" ",H1798)-1))</f>
        <v>410</v>
      </c>
      <c r="J1798" t="str">
        <f>TRIM(RIGHT(H1798,LEN(H1798)-FIND(" ",H1798)))</f>
        <v>sqft</v>
      </c>
      <c r="K1798" t="s">
        <v>43</v>
      </c>
      <c r="L1798" t="s">
        <v>44</v>
      </c>
      <c r="N1798" t="s">
        <v>4102</v>
      </c>
      <c r="Q1798" t="s">
        <v>2706</v>
      </c>
      <c r="R1798">
        <v>1</v>
      </c>
      <c r="T1798" t="s">
        <v>709</v>
      </c>
      <c r="U1798" s="1">
        <f t="shared" si="1098"/>
        <v>10000</v>
      </c>
      <c r="V1798">
        <v>70</v>
      </c>
      <c r="W1798">
        <f>VALUE(V1798)*100000</f>
        <v>7000000</v>
      </c>
    </row>
    <row r="1799" spans="1:23" customFormat="1" hidden="1">
      <c r="A1799" t="s">
        <v>4103</v>
      </c>
      <c r="G1799" t="s">
        <v>34</v>
      </c>
      <c r="H1799" t="s">
        <v>674</v>
      </c>
      <c r="I1799">
        <f>VALUE(LEFT(H1799,FIND(" ",H1799)-1))</f>
        <v>1400</v>
      </c>
      <c r="J1799" t="str">
        <f>TRIM(RIGHT(H1799,LEN(H1799)-FIND(" ",H1799)))</f>
        <v>sqft</v>
      </c>
      <c r="K1799" t="s">
        <v>43</v>
      </c>
      <c r="L1799" t="s">
        <v>44</v>
      </c>
      <c r="N1799" t="s">
        <v>227</v>
      </c>
      <c r="Q1799" t="s">
        <v>96</v>
      </c>
      <c r="R1799">
        <v>3</v>
      </c>
      <c r="T1799" t="s">
        <v>1256</v>
      </c>
      <c r="U1799" s="1">
        <f t="shared" si="1098"/>
        <v>7143</v>
      </c>
      <c r="V1799" t="s">
        <v>3442</v>
      </c>
      <c r="W1799" t="e">
        <f>VALUE(V1799)*100000</f>
        <v>#VALUE!</v>
      </c>
    </row>
    <row r="1800" spans="1:23" customFormat="1" hidden="1">
      <c r="A1800" t="s">
        <v>4104</v>
      </c>
      <c r="G1800" t="s">
        <v>34</v>
      </c>
      <c r="H1800" t="s">
        <v>3445</v>
      </c>
      <c r="I1800">
        <f>VALUE(LEFT(H1800,FIND(" ",H1800)-1))</f>
        <v>1750</v>
      </c>
      <c r="J1800" t="str">
        <f>TRIM(RIGHT(H1800,LEN(H1800)-FIND(" ",H1800)))</f>
        <v>sqft</v>
      </c>
      <c r="K1800" t="s">
        <v>43</v>
      </c>
      <c r="L1800" t="s">
        <v>44</v>
      </c>
      <c r="N1800" t="s">
        <v>1270</v>
      </c>
      <c r="Q1800" t="s">
        <v>96</v>
      </c>
      <c r="R1800">
        <v>3</v>
      </c>
      <c r="T1800" t="s">
        <v>2421</v>
      </c>
      <c r="U1800" s="1">
        <f t="shared" si="1098"/>
        <v>4857</v>
      </c>
      <c r="V1800">
        <v>85</v>
      </c>
      <c r="W1800">
        <f>VALUE(V1800)*100000</f>
        <v>8500000</v>
      </c>
    </row>
    <row r="1801" spans="1:23" customFormat="1" hidden="1">
      <c r="A1801" t="s">
        <v>4105</v>
      </c>
      <c r="G1801" t="s">
        <v>34</v>
      </c>
      <c r="H1801" t="s">
        <v>3803</v>
      </c>
      <c r="I1801">
        <f>VALUE(LEFT(H1801,FIND(" ",H1801)-1))</f>
        <v>2400</v>
      </c>
      <c r="J1801" t="str">
        <f>TRIM(RIGHT(H1801,LEN(H1801)-FIND(" ",H1801)))</f>
        <v>sqft</v>
      </c>
      <c r="K1801" t="s">
        <v>43</v>
      </c>
      <c r="L1801" t="s">
        <v>44</v>
      </c>
      <c r="N1801" t="s">
        <v>461</v>
      </c>
      <c r="Q1801" t="s">
        <v>46</v>
      </c>
      <c r="R1801">
        <v>3</v>
      </c>
      <c r="S1801" t="s">
        <v>4106</v>
      </c>
      <c r="T1801" t="s">
        <v>331</v>
      </c>
      <c r="U1801" s="1">
        <f t="shared" si="1098"/>
        <v>3333</v>
      </c>
      <c r="V1801">
        <v>80</v>
      </c>
      <c r="W1801">
        <f>VALUE(V1801)*100000</f>
        <v>8000000</v>
      </c>
    </row>
    <row r="1802" spans="1:23" customFormat="1" hidden="1">
      <c r="A1802" t="s">
        <v>4107</v>
      </c>
      <c r="G1802" t="s">
        <v>34</v>
      </c>
      <c r="H1802" t="s">
        <v>2799</v>
      </c>
      <c r="I1802">
        <f>VALUE(LEFT(H1802,FIND(" ",H1802)-1))</f>
        <v>1320</v>
      </c>
      <c r="J1802" t="str">
        <f>TRIM(RIGHT(H1802,LEN(H1802)-FIND(" ",H1802)))</f>
        <v>sqft</v>
      </c>
      <c r="K1802" t="s">
        <v>4108</v>
      </c>
      <c r="L1802" t="s">
        <v>44</v>
      </c>
      <c r="N1802" t="s">
        <v>43</v>
      </c>
      <c r="S1802" t="s">
        <v>4109</v>
      </c>
      <c r="T1802" t="s">
        <v>719</v>
      </c>
      <c r="U1802" s="1">
        <f t="shared" si="1098"/>
        <v>4167</v>
      </c>
      <c r="V1802">
        <v>55</v>
      </c>
      <c r="W1802">
        <f>VALUE(V1802)*100000</f>
        <v>5500000</v>
      </c>
    </row>
    <row r="1803" spans="1:23" ht="15.75">
      <c r="A1803" s="3" t="s">
        <v>3921</v>
      </c>
      <c r="B1803" s="3" t="str">
        <f>PROPER(TRIM(A1803))</f>
        <v>3 Apartment For Sale In Vasant Vihar Township, Althan Surat</v>
      </c>
      <c r="C1803" s="3" t="str">
        <f>LEFT(B1803,FIND(" ",B1803)-1)</f>
        <v>3</v>
      </c>
      <c r="D1803" s="4" t="str">
        <f>MID(B1803, FIND(" ", B1803)+1, FIND("For", B1803)-FIND(" ", B1803)-1)</f>
        <v xml:space="preserve">Apartment </v>
      </c>
      <c r="E1803" s="3" t="str">
        <f>TRIM(MID(B1803, FIND("In", B1803)+3, FIND("Surat", B1803)-FIND("In", B1803)-3))</f>
        <v>Vasant Vihar Township, Althan</v>
      </c>
      <c r="F1803" s="3" t="str">
        <f>"surat"</f>
        <v>surat</v>
      </c>
      <c r="G1803" s="3" t="s">
        <v>34</v>
      </c>
      <c r="H1803" s="3" t="s">
        <v>1159</v>
      </c>
      <c r="I1803" s="9">
        <f>VALUE(LEFT(H1803,FIND(" ",H1803)-1))</f>
        <v>1420</v>
      </c>
      <c r="J1803" s="3" t="str">
        <f>TRIM(RIGHT(H1803,LEN(H1803)-FIND(" ",H1803)))</f>
        <v>sqft</v>
      </c>
      <c r="K1803" s="3" t="s">
        <v>43</v>
      </c>
      <c r="L1803" s="3" t="s">
        <v>44</v>
      </c>
      <c r="M1803" s="3" t="str">
        <f>IF(LEFT(L1803,5)="poss.","expected","ready")</f>
        <v>ready</v>
      </c>
      <c r="N1803" s="3" t="s">
        <v>320</v>
      </c>
      <c r="O1803" s="3" t="str">
        <f>IFERROR(LEFT(N1803,FIND("out of",N1803)-1),N1803)</f>
        <v xml:space="preserve">3 </v>
      </c>
      <c r="P1803" s="4" t="str">
        <f>IFERROR(RIGHT(N1803,LEN(N1803)-FIND("out of",N1803)-6),"")</f>
        <v>4</v>
      </c>
      <c r="Q1803" s="6" t="s">
        <v>96</v>
      </c>
      <c r="R1803" s="3" t="s">
        <v>3922</v>
      </c>
      <c r="S1803" s="3" t="s">
        <v>4110</v>
      </c>
      <c r="T1803" s="3" t="s">
        <v>4111</v>
      </c>
      <c r="U1803" s="4">
        <f t="shared" si="1098"/>
        <v>5282</v>
      </c>
      <c r="V1803" s="3">
        <v>75</v>
      </c>
      <c r="W1803" s="3">
        <f>VALUE(V1803)*100000</f>
        <v>7500000</v>
      </c>
    </row>
    <row r="1804" spans="1:23" customFormat="1" hidden="1">
      <c r="A1804" t="s">
        <v>4112</v>
      </c>
      <c r="G1804" t="s">
        <v>34</v>
      </c>
      <c r="H1804" t="s">
        <v>85</v>
      </c>
      <c r="I1804">
        <f>VALUE(LEFT(H1804,FIND(" ",H1804)-1))</f>
        <v>480</v>
      </c>
      <c r="J1804" t="str">
        <f>TRIM(RIGHT(H1804,LEN(H1804)-FIND(" ",H1804)))</f>
        <v>sqft</v>
      </c>
      <c r="K1804" t="s">
        <v>43</v>
      </c>
      <c r="L1804" t="s">
        <v>44</v>
      </c>
      <c r="N1804" t="s">
        <v>828</v>
      </c>
      <c r="Q1804" t="s">
        <v>29</v>
      </c>
      <c r="R1804">
        <v>4</v>
      </c>
      <c r="T1804" t="s">
        <v>4113</v>
      </c>
      <c r="U1804" s="1">
        <f t="shared" si="1098"/>
        <v>17708</v>
      </c>
      <c r="V1804">
        <v>85</v>
      </c>
      <c r="W1804">
        <f>VALUE(V1804)*100000</f>
        <v>8500000</v>
      </c>
    </row>
    <row r="1805" spans="1:23" customFormat="1" hidden="1">
      <c r="A1805" t="s">
        <v>4114</v>
      </c>
      <c r="B1805" t="str">
        <f>PROPER(TRIM(A1805))</f>
        <v>3 Apartment For Sale In Siddhi Ellipse, Althan Surat</v>
      </c>
      <c r="C1805" t="str">
        <f>LEFT(B1805,FIND(" ",B1805)-1)</f>
        <v>3</v>
      </c>
      <c r="D1805" s="1" t="str">
        <f>MID(B1805, FIND(" ", B1805)+1, FIND("For", B1805)-FIND(" ", B1805)-1)</f>
        <v xml:space="preserve">Apartment </v>
      </c>
      <c r="E1805" t="str">
        <f>TRIM(MID(B1805, FIND("In", B1805)+3, FIND("Surat", B1805)-FIND("In", B1805)-3))</f>
        <v>Siddhi Ellipse, Althan</v>
      </c>
      <c r="F1805" t="str">
        <f>"surat"</f>
        <v>surat</v>
      </c>
      <c r="G1805" t="s">
        <v>34</v>
      </c>
      <c r="H1805" t="s">
        <v>3806</v>
      </c>
      <c r="I1805">
        <f>VALUE(LEFT(H1805,FIND(" ",H1805)-1))</f>
        <v>2100</v>
      </c>
      <c r="J1805" t="str">
        <f>TRIM(RIGHT(H1805,LEN(H1805)-FIND(" ",H1805)))</f>
        <v>sqft</v>
      </c>
      <c r="K1805" t="s">
        <v>43</v>
      </c>
      <c r="L1805" t="s">
        <v>44</v>
      </c>
      <c r="M1805" t="str">
        <f>IF(LEFT(L1805,5)="poss.","expected","ready")</f>
        <v>ready</v>
      </c>
      <c r="N1805" t="s">
        <v>2963</v>
      </c>
      <c r="O1805" t="str">
        <f>IFERROR(LEFT(N1805,FIND("out of",N1805)-1),N1805)</f>
        <v xml:space="preserve">9 </v>
      </c>
      <c r="P1805" s="1" t="str">
        <f>IFERROR(RIGHT(N1805,LEN(N1805)-FIND("out of",N1805)-6),"")</f>
        <v>12</v>
      </c>
      <c r="Q1805" t="s">
        <v>29</v>
      </c>
      <c r="R1805" t="s">
        <v>38</v>
      </c>
      <c r="T1805" t="s">
        <v>4115</v>
      </c>
      <c r="U1805" s="1">
        <f t="shared" si="1098"/>
        <v>4571</v>
      </c>
      <c r="V1805">
        <v>96</v>
      </c>
      <c r="W1805">
        <f>VALUE(V1805)*100000</f>
        <v>9600000</v>
      </c>
    </row>
    <row r="1806" spans="1:23" customFormat="1" hidden="1">
      <c r="A1806" t="s">
        <v>1136</v>
      </c>
      <c r="G1806" t="s">
        <v>34</v>
      </c>
      <c r="H1806" t="s">
        <v>2265</v>
      </c>
      <c r="I1806">
        <f>VALUE(LEFT(H1806,FIND(" ",H1806)-1))</f>
        <v>870</v>
      </c>
      <c r="J1806" t="str">
        <f>TRIM(RIGHT(H1806,LEN(H1806)-FIND(" ",H1806)))</f>
        <v>sqft</v>
      </c>
      <c r="K1806" t="s">
        <v>43</v>
      </c>
      <c r="L1806" t="s">
        <v>44</v>
      </c>
      <c r="N1806" t="s">
        <v>329</v>
      </c>
      <c r="Q1806" t="s">
        <v>46</v>
      </c>
      <c r="R1806">
        <v>2</v>
      </c>
      <c r="T1806" t="s">
        <v>4116</v>
      </c>
      <c r="U1806" s="1">
        <f t="shared" si="1098"/>
        <v>7471</v>
      </c>
      <c r="V1806">
        <v>65</v>
      </c>
      <c r="W1806">
        <f>VALUE(V1806)*100000</f>
        <v>6500000</v>
      </c>
    </row>
    <row r="1807" spans="1:23" customFormat="1" hidden="1">
      <c r="A1807" t="s">
        <v>4117</v>
      </c>
      <c r="B1807" t="str">
        <f>PROPER(TRIM(A1807))</f>
        <v>3 Apartment For Sale In Raghuvir Spectrum, Vesu Surat</v>
      </c>
      <c r="C1807" t="str">
        <f>LEFT(B1807,FIND(" ",B1807)-1)</f>
        <v>3</v>
      </c>
      <c r="D1807" s="1" t="str">
        <f>MID(B1807, FIND(" ", B1807)+1, FIND("For", B1807)-FIND(" ", B1807)-1)</f>
        <v xml:space="preserve">Apartment </v>
      </c>
      <c r="E1807" t="str">
        <f>TRIM(MID(B1807, FIND("In", B1807)+3, FIND("Surat", B1807)-FIND("In", B1807)-3))</f>
        <v>Raghuvir Spectrum, Vesu</v>
      </c>
      <c r="F1807" t="str">
        <f>"surat"</f>
        <v>surat</v>
      </c>
      <c r="G1807" t="s">
        <v>34</v>
      </c>
      <c r="H1807" t="s">
        <v>3574</v>
      </c>
      <c r="I1807">
        <f>VALUE(LEFT(H1807,FIND(" ",H1807)-1))</f>
        <v>1775</v>
      </c>
      <c r="J1807" t="str">
        <f>TRIM(RIGHT(H1807,LEN(H1807)-FIND(" ",H1807)))</f>
        <v>sqft</v>
      </c>
      <c r="K1807" t="s">
        <v>43</v>
      </c>
      <c r="L1807" t="s">
        <v>27</v>
      </c>
      <c r="M1807" t="str">
        <f>IF(LEFT(L1807,5)="poss.","expected","ready")</f>
        <v>expected</v>
      </c>
      <c r="N1807" t="s">
        <v>81</v>
      </c>
      <c r="O1807" t="str">
        <f>IFERROR(LEFT(N1807,FIND("out of",N1807)-1),N1807)</f>
        <v xml:space="preserve">6 </v>
      </c>
      <c r="P1807" s="1" t="str">
        <f>IFERROR(RIGHT(N1807,LEN(N1807)-FIND("out of",N1807)-6),"")</f>
        <v>13</v>
      </c>
      <c r="Q1807" t="s">
        <v>29</v>
      </c>
      <c r="R1807" t="s">
        <v>47</v>
      </c>
      <c r="T1807" t="s">
        <v>4118</v>
      </c>
      <c r="U1807" s="1">
        <f t="shared" si="1098"/>
        <v>5352</v>
      </c>
      <c r="V1807">
        <v>95</v>
      </c>
      <c r="W1807">
        <f>VALUE(V1807)*100000</f>
        <v>9500000</v>
      </c>
    </row>
    <row r="1808" spans="1:23" customFormat="1" hidden="1">
      <c r="A1808" t="s">
        <v>679</v>
      </c>
      <c r="G1808" t="s">
        <v>34</v>
      </c>
      <c r="H1808" t="s">
        <v>721</v>
      </c>
      <c r="I1808">
        <f>VALUE(LEFT(H1808,FIND(" ",H1808)-1))</f>
        <v>250</v>
      </c>
      <c r="J1808" t="str">
        <f>TRIM(RIGHT(H1808,LEN(H1808)-FIND(" ",H1808)))</f>
        <v>sqft</v>
      </c>
      <c r="K1808" t="s">
        <v>43</v>
      </c>
      <c r="L1808" t="s">
        <v>44</v>
      </c>
      <c r="N1808" t="s">
        <v>390</v>
      </c>
      <c r="T1808" t="s">
        <v>4119</v>
      </c>
      <c r="U1808" s="1">
        <f t="shared" si="1098"/>
        <v>26000</v>
      </c>
      <c r="V1808">
        <v>65</v>
      </c>
      <c r="W1808">
        <f>VALUE(V1808)*100000</f>
        <v>6500000</v>
      </c>
    </row>
    <row r="1809" spans="1:23" customFormat="1" hidden="1">
      <c r="A1809" t="s">
        <v>4120</v>
      </c>
      <c r="G1809" t="s">
        <v>204</v>
      </c>
      <c r="H1809" t="s">
        <v>1657</v>
      </c>
      <c r="I1809">
        <f>VALUE(LEFT(H1809,FIND(" ",H1809)-1))</f>
        <v>612</v>
      </c>
      <c r="J1809" t="str">
        <f>TRIM(RIGHT(H1809,LEN(H1809)-FIND(" ",H1809)))</f>
        <v>sqft</v>
      </c>
      <c r="L1809" t="s">
        <v>43</v>
      </c>
      <c r="N1809">
        <v>1</v>
      </c>
      <c r="T1809" t="s">
        <v>2488</v>
      </c>
      <c r="U1809" s="1">
        <f t="shared" si="1098"/>
        <v>11111</v>
      </c>
      <c r="V1809">
        <v>68</v>
      </c>
      <c r="W1809">
        <f>VALUE(V1809)*100000</f>
        <v>6800000</v>
      </c>
    </row>
    <row r="1810" spans="1:23" customFormat="1" hidden="1">
      <c r="A1810" t="s">
        <v>4121</v>
      </c>
      <c r="G1810" t="s">
        <v>34</v>
      </c>
      <c r="H1810" t="s">
        <v>423</v>
      </c>
      <c r="I1810">
        <f>VALUE(LEFT(H1810,FIND(" ",H1810)-1))</f>
        <v>1100</v>
      </c>
      <c r="J1810" t="str">
        <f>TRIM(RIGHT(H1810,LEN(H1810)-FIND(" ",H1810)))</f>
        <v>sqft</v>
      </c>
      <c r="K1810" t="s">
        <v>43</v>
      </c>
      <c r="L1810" t="s">
        <v>44</v>
      </c>
      <c r="N1810" t="s">
        <v>1103</v>
      </c>
      <c r="Q1810" t="s">
        <v>29</v>
      </c>
      <c r="R1810">
        <v>2</v>
      </c>
      <c r="T1810" t="s">
        <v>4122</v>
      </c>
      <c r="U1810" s="1">
        <f t="shared" si="1098"/>
        <v>7273</v>
      </c>
      <c r="V1810">
        <v>80</v>
      </c>
      <c r="W1810">
        <f>VALUE(V1810)*100000</f>
        <v>8000000</v>
      </c>
    </row>
    <row r="1811" spans="1:23" customFormat="1" hidden="1">
      <c r="A1811" t="s">
        <v>4123</v>
      </c>
      <c r="B1811" t="str">
        <f>PROPER(TRIM(A1811))</f>
        <v>3 Apartment For Sale In Rajhans Orange, Palan Pur Patiya Surat</v>
      </c>
      <c r="C1811" t="str">
        <f>LEFT(B1811,FIND(" ",B1811)-1)</f>
        <v>3</v>
      </c>
      <c r="D1811" s="1" t="str">
        <f>MID(B1811, FIND(" ", B1811)+1, FIND("For", B1811)-FIND(" ", B1811)-1)</f>
        <v xml:space="preserve">Apartment </v>
      </c>
      <c r="E1811" t="str">
        <f>TRIM(MID(B1811, FIND("In", B1811)+3, FIND("Surat", B1811)-FIND("In", B1811)-3))</f>
        <v>Rajhans Orange, Palan Pur Patiya</v>
      </c>
      <c r="F1811" t="str">
        <f>"surat"</f>
        <v>surat</v>
      </c>
      <c r="G1811" t="s">
        <v>34</v>
      </c>
      <c r="H1811" t="s">
        <v>246</v>
      </c>
      <c r="I1811">
        <f>VALUE(LEFT(H1811,FIND(" ",H1811)-1))</f>
        <v>1600</v>
      </c>
      <c r="J1811" t="str">
        <f>TRIM(RIGHT(H1811,LEN(H1811)-FIND(" ",H1811)))</f>
        <v>sqft</v>
      </c>
      <c r="K1811" t="s">
        <v>43</v>
      </c>
      <c r="L1811" t="s">
        <v>44</v>
      </c>
      <c r="M1811" t="str">
        <f>IF(LEFT(L1811,5)="poss.","expected","ready")</f>
        <v>ready</v>
      </c>
      <c r="N1811" t="s">
        <v>117</v>
      </c>
      <c r="O1811" t="str">
        <f>IFERROR(LEFT(N1811,FIND("out of",N1811)-1),N1811)</f>
        <v xml:space="preserve">3 </v>
      </c>
      <c r="P1811" s="1" t="str">
        <f>IFERROR(RIGHT(N1811,LEN(N1811)-FIND("out of",N1811)-6),"")</f>
        <v>5</v>
      </c>
      <c r="Q1811" t="s">
        <v>29</v>
      </c>
      <c r="R1811" t="s">
        <v>4124</v>
      </c>
      <c r="T1811" t="s">
        <v>4125</v>
      </c>
      <c r="U1811" s="1">
        <f t="shared" si="1098"/>
        <v>3375</v>
      </c>
      <c r="V1811">
        <v>54</v>
      </c>
      <c r="W1811">
        <f>VALUE(V1811)*100000</f>
        <v>5400000</v>
      </c>
    </row>
    <row r="1812" spans="1:23" customFormat="1" hidden="1">
      <c r="A1812" t="s">
        <v>1136</v>
      </c>
      <c r="G1812" t="s">
        <v>34</v>
      </c>
      <c r="H1812" t="s">
        <v>3740</v>
      </c>
      <c r="I1812">
        <f>VALUE(LEFT(H1812,FIND(" ",H1812)-1))</f>
        <v>1208</v>
      </c>
      <c r="J1812" t="str">
        <f>TRIM(RIGHT(H1812,LEN(H1812)-FIND(" ",H1812)))</f>
        <v>sqft</v>
      </c>
      <c r="K1812" t="s">
        <v>43</v>
      </c>
      <c r="L1812" t="s">
        <v>44</v>
      </c>
      <c r="N1812" t="s">
        <v>4126</v>
      </c>
      <c r="Q1812" t="s">
        <v>96</v>
      </c>
      <c r="R1812">
        <v>2</v>
      </c>
      <c r="T1812" t="s">
        <v>3742</v>
      </c>
      <c r="U1812" s="1">
        <f t="shared" si="1098"/>
        <v>4222</v>
      </c>
      <c r="V1812">
        <v>51</v>
      </c>
      <c r="W1812">
        <f>VALUE(V1812)*100000</f>
        <v>5100000</v>
      </c>
    </row>
    <row r="1813" spans="1:23" customFormat="1" hidden="1">
      <c r="A1813" t="s">
        <v>2545</v>
      </c>
      <c r="G1813" t="s">
        <v>34</v>
      </c>
      <c r="H1813" t="s">
        <v>55</v>
      </c>
      <c r="I1813">
        <f>VALUE(LEFT(H1813,FIND(" ",H1813)-1))</f>
        <v>1250</v>
      </c>
      <c r="J1813" t="str">
        <f>TRIM(RIGHT(H1813,LEN(H1813)-FIND(" ",H1813)))</f>
        <v>sqft</v>
      </c>
      <c r="K1813" t="s">
        <v>43</v>
      </c>
      <c r="L1813" t="s">
        <v>44</v>
      </c>
      <c r="N1813" t="s">
        <v>630</v>
      </c>
      <c r="Q1813" t="s">
        <v>46</v>
      </c>
      <c r="R1813">
        <v>2</v>
      </c>
      <c r="T1813" t="s">
        <v>1616</v>
      </c>
      <c r="U1813" s="1">
        <f t="shared" si="1098"/>
        <v>4800</v>
      </c>
      <c r="V1813">
        <v>60</v>
      </c>
      <c r="W1813">
        <f>VALUE(V1813)*100000</f>
        <v>6000000</v>
      </c>
    </row>
    <row r="1814" spans="1:23" customFormat="1" hidden="1">
      <c r="A1814" t="s">
        <v>4127</v>
      </c>
      <c r="G1814" t="s">
        <v>24</v>
      </c>
      <c r="H1814" t="s">
        <v>305</v>
      </c>
      <c r="I1814">
        <f>VALUE(LEFT(H1814,FIND(" ",H1814)-1))</f>
        <v>550</v>
      </c>
      <c r="J1814" t="str">
        <f>TRIM(RIGHT(H1814,LEN(H1814)-FIND(" ",H1814)))</f>
        <v>sqft</v>
      </c>
      <c r="K1814" t="s">
        <v>29</v>
      </c>
      <c r="L1814" t="s">
        <v>44</v>
      </c>
      <c r="N1814" t="s">
        <v>43</v>
      </c>
      <c r="Q1814">
        <v>2</v>
      </c>
      <c r="R1814">
        <v>1</v>
      </c>
      <c r="U1814" s="1" t="e">
        <f t="shared" si="1098"/>
        <v>#VALUE!</v>
      </c>
      <c r="V1814">
        <v>90</v>
      </c>
      <c r="W1814">
        <f>VALUE(V1814)*100000</f>
        <v>9000000</v>
      </c>
    </row>
    <row r="1815" spans="1:23" customFormat="1" hidden="1">
      <c r="A1815" t="s">
        <v>3827</v>
      </c>
      <c r="B1815" t="str">
        <f t="shared" ref="B1815:B1816" si="1107">PROPER(TRIM(A1815))</f>
        <v>2 Apartment For Sale In Rajhans Synfonia, Vesu Surat</v>
      </c>
      <c r="C1815" t="str">
        <f t="shared" ref="C1815:C1816" si="1108">LEFT(B1815,FIND(" ",B1815)-1)</f>
        <v>2</v>
      </c>
      <c r="D1815" s="1" t="str">
        <f t="shared" ref="D1815:D1816" si="1109">MID(B1815, FIND(" ", B1815)+1, FIND("For", B1815)-FIND(" ", B1815)-1)</f>
        <v xml:space="preserve">Apartment </v>
      </c>
      <c r="E1815" t="str">
        <f t="shared" ref="E1815:E1816" si="1110">TRIM(MID(B1815, FIND("In", B1815)+3, FIND("Surat", B1815)-FIND("In", B1815)-3))</f>
        <v>Rajhans Synfonia, Vesu</v>
      </c>
      <c r="F1815" t="str">
        <f t="shared" ref="F1815:F1816" si="1111">"surat"</f>
        <v>surat</v>
      </c>
      <c r="G1815" t="s">
        <v>34</v>
      </c>
      <c r="H1815" t="s">
        <v>827</v>
      </c>
      <c r="I1815">
        <f>VALUE(LEFT(H1815,FIND(" ",H1815)-1))</f>
        <v>1360</v>
      </c>
      <c r="J1815" t="str">
        <f>TRIM(RIGHT(H1815,LEN(H1815)-FIND(" ",H1815)))</f>
        <v>sqft</v>
      </c>
      <c r="K1815" t="s">
        <v>43</v>
      </c>
      <c r="L1815" t="s">
        <v>44</v>
      </c>
      <c r="M1815" t="str">
        <f t="shared" ref="M1815:M1816" si="1112">IF(LEFT(L1815,5)="poss.","expected","ready")</f>
        <v>ready</v>
      </c>
      <c r="N1815" t="s">
        <v>2891</v>
      </c>
      <c r="O1815" t="str">
        <f t="shared" ref="O1815:O1816" si="1113">IFERROR(LEFT(N1815,FIND("out of",N1815)-1),N1815)</f>
        <v xml:space="preserve">3 </v>
      </c>
      <c r="P1815" s="1" t="str">
        <f t="shared" ref="P1815:P1816" si="1114">IFERROR(RIGHT(N1815,LEN(N1815)-FIND("out of",N1815)-6),"")</f>
        <v>13</v>
      </c>
      <c r="Q1815" t="s">
        <v>46</v>
      </c>
      <c r="R1815" t="s">
        <v>4128</v>
      </c>
      <c r="T1815" t="s">
        <v>4129</v>
      </c>
      <c r="U1815" s="1">
        <f t="shared" si="1098"/>
        <v>5735</v>
      </c>
      <c r="V1815">
        <v>78</v>
      </c>
      <c r="W1815">
        <f>VALUE(V1815)*100000</f>
        <v>7800000</v>
      </c>
    </row>
    <row r="1816" spans="1:23" customFormat="1" hidden="1">
      <c r="A1816" t="s">
        <v>4130</v>
      </c>
      <c r="B1816" t="str">
        <f t="shared" si="1107"/>
        <v>4 House For Sale In Kamrej Surat</v>
      </c>
      <c r="C1816" t="str">
        <f t="shared" si="1108"/>
        <v>4</v>
      </c>
      <c r="D1816" s="1" t="str">
        <f t="shared" si="1109"/>
        <v xml:space="preserve">House </v>
      </c>
      <c r="E1816" t="str">
        <f t="shared" si="1110"/>
        <v>Kamrej</v>
      </c>
      <c r="F1816" t="str">
        <f t="shared" si="1111"/>
        <v>surat</v>
      </c>
      <c r="G1816" t="s">
        <v>24</v>
      </c>
      <c r="H1816" t="s">
        <v>3858</v>
      </c>
      <c r="I1816">
        <f>VALUE(LEFT(H1816,FIND(" ",H1816)-1))</f>
        <v>1575</v>
      </c>
      <c r="J1816" t="str">
        <f>TRIM(RIGHT(H1816,LEN(H1816)-FIND(" ",H1816)))</f>
        <v>sqft</v>
      </c>
      <c r="K1816" t="s">
        <v>43</v>
      </c>
      <c r="L1816" t="s">
        <v>44</v>
      </c>
      <c r="M1816" t="str">
        <f t="shared" si="1112"/>
        <v>ready</v>
      </c>
      <c r="N1816" t="s">
        <v>212</v>
      </c>
      <c r="O1816" t="str">
        <f t="shared" si="1113"/>
        <v xml:space="preserve">1 </v>
      </c>
      <c r="P1816" s="1" t="str">
        <f t="shared" si="1114"/>
        <v>2</v>
      </c>
      <c r="Q1816" t="s">
        <v>29</v>
      </c>
      <c r="R1816" t="s">
        <v>47</v>
      </c>
      <c r="T1816" t="s">
        <v>4131</v>
      </c>
      <c r="U1816" s="1">
        <f t="shared" si="1098"/>
        <v>5079</v>
      </c>
      <c r="V1816">
        <v>80</v>
      </c>
      <c r="W1816">
        <f>VALUE(V1816)*100000</f>
        <v>8000000</v>
      </c>
    </row>
    <row r="1817" spans="1:23" customFormat="1" hidden="1">
      <c r="A1817" t="s">
        <v>3900</v>
      </c>
      <c r="G1817" t="s">
        <v>34</v>
      </c>
      <c r="H1817" t="s">
        <v>372</v>
      </c>
      <c r="I1817">
        <f>VALUE(LEFT(H1817,FIND(" ",H1817)-1))</f>
        <v>1300</v>
      </c>
      <c r="J1817" t="str">
        <f>TRIM(RIGHT(H1817,LEN(H1817)-FIND(" ",H1817)))</f>
        <v>sqft</v>
      </c>
      <c r="K1817" t="s">
        <v>43</v>
      </c>
      <c r="L1817" t="s">
        <v>44</v>
      </c>
      <c r="N1817" t="s">
        <v>3100</v>
      </c>
      <c r="Q1817" t="s">
        <v>46</v>
      </c>
      <c r="R1817">
        <v>2</v>
      </c>
      <c r="T1817" t="s">
        <v>3983</v>
      </c>
      <c r="U1817" s="1">
        <f t="shared" si="1098"/>
        <v>4615</v>
      </c>
      <c r="V1817">
        <v>60</v>
      </c>
      <c r="W1817">
        <f>VALUE(V1817)*100000</f>
        <v>6000000</v>
      </c>
    </row>
    <row r="1818" spans="1:23" customFormat="1" hidden="1">
      <c r="A1818" t="s">
        <v>4132</v>
      </c>
      <c r="B1818" t="str">
        <f>PROPER(TRIM(A1818))</f>
        <v>2 Apartment For Sale In Avadh Onica, Dumas Road Surat</v>
      </c>
      <c r="C1818" t="str">
        <f>LEFT(B1818,FIND(" ",B1818)-1)</f>
        <v>2</v>
      </c>
      <c r="D1818" s="1" t="str">
        <f>MID(B1818, FIND(" ", B1818)+1, FIND("For", B1818)-FIND(" ", B1818)-1)</f>
        <v xml:space="preserve">Apartment </v>
      </c>
      <c r="E1818" t="str">
        <f>TRIM(MID(B1818, FIND("In", B1818)+3, FIND("Surat", B1818)-FIND("In", B1818)-3))</f>
        <v>Avadh Onica, Dumas Road</v>
      </c>
      <c r="F1818" t="str">
        <f>"surat"</f>
        <v>surat</v>
      </c>
      <c r="G1818" t="s">
        <v>34</v>
      </c>
      <c r="H1818" t="s">
        <v>674</v>
      </c>
      <c r="I1818">
        <f>VALUE(LEFT(H1818,FIND(" ",H1818)-1))</f>
        <v>1400</v>
      </c>
      <c r="J1818" t="str">
        <f>TRIM(RIGHT(H1818,LEN(H1818)-FIND(" ",H1818)))</f>
        <v>sqft</v>
      </c>
      <c r="K1818" t="s">
        <v>43</v>
      </c>
      <c r="L1818" t="s">
        <v>4133</v>
      </c>
      <c r="M1818" t="str">
        <f>IF(LEFT(L1818,5)="poss.","expected","ready")</f>
        <v>expected</v>
      </c>
      <c r="N1818" t="s">
        <v>1084</v>
      </c>
      <c r="O1818" t="str">
        <f>IFERROR(LEFT(N1818,FIND("out of",N1818)-1),N1818)</f>
        <v xml:space="preserve">2 </v>
      </c>
      <c r="P1818" s="1" t="str">
        <f>IFERROR(RIGHT(N1818,LEN(N1818)-FIND("out of",N1818)-6),"")</f>
        <v>13</v>
      </c>
      <c r="Q1818" t="s">
        <v>29</v>
      </c>
      <c r="R1818" t="s">
        <v>47</v>
      </c>
      <c r="T1818" t="s">
        <v>555</v>
      </c>
      <c r="U1818" s="1">
        <f t="shared" si="1098"/>
        <v>4500</v>
      </c>
      <c r="V1818">
        <v>63</v>
      </c>
      <c r="W1818">
        <f>VALUE(V1818)*100000</f>
        <v>6300000</v>
      </c>
    </row>
    <row r="1819" spans="1:23" customFormat="1" hidden="1">
      <c r="A1819" t="s">
        <v>3619</v>
      </c>
      <c r="G1819" t="s">
        <v>24</v>
      </c>
      <c r="H1819" t="s">
        <v>514</v>
      </c>
      <c r="I1819">
        <f>VALUE(LEFT(H1819,FIND(" ",H1819)-1))</f>
        <v>1080</v>
      </c>
      <c r="J1819" t="str">
        <f>TRIM(RIGHT(H1819,LEN(H1819)-FIND(" ",H1819)))</f>
        <v>sqft</v>
      </c>
      <c r="K1819" t="s">
        <v>96</v>
      </c>
      <c r="L1819" t="s">
        <v>44</v>
      </c>
      <c r="N1819" t="s">
        <v>43</v>
      </c>
      <c r="Q1819" t="s">
        <v>47</v>
      </c>
      <c r="R1819" t="s">
        <v>156</v>
      </c>
      <c r="S1819" t="s">
        <v>4134</v>
      </c>
      <c r="T1819" t="s">
        <v>4135</v>
      </c>
      <c r="U1819" s="1">
        <f t="shared" si="1098"/>
        <v>7407</v>
      </c>
      <c r="V1819">
        <v>80</v>
      </c>
      <c r="W1819">
        <f>VALUE(V1819)*100000</f>
        <v>8000000</v>
      </c>
    </row>
    <row r="1820" spans="1:23" customFormat="1" hidden="1">
      <c r="A1820" t="s">
        <v>1837</v>
      </c>
      <c r="G1820" t="s">
        <v>34</v>
      </c>
      <c r="H1820" t="s">
        <v>3710</v>
      </c>
      <c r="I1820">
        <f>VALUE(LEFT(H1820,FIND(" ",H1820)-1))</f>
        <v>1210</v>
      </c>
      <c r="J1820" t="str">
        <f>TRIM(RIGHT(H1820,LEN(H1820)-FIND(" ",H1820)))</f>
        <v>sqft</v>
      </c>
      <c r="K1820" t="s">
        <v>43</v>
      </c>
      <c r="L1820" t="s">
        <v>44</v>
      </c>
      <c r="N1820" t="s">
        <v>1513</v>
      </c>
      <c r="Q1820" t="s">
        <v>96</v>
      </c>
      <c r="R1820">
        <v>2</v>
      </c>
      <c r="T1820" t="s">
        <v>4136</v>
      </c>
      <c r="U1820" s="1">
        <f t="shared" si="1098"/>
        <v>6198</v>
      </c>
      <c r="V1820">
        <v>75</v>
      </c>
      <c r="W1820">
        <f>VALUE(V1820)*100000</f>
        <v>7500000</v>
      </c>
    </row>
    <row r="1821" spans="1:23" customFormat="1" hidden="1">
      <c r="A1821" t="s">
        <v>4137</v>
      </c>
      <c r="G1821" t="s">
        <v>24</v>
      </c>
      <c r="H1821" t="s">
        <v>1382</v>
      </c>
      <c r="I1821">
        <f>VALUE(LEFT(H1821,FIND(" ",H1821)-1))</f>
        <v>330</v>
      </c>
      <c r="J1821" t="str">
        <f>TRIM(RIGHT(H1821,LEN(H1821)-FIND(" ",H1821)))</f>
        <v>sqft</v>
      </c>
      <c r="K1821" t="s">
        <v>43</v>
      </c>
      <c r="L1821" t="s">
        <v>44</v>
      </c>
      <c r="N1821" t="s">
        <v>377</v>
      </c>
      <c r="S1821" t="s">
        <v>4138</v>
      </c>
      <c r="T1821" t="s">
        <v>4139</v>
      </c>
      <c r="U1821" s="1">
        <f t="shared" si="1098"/>
        <v>14783</v>
      </c>
      <c r="V1821">
        <v>85</v>
      </c>
      <c r="W1821">
        <f>VALUE(V1821)*100000</f>
        <v>8500000</v>
      </c>
    </row>
    <row r="1822" spans="1:23" customFormat="1" hidden="1">
      <c r="A1822" t="s">
        <v>4140</v>
      </c>
      <c r="G1822" t="s">
        <v>34</v>
      </c>
      <c r="H1822" t="s">
        <v>3873</v>
      </c>
      <c r="I1822">
        <f>VALUE(LEFT(H1822,FIND(" ",H1822)-1))</f>
        <v>1680</v>
      </c>
      <c r="J1822" t="str">
        <f>TRIM(RIGHT(H1822,LEN(H1822)-FIND(" ",H1822)))</f>
        <v>sqft</v>
      </c>
      <c r="K1822" t="s">
        <v>43</v>
      </c>
      <c r="L1822" t="s">
        <v>44</v>
      </c>
      <c r="N1822" t="s">
        <v>956</v>
      </c>
      <c r="Q1822" t="s">
        <v>96</v>
      </c>
      <c r="R1822">
        <v>2</v>
      </c>
      <c r="T1822" t="s">
        <v>4141</v>
      </c>
      <c r="U1822" s="1">
        <f t="shared" si="1098"/>
        <v>3274</v>
      </c>
      <c r="V1822">
        <v>55</v>
      </c>
      <c r="W1822">
        <f>VALUE(V1822)*100000</f>
        <v>5500000</v>
      </c>
    </row>
    <row r="1823" spans="1:23" customFormat="1" hidden="1">
      <c r="A1823" t="s">
        <v>4142</v>
      </c>
      <c r="G1823" t="s">
        <v>24</v>
      </c>
      <c r="H1823" t="s">
        <v>4143</v>
      </c>
      <c r="I1823">
        <f>VALUE(LEFT(H1823,FIND(" ",H1823)-1))</f>
        <v>2500</v>
      </c>
      <c r="J1823" t="str">
        <f>TRIM(RIGHT(H1823,LEN(H1823)-FIND(" ",H1823)))</f>
        <v>sqft</v>
      </c>
      <c r="K1823" t="s">
        <v>43</v>
      </c>
      <c r="L1823" t="s">
        <v>267</v>
      </c>
      <c r="N1823" t="s">
        <v>390</v>
      </c>
      <c r="Q1823" t="s">
        <v>29</v>
      </c>
      <c r="R1823" t="s">
        <v>47</v>
      </c>
      <c r="T1823" t="s">
        <v>1749</v>
      </c>
      <c r="U1823" s="1">
        <f t="shared" si="1098"/>
        <v>3400</v>
      </c>
      <c r="V1823">
        <v>85</v>
      </c>
      <c r="W1823">
        <f>VALUE(V1823)*100000</f>
        <v>8500000</v>
      </c>
    </row>
    <row r="1824" spans="1:23" customFormat="1" hidden="1">
      <c r="A1824" t="s">
        <v>4144</v>
      </c>
      <c r="G1824" t="s">
        <v>34</v>
      </c>
      <c r="H1824" t="s">
        <v>602</v>
      </c>
      <c r="I1824">
        <f>VALUE(LEFT(H1824,FIND(" ",H1824)-1))</f>
        <v>2000</v>
      </c>
      <c r="J1824" t="str">
        <f>TRIM(RIGHT(H1824,LEN(H1824)-FIND(" ",H1824)))</f>
        <v>sqft</v>
      </c>
      <c r="K1824" t="s">
        <v>29</v>
      </c>
      <c r="L1824" t="s">
        <v>44</v>
      </c>
      <c r="N1824" t="s">
        <v>43</v>
      </c>
      <c r="Q1824">
        <v>5</v>
      </c>
      <c r="R1824">
        <v>2</v>
      </c>
      <c r="T1824" t="s">
        <v>3369</v>
      </c>
      <c r="U1824" s="1">
        <f t="shared" si="1098"/>
        <v>4750</v>
      </c>
      <c r="V1824">
        <v>95</v>
      </c>
      <c r="W1824">
        <f>VALUE(V1824)*100000</f>
        <v>9500000</v>
      </c>
    </row>
    <row r="1825" spans="1:23" customFormat="1" hidden="1">
      <c r="A1825" t="s">
        <v>4145</v>
      </c>
      <c r="B1825" t="str">
        <f>PROPER(TRIM(A1825))</f>
        <v>3 Apartment For Sale In Sat Aria, Pal Surat</v>
      </c>
      <c r="C1825" t="str">
        <f>LEFT(B1825,FIND(" ",B1825)-1)</f>
        <v>3</v>
      </c>
      <c r="D1825" s="1" t="str">
        <f>MID(B1825, FIND(" ", B1825)+1, FIND("For", B1825)-FIND(" ", B1825)-1)</f>
        <v xml:space="preserve">Apartment </v>
      </c>
      <c r="E1825" t="str">
        <f>TRIM(MID(B1825, FIND("In", B1825)+3, FIND("Surat", B1825)-FIND("In", B1825)-3))</f>
        <v>Sat Aria, Pal</v>
      </c>
      <c r="F1825" t="str">
        <f>"surat"</f>
        <v>surat</v>
      </c>
      <c r="G1825" t="s">
        <v>24</v>
      </c>
      <c r="H1825" t="s">
        <v>423</v>
      </c>
      <c r="I1825">
        <f>VALUE(LEFT(H1825,FIND(" ",H1825)-1))</f>
        <v>1100</v>
      </c>
      <c r="J1825" t="str">
        <f>TRIM(RIGHT(H1825,LEN(H1825)-FIND(" ",H1825)))</f>
        <v>sqft</v>
      </c>
      <c r="K1825" t="s">
        <v>43</v>
      </c>
      <c r="L1825" t="s">
        <v>44</v>
      </c>
      <c r="M1825" t="str">
        <f>IF(LEFT(L1825,5)="poss.","expected","ready")</f>
        <v>ready</v>
      </c>
      <c r="N1825" t="s">
        <v>176</v>
      </c>
      <c r="O1825" t="str">
        <f>IFERROR(LEFT(N1825,FIND("out of",N1825)-1),N1825)</f>
        <v xml:space="preserve">5 </v>
      </c>
      <c r="P1825" s="1" t="str">
        <f>IFERROR(RIGHT(N1825,LEN(N1825)-FIND("out of",N1825)-6),"")</f>
        <v>12</v>
      </c>
      <c r="Q1825" t="s">
        <v>29</v>
      </c>
      <c r="R1825" t="s">
        <v>4146</v>
      </c>
      <c r="T1825" t="s">
        <v>4147</v>
      </c>
      <c r="U1825" s="1">
        <f t="shared" si="1098"/>
        <v>3593</v>
      </c>
      <c r="V1825">
        <v>60</v>
      </c>
      <c r="W1825">
        <f>VALUE(V1825)*100000</f>
        <v>6000000</v>
      </c>
    </row>
    <row r="1826" spans="1:23" customFormat="1" hidden="1">
      <c r="A1826" t="s">
        <v>422</v>
      </c>
      <c r="G1826" t="s">
        <v>34</v>
      </c>
      <c r="H1826" t="s">
        <v>4148</v>
      </c>
      <c r="I1826">
        <f>VALUE(LEFT(H1826,FIND(" ",H1826)-1))</f>
        <v>1936</v>
      </c>
      <c r="J1826" t="str">
        <f>TRIM(RIGHT(H1826,LEN(H1826)-FIND(" ",H1826)))</f>
        <v>sqft</v>
      </c>
      <c r="K1826" t="s">
        <v>29</v>
      </c>
      <c r="L1826" t="s">
        <v>44</v>
      </c>
      <c r="N1826" t="s">
        <v>43</v>
      </c>
      <c r="Q1826">
        <v>3</v>
      </c>
      <c r="T1826" t="s">
        <v>1223</v>
      </c>
      <c r="U1826" s="1">
        <f t="shared" si="1098"/>
        <v>3667</v>
      </c>
      <c r="V1826">
        <v>71</v>
      </c>
      <c r="W1826">
        <f>VALUE(V1826)*100000</f>
        <v>7100000</v>
      </c>
    </row>
    <row r="1827" spans="1:23" customFormat="1" hidden="1">
      <c r="A1827" t="s">
        <v>3933</v>
      </c>
      <c r="G1827" t="s">
        <v>24</v>
      </c>
      <c r="H1827" t="s">
        <v>3934</v>
      </c>
      <c r="I1827">
        <f>VALUE(LEFT(H1827,FIND(" ",H1827)-1))</f>
        <v>470</v>
      </c>
      <c r="J1827" t="str">
        <f>TRIM(RIGHT(H1827,LEN(H1827)-FIND(" ",H1827)))</f>
        <v>sqft</v>
      </c>
      <c r="K1827" t="s">
        <v>43</v>
      </c>
      <c r="L1827" t="s">
        <v>44</v>
      </c>
      <c r="N1827" t="s">
        <v>176</v>
      </c>
      <c r="Q1827">
        <v>1</v>
      </c>
      <c r="T1827" t="s">
        <v>4149</v>
      </c>
      <c r="U1827" s="1">
        <f t="shared" si="1098"/>
        <v>9043</v>
      </c>
      <c r="V1827">
        <v>85</v>
      </c>
      <c r="W1827">
        <f>VALUE(V1827)*100000</f>
        <v>8500000</v>
      </c>
    </row>
    <row r="1828" spans="1:23" customFormat="1" hidden="1">
      <c r="A1828" t="s">
        <v>4150</v>
      </c>
      <c r="B1828" t="str">
        <f>PROPER(TRIM(A1828))</f>
        <v>2 Apartment For Sale In Lake Castle, Pal Gam Surat</v>
      </c>
      <c r="C1828" t="str">
        <f>LEFT(B1828,FIND(" ",B1828)-1)</f>
        <v>2</v>
      </c>
      <c r="D1828" s="1" t="str">
        <f>MID(B1828, FIND(" ", B1828)+1, FIND("For", B1828)-FIND(" ", B1828)-1)</f>
        <v xml:space="preserve">Apartment </v>
      </c>
      <c r="E1828" t="str">
        <f>TRIM(MID(B1828, FIND("In", B1828)+3, FIND("Surat", B1828)-FIND("In", B1828)-3))</f>
        <v>Lake Castle, Pal Gam</v>
      </c>
      <c r="F1828" t="str">
        <f>"surat"</f>
        <v>surat</v>
      </c>
      <c r="G1828" t="s">
        <v>24</v>
      </c>
      <c r="H1828" t="s">
        <v>4151</v>
      </c>
      <c r="I1828">
        <f>VALUE(LEFT(H1828,FIND(" ",H1828)-1))</f>
        <v>1230</v>
      </c>
      <c r="J1828" t="str">
        <f>TRIM(RIGHT(H1828,LEN(H1828)-FIND(" ",H1828)))</f>
        <v>sqft</v>
      </c>
      <c r="K1828" t="s">
        <v>43</v>
      </c>
      <c r="L1828" t="s">
        <v>44</v>
      </c>
      <c r="M1828" t="str">
        <f>IF(LEFT(L1828,5)="poss.","expected","ready")</f>
        <v>ready</v>
      </c>
      <c r="N1828" t="s">
        <v>816</v>
      </c>
      <c r="O1828" t="str">
        <f>IFERROR(LEFT(N1828,FIND("out of",N1828)-1),N1828)</f>
        <v xml:space="preserve">8 </v>
      </c>
      <c r="P1828" s="1" t="str">
        <f>IFERROR(RIGHT(N1828,LEN(N1828)-FIND("out of",N1828)-6),"")</f>
        <v>12</v>
      </c>
      <c r="Q1828" t="s">
        <v>46</v>
      </c>
      <c r="R1828" t="s">
        <v>4152</v>
      </c>
      <c r="T1828" t="s">
        <v>4153</v>
      </c>
      <c r="U1828" s="1">
        <f t="shared" si="1098"/>
        <v>4228</v>
      </c>
      <c r="V1828">
        <v>52</v>
      </c>
      <c r="W1828">
        <f>VALUE(V1828)*100000</f>
        <v>5200000</v>
      </c>
    </row>
    <row r="1829" spans="1:23" customFormat="1" hidden="1">
      <c r="A1829" t="s">
        <v>4154</v>
      </c>
      <c r="G1829" t="s">
        <v>34</v>
      </c>
      <c r="H1829" t="s">
        <v>261</v>
      </c>
      <c r="I1829">
        <f>VALUE(LEFT(H1829,FIND(" ",H1829)-1))</f>
        <v>400</v>
      </c>
      <c r="J1829" t="str">
        <f>TRIM(RIGHT(H1829,LEN(H1829)-FIND(" ",H1829)))</f>
        <v>sqft</v>
      </c>
      <c r="K1829" t="s">
        <v>43</v>
      </c>
      <c r="L1829" t="s">
        <v>44</v>
      </c>
      <c r="N1829" t="s">
        <v>142</v>
      </c>
      <c r="T1829" t="s">
        <v>4155</v>
      </c>
      <c r="U1829" s="1">
        <f t="shared" si="1098"/>
        <v>13000</v>
      </c>
      <c r="V1829">
        <v>52</v>
      </c>
      <c r="W1829">
        <f>VALUE(V1829)*100000</f>
        <v>5200000</v>
      </c>
    </row>
    <row r="1830" spans="1:23" customFormat="1" hidden="1">
      <c r="A1830" t="s">
        <v>4156</v>
      </c>
      <c r="G1830" t="s">
        <v>34</v>
      </c>
      <c r="H1830" t="s">
        <v>4157</v>
      </c>
      <c r="I1830">
        <f>VALUE(LEFT(H1830,FIND(" ",H1830)-1))</f>
        <v>4800</v>
      </c>
      <c r="J1830" t="str">
        <f>TRIM(RIGHT(H1830,LEN(H1830)-FIND(" ",H1830)))</f>
        <v>sqft</v>
      </c>
      <c r="L1830" t="s">
        <v>44</v>
      </c>
      <c r="N1830" t="s">
        <v>43</v>
      </c>
      <c r="T1830" t="s">
        <v>4158</v>
      </c>
      <c r="U1830" s="1">
        <f t="shared" si="1098"/>
        <v>2083</v>
      </c>
      <c r="V1830" t="s">
        <v>3442</v>
      </c>
      <c r="W1830" t="e">
        <f>VALUE(V1830)*100000</f>
        <v>#VALUE!</v>
      </c>
    </row>
    <row r="1831" spans="1:23" customFormat="1" hidden="1">
      <c r="A1831" t="s">
        <v>4159</v>
      </c>
      <c r="G1831" t="s">
        <v>34</v>
      </c>
      <c r="H1831" t="s">
        <v>111</v>
      </c>
      <c r="I1831">
        <f>VALUE(LEFT(H1831,FIND(" ",H1831)-1))</f>
        <v>800</v>
      </c>
      <c r="J1831" t="str">
        <f>TRIM(RIGHT(H1831,LEN(H1831)-FIND(" ",H1831)))</f>
        <v>sqft</v>
      </c>
      <c r="K1831" t="s">
        <v>43</v>
      </c>
      <c r="L1831" t="s">
        <v>44</v>
      </c>
      <c r="N1831" t="s">
        <v>1047</v>
      </c>
      <c r="T1831" t="s">
        <v>4160</v>
      </c>
      <c r="U1831" s="1">
        <f t="shared" si="1098"/>
        <v>8750</v>
      </c>
      <c r="V1831">
        <v>70</v>
      </c>
      <c r="W1831">
        <f>VALUE(V1831)*100000</f>
        <v>7000000</v>
      </c>
    </row>
    <row r="1832" spans="1:23" customFormat="1" hidden="1">
      <c r="A1832" t="s">
        <v>4161</v>
      </c>
      <c r="G1832" t="s">
        <v>24</v>
      </c>
      <c r="H1832" t="s">
        <v>849</v>
      </c>
      <c r="I1832">
        <f>VALUE(LEFT(H1832,FIND(" ",H1832)-1))</f>
        <v>540</v>
      </c>
      <c r="J1832" t="str">
        <f>TRIM(RIGHT(H1832,LEN(H1832)-FIND(" ",H1832)))</f>
        <v>sqft</v>
      </c>
      <c r="K1832" t="s">
        <v>43</v>
      </c>
      <c r="L1832" t="s">
        <v>44</v>
      </c>
      <c r="N1832" t="s">
        <v>86</v>
      </c>
      <c r="Q1832" t="s">
        <v>46</v>
      </c>
      <c r="R1832" t="s">
        <v>166</v>
      </c>
      <c r="S1832" t="s">
        <v>4162</v>
      </c>
      <c r="T1832" t="s">
        <v>4163</v>
      </c>
      <c r="U1832" s="1">
        <f t="shared" si="1098"/>
        <v>11624</v>
      </c>
      <c r="V1832">
        <v>68</v>
      </c>
      <c r="W1832">
        <f>VALUE(V1832)*100000</f>
        <v>6800000</v>
      </c>
    </row>
    <row r="1833" spans="1:23" customFormat="1" hidden="1">
      <c r="A1833" t="s">
        <v>4164</v>
      </c>
      <c r="G1833" t="s">
        <v>34</v>
      </c>
      <c r="H1833" t="s">
        <v>915</v>
      </c>
      <c r="I1833">
        <f>VALUE(LEFT(H1833,FIND(" ",H1833)-1))</f>
        <v>1450</v>
      </c>
      <c r="J1833" t="str">
        <f>TRIM(RIGHT(H1833,LEN(H1833)-FIND(" ",H1833)))</f>
        <v>sqft</v>
      </c>
      <c r="K1833" t="s">
        <v>46</v>
      </c>
      <c r="L1833" t="s">
        <v>44</v>
      </c>
      <c r="N1833" t="s">
        <v>43</v>
      </c>
      <c r="Q1833">
        <v>3</v>
      </c>
      <c r="S1833" t="s">
        <v>4165</v>
      </c>
      <c r="T1833" t="s">
        <v>4166</v>
      </c>
      <c r="U1833" s="1">
        <f t="shared" si="1098"/>
        <v>6880</v>
      </c>
      <c r="V1833">
        <v>99.8</v>
      </c>
      <c r="W1833">
        <f>VALUE(V1833)*100000</f>
        <v>9980000</v>
      </c>
    </row>
    <row r="1834" spans="1:23" customFormat="1" hidden="1">
      <c r="A1834" t="s">
        <v>4150</v>
      </c>
      <c r="B1834" t="str">
        <f>PROPER(TRIM(A1834))</f>
        <v>2 Apartment For Sale In Lake Castle, Pal Gam Surat</v>
      </c>
      <c r="C1834" t="str">
        <f>LEFT(B1834,FIND(" ",B1834)-1)</f>
        <v>2</v>
      </c>
      <c r="D1834" s="1" t="str">
        <f>MID(B1834, FIND(" ", B1834)+1, FIND("For", B1834)-FIND(" ", B1834)-1)</f>
        <v xml:space="preserve">Apartment </v>
      </c>
      <c r="E1834" t="str">
        <f>TRIM(MID(B1834, FIND("In", B1834)+3, FIND("Surat", B1834)-FIND("In", B1834)-3))</f>
        <v>Lake Castle, Pal Gam</v>
      </c>
      <c r="F1834" t="str">
        <f>"surat"</f>
        <v>surat</v>
      </c>
      <c r="G1834" t="s">
        <v>34</v>
      </c>
      <c r="H1834" t="s">
        <v>4151</v>
      </c>
      <c r="I1834">
        <f>VALUE(LEFT(H1834,FIND(" ",H1834)-1))</f>
        <v>1230</v>
      </c>
      <c r="J1834" t="str">
        <f>TRIM(RIGHT(H1834,LEN(H1834)-FIND(" ",H1834)))</f>
        <v>sqft</v>
      </c>
      <c r="K1834" t="s">
        <v>43</v>
      </c>
      <c r="L1834" t="s">
        <v>44</v>
      </c>
      <c r="M1834" t="str">
        <f>IF(LEFT(L1834,5)="poss.","expected","ready")</f>
        <v>ready</v>
      </c>
      <c r="N1834" t="s">
        <v>1579</v>
      </c>
      <c r="O1834" t="str">
        <f>IFERROR(LEFT(N1834,FIND("out of",N1834)-1),N1834)</f>
        <v xml:space="preserve">10 </v>
      </c>
      <c r="P1834" s="1" t="str">
        <f>IFERROR(RIGHT(N1834,LEN(N1834)-FIND("out of",N1834)-6),"")</f>
        <v>13</v>
      </c>
      <c r="Q1834" t="s">
        <v>96</v>
      </c>
      <c r="R1834" t="s">
        <v>4152</v>
      </c>
      <c r="T1834" t="s">
        <v>4167</v>
      </c>
      <c r="U1834" s="1">
        <f t="shared" si="1098"/>
        <v>5041</v>
      </c>
      <c r="V1834">
        <v>62</v>
      </c>
      <c r="W1834">
        <f>VALUE(V1834)*100000</f>
        <v>6200000</v>
      </c>
    </row>
    <row r="1835" spans="1:23" customFormat="1" hidden="1">
      <c r="A1835" t="s">
        <v>4168</v>
      </c>
      <c r="G1835" t="s">
        <v>24</v>
      </c>
      <c r="H1835" t="s">
        <v>1856</v>
      </c>
      <c r="I1835">
        <f>VALUE(LEFT(H1835,FIND(" ",H1835)-1))</f>
        <v>730</v>
      </c>
      <c r="J1835" t="str">
        <f>TRIM(RIGHT(H1835,LEN(H1835)-FIND(" ",H1835)))</f>
        <v>sqft</v>
      </c>
      <c r="K1835" t="s">
        <v>46</v>
      </c>
      <c r="L1835" t="s">
        <v>44</v>
      </c>
      <c r="N1835" t="s">
        <v>43</v>
      </c>
      <c r="Q1835">
        <v>3</v>
      </c>
      <c r="R1835">
        <v>2</v>
      </c>
      <c r="T1835" t="s">
        <v>1235</v>
      </c>
      <c r="U1835" s="1">
        <f t="shared" si="1098"/>
        <v>9589</v>
      </c>
      <c r="V1835">
        <v>70</v>
      </c>
      <c r="W1835">
        <f>VALUE(V1835)*100000</f>
        <v>7000000</v>
      </c>
    </row>
    <row r="1836" spans="1:23" customFormat="1" hidden="1">
      <c r="A1836" t="s">
        <v>4169</v>
      </c>
      <c r="G1836" t="s">
        <v>34</v>
      </c>
      <c r="H1836" t="s">
        <v>242</v>
      </c>
      <c r="I1836">
        <f>VALUE(LEFT(H1836,FIND(" ",H1836)-1))</f>
        <v>1900</v>
      </c>
      <c r="J1836" t="str">
        <f>TRIM(RIGHT(H1836,LEN(H1836)-FIND(" ",H1836)))</f>
        <v>sqft</v>
      </c>
      <c r="K1836" t="s">
        <v>43</v>
      </c>
      <c r="L1836" t="s">
        <v>44</v>
      </c>
      <c r="N1836" t="s">
        <v>377</v>
      </c>
      <c r="Q1836" t="s">
        <v>96</v>
      </c>
      <c r="R1836" t="s">
        <v>47</v>
      </c>
      <c r="S1836" t="s">
        <v>4170</v>
      </c>
      <c r="T1836" t="s">
        <v>4171</v>
      </c>
      <c r="U1836" s="1">
        <f t="shared" si="1098"/>
        <v>4737</v>
      </c>
      <c r="V1836">
        <v>90</v>
      </c>
      <c r="W1836">
        <f>VALUE(V1836)*100000</f>
        <v>9000000</v>
      </c>
    </row>
    <row r="1837" spans="1:23" customFormat="1" hidden="1">
      <c r="A1837" t="s">
        <v>3802</v>
      </c>
      <c r="G1837" t="s">
        <v>24</v>
      </c>
      <c r="H1837" t="s">
        <v>4172</v>
      </c>
      <c r="I1837">
        <f>VALUE(LEFT(H1837,FIND(" ",H1837)-1))</f>
        <v>1068</v>
      </c>
      <c r="J1837" t="str">
        <f>TRIM(RIGHT(H1837,LEN(H1837)-FIND(" ",H1837)))</f>
        <v>sqft</v>
      </c>
      <c r="K1837" t="s">
        <v>43</v>
      </c>
      <c r="L1837" t="s">
        <v>44</v>
      </c>
      <c r="N1837" t="s">
        <v>1773</v>
      </c>
      <c r="Q1837" t="s">
        <v>46</v>
      </c>
      <c r="R1837" t="s">
        <v>3786</v>
      </c>
      <c r="T1837" t="s">
        <v>1616</v>
      </c>
      <c r="U1837" s="1">
        <f t="shared" si="1098"/>
        <v>4800</v>
      </c>
      <c r="V1837">
        <v>85</v>
      </c>
      <c r="W1837">
        <f>VALUE(V1837)*100000</f>
        <v>8500000</v>
      </c>
    </row>
    <row r="1838" spans="1:23" customFormat="1" hidden="1">
      <c r="A1838" t="s">
        <v>4173</v>
      </c>
      <c r="G1838" t="s">
        <v>24</v>
      </c>
      <c r="H1838" t="s">
        <v>4174</v>
      </c>
      <c r="I1838">
        <f>VALUE(LEFT(H1838,FIND(" ",H1838)-1))</f>
        <v>1184</v>
      </c>
      <c r="J1838" t="str">
        <f>TRIM(RIGHT(H1838,LEN(H1838)-FIND(" ",H1838)))</f>
        <v>sqft</v>
      </c>
      <c r="K1838" t="s">
        <v>43</v>
      </c>
      <c r="L1838" t="s">
        <v>44</v>
      </c>
      <c r="N1838" t="s">
        <v>2891</v>
      </c>
      <c r="Q1838" t="s">
        <v>46</v>
      </c>
      <c r="R1838" t="s">
        <v>4175</v>
      </c>
      <c r="S1838" t="s">
        <v>4176</v>
      </c>
      <c r="U1838" s="1" t="e">
        <f t="shared" si="1098"/>
        <v>#VALUE!</v>
      </c>
      <c r="V1838">
        <v>65</v>
      </c>
      <c r="W1838">
        <f>VALUE(V1838)*100000</f>
        <v>6500000</v>
      </c>
    </row>
    <row r="1839" spans="1:23" ht="15.75">
      <c r="A1839" s="3" t="s">
        <v>4177</v>
      </c>
      <c r="B1839" s="3" t="str">
        <f>PROPER(TRIM(A1839))</f>
        <v>3 Apartment For Sale In Shalibhadra Complex, Nan Pura Surat</v>
      </c>
      <c r="C1839" s="3" t="str">
        <f>LEFT(B1839,FIND(" ",B1839)-1)</f>
        <v>3</v>
      </c>
      <c r="D1839" s="4" t="str">
        <f>MID(B1839, FIND(" ", B1839)+1, FIND("For", B1839)-FIND(" ", B1839)-1)</f>
        <v xml:space="preserve">Apartment </v>
      </c>
      <c r="E1839" s="3" t="str">
        <f>TRIM(MID(B1839, FIND("In", B1839)+3, FIND("Surat", B1839)-FIND("In", B1839)-3))</f>
        <v>Shalibhadra Complex, Nan Pura</v>
      </c>
      <c r="F1839" s="3" t="str">
        <f>"surat"</f>
        <v>surat</v>
      </c>
      <c r="G1839" s="3" t="s">
        <v>34</v>
      </c>
      <c r="H1839" s="3" t="s">
        <v>1506</v>
      </c>
      <c r="I1839" s="9">
        <f>VALUE(LEFT(H1839,FIND(" ",H1839)-1))</f>
        <v>1700</v>
      </c>
      <c r="J1839" s="3" t="str">
        <f>TRIM(RIGHT(H1839,LEN(H1839)-FIND(" ",H1839)))</f>
        <v>sqft</v>
      </c>
      <c r="K1839" s="3" t="s">
        <v>43</v>
      </c>
      <c r="L1839" s="3" t="s">
        <v>44</v>
      </c>
      <c r="M1839" s="3" t="str">
        <f>IF(LEFT(L1839,5)="poss.","expected","ready")</f>
        <v>ready</v>
      </c>
      <c r="N1839" s="3" t="s">
        <v>4178</v>
      </c>
      <c r="O1839" s="3" t="str">
        <f>IFERROR(LEFT(N1839,FIND("out of",N1839)-1),N1839)</f>
        <v xml:space="preserve">2 </v>
      </c>
      <c r="P1839" s="4" t="str">
        <f>IFERROR(RIGHT(N1839,LEN(N1839)-FIND("out of",N1839)-6),"")</f>
        <v>9</v>
      </c>
      <c r="Q1839" s="6" t="s">
        <v>29</v>
      </c>
      <c r="R1839" s="3" t="s">
        <v>4179</v>
      </c>
      <c r="S1839" s="3" t="s">
        <v>4180</v>
      </c>
      <c r="T1839" s="3" t="s">
        <v>459</v>
      </c>
      <c r="U1839" s="4">
        <f t="shared" si="1098"/>
        <v>5000</v>
      </c>
      <c r="V1839" s="3">
        <v>85</v>
      </c>
      <c r="W1839" s="3">
        <f>VALUE(V1839)*100000</f>
        <v>8500000</v>
      </c>
    </row>
    <row r="1840" spans="1:23" customFormat="1" hidden="1">
      <c r="A1840" t="s">
        <v>4181</v>
      </c>
      <c r="G1840" t="s">
        <v>24</v>
      </c>
      <c r="H1840" t="s">
        <v>4182</v>
      </c>
      <c r="I1840">
        <f>VALUE(LEFT(H1840,FIND(" ",H1840)-1))</f>
        <v>1144</v>
      </c>
      <c r="J1840" t="str">
        <f>TRIM(RIGHT(H1840,LEN(H1840)-FIND(" ",H1840)))</f>
        <v>sqft</v>
      </c>
      <c r="K1840" t="s">
        <v>43</v>
      </c>
      <c r="L1840" t="s">
        <v>44</v>
      </c>
      <c r="N1840" t="s">
        <v>132</v>
      </c>
      <c r="Q1840" t="s">
        <v>46</v>
      </c>
      <c r="R1840" t="s">
        <v>30</v>
      </c>
      <c r="S1840" t="s">
        <v>275</v>
      </c>
      <c r="U1840" s="1" t="e">
        <f t="shared" si="1098"/>
        <v>#VALUE!</v>
      </c>
      <c r="V1840">
        <v>52</v>
      </c>
      <c r="W1840">
        <f>VALUE(V1840)*100000</f>
        <v>5200000</v>
      </c>
    </row>
    <row r="1841" spans="1:23" customFormat="1" hidden="1">
      <c r="A1841" t="s">
        <v>1966</v>
      </c>
      <c r="G1841" t="s">
        <v>34</v>
      </c>
      <c r="H1841" t="s">
        <v>1005</v>
      </c>
      <c r="I1841">
        <f>VALUE(LEFT(H1841,FIND(" ",H1841)-1))</f>
        <v>1500</v>
      </c>
      <c r="J1841" t="str">
        <f>TRIM(RIGHT(H1841,LEN(H1841)-FIND(" ",H1841)))</f>
        <v>sqft</v>
      </c>
      <c r="K1841" t="s">
        <v>43</v>
      </c>
      <c r="L1841" t="s">
        <v>44</v>
      </c>
      <c r="N1841" t="s">
        <v>2193</v>
      </c>
      <c r="Q1841" t="s">
        <v>96</v>
      </c>
      <c r="R1841">
        <v>3</v>
      </c>
      <c r="T1841" t="s">
        <v>4183</v>
      </c>
      <c r="U1841" s="1">
        <f t="shared" si="1098"/>
        <v>5867</v>
      </c>
      <c r="V1841">
        <v>88</v>
      </c>
      <c r="W1841">
        <f>VALUE(V1841)*100000</f>
        <v>8800000</v>
      </c>
    </row>
    <row r="1842" spans="1:23" customFormat="1" hidden="1">
      <c r="A1842" t="s">
        <v>4184</v>
      </c>
      <c r="G1842" t="s">
        <v>34</v>
      </c>
      <c r="H1842" t="s">
        <v>4185</v>
      </c>
      <c r="I1842">
        <f>VALUE(LEFT(H1842,FIND(" ",H1842)-1))</f>
        <v>493</v>
      </c>
      <c r="J1842" t="str">
        <f>TRIM(RIGHT(H1842,LEN(H1842)-FIND(" ",H1842)))</f>
        <v>sqft</v>
      </c>
      <c r="K1842" t="s">
        <v>43</v>
      </c>
      <c r="L1842" t="s">
        <v>44</v>
      </c>
      <c r="N1842" t="s">
        <v>390</v>
      </c>
      <c r="T1842" t="s">
        <v>4186</v>
      </c>
      <c r="U1842" s="1">
        <f t="shared" si="1098"/>
        <v>14199</v>
      </c>
      <c r="V1842">
        <v>70</v>
      </c>
      <c r="W1842">
        <f>VALUE(V1842)*100000</f>
        <v>7000000</v>
      </c>
    </row>
    <row r="1843" spans="1:23" ht="15.75">
      <c r="A1843" s="3" t="s">
        <v>3399</v>
      </c>
      <c r="B1843" s="3" t="str">
        <f t="shared" ref="B1843:B1844" si="1115">PROPER(TRIM(A1843))</f>
        <v>3 House For Sale In Dindoli Surat</v>
      </c>
      <c r="C1843" s="3" t="str">
        <f t="shared" ref="C1843:C1844" si="1116">LEFT(B1843,FIND(" ",B1843)-1)</f>
        <v>3</v>
      </c>
      <c r="D1843" s="4" t="str">
        <f t="shared" ref="D1843:D1844" si="1117">MID(B1843, FIND(" ", B1843)+1, FIND("For", B1843)-FIND(" ", B1843)-1)</f>
        <v xml:space="preserve">House </v>
      </c>
      <c r="E1843" s="3" t="str">
        <f t="shared" ref="E1843:E1844" si="1118">TRIM(MID(B1843, FIND("In", B1843)+3, FIND("Surat", B1843)-FIND("In", B1843)-3))</f>
        <v>Dindoli</v>
      </c>
      <c r="F1843" s="3" t="str">
        <f t="shared" ref="F1843:F1844" si="1119">"surat"</f>
        <v>surat</v>
      </c>
      <c r="G1843" s="3" t="s">
        <v>24</v>
      </c>
      <c r="H1843" s="3" t="s">
        <v>116</v>
      </c>
      <c r="I1843" s="9">
        <f>VALUE(LEFT(H1843,FIND(" ",H1843)-1))</f>
        <v>1000</v>
      </c>
      <c r="J1843" s="3" t="str">
        <f>TRIM(RIGHT(H1843,LEN(H1843)-FIND(" ",H1843)))</f>
        <v>sqft</v>
      </c>
      <c r="K1843" s="3" t="s">
        <v>43</v>
      </c>
      <c r="L1843" s="3" t="s">
        <v>44</v>
      </c>
      <c r="M1843" s="3" t="str">
        <f t="shared" ref="M1843:M1844" si="1120">IF(LEFT(L1843,5)="poss.","expected","ready")</f>
        <v>ready</v>
      </c>
      <c r="N1843" s="3" t="s">
        <v>828</v>
      </c>
      <c r="O1843" s="3" t="str">
        <f t="shared" ref="O1843:O1844" si="1121">IFERROR(LEFT(N1843,FIND("out of",N1843)-1),N1843)</f>
        <v xml:space="preserve">2 </v>
      </c>
      <c r="P1843" s="4" t="str">
        <f t="shared" ref="P1843:P1844" si="1122">IFERROR(RIGHT(N1843,LEN(N1843)-FIND("out of",N1843)-6),"")</f>
        <v>2</v>
      </c>
      <c r="Q1843" s="6" t="s">
        <v>46</v>
      </c>
      <c r="R1843" s="3" t="s">
        <v>47</v>
      </c>
      <c r="S1843" s="3" t="s">
        <v>4187</v>
      </c>
      <c r="T1843" s="3" t="s">
        <v>4188</v>
      </c>
      <c r="U1843" s="4">
        <f t="shared" si="1098"/>
        <v>3179</v>
      </c>
      <c r="V1843" s="3">
        <v>56.8</v>
      </c>
      <c r="W1843" s="3">
        <f>VALUE(V1843)*100000</f>
        <v>5680000</v>
      </c>
    </row>
    <row r="1844" spans="1:23" ht="15.75">
      <c r="A1844" s="3" t="s">
        <v>3929</v>
      </c>
      <c r="B1844" s="3" t="str">
        <f t="shared" si="1115"/>
        <v>3 Apartment For Sale In Happy Residency, Vesu Surat</v>
      </c>
      <c r="C1844" s="3" t="str">
        <f t="shared" si="1116"/>
        <v>3</v>
      </c>
      <c r="D1844" s="4" t="str">
        <f t="shared" si="1117"/>
        <v xml:space="preserve">Apartment </v>
      </c>
      <c r="E1844" s="3" t="str">
        <f t="shared" si="1118"/>
        <v>Happy Residency, Vesu</v>
      </c>
      <c r="F1844" s="3" t="str">
        <f t="shared" si="1119"/>
        <v>surat</v>
      </c>
      <c r="G1844" s="3" t="s">
        <v>24</v>
      </c>
      <c r="H1844" s="3" t="s">
        <v>3174</v>
      </c>
      <c r="I1844" s="9">
        <f>VALUE(LEFT(H1844,FIND(" ",H1844)-1))</f>
        <v>1315</v>
      </c>
      <c r="J1844" s="3" t="str">
        <f>TRIM(RIGHT(H1844,LEN(H1844)-FIND(" ",H1844)))</f>
        <v>sqft</v>
      </c>
      <c r="K1844" s="3" t="s">
        <v>43</v>
      </c>
      <c r="L1844" s="3" t="s">
        <v>44</v>
      </c>
      <c r="M1844" s="3" t="str">
        <f t="shared" si="1120"/>
        <v>ready</v>
      </c>
      <c r="N1844" s="3" t="s">
        <v>866</v>
      </c>
      <c r="O1844" s="3" t="str">
        <f t="shared" si="1121"/>
        <v xml:space="preserve">1 </v>
      </c>
      <c r="P1844" s="4" t="str">
        <f t="shared" si="1122"/>
        <v>12</v>
      </c>
      <c r="Q1844" s="6" t="s">
        <v>46</v>
      </c>
      <c r="R1844" s="3" t="s">
        <v>47</v>
      </c>
      <c r="S1844" s="3" t="s">
        <v>4189</v>
      </c>
      <c r="T1844" s="3" t="s">
        <v>4190</v>
      </c>
      <c r="U1844" s="4">
        <f t="shared" si="1098"/>
        <v>4419</v>
      </c>
      <c r="V1844" s="3">
        <v>95</v>
      </c>
      <c r="W1844" s="3">
        <f>VALUE(V1844)*100000</f>
        <v>9500000</v>
      </c>
    </row>
    <row r="1845" spans="1:23" customFormat="1" hidden="1">
      <c r="A1845" t="s">
        <v>426</v>
      </c>
      <c r="G1845" t="s">
        <v>34</v>
      </c>
      <c r="H1845" t="s">
        <v>4191</v>
      </c>
      <c r="I1845">
        <f>VALUE(LEFT(H1845,FIND(" ",H1845)-1))</f>
        <v>175</v>
      </c>
      <c r="J1845" t="str">
        <f>TRIM(RIGHT(H1845,LEN(H1845)-FIND(" ",H1845)))</f>
        <v>sqft</v>
      </c>
      <c r="K1845" t="s">
        <v>43</v>
      </c>
      <c r="L1845" t="s">
        <v>44</v>
      </c>
      <c r="N1845" t="s">
        <v>390</v>
      </c>
      <c r="T1845" t="s">
        <v>4192</v>
      </c>
      <c r="U1845" s="1">
        <f t="shared" si="1098"/>
        <v>31429</v>
      </c>
      <c r="V1845">
        <v>55</v>
      </c>
      <c r="W1845">
        <f>VALUE(V1845)*100000</f>
        <v>5500000</v>
      </c>
    </row>
    <row r="1846" spans="1:23" customFormat="1" hidden="1">
      <c r="A1846" t="s">
        <v>4193</v>
      </c>
      <c r="G1846" t="s">
        <v>24</v>
      </c>
      <c r="H1846" t="s">
        <v>2435</v>
      </c>
      <c r="I1846">
        <f>VALUE(LEFT(H1846,FIND(" ",H1846)-1))</f>
        <v>2250</v>
      </c>
      <c r="J1846" t="str">
        <f>TRIM(RIGHT(H1846,LEN(H1846)-FIND(" ",H1846)))</f>
        <v>sqft</v>
      </c>
      <c r="K1846" t="s">
        <v>46</v>
      </c>
      <c r="L1846" t="s">
        <v>44</v>
      </c>
      <c r="N1846" t="s">
        <v>43</v>
      </c>
      <c r="Q1846" t="s">
        <v>47</v>
      </c>
      <c r="R1846" t="s">
        <v>166</v>
      </c>
      <c r="T1846" t="s">
        <v>2061</v>
      </c>
      <c r="U1846" s="1">
        <f t="shared" si="1098"/>
        <v>2444</v>
      </c>
      <c r="V1846">
        <v>55</v>
      </c>
      <c r="W1846">
        <f>VALUE(V1846)*100000</f>
        <v>5500000</v>
      </c>
    </row>
    <row r="1847" spans="1:23" customFormat="1" hidden="1">
      <c r="A1847" t="s">
        <v>4194</v>
      </c>
      <c r="G1847" t="s">
        <v>34</v>
      </c>
      <c r="H1847" t="s">
        <v>246</v>
      </c>
      <c r="I1847">
        <f>VALUE(LEFT(H1847,FIND(" ",H1847)-1))</f>
        <v>1600</v>
      </c>
      <c r="J1847" t="str">
        <f>TRIM(RIGHT(H1847,LEN(H1847)-FIND(" ",H1847)))</f>
        <v>sqft</v>
      </c>
      <c r="K1847" t="s">
        <v>43</v>
      </c>
      <c r="L1847" t="s">
        <v>44</v>
      </c>
      <c r="N1847" t="s">
        <v>320</v>
      </c>
      <c r="Q1847" t="s">
        <v>96</v>
      </c>
      <c r="R1847">
        <v>2</v>
      </c>
      <c r="T1847" t="s">
        <v>944</v>
      </c>
      <c r="U1847" s="1">
        <f t="shared" si="1098"/>
        <v>6250</v>
      </c>
      <c r="V1847" t="s">
        <v>3442</v>
      </c>
      <c r="W1847" t="e">
        <f>VALUE(V1847)*100000</f>
        <v>#VALUE!</v>
      </c>
    </row>
    <row r="1848" spans="1:23" customFormat="1" hidden="1">
      <c r="A1848" t="s">
        <v>4195</v>
      </c>
      <c r="B1848" t="str">
        <f>PROPER(TRIM(A1848))</f>
        <v>3 Apartment For Sale In Pramukh Amaya, Palanpur Surat</v>
      </c>
      <c r="C1848" t="str">
        <f>LEFT(B1848,FIND(" ",B1848)-1)</f>
        <v>3</v>
      </c>
      <c r="D1848" s="1" t="str">
        <f>MID(B1848, FIND(" ", B1848)+1, FIND("For", B1848)-FIND(" ", B1848)-1)</f>
        <v xml:space="preserve">Apartment </v>
      </c>
      <c r="E1848" t="str">
        <f>TRIM(MID(B1848, FIND("In", B1848)+3, FIND("Surat", B1848)-FIND("In", B1848)-3))</f>
        <v>Pramukh Amaya, Palanpur</v>
      </c>
      <c r="F1848" t="str">
        <f>"surat"</f>
        <v>surat</v>
      </c>
      <c r="G1848" t="s">
        <v>34</v>
      </c>
      <c r="H1848" t="s">
        <v>4196</v>
      </c>
      <c r="I1848">
        <f>VALUE(LEFT(H1848,FIND(" ",H1848)-1))</f>
        <v>2111</v>
      </c>
      <c r="J1848" t="str">
        <f>TRIM(RIGHT(H1848,LEN(H1848)-FIND(" ",H1848)))</f>
        <v>sqft</v>
      </c>
      <c r="K1848" t="s">
        <v>43</v>
      </c>
      <c r="L1848" t="s">
        <v>175</v>
      </c>
      <c r="M1848" t="str">
        <f>IF(LEFT(L1848,5)="poss.","expected","ready")</f>
        <v>expected</v>
      </c>
      <c r="N1848" t="s">
        <v>45</v>
      </c>
      <c r="O1848" t="str">
        <f>IFERROR(LEFT(N1848,FIND("out of",N1848)-1),N1848)</f>
        <v xml:space="preserve">5 </v>
      </c>
      <c r="P1848" s="1" t="str">
        <f>IFERROR(RIGHT(N1848,LEN(N1848)-FIND("out of",N1848)-6),"")</f>
        <v>13</v>
      </c>
      <c r="Q1848" t="s">
        <v>29</v>
      </c>
      <c r="R1848" t="s">
        <v>739</v>
      </c>
      <c r="T1848" t="s">
        <v>4197</v>
      </c>
      <c r="U1848" s="1">
        <f t="shared" si="1098"/>
        <v>4548</v>
      </c>
      <c r="V1848">
        <v>96</v>
      </c>
      <c r="W1848">
        <f>VALUE(V1848)*100000</f>
        <v>9600000</v>
      </c>
    </row>
    <row r="1849" spans="1:23" customFormat="1" hidden="1">
      <c r="A1849" t="s">
        <v>4198</v>
      </c>
      <c r="G1849" t="s">
        <v>524</v>
      </c>
      <c r="H1849" t="s">
        <v>4199</v>
      </c>
      <c r="I1849">
        <f>VALUE(LEFT(H1849,FIND(" ",H1849)-1))</f>
        <v>3618</v>
      </c>
      <c r="J1849" t="str">
        <f>TRIM(RIGHT(H1849,LEN(H1849)-FIND(" ",H1849)))</f>
        <v>sqft</v>
      </c>
      <c r="L1849" t="s">
        <v>43</v>
      </c>
      <c r="S1849" t="s">
        <v>4200</v>
      </c>
      <c r="T1849" t="s">
        <v>4201</v>
      </c>
      <c r="U1849" s="1">
        <f t="shared" si="1098"/>
        <v>1520</v>
      </c>
      <c r="V1849">
        <v>55</v>
      </c>
      <c r="W1849">
        <f>VALUE(V1849)*100000</f>
        <v>5500000</v>
      </c>
    </row>
    <row r="1850" spans="1:23" ht="15.75">
      <c r="A1850" s="3" t="s">
        <v>4202</v>
      </c>
      <c r="B1850" s="3" t="str">
        <f>PROPER(TRIM(A1850))</f>
        <v>3 Apartment For Sale In Ratan Shyam Surat</v>
      </c>
      <c r="C1850" s="3" t="str">
        <f>LEFT(B1850,FIND(" ",B1850)-1)</f>
        <v>3</v>
      </c>
      <c r="D1850" s="4" t="str">
        <f>MID(B1850, FIND(" ", B1850)+1, FIND("For", B1850)-FIND(" ", B1850)-1)</f>
        <v xml:space="preserve">Apartment </v>
      </c>
      <c r="E1850" s="3" t="str">
        <f>TRIM(MID(B1850, FIND("In", B1850)+3, FIND("Surat", B1850)-FIND("In", B1850)-3))</f>
        <v>Ratan Shyam</v>
      </c>
      <c r="F1850" s="3" t="str">
        <f>"surat"</f>
        <v>surat</v>
      </c>
      <c r="G1850" s="3" t="s">
        <v>34</v>
      </c>
      <c r="H1850" s="3" t="s">
        <v>4203</v>
      </c>
      <c r="I1850" s="9">
        <f>VALUE(LEFT(H1850,FIND(" ",H1850)-1))</f>
        <v>1891</v>
      </c>
      <c r="J1850" s="3" t="str">
        <f>TRIM(RIGHT(H1850,LEN(H1850)-FIND(" ",H1850)))</f>
        <v>sqft</v>
      </c>
      <c r="K1850" s="3" t="s">
        <v>43</v>
      </c>
      <c r="L1850" s="3" t="s">
        <v>44</v>
      </c>
      <c r="M1850" s="3" t="str">
        <f>IF(LEFT(L1850,5)="poss.","expected","ready")</f>
        <v>ready</v>
      </c>
      <c r="N1850" s="3" t="s">
        <v>2690</v>
      </c>
      <c r="O1850" s="3" t="str">
        <f>IFERROR(LEFT(N1850,FIND("out of",N1850)-1),N1850)</f>
        <v xml:space="preserve">8 </v>
      </c>
      <c r="P1850" s="4" t="str">
        <f>IFERROR(RIGHT(N1850,LEN(N1850)-FIND("out of",N1850)-6),"")</f>
        <v>10</v>
      </c>
      <c r="Q1850" s="6" t="s">
        <v>29</v>
      </c>
      <c r="R1850" s="3" t="s">
        <v>207</v>
      </c>
      <c r="S1850" s="3" t="s">
        <v>275</v>
      </c>
      <c r="T1850" s="3" t="s">
        <v>1817</v>
      </c>
      <c r="U1850" s="4">
        <f t="shared" si="1098"/>
        <v>4200</v>
      </c>
      <c r="V1850" s="3">
        <v>79.400000000000006</v>
      </c>
      <c r="W1850" s="3">
        <f>VALUE(V1850)*100000</f>
        <v>7940000.0000000009</v>
      </c>
    </row>
    <row r="1851" spans="1:23" customFormat="1" hidden="1">
      <c r="A1851" t="s">
        <v>4204</v>
      </c>
      <c r="G1851" t="s">
        <v>34</v>
      </c>
      <c r="H1851" t="s">
        <v>423</v>
      </c>
      <c r="I1851">
        <f>VALUE(LEFT(H1851,FIND(" ",H1851)-1))</f>
        <v>1100</v>
      </c>
      <c r="J1851" t="str">
        <f>TRIM(RIGHT(H1851,LEN(H1851)-FIND(" ",H1851)))</f>
        <v>sqft</v>
      </c>
      <c r="K1851" t="s">
        <v>29</v>
      </c>
      <c r="L1851" t="s">
        <v>1979</v>
      </c>
      <c r="N1851" t="s">
        <v>43</v>
      </c>
      <c r="Q1851">
        <v>2</v>
      </c>
      <c r="S1851" t="s">
        <v>4205</v>
      </c>
      <c r="T1851" t="s">
        <v>3629</v>
      </c>
      <c r="U1851" s="1">
        <f t="shared" si="1098"/>
        <v>5455</v>
      </c>
      <c r="V1851">
        <v>60</v>
      </c>
      <c r="W1851">
        <f>VALUE(V1851)*100000</f>
        <v>6000000</v>
      </c>
    </row>
    <row r="1852" spans="1:23" customFormat="1" hidden="1">
      <c r="A1852" t="s">
        <v>4104</v>
      </c>
      <c r="G1852" t="s">
        <v>34</v>
      </c>
      <c r="H1852" t="s">
        <v>1005</v>
      </c>
      <c r="I1852">
        <f>VALUE(LEFT(H1852,FIND(" ",H1852)-1))</f>
        <v>1500</v>
      </c>
      <c r="J1852" t="str">
        <f>TRIM(RIGHT(H1852,LEN(H1852)-FIND(" ",H1852)))</f>
        <v>sqft</v>
      </c>
      <c r="K1852" t="s">
        <v>46</v>
      </c>
      <c r="L1852" t="s">
        <v>297</v>
      </c>
      <c r="N1852" t="s">
        <v>43</v>
      </c>
      <c r="Q1852" t="s">
        <v>166</v>
      </c>
      <c r="R1852">
        <v>2</v>
      </c>
      <c r="S1852" t="s">
        <v>4206</v>
      </c>
      <c r="T1852" t="s">
        <v>459</v>
      </c>
      <c r="U1852" s="1">
        <f t="shared" si="1098"/>
        <v>5000</v>
      </c>
      <c r="V1852">
        <v>75</v>
      </c>
      <c r="W1852">
        <f>VALUE(V1852)*100000</f>
        <v>7500000</v>
      </c>
    </row>
    <row r="1853" spans="1:23" customFormat="1" hidden="1">
      <c r="A1853" t="s">
        <v>922</v>
      </c>
      <c r="G1853" t="s">
        <v>24</v>
      </c>
      <c r="H1853" t="s">
        <v>116</v>
      </c>
      <c r="I1853">
        <f>VALUE(LEFT(H1853,FIND(" ",H1853)-1))</f>
        <v>1000</v>
      </c>
      <c r="J1853" t="str">
        <f>TRIM(RIGHT(H1853,LEN(H1853)-FIND(" ",H1853)))</f>
        <v>sqft</v>
      </c>
      <c r="K1853" t="s">
        <v>43</v>
      </c>
      <c r="L1853" t="s">
        <v>44</v>
      </c>
      <c r="N1853" t="s">
        <v>217</v>
      </c>
      <c r="Q1853" t="s">
        <v>96</v>
      </c>
      <c r="R1853">
        <v>2</v>
      </c>
      <c r="S1853" t="s">
        <v>4207</v>
      </c>
      <c r="T1853" t="s">
        <v>1223</v>
      </c>
      <c r="U1853" s="1">
        <f t="shared" ref="U1853:U1916" si="1123">VALUE(SUBSTITUTE(SUBSTITUTE(T1853,"â‚¹",""),"per sqft",""))</f>
        <v>3667</v>
      </c>
      <c r="V1853">
        <v>55</v>
      </c>
      <c r="W1853">
        <f>VALUE(V1853)*100000</f>
        <v>5500000</v>
      </c>
    </row>
    <row r="1854" spans="1:23" customFormat="1" hidden="1">
      <c r="A1854" t="s">
        <v>3476</v>
      </c>
      <c r="G1854" t="s">
        <v>34</v>
      </c>
      <c r="H1854" t="s">
        <v>4208</v>
      </c>
      <c r="I1854">
        <f>VALUE(LEFT(H1854,FIND(" ",H1854)-1))</f>
        <v>1968</v>
      </c>
      <c r="J1854" t="str">
        <f>TRIM(RIGHT(H1854,LEN(H1854)-FIND(" ",H1854)))</f>
        <v>sqft</v>
      </c>
      <c r="K1854" t="s">
        <v>43</v>
      </c>
      <c r="L1854" t="s">
        <v>44</v>
      </c>
      <c r="N1854" t="s">
        <v>1103</v>
      </c>
      <c r="Q1854" t="s">
        <v>96</v>
      </c>
      <c r="R1854">
        <v>3</v>
      </c>
      <c r="T1854" t="s">
        <v>4209</v>
      </c>
      <c r="U1854" s="1">
        <f t="shared" si="1123"/>
        <v>3557</v>
      </c>
      <c r="V1854">
        <v>70</v>
      </c>
      <c r="W1854">
        <f>VALUE(V1854)*100000</f>
        <v>7000000</v>
      </c>
    </row>
    <row r="1855" spans="1:23" customFormat="1" hidden="1">
      <c r="A1855" t="s">
        <v>33</v>
      </c>
      <c r="B1855" t="str">
        <f>PROPER(TRIM(A1855))</f>
        <v>2 Apartment For Sale In Althan Surat</v>
      </c>
      <c r="C1855" t="str">
        <f>LEFT(B1855,FIND(" ",B1855)-1)</f>
        <v>2</v>
      </c>
      <c r="D1855" s="1" t="str">
        <f>MID(B1855, FIND(" ", B1855)+1, FIND("For", B1855)-FIND(" ", B1855)-1)</f>
        <v xml:space="preserve">Apartment </v>
      </c>
      <c r="E1855" t="str">
        <f>TRIM(MID(B1855, FIND("In", B1855)+3, FIND("Surat", B1855)-FIND("In", B1855)-3))</f>
        <v>Althan</v>
      </c>
      <c r="F1855" t="str">
        <f>"surat"</f>
        <v>surat</v>
      </c>
      <c r="G1855" t="s">
        <v>24</v>
      </c>
      <c r="H1855" t="s">
        <v>1129</v>
      </c>
      <c r="I1855">
        <f>VALUE(LEFT(H1855,FIND(" ",H1855)-1))</f>
        <v>710</v>
      </c>
      <c r="J1855" t="str">
        <f>TRIM(RIGHT(H1855,LEN(H1855)-FIND(" ",H1855)))</f>
        <v>sqft</v>
      </c>
      <c r="K1855" t="s">
        <v>43</v>
      </c>
      <c r="L1855" t="s">
        <v>44</v>
      </c>
      <c r="M1855" t="str">
        <f>IF(LEFT(L1855,5)="poss.","expected","ready")</f>
        <v>ready</v>
      </c>
      <c r="N1855" t="s">
        <v>911</v>
      </c>
      <c r="O1855" t="str">
        <f>IFERROR(LEFT(N1855,FIND("out of",N1855)-1),N1855)</f>
        <v xml:space="preserve">13 </v>
      </c>
      <c r="P1855" s="1" t="str">
        <f>IFERROR(RIGHT(N1855,LEN(N1855)-FIND("out of",N1855)-6),"")</f>
        <v>13</v>
      </c>
      <c r="Q1855" t="s">
        <v>96</v>
      </c>
      <c r="R1855" t="s">
        <v>47</v>
      </c>
      <c r="T1855" t="s">
        <v>4210</v>
      </c>
      <c r="U1855" s="1">
        <f t="shared" si="1123"/>
        <v>5207</v>
      </c>
      <c r="V1855">
        <v>63</v>
      </c>
      <c r="W1855">
        <f>VALUE(V1855)*100000</f>
        <v>6300000</v>
      </c>
    </row>
    <row r="1856" spans="1:23" customFormat="1" hidden="1">
      <c r="A1856" t="s">
        <v>4211</v>
      </c>
      <c r="G1856" t="s">
        <v>34</v>
      </c>
      <c r="H1856" t="s">
        <v>423</v>
      </c>
      <c r="I1856">
        <f>VALUE(LEFT(H1856,FIND(" ",H1856)-1))</f>
        <v>1100</v>
      </c>
      <c r="J1856" t="str">
        <f>TRIM(RIGHT(H1856,LEN(H1856)-FIND(" ",H1856)))</f>
        <v>sqft</v>
      </c>
      <c r="K1856" t="s">
        <v>46</v>
      </c>
      <c r="L1856" t="s">
        <v>44</v>
      </c>
      <c r="N1856" t="s">
        <v>43</v>
      </c>
      <c r="Q1856">
        <v>2</v>
      </c>
      <c r="R1856">
        <v>1</v>
      </c>
      <c r="T1856" t="s">
        <v>4212</v>
      </c>
      <c r="U1856" s="1">
        <f t="shared" si="1123"/>
        <v>7182</v>
      </c>
      <c r="V1856">
        <v>79</v>
      </c>
      <c r="W1856">
        <f>VALUE(V1856)*100000</f>
        <v>7900000</v>
      </c>
    </row>
    <row r="1857" spans="1:23" customFormat="1" hidden="1">
      <c r="A1857" t="s">
        <v>4213</v>
      </c>
      <c r="B1857" t="str">
        <f>PROPER(TRIM(A1857))</f>
        <v>2 Apartment For Sale In Rajhans Campus, Adajan Surat</v>
      </c>
      <c r="C1857" t="str">
        <f>LEFT(B1857,FIND(" ",B1857)-1)</f>
        <v>2</v>
      </c>
      <c r="D1857" s="1" t="str">
        <f>MID(B1857, FIND(" ", B1857)+1, FIND("For", B1857)-FIND(" ", B1857)-1)</f>
        <v xml:space="preserve">Apartment </v>
      </c>
      <c r="E1857" t="str">
        <f>TRIM(MID(B1857, FIND("In", B1857)+3, FIND("Surat", B1857)-FIND("In", B1857)-3))</f>
        <v>Rajhans Campus, Adajan</v>
      </c>
      <c r="F1857" t="str">
        <f>"surat"</f>
        <v>surat</v>
      </c>
      <c r="G1857" t="s">
        <v>34</v>
      </c>
      <c r="H1857" t="s">
        <v>55</v>
      </c>
      <c r="I1857">
        <f>VALUE(LEFT(H1857,FIND(" ",H1857)-1))</f>
        <v>1250</v>
      </c>
      <c r="J1857" t="str">
        <f>TRIM(RIGHT(H1857,LEN(H1857)-FIND(" ",H1857)))</f>
        <v>sqft</v>
      </c>
      <c r="K1857" t="s">
        <v>43</v>
      </c>
      <c r="L1857" t="s">
        <v>44</v>
      </c>
      <c r="M1857" t="str">
        <f>IF(LEFT(L1857,5)="poss.","expected","ready")</f>
        <v>ready</v>
      </c>
      <c r="N1857" t="s">
        <v>2657</v>
      </c>
      <c r="O1857" t="str">
        <f>IFERROR(LEFT(N1857,FIND("out of",N1857)-1),N1857)</f>
        <v xml:space="preserve">12 </v>
      </c>
      <c r="P1857" s="1" t="str">
        <f>IFERROR(RIGHT(N1857,LEN(N1857)-FIND("out of",N1857)-6),"")</f>
        <v>13</v>
      </c>
      <c r="Q1857" t="s">
        <v>96</v>
      </c>
      <c r="R1857" t="s">
        <v>207</v>
      </c>
      <c r="T1857" t="s">
        <v>4214</v>
      </c>
      <c r="U1857" s="1">
        <f t="shared" si="1123"/>
        <v>5200</v>
      </c>
      <c r="V1857">
        <v>65</v>
      </c>
      <c r="W1857">
        <f>VALUE(V1857)*100000</f>
        <v>6500000</v>
      </c>
    </row>
    <row r="1858" spans="1:23" customFormat="1" hidden="1">
      <c r="A1858" t="s">
        <v>4215</v>
      </c>
      <c r="G1858" t="s">
        <v>24</v>
      </c>
      <c r="H1858" t="s">
        <v>609</v>
      </c>
      <c r="I1858">
        <f>VALUE(LEFT(H1858,FIND(" ",H1858)-1))</f>
        <v>1280</v>
      </c>
      <c r="J1858" t="str">
        <f>TRIM(RIGHT(H1858,LEN(H1858)-FIND(" ",H1858)))</f>
        <v>sqft</v>
      </c>
      <c r="K1858" t="s">
        <v>43</v>
      </c>
      <c r="L1858" t="s">
        <v>44</v>
      </c>
      <c r="N1858" t="s">
        <v>1513</v>
      </c>
      <c r="Q1858" t="s">
        <v>29</v>
      </c>
      <c r="R1858" t="s">
        <v>30</v>
      </c>
      <c r="S1858" t="s">
        <v>275</v>
      </c>
      <c r="U1858" s="1" t="e">
        <f t="shared" si="1123"/>
        <v>#VALUE!</v>
      </c>
      <c r="V1858">
        <v>56</v>
      </c>
      <c r="W1858">
        <f>VALUE(V1858)*100000</f>
        <v>5600000</v>
      </c>
    </row>
    <row r="1859" spans="1:23" customFormat="1" hidden="1">
      <c r="A1859" t="s">
        <v>616</v>
      </c>
      <c r="G1859" t="s">
        <v>34</v>
      </c>
      <c r="H1859" t="s">
        <v>111</v>
      </c>
      <c r="I1859">
        <f>VALUE(LEFT(H1859,FIND(" ",H1859)-1))</f>
        <v>800</v>
      </c>
      <c r="J1859" t="str">
        <f>TRIM(RIGHT(H1859,LEN(H1859)-FIND(" ",H1859)))</f>
        <v>sqft</v>
      </c>
      <c r="K1859" t="s">
        <v>43</v>
      </c>
      <c r="L1859" t="s">
        <v>44</v>
      </c>
      <c r="N1859" t="s">
        <v>725</v>
      </c>
      <c r="Q1859" t="s">
        <v>29</v>
      </c>
      <c r="R1859">
        <v>2</v>
      </c>
      <c r="T1859" t="s">
        <v>405</v>
      </c>
      <c r="U1859" s="1">
        <f t="shared" si="1123"/>
        <v>7500</v>
      </c>
      <c r="V1859">
        <v>60</v>
      </c>
      <c r="W1859">
        <f>VALUE(V1859)*100000</f>
        <v>6000000</v>
      </c>
    </row>
    <row r="1860" spans="1:23" customFormat="1" hidden="1">
      <c r="A1860" t="s">
        <v>4216</v>
      </c>
      <c r="G1860" t="s">
        <v>34</v>
      </c>
      <c r="H1860" t="s">
        <v>1675</v>
      </c>
      <c r="I1860">
        <f>VALUE(LEFT(H1860,FIND(" ",H1860)-1))</f>
        <v>1260</v>
      </c>
      <c r="J1860" t="str">
        <f>TRIM(RIGHT(H1860,LEN(H1860)-FIND(" ",H1860)))</f>
        <v>sqft</v>
      </c>
      <c r="K1860" t="s">
        <v>43</v>
      </c>
      <c r="L1860" t="s">
        <v>44</v>
      </c>
      <c r="N1860" t="s">
        <v>142</v>
      </c>
      <c r="Q1860" t="s">
        <v>96</v>
      </c>
      <c r="R1860" t="s">
        <v>47</v>
      </c>
      <c r="T1860" t="s">
        <v>4217</v>
      </c>
      <c r="U1860" s="1">
        <f t="shared" si="1123"/>
        <v>5159</v>
      </c>
      <c r="V1860">
        <v>65</v>
      </c>
      <c r="W1860">
        <f>VALUE(V1860)*100000</f>
        <v>6500000</v>
      </c>
    </row>
    <row r="1861" spans="1:23" ht="15.75">
      <c r="A1861" s="3" t="s">
        <v>4218</v>
      </c>
      <c r="B1861" s="3" t="str">
        <f>PROPER(TRIM(A1861))</f>
        <v>3 Apartment For Sale In Navpad Apartment, Adajan Surat</v>
      </c>
      <c r="C1861" s="3" t="str">
        <f>LEFT(B1861,FIND(" ",B1861)-1)</f>
        <v>3</v>
      </c>
      <c r="D1861" s="4" t="str">
        <f>MID(B1861, FIND(" ", B1861)+1, FIND("For", B1861)-FIND(" ", B1861)-1)</f>
        <v xml:space="preserve">Apartment </v>
      </c>
      <c r="E1861" s="3" t="str">
        <f>TRIM(MID(B1861, FIND("In", B1861)+3, FIND("Surat", B1861)-FIND("In", B1861)-3))</f>
        <v>Navpad Apartment, Adajan</v>
      </c>
      <c r="F1861" s="3" t="str">
        <f>"surat"</f>
        <v>surat</v>
      </c>
      <c r="G1861" s="3" t="s">
        <v>34</v>
      </c>
      <c r="H1861" s="3" t="s">
        <v>4219</v>
      </c>
      <c r="I1861" s="9">
        <f>VALUE(LEFT(H1861,FIND(" ",H1861)-1))</f>
        <v>1417</v>
      </c>
      <c r="J1861" s="3" t="str">
        <f>TRIM(RIGHT(H1861,LEN(H1861)-FIND(" ",H1861)))</f>
        <v>sqft</v>
      </c>
      <c r="K1861" s="3" t="s">
        <v>43</v>
      </c>
      <c r="L1861" s="3" t="s">
        <v>44</v>
      </c>
      <c r="M1861" s="3" t="str">
        <f>IF(LEFT(L1861,5)="poss.","expected","ready")</f>
        <v>ready</v>
      </c>
      <c r="N1861" s="3" t="s">
        <v>2690</v>
      </c>
      <c r="O1861" s="3" t="str">
        <f>IFERROR(LEFT(N1861,FIND("out of",N1861)-1),N1861)</f>
        <v xml:space="preserve">8 </v>
      </c>
      <c r="P1861" s="4" t="str">
        <f>IFERROR(RIGHT(N1861,LEN(N1861)-FIND("out of",N1861)-6),"")</f>
        <v>10</v>
      </c>
      <c r="Q1861" s="6" t="s">
        <v>96</v>
      </c>
      <c r="R1861" s="3" t="s">
        <v>47</v>
      </c>
      <c r="S1861" s="3" t="s">
        <v>4220</v>
      </c>
      <c r="T1861" s="3" t="s">
        <v>4221</v>
      </c>
      <c r="U1861" s="4">
        <f t="shared" si="1123"/>
        <v>6704</v>
      </c>
      <c r="V1861" s="3">
        <v>95</v>
      </c>
      <c r="W1861" s="3">
        <f>VALUE(V1861)*100000</f>
        <v>9500000</v>
      </c>
    </row>
    <row r="1862" spans="1:23" customFormat="1" hidden="1">
      <c r="A1862" t="s">
        <v>1101</v>
      </c>
      <c r="G1862" t="s">
        <v>24</v>
      </c>
      <c r="H1862" t="s">
        <v>116</v>
      </c>
      <c r="I1862">
        <f>VALUE(LEFT(H1862,FIND(" ",H1862)-1))</f>
        <v>1000</v>
      </c>
      <c r="J1862" t="str">
        <f>TRIM(RIGHT(H1862,LEN(H1862)-FIND(" ",H1862)))</f>
        <v>sqft</v>
      </c>
      <c r="K1862" t="s">
        <v>43</v>
      </c>
      <c r="L1862" t="s">
        <v>44</v>
      </c>
      <c r="N1862" t="s">
        <v>1132</v>
      </c>
      <c r="Q1862" t="s">
        <v>4222</v>
      </c>
      <c r="R1862">
        <v>1</v>
      </c>
      <c r="S1862" t="s">
        <v>4223</v>
      </c>
      <c r="T1862" t="s">
        <v>722</v>
      </c>
      <c r="U1862" s="1">
        <f t="shared" si="1123"/>
        <v>6000</v>
      </c>
      <c r="V1862">
        <v>72</v>
      </c>
      <c r="W1862">
        <f>VALUE(V1862)*100000</f>
        <v>7200000</v>
      </c>
    </row>
    <row r="1863" spans="1:23" ht="15.75">
      <c r="A1863" s="3" t="s">
        <v>4224</v>
      </c>
      <c r="B1863" s="3" t="str">
        <f>PROPER(TRIM(A1863))</f>
        <v>3 Apartment For Sale In S H Saundarya Heights, Punagam Surat</v>
      </c>
      <c r="C1863" s="3" t="str">
        <f>LEFT(B1863,FIND(" ",B1863)-1)</f>
        <v>3</v>
      </c>
      <c r="D1863" s="4" t="str">
        <f>MID(B1863, FIND(" ", B1863)+1, FIND("For", B1863)-FIND(" ", B1863)-1)</f>
        <v xml:space="preserve">Apartment </v>
      </c>
      <c r="E1863" s="3" t="str">
        <f>TRIM(MID(B1863, FIND("In", B1863)+3, FIND("Surat", B1863)-FIND("In", B1863)-3))</f>
        <v>S H Saundarya Heights, Punagam</v>
      </c>
      <c r="F1863" s="3" t="str">
        <f>"surat"</f>
        <v>surat</v>
      </c>
      <c r="G1863" s="3" t="s">
        <v>24</v>
      </c>
      <c r="H1863" s="3" t="s">
        <v>705</v>
      </c>
      <c r="I1863" s="9">
        <f>VALUE(LEFT(H1863,FIND(" ",H1863)-1))</f>
        <v>900</v>
      </c>
      <c r="J1863" s="3" t="str">
        <f>TRIM(RIGHT(H1863,LEN(H1863)-FIND(" ",H1863)))</f>
        <v>sqft</v>
      </c>
      <c r="K1863" s="3" t="s">
        <v>43</v>
      </c>
      <c r="L1863" s="3" t="s">
        <v>44</v>
      </c>
      <c r="M1863" s="3" t="str">
        <f>IF(LEFT(L1863,5)="poss.","expected","ready")</f>
        <v>ready</v>
      </c>
      <c r="N1863" s="3" t="s">
        <v>866</v>
      </c>
      <c r="O1863" s="3" t="str">
        <f>IFERROR(LEFT(N1863,FIND("out of",N1863)-1),N1863)</f>
        <v xml:space="preserve">1 </v>
      </c>
      <c r="P1863" s="4" t="str">
        <f>IFERROR(RIGHT(N1863,LEN(N1863)-FIND("out of",N1863)-6),"")</f>
        <v>12</v>
      </c>
      <c r="Q1863" s="6" t="s">
        <v>29</v>
      </c>
      <c r="R1863" s="3" t="s">
        <v>47</v>
      </c>
      <c r="S1863" s="3" t="s">
        <v>4225</v>
      </c>
      <c r="T1863" s="3" t="s">
        <v>4226</v>
      </c>
      <c r="U1863" s="4">
        <f t="shared" si="1123"/>
        <v>3959</v>
      </c>
      <c r="V1863" s="3">
        <v>58</v>
      </c>
      <c r="W1863" s="3">
        <f>VALUE(V1863)*100000</f>
        <v>5800000</v>
      </c>
    </row>
    <row r="1864" spans="1:23" customFormat="1" hidden="1">
      <c r="A1864" t="s">
        <v>4227</v>
      </c>
      <c r="G1864" t="s">
        <v>24</v>
      </c>
      <c r="H1864" t="s">
        <v>1506</v>
      </c>
      <c r="I1864">
        <f>VALUE(LEFT(H1864,FIND(" ",H1864)-1))</f>
        <v>1700</v>
      </c>
      <c r="J1864" t="str">
        <f>TRIM(RIGHT(H1864,LEN(H1864)-FIND(" ",H1864)))</f>
        <v>sqft</v>
      </c>
      <c r="K1864" t="s">
        <v>43</v>
      </c>
      <c r="L1864" t="s">
        <v>44</v>
      </c>
      <c r="N1864" t="s">
        <v>517</v>
      </c>
      <c r="Q1864" t="s">
        <v>29</v>
      </c>
      <c r="R1864">
        <v>3</v>
      </c>
      <c r="T1864" t="s">
        <v>4228</v>
      </c>
      <c r="U1864" s="1">
        <f t="shared" si="1123"/>
        <v>2826</v>
      </c>
      <c r="V1864">
        <v>65</v>
      </c>
      <c r="W1864">
        <f>VALUE(V1864)*100000</f>
        <v>6500000</v>
      </c>
    </row>
    <row r="1865" spans="1:23" customFormat="1" hidden="1">
      <c r="A1865" t="s">
        <v>4229</v>
      </c>
      <c r="G1865" t="s">
        <v>24</v>
      </c>
      <c r="H1865" t="s">
        <v>4230</v>
      </c>
      <c r="I1865">
        <f>VALUE(LEFT(H1865,FIND(" ",H1865)-1))</f>
        <v>290</v>
      </c>
      <c r="J1865" t="str">
        <f>TRIM(RIGHT(H1865,LEN(H1865)-FIND(" ",H1865)))</f>
        <v>sqft</v>
      </c>
      <c r="K1865" t="s">
        <v>43</v>
      </c>
      <c r="L1865" t="s">
        <v>44</v>
      </c>
      <c r="N1865" t="s">
        <v>152</v>
      </c>
      <c r="Q1865">
        <v>1</v>
      </c>
      <c r="T1865" t="s">
        <v>4231</v>
      </c>
      <c r="U1865" s="1">
        <f t="shared" si="1123"/>
        <v>10517</v>
      </c>
      <c r="V1865">
        <v>61</v>
      </c>
      <c r="W1865">
        <f>VALUE(V1865)*100000</f>
        <v>6100000</v>
      </c>
    </row>
    <row r="1866" spans="1:23" customFormat="1" hidden="1">
      <c r="A1866" t="s">
        <v>4232</v>
      </c>
      <c r="G1866" t="s">
        <v>24</v>
      </c>
      <c r="H1866" t="s">
        <v>3905</v>
      </c>
      <c r="I1866">
        <f>VALUE(LEFT(H1866,FIND(" ",H1866)-1))</f>
        <v>1404</v>
      </c>
      <c r="J1866" t="str">
        <f>TRIM(RIGHT(H1866,LEN(H1866)-FIND(" ",H1866)))</f>
        <v>sqft</v>
      </c>
      <c r="K1866" t="s">
        <v>29</v>
      </c>
      <c r="L1866" t="s">
        <v>44</v>
      </c>
      <c r="N1866" t="s">
        <v>43</v>
      </c>
      <c r="Q1866" t="s">
        <v>47</v>
      </c>
      <c r="R1866" t="s">
        <v>490</v>
      </c>
      <c r="U1866" s="1" t="e">
        <f t="shared" si="1123"/>
        <v>#VALUE!</v>
      </c>
      <c r="V1866">
        <v>70</v>
      </c>
      <c r="W1866">
        <f>VALUE(V1866)*100000</f>
        <v>7000000</v>
      </c>
    </row>
    <row r="1867" spans="1:23" ht="15.75">
      <c r="A1867" s="3" t="s">
        <v>4233</v>
      </c>
      <c r="B1867" s="3" t="str">
        <f>PROPER(TRIM(A1867))</f>
        <v>3 Apartment For Sale In Rajlaxmi Apartment, Citylight Area Surat</v>
      </c>
      <c r="C1867" s="3" t="str">
        <f>LEFT(B1867,FIND(" ",B1867)-1)</f>
        <v>3</v>
      </c>
      <c r="D1867" s="4" t="str">
        <f>MID(B1867, FIND(" ", B1867)+1, FIND("For", B1867)-FIND(" ", B1867)-1)</f>
        <v xml:space="preserve">Apartment </v>
      </c>
      <c r="E1867" s="3" t="str">
        <f>TRIM(MID(B1867, FIND("In", B1867)+3, FIND("Surat", B1867)-FIND("In", B1867)-3))</f>
        <v>Rajlaxmi Apartment, Citylight Area</v>
      </c>
      <c r="F1867" s="3" t="str">
        <f>"surat"</f>
        <v>surat</v>
      </c>
      <c r="G1867" s="3" t="s">
        <v>34</v>
      </c>
      <c r="H1867" s="3" t="s">
        <v>1884</v>
      </c>
      <c r="I1867" s="9">
        <f>VALUE(LEFT(H1867,FIND(" ",H1867)-1))</f>
        <v>1800</v>
      </c>
      <c r="J1867" s="3" t="str">
        <f>TRIM(RIGHT(H1867,LEN(H1867)-FIND(" ",H1867)))</f>
        <v>sqft</v>
      </c>
      <c r="K1867" s="3" t="s">
        <v>43</v>
      </c>
      <c r="L1867" s="3" t="s">
        <v>44</v>
      </c>
      <c r="M1867" s="3" t="str">
        <f>IF(LEFT(L1867,5)="poss.","expected","ready")</f>
        <v>ready</v>
      </c>
      <c r="N1867" s="3" t="s">
        <v>2445</v>
      </c>
      <c r="O1867" s="3" t="str">
        <f>IFERROR(LEFT(N1867,FIND("out of",N1867)-1),N1867)</f>
        <v xml:space="preserve">9 </v>
      </c>
      <c r="P1867" s="4" t="str">
        <f>IFERROR(RIGHT(N1867,LEN(N1867)-FIND("out of",N1867)-6),"")</f>
        <v>9</v>
      </c>
      <c r="Q1867" s="6" t="s">
        <v>46</v>
      </c>
      <c r="R1867" s="3" t="s">
        <v>47</v>
      </c>
      <c r="S1867" s="3" t="s">
        <v>4234</v>
      </c>
      <c r="T1867" s="3" t="s">
        <v>1378</v>
      </c>
      <c r="U1867" s="4">
        <f t="shared" si="1123"/>
        <v>3611</v>
      </c>
      <c r="V1867" s="3">
        <v>65</v>
      </c>
      <c r="W1867" s="3">
        <f>VALUE(V1867)*100000</f>
        <v>6500000</v>
      </c>
    </row>
    <row r="1868" spans="1:23" customFormat="1" hidden="1">
      <c r="A1868" t="s">
        <v>4235</v>
      </c>
      <c r="G1868" t="s">
        <v>34</v>
      </c>
      <c r="H1868" t="s">
        <v>191</v>
      </c>
      <c r="I1868">
        <f>VALUE(LEFT(H1868,FIND(" ",H1868)-1))</f>
        <v>725</v>
      </c>
      <c r="J1868" t="str">
        <f>TRIM(RIGHT(H1868,LEN(H1868)-FIND(" ",H1868)))</f>
        <v>sqft</v>
      </c>
      <c r="K1868" t="s">
        <v>43</v>
      </c>
      <c r="L1868" t="s">
        <v>44</v>
      </c>
      <c r="N1868" t="s">
        <v>355</v>
      </c>
      <c r="S1868" t="s">
        <v>4236</v>
      </c>
      <c r="T1868" t="s">
        <v>4237</v>
      </c>
      <c r="U1868" s="1">
        <f t="shared" si="1123"/>
        <v>13103</v>
      </c>
      <c r="V1868">
        <v>95</v>
      </c>
      <c r="W1868">
        <f>VALUE(V1868)*100000</f>
        <v>9500000</v>
      </c>
    </row>
    <row r="1869" spans="1:23" customFormat="1" hidden="1">
      <c r="A1869" t="s">
        <v>4235</v>
      </c>
      <c r="G1869" t="s">
        <v>34</v>
      </c>
      <c r="H1869" t="s">
        <v>191</v>
      </c>
      <c r="I1869">
        <f>VALUE(LEFT(H1869,FIND(" ",H1869)-1))</f>
        <v>725</v>
      </c>
      <c r="J1869" t="str">
        <f>TRIM(RIGHT(H1869,LEN(H1869)-FIND(" ",H1869)))</f>
        <v>sqft</v>
      </c>
      <c r="K1869" t="s">
        <v>43</v>
      </c>
      <c r="L1869" t="s">
        <v>44</v>
      </c>
      <c r="N1869" t="s">
        <v>403</v>
      </c>
      <c r="T1869" t="s">
        <v>4237</v>
      </c>
      <c r="U1869" s="1">
        <f t="shared" si="1123"/>
        <v>13103</v>
      </c>
      <c r="V1869">
        <v>95</v>
      </c>
      <c r="W1869">
        <f>VALUE(V1869)*100000</f>
        <v>9500000</v>
      </c>
    </row>
    <row r="1870" spans="1:23" customFormat="1" hidden="1">
      <c r="A1870" t="s">
        <v>4238</v>
      </c>
      <c r="G1870" t="s">
        <v>34</v>
      </c>
      <c r="H1870" t="s">
        <v>3413</v>
      </c>
      <c r="I1870">
        <f>VALUE(LEFT(H1870,FIND(" ",H1870)-1))</f>
        <v>1773</v>
      </c>
      <c r="J1870" t="str">
        <f>TRIM(RIGHT(H1870,LEN(H1870)-FIND(" ",H1870)))</f>
        <v>sqft</v>
      </c>
      <c r="K1870" t="s">
        <v>29</v>
      </c>
      <c r="L1870" t="s">
        <v>793</v>
      </c>
      <c r="N1870" t="s">
        <v>43</v>
      </c>
      <c r="Q1870">
        <v>3</v>
      </c>
      <c r="T1870" t="s">
        <v>4239</v>
      </c>
      <c r="U1870" s="1">
        <f t="shared" si="1123"/>
        <v>4343</v>
      </c>
      <c r="V1870">
        <v>77</v>
      </c>
      <c r="W1870">
        <f>VALUE(V1870)*100000</f>
        <v>7700000</v>
      </c>
    </row>
    <row r="1871" spans="1:23" customFormat="1" hidden="1">
      <c r="A1871" t="s">
        <v>4240</v>
      </c>
      <c r="G1871" t="s">
        <v>24</v>
      </c>
      <c r="H1871" t="s">
        <v>1005</v>
      </c>
      <c r="I1871">
        <f>VALUE(LEFT(H1871,FIND(" ",H1871)-1))</f>
        <v>1500</v>
      </c>
      <c r="J1871" t="str">
        <f>TRIM(RIGHT(H1871,LEN(H1871)-FIND(" ",H1871)))</f>
        <v>sqft</v>
      </c>
      <c r="K1871" t="s">
        <v>43</v>
      </c>
      <c r="L1871" t="s">
        <v>44</v>
      </c>
      <c r="N1871" t="s">
        <v>2089</v>
      </c>
      <c r="Q1871" t="s">
        <v>29</v>
      </c>
      <c r="R1871" t="s">
        <v>490</v>
      </c>
      <c r="S1871" t="s">
        <v>4241</v>
      </c>
      <c r="U1871" s="1" t="e">
        <f t="shared" si="1123"/>
        <v>#VALUE!</v>
      </c>
      <c r="V1871">
        <v>52</v>
      </c>
      <c r="W1871">
        <f>VALUE(V1871)*100000</f>
        <v>5200000</v>
      </c>
    </row>
    <row r="1872" spans="1:23" customFormat="1" hidden="1">
      <c r="A1872" t="s">
        <v>3497</v>
      </c>
      <c r="B1872" t="str">
        <f>PROPER(TRIM(A1872))</f>
        <v>3 Apartment For Sale In Vesu Surat</v>
      </c>
      <c r="C1872" t="str">
        <f>LEFT(B1872,FIND(" ",B1872)-1)</f>
        <v>3</v>
      </c>
      <c r="D1872" s="1" t="str">
        <f>MID(B1872, FIND(" ", B1872)+1, FIND("For", B1872)-FIND(" ", B1872)-1)</f>
        <v xml:space="preserve">Apartment </v>
      </c>
      <c r="E1872" t="str">
        <f>TRIM(MID(B1872, FIND("In", B1872)+3, FIND("Surat", B1872)-FIND("In", B1872)-3))</f>
        <v>Vesu</v>
      </c>
      <c r="F1872" t="str">
        <f>"surat"</f>
        <v>surat</v>
      </c>
      <c r="G1872" t="s">
        <v>34</v>
      </c>
      <c r="H1872" t="s">
        <v>3574</v>
      </c>
      <c r="I1872">
        <f>VALUE(LEFT(H1872,FIND(" ",H1872)-1))</f>
        <v>1775</v>
      </c>
      <c r="J1872" t="str">
        <f>TRIM(RIGHT(H1872,LEN(H1872)-FIND(" ",H1872)))</f>
        <v>sqft</v>
      </c>
      <c r="K1872" t="s">
        <v>43</v>
      </c>
      <c r="L1872" t="s">
        <v>44</v>
      </c>
      <c r="M1872" t="str">
        <f>IF(LEFT(L1872,5)="poss.","expected","ready")</f>
        <v>ready</v>
      </c>
      <c r="N1872" t="s">
        <v>992</v>
      </c>
      <c r="O1872" t="str">
        <f>IFERROR(LEFT(N1872,FIND("out of",N1872)-1),N1872)</f>
        <v xml:space="preserve">6 </v>
      </c>
      <c r="P1872" s="1" t="str">
        <f>IFERROR(RIGHT(N1872,LEN(N1872)-FIND("out of",N1872)-6),"")</f>
        <v>12</v>
      </c>
      <c r="Q1872" t="s">
        <v>29</v>
      </c>
      <c r="R1872" t="s">
        <v>38</v>
      </c>
      <c r="T1872" t="s">
        <v>4242</v>
      </c>
      <c r="U1872" s="1">
        <f t="shared" si="1123"/>
        <v>4789</v>
      </c>
      <c r="V1872">
        <v>85</v>
      </c>
      <c r="W1872">
        <f>VALUE(V1872)*100000</f>
        <v>8500000</v>
      </c>
    </row>
    <row r="1873" spans="1:23" customFormat="1" hidden="1">
      <c r="A1873" t="s">
        <v>3616</v>
      </c>
      <c r="G1873" t="s">
        <v>24</v>
      </c>
      <c r="H1873" t="s">
        <v>4243</v>
      </c>
      <c r="I1873">
        <f>VALUE(LEFT(H1873,FIND(" ",H1873)-1))</f>
        <v>1919</v>
      </c>
      <c r="J1873" t="str">
        <f>TRIM(RIGHT(H1873,LEN(H1873)-FIND(" ",H1873)))</f>
        <v>sqft</v>
      </c>
      <c r="K1873" t="s">
        <v>29</v>
      </c>
      <c r="L1873" t="s">
        <v>44</v>
      </c>
      <c r="N1873" t="s">
        <v>831</v>
      </c>
      <c r="Q1873">
        <v>3</v>
      </c>
      <c r="U1873" s="1" t="e">
        <f t="shared" si="1123"/>
        <v>#VALUE!</v>
      </c>
      <c r="V1873" t="s">
        <v>3442</v>
      </c>
      <c r="W1873" t="e">
        <f>VALUE(V1873)*100000</f>
        <v>#VALUE!</v>
      </c>
    </row>
    <row r="1874" spans="1:23" customFormat="1" hidden="1">
      <c r="A1874" t="s">
        <v>4244</v>
      </c>
      <c r="B1874" t="str">
        <f t="shared" ref="B1874:B1875" si="1124">PROPER(TRIM(A1874))</f>
        <v>2 Apartment For Sale In Shiv Shrungal Solitaire, Vip Road Surat</v>
      </c>
      <c r="C1874" t="str">
        <f t="shared" ref="C1874:C1875" si="1125">LEFT(B1874,FIND(" ",B1874)-1)</f>
        <v>2</v>
      </c>
      <c r="D1874" s="1" t="str">
        <f t="shared" ref="D1874:D1875" si="1126">MID(B1874, FIND(" ", B1874)+1, FIND("For", B1874)-FIND(" ", B1874)-1)</f>
        <v xml:space="preserve">Apartment </v>
      </c>
      <c r="E1874" t="str">
        <f t="shared" ref="E1874:E1875" si="1127">TRIM(MID(B1874, FIND("In", B1874)+3, FIND("Surat", B1874)-FIND("In", B1874)-3))</f>
        <v>Shiv Shrungal Solitaire, Vip Road</v>
      </c>
      <c r="F1874" t="str">
        <f t="shared" ref="F1874:F1875" si="1128">"surat"</f>
        <v>surat</v>
      </c>
      <c r="G1874" t="s">
        <v>34</v>
      </c>
      <c r="H1874" t="s">
        <v>4245</v>
      </c>
      <c r="I1874">
        <f>VALUE(LEFT(H1874,FIND(" ",H1874)-1))</f>
        <v>1220</v>
      </c>
      <c r="J1874" t="str">
        <f>TRIM(RIGHT(H1874,LEN(H1874)-FIND(" ",H1874)))</f>
        <v>sqft</v>
      </c>
      <c r="K1874" t="s">
        <v>43</v>
      </c>
      <c r="L1874" t="s">
        <v>44</v>
      </c>
      <c r="M1874" t="str">
        <f t="shared" ref="M1874:M1875" si="1129">IF(LEFT(L1874,5)="poss.","expected","ready")</f>
        <v>ready</v>
      </c>
      <c r="N1874" t="s">
        <v>171</v>
      </c>
      <c r="O1874" t="str">
        <f t="shared" ref="O1874:O1875" si="1130">IFERROR(LEFT(N1874,FIND("out of",N1874)-1),N1874)</f>
        <v xml:space="preserve">9 </v>
      </c>
      <c r="P1874" s="1" t="str">
        <f t="shared" ref="P1874:P1875" si="1131">IFERROR(RIGHT(N1874,LEN(N1874)-FIND("out of",N1874)-6),"")</f>
        <v>14</v>
      </c>
      <c r="Q1874" t="s">
        <v>96</v>
      </c>
      <c r="R1874" t="s">
        <v>4246</v>
      </c>
      <c r="T1874" t="s">
        <v>4247</v>
      </c>
      <c r="U1874" s="1">
        <f t="shared" si="1123"/>
        <v>5082</v>
      </c>
      <c r="V1874">
        <v>62</v>
      </c>
      <c r="W1874">
        <f>VALUE(V1874)*100000</f>
        <v>6200000</v>
      </c>
    </row>
    <row r="1875" spans="1:23" ht="15.75">
      <c r="A1875" s="3" t="s">
        <v>4248</v>
      </c>
      <c r="B1875" s="3" t="str">
        <f t="shared" si="1124"/>
        <v>3 Apartment For Sale In Aagam Enclave, Vesu Surat</v>
      </c>
      <c r="C1875" s="3" t="str">
        <f t="shared" si="1125"/>
        <v>3</v>
      </c>
      <c r="D1875" s="4" t="str">
        <f t="shared" si="1126"/>
        <v xml:space="preserve">Apartment </v>
      </c>
      <c r="E1875" s="3" t="str">
        <f t="shared" si="1127"/>
        <v>Aagam Enclave, Vesu</v>
      </c>
      <c r="F1875" s="3" t="str">
        <f t="shared" si="1128"/>
        <v>surat</v>
      </c>
      <c r="G1875" s="3" t="s">
        <v>34</v>
      </c>
      <c r="H1875" s="3" t="s">
        <v>3402</v>
      </c>
      <c r="I1875" s="9">
        <f>VALUE(LEFT(H1875,FIND(" ",H1875)-1))</f>
        <v>1755</v>
      </c>
      <c r="J1875" s="3" t="str">
        <f>TRIM(RIGHT(H1875,LEN(H1875)-FIND(" ",H1875)))</f>
        <v>sqft</v>
      </c>
      <c r="K1875" s="3" t="s">
        <v>43</v>
      </c>
      <c r="L1875" s="3" t="s">
        <v>44</v>
      </c>
      <c r="M1875" s="3" t="str">
        <f t="shared" si="1129"/>
        <v>ready</v>
      </c>
      <c r="N1875" s="3" t="s">
        <v>650</v>
      </c>
      <c r="O1875" s="3" t="str">
        <f t="shared" si="1130"/>
        <v xml:space="preserve">7 </v>
      </c>
      <c r="P1875" s="4" t="str">
        <f t="shared" si="1131"/>
        <v>11</v>
      </c>
      <c r="Q1875" s="6" t="s">
        <v>46</v>
      </c>
      <c r="R1875" s="3" t="s">
        <v>47</v>
      </c>
      <c r="S1875" s="3" t="s">
        <v>4249</v>
      </c>
      <c r="T1875" s="3" t="s">
        <v>4250</v>
      </c>
      <c r="U1875" s="4">
        <f t="shared" si="1123"/>
        <v>4501</v>
      </c>
      <c r="V1875" s="3">
        <v>79</v>
      </c>
      <c r="W1875" s="3">
        <f>VALUE(V1875)*100000</f>
        <v>7900000</v>
      </c>
    </row>
    <row r="1876" spans="1:23" customFormat="1" hidden="1">
      <c r="A1876" t="s">
        <v>4251</v>
      </c>
      <c r="G1876" t="s">
        <v>34</v>
      </c>
      <c r="H1876" t="s">
        <v>4252</v>
      </c>
      <c r="I1876">
        <f>VALUE(LEFT(H1876,FIND(" ",H1876)-1))</f>
        <v>976</v>
      </c>
      <c r="J1876" t="str">
        <f>TRIM(RIGHT(H1876,LEN(H1876)-FIND(" ",H1876)))</f>
        <v>sqft</v>
      </c>
      <c r="K1876" t="s">
        <v>43</v>
      </c>
      <c r="L1876" t="s">
        <v>44</v>
      </c>
      <c r="N1876" t="s">
        <v>132</v>
      </c>
      <c r="Q1876">
        <v>1</v>
      </c>
      <c r="T1876" t="s">
        <v>944</v>
      </c>
      <c r="U1876" s="1">
        <f t="shared" si="1123"/>
        <v>6250</v>
      </c>
      <c r="V1876">
        <v>61</v>
      </c>
      <c r="W1876">
        <f>VALUE(V1876)*100000</f>
        <v>6100000</v>
      </c>
    </row>
    <row r="1877" spans="1:23" customFormat="1" hidden="1">
      <c r="A1877" t="s">
        <v>3589</v>
      </c>
      <c r="G1877" t="s">
        <v>24</v>
      </c>
      <c r="H1877" t="s">
        <v>146</v>
      </c>
      <c r="I1877">
        <f>VALUE(LEFT(H1877,FIND(" ",H1877)-1))</f>
        <v>350</v>
      </c>
      <c r="J1877" t="str">
        <f>TRIM(RIGHT(H1877,LEN(H1877)-FIND(" ",H1877)))</f>
        <v>sqft</v>
      </c>
      <c r="K1877" t="s">
        <v>43</v>
      </c>
      <c r="L1877" t="s">
        <v>44</v>
      </c>
      <c r="N1877" t="s">
        <v>251</v>
      </c>
      <c r="T1877" t="s">
        <v>4253</v>
      </c>
      <c r="U1877" s="1">
        <f t="shared" si="1123"/>
        <v>14571</v>
      </c>
      <c r="V1877">
        <v>51</v>
      </c>
      <c r="W1877">
        <f>VALUE(V1877)*100000</f>
        <v>5100000</v>
      </c>
    </row>
    <row r="1878" spans="1:23" customFormat="1" hidden="1">
      <c r="A1878" t="s">
        <v>4254</v>
      </c>
      <c r="G1878" t="s">
        <v>34</v>
      </c>
      <c r="H1878" t="s">
        <v>577</v>
      </c>
      <c r="I1878">
        <f>VALUE(LEFT(H1878,FIND(" ",H1878)-1))</f>
        <v>1170</v>
      </c>
      <c r="J1878" t="str">
        <f>TRIM(RIGHT(H1878,LEN(H1878)-FIND(" ",H1878)))</f>
        <v>sqft</v>
      </c>
      <c r="K1878" t="s">
        <v>43</v>
      </c>
      <c r="L1878" t="s">
        <v>44</v>
      </c>
      <c r="N1878" t="s">
        <v>320</v>
      </c>
      <c r="Q1878" t="s">
        <v>96</v>
      </c>
      <c r="R1878">
        <v>2</v>
      </c>
      <c r="T1878" t="s">
        <v>4255</v>
      </c>
      <c r="U1878" s="1">
        <f t="shared" si="1123"/>
        <v>4701</v>
      </c>
      <c r="V1878">
        <v>55</v>
      </c>
      <c r="W1878">
        <f>VALUE(V1878)*100000</f>
        <v>5500000</v>
      </c>
    </row>
    <row r="1879" spans="1:23" customFormat="1" hidden="1">
      <c r="A1879" t="s">
        <v>819</v>
      </c>
      <c r="G1879" t="s">
        <v>24</v>
      </c>
      <c r="H1879" t="s">
        <v>2501</v>
      </c>
      <c r="I1879">
        <f>VALUE(LEFT(H1879,FIND(" ",H1879)-1))</f>
        <v>640</v>
      </c>
      <c r="J1879" t="str">
        <f>TRIM(RIGHT(H1879,LEN(H1879)-FIND(" ",H1879)))</f>
        <v>sqft</v>
      </c>
      <c r="K1879" t="s">
        <v>43</v>
      </c>
      <c r="L1879" t="s">
        <v>44</v>
      </c>
      <c r="N1879" t="s">
        <v>373</v>
      </c>
      <c r="S1879" t="s">
        <v>4256</v>
      </c>
      <c r="T1879" t="s">
        <v>4257</v>
      </c>
      <c r="U1879" s="1">
        <f t="shared" si="1123"/>
        <v>4688</v>
      </c>
      <c r="V1879">
        <v>60</v>
      </c>
      <c r="W1879">
        <f>VALUE(V1879)*100000</f>
        <v>6000000</v>
      </c>
    </row>
    <row r="1880" spans="1:23" ht="15.75">
      <c r="A1880" s="3" t="s">
        <v>3896</v>
      </c>
      <c r="B1880" s="3" t="str">
        <f>PROPER(TRIM(A1880))</f>
        <v>3 Apartment For Sale In Aagam Heights, Althan Surat</v>
      </c>
      <c r="C1880" s="3" t="str">
        <f>LEFT(B1880,FIND(" ",B1880)-1)</f>
        <v>3</v>
      </c>
      <c r="D1880" s="4" t="str">
        <f>MID(B1880, FIND(" ", B1880)+1, FIND("For", B1880)-FIND(" ", B1880)-1)</f>
        <v xml:space="preserve">Apartment </v>
      </c>
      <c r="E1880" s="3" t="str">
        <f>TRIM(MID(B1880, FIND("In", B1880)+3, FIND("Surat", B1880)-FIND("In", B1880)-3))</f>
        <v>Aagam Heights, Althan</v>
      </c>
      <c r="F1880" s="3" t="str">
        <f>"surat"</f>
        <v>surat</v>
      </c>
      <c r="G1880" s="3" t="s">
        <v>24</v>
      </c>
      <c r="H1880" s="3" t="s">
        <v>328</v>
      </c>
      <c r="I1880" s="9">
        <f>VALUE(LEFT(H1880,FIND(" ",H1880)-1))</f>
        <v>1200</v>
      </c>
      <c r="J1880" s="3" t="str">
        <f>TRIM(RIGHT(H1880,LEN(H1880)-FIND(" ",H1880)))</f>
        <v>sqft</v>
      </c>
      <c r="K1880" s="3" t="s">
        <v>43</v>
      </c>
      <c r="L1880" s="3" t="s">
        <v>44</v>
      </c>
      <c r="M1880" s="3" t="str">
        <f>IF(LEFT(L1880,5)="poss.","expected","ready")</f>
        <v>ready</v>
      </c>
      <c r="N1880" s="3" t="s">
        <v>132</v>
      </c>
      <c r="O1880" s="3" t="str">
        <f>IFERROR(LEFT(N1880,FIND("out of",N1880)-1),N1880)</f>
        <v xml:space="preserve">5 </v>
      </c>
      <c r="P1880" s="4" t="str">
        <f>IFERROR(RIGHT(N1880,LEN(N1880)-FIND("out of",N1880)-6),"")</f>
        <v>5</v>
      </c>
      <c r="Q1880" s="6" t="s">
        <v>96</v>
      </c>
      <c r="R1880" s="3" t="s">
        <v>102</v>
      </c>
      <c r="S1880" s="3" t="s">
        <v>4258</v>
      </c>
      <c r="T1880" s="3" t="s">
        <v>4259</v>
      </c>
      <c r="U1880" s="4">
        <f t="shared" si="1123"/>
        <v>4848</v>
      </c>
      <c r="V1880" s="3">
        <v>80</v>
      </c>
      <c r="W1880" s="3">
        <f>VALUE(V1880)*100000</f>
        <v>8000000</v>
      </c>
    </row>
    <row r="1881" spans="1:23" customFormat="1" hidden="1">
      <c r="A1881" t="s">
        <v>4238</v>
      </c>
      <c r="G1881" t="s">
        <v>34</v>
      </c>
      <c r="H1881" t="s">
        <v>90</v>
      </c>
      <c r="I1881">
        <f>VALUE(LEFT(H1881,FIND(" ",H1881)-1))</f>
        <v>1650</v>
      </c>
      <c r="J1881" t="str">
        <f>TRIM(RIGHT(H1881,LEN(H1881)-FIND(" ",H1881)))</f>
        <v>sqft</v>
      </c>
      <c r="K1881" t="s">
        <v>43</v>
      </c>
      <c r="L1881" t="s">
        <v>44</v>
      </c>
      <c r="N1881" t="s">
        <v>764</v>
      </c>
      <c r="Q1881" t="s">
        <v>96</v>
      </c>
      <c r="R1881">
        <v>3</v>
      </c>
      <c r="T1881" t="s">
        <v>3504</v>
      </c>
      <c r="U1881" s="1">
        <f t="shared" si="1123"/>
        <v>4242</v>
      </c>
      <c r="V1881">
        <v>70</v>
      </c>
      <c r="W1881">
        <f>VALUE(V1881)*100000</f>
        <v>7000000</v>
      </c>
    </row>
    <row r="1882" spans="1:23" customFormat="1" hidden="1">
      <c r="A1882" t="s">
        <v>4260</v>
      </c>
      <c r="G1882" t="s">
        <v>24</v>
      </c>
      <c r="H1882" t="s">
        <v>2921</v>
      </c>
      <c r="I1882">
        <f>VALUE(LEFT(H1882,FIND(" ",H1882)-1))</f>
        <v>1215</v>
      </c>
      <c r="J1882" t="str">
        <f>TRIM(RIGHT(H1882,LEN(H1882)-FIND(" ",H1882)))</f>
        <v>sqft</v>
      </c>
      <c r="K1882" t="s">
        <v>96</v>
      </c>
      <c r="L1882" t="s">
        <v>924</v>
      </c>
      <c r="N1882" t="s">
        <v>43</v>
      </c>
      <c r="Q1882">
        <v>3</v>
      </c>
      <c r="R1882">
        <v>2</v>
      </c>
      <c r="U1882" s="1" t="e">
        <f t="shared" si="1123"/>
        <v>#VALUE!</v>
      </c>
      <c r="V1882">
        <v>62</v>
      </c>
      <c r="W1882">
        <f>VALUE(V1882)*100000</f>
        <v>6200000</v>
      </c>
    </row>
    <row r="1883" spans="1:23" customFormat="1" hidden="1">
      <c r="A1883" t="s">
        <v>4261</v>
      </c>
      <c r="G1883" t="s">
        <v>34</v>
      </c>
      <c r="H1883" t="s">
        <v>4262</v>
      </c>
      <c r="I1883">
        <f>VALUE(LEFT(H1883,FIND(" ",H1883)-1))</f>
        <v>1854</v>
      </c>
      <c r="J1883" t="str">
        <f>TRIM(RIGHT(H1883,LEN(H1883)-FIND(" ",H1883)))</f>
        <v>sqft</v>
      </c>
      <c r="K1883" t="s">
        <v>43</v>
      </c>
      <c r="L1883" t="s">
        <v>44</v>
      </c>
      <c r="N1883" t="s">
        <v>2099</v>
      </c>
      <c r="Q1883" t="s">
        <v>96</v>
      </c>
      <c r="R1883">
        <v>3</v>
      </c>
      <c r="T1883" t="s">
        <v>4263</v>
      </c>
      <c r="U1883" s="1">
        <f t="shared" si="1123"/>
        <v>4854</v>
      </c>
      <c r="V1883">
        <v>90</v>
      </c>
      <c r="W1883">
        <f>VALUE(V1883)*100000</f>
        <v>9000000</v>
      </c>
    </row>
    <row r="1884" spans="1:23" customFormat="1" hidden="1">
      <c r="A1884" t="s">
        <v>4264</v>
      </c>
      <c r="G1884" t="s">
        <v>34</v>
      </c>
      <c r="H1884" t="s">
        <v>4265</v>
      </c>
      <c r="I1884">
        <f>VALUE(LEFT(H1884,FIND(" ",H1884)-1))</f>
        <v>1778</v>
      </c>
      <c r="J1884" t="str">
        <f>TRIM(RIGHT(H1884,LEN(H1884)-FIND(" ",H1884)))</f>
        <v>sqft</v>
      </c>
      <c r="K1884" t="s">
        <v>43</v>
      </c>
      <c r="L1884" t="s">
        <v>44</v>
      </c>
      <c r="N1884" t="s">
        <v>4266</v>
      </c>
      <c r="Q1884" t="s">
        <v>96</v>
      </c>
      <c r="R1884">
        <v>3</v>
      </c>
      <c r="T1884" t="s">
        <v>4267</v>
      </c>
      <c r="U1884" s="1">
        <f t="shared" si="1123"/>
        <v>4218</v>
      </c>
      <c r="V1884">
        <v>75</v>
      </c>
      <c r="W1884">
        <f>VALUE(V1884)*100000</f>
        <v>7500000</v>
      </c>
    </row>
    <row r="1885" spans="1:23" customFormat="1" hidden="1">
      <c r="A1885" t="s">
        <v>4268</v>
      </c>
      <c r="G1885" t="s">
        <v>34</v>
      </c>
      <c r="H1885" t="s">
        <v>3489</v>
      </c>
      <c r="I1885">
        <f>VALUE(LEFT(H1885,FIND(" ",H1885)-1))</f>
        <v>1340</v>
      </c>
      <c r="J1885" t="str">
        <f>TRIM(RIGHT(H1885,LEN(H1885)-FIND(" ",H1885)))</f>
        <v>sqft</v>
      </c>
      <c r="K1885" t="s">
        <v>43</v>
      </c>
      <c r="L1885" t="s">
        <v>44</v>
      </c>
      <c r="N1885" t="s">
        <v>342</v>
      </c>
      <c r="Q1885" t="s">
        <v>46</v>
      </c>
      <c r="R1885">
        <v>2</v>
      </c>
      <c r="T1885" t="s">
        <v>4269</v>
      </c>
      <c r="U1885" s="1">
        <f t="shared" si="1123"/>
        <v>4104</v>
      </c>
      <c r="V1885">
        <v>55</v>
      </c>
      <c r="W1885">
        <f>VALUE(V1885)*100000</f>
        <v>5500000</v>
      </c>
    </row>
    <row r="1886" spans="1:23" customFormat="1" hidden="1">
      <c r="A1886" t="s">
        <v>4270</v>
      </c>
      <c r="G1886" t="s">
        <v>204</v>
      </c>
      <c r="H1886" t="s">
        <v>3873</v>
      </c>
      <c r="I1886">
        <f>VALUE(LEFT(H1886,FIND(" ",H1886)-1))</f>
        <v>1680</v>
      </c>
      <c r="J1886" t="str">
        <f>TRIM(RIGHT(H1886,LEN(H1886)-FIND(" ",H1886)))</f>
        <v>sqft</v>
      </c>
      <c r="K1886">
        <v>3</v>
      </c>
      <c r="L1886" t="s">
        <v>4271</v>
      </c>
      <c r="N1886" t="s">
        <v>43</v>
      </c>
      <c r="Q1886" t="s">
        <v>671</v>
      </c>
      <c r="T1886" t="s">
        <v>685</v>
      </c>
      <c r="U1886" s="1">
        <f t="shared" si="1123"/>
        <v>4762</v>
      </c>
      <c r="V1886">
        <v>80</v>
      </c>
      <c r="W1886">
        <f>VALUE(V1886)*100000</f>
        <v>8000000</v>
      </c>
    </row>
    <row r="1887" spans="1:23" customFormat="1" hidden="1">
      <c r="A1887" t="s">
        <v>4244</v>
      </c>
      <c r="B1887" t="str">
        <f t="shared" ref="B1887:B1888" si="1132">PROPER(TRIM(A1887))</f>
        <v>2 Apartment For Sale In Shiv Shrungal Solitaire, Vip Road Surat</v>
      </c>
      <c r="C1887" t="str">
        <f t="shared" ref="C1887:C1888" si="1133">LEFT(B1887,FIND(" ",B1887)-1)</f>
        <v>2</v>
      </c>
      <c r="D1887" s="1" t="str">
        <f t="shared" ref="D1887:D1888" si="1134">MID(B1887, FIND(" ", B1887)+1, FIND("For", B1887)-FIND(" ", B1887)-1)</f>
        <v xml:space="preserve">Apartment </v>
      </c>
      <c r="E1887" t="str">
        <f t="shared" ref="E1887:E1888" si="1135">TRIM(MID(B1887, FIND("In", B1887)+3, FIND("Surat", B1887)-FIND("In", B1887)-3))</f>
        <v>Shiv Shrungal Solitaire, Vip Road</v>
      </c>
      <c r="F1887" t="str">
        <f t="shared" ref="F1887:F1888" si="1136">"surat"</f>
        <v>surat</v>
      </c>
      <c r="G1887" t="s">
        <v>34</v>
      </c>
      <c r="H1887" t="s">
        <v>4245</v>
      </c>
      <c r="I1887">
        <f>VALUE(LEFT(H1887,FIND(" ",H1887)-1))</f>
        <v>1220</v>
      </c>
      <c r="J1887" t="str">
        <f>TRIM(RIGHT(H1887,LEN(H1887)-FIND(" ",H1887)))</f>
        <v>sqft</v>
      </c>
      <c r="K1887" t="s">
        <v>43</v>
      </c>
      <c r="L1887" t="s">
        <v>44</v>
      </c>
      <c r="M1887" t="str">
        <f t="shared" ref="M1887:M1888" si="1137">IF(LEFT(L1887,5)="poss.","expected","ready")</f>
        <v>ready</v>
      </c>
      <c r="N1887" t="s">
        <v>3480</v>
      </c>
      <c r="O1887" t="str">
        <f t="shared" ref="O1887:O1888" si="1138">IFERROR(LEFT(N1887,FIND("out of",N1887)-1),N1887)</f>
        <v xml:space="preserve">13 </v>
      </c>
      <c r="P1887" s="1" t="str">
        <f t="shared" ref="P1887:P1888" si="1139">IFERROR(RIGHT(N1887,LEN(N1887)-FIND("out of",N1887)-6),"")</f>
        <v>15</v>
      </c>
      <c r="Q1887" t="s">
        <v>29</v>
      </c>
      <c r="R1887" t="s">
        <v>4246</v>
      </c>
      <c r="T1887" t="s">
        <v>4272</v>
      </c>
      <c r="U1887" s="1">
        <f t="shared" si="1123"/>
        <v>4262</v>
      </c>
      <c r="V1887">
        <v>52</v>
      </c>
      <c r="W1887">
        <f>VALUE(V1887)*100000</f>
        <v>5200000</v>
      </c>
    </row>
    <row r="1888" spans="1:23" ht="15.75">
      <c r="A1888" s="3" t="s">
        <v>4075</v>
      </c>
      <c r="B1888" s="3" t="str">
        <f t="shared" si="1132"/>
        <v>3 Apartment For Sale In Nakshatra Nebula, Jahangirabad Surat</v>
      </c>
      <c r="C1888" s="3" t="str">
        <f t="shared" si="1133"/>
        <v>3</v>
      </c>
      <c r="D1888" s="4" t="str">
        <f t="shared" si="1134"/>
        <v xml:space="preserve">Apartment </v>
      </c>
      <c r="E1888" s="3" t="str">
        <f t="shared" si="1135"/>
        <v>Nakshatra Nebula, Jahangirabad</v>
      </c>
      <c r="F1888" s="3" t="str">
        <f t="shared" si="1136"/>
        <v>surat</v>
      </c>
      <c r="G1888" s="3" t="s">
        <v>24</v>
      </c>
      <c r="H1888" s="3" t="s">
        <v>4273</v>
      </c>
      <c r="I1888" s="9">
        <f>VALUE(LEFT(H1888,FIND(" ",H1888)-1))</f>
        <v>1609</v>
      </c>
      <c r="J1888" s="3" t="str">
        <f>TRIM(RIGHT(H1888,LEN(H1888)-FIND(" ",H1888)))</f>
        <v>sqft</v>
      </c>
      <c r="K1888" s="3" t="s">
        <v>43</v>
      </c>
      <c r="L1888" s="3" t="s">
        <v>44</v>
      </c>
      <c r="M1888" s="3" t="str">
        <f t="shared" si="1137"/>
        <v>ready</v>
      </c>
      <c r="N1888" s="3" t="s">
        <v>2657</v>
      </c>
      <c r="O1888" s="3" t="str">
        <f t="shared" si="1138"/>
        <v xml:space="preserve">12 </v>
      </c>
      <c r="P1888" s="4" t="str">
        <f t="shared" si="1139"/>
        <v>13</v>
      </c>
      <c r="Q1888" s="6" t="s">
        <v>29</v>
      </c>
      <c r="R1888" s="3" t="s">
        <v>30</v>
      </c>
      <c r="S1888" s="3" t="s">
        <v>4274</v>
      </c>
      <c r="T1888" s="3" t="s">
        <v>4275</v>
      </c>
      <c r="U1888" s="4">
        <f t="shared" si="1123"/>
        <v>3480</v>
      </c>
      <c r="V1888" s="3">
        <v>56</v>
      </c>
      <c r="W1888" s="3">
        <f>VALUE(V1888)*100000</f>
        <v>5600000</v>
      </c>
    </row>
    <row r="1889" spans="1:23" customFormat="1" hidden="1">
      <c r="A1889" t="s">
        <v>4276</v>
      </c>
      <c r="G1889" t="s">
        <v>34</v>
      </c>
      <c r="H1889" t="s">
        <v>4277</v>
      </c>
      <c r="I1889">
        <f>VALUE(LEFT(H1889,FIND(" ",H1889)-1))</f>
        <v>728</v>
      </c>
      <c r="J1889" t="str">
        <f>TRIM(RIGHT(H1889,LEN(H1889)-FIND(" ",H1889)))</f>
        <v>sqft</v>
      </c>
      <c r="K1889" t="s">
        <v>43</v>
      </c>
      <c r="L1889" t="s">
        <v>44</v>
      </c>
      <c r="N1889" t="s">
        <v>1986</v>
      </c>
      <c r="T1889" t="s">
        <v>4278</v>
      </c>
      <c r="U1889" s="1">
        <f t="shared" si="1123"/>
        <v>12775</v>
      </c>
      <c r="V1889">
        <v>93</v>
      </c>
      <c r="W1889">
        <f>VALUE(V1889)*100000</f>
        <v>9300000</v>
      </c>
    </row>
    <row r="1890" spans="1:23" customFormat="1" hidden="1">
      <c r="A1890" t="s">
        <v>4279</v>
      </c>
      <c r="G1890" t="s">
        <v>24</v>
      </c>
      <c r="H1890" t="s">
        <v>1005</v>
      </c>
      <c r="I1890">
        <f>VALUE(LEFT(H1890,FIND(" ",H1890)-1))</f>
        <v>1500</v>
      </c>
      <c r="J1890" t="str">
        <f>TRIM(RIGHT(H1890,LEN(H1890)-FIND(" ",H1890)))</f>
        <v>sqft</v>
      </c>
      <c r="K1890" t="s">
        <v>46</v>
      </c>
      <c r="L1890" t="s">
        <v>44</v>
      </c>
      <c r="N1890" t="s">
        <v>43</v>
      </c>
      <c r="Q1890">
        <v>4</v>
      </c>
      <c r="R1890">
        <v>2</v>
      </c>
      <c r="T1890" t="s">
        <v>722</v>
      </c>
      <c r="U1890" s="1">
        <f t="shared" si="1123"/>
        <v>6000</v>
      </c>
      <c r="V1890">
        <v>90</v>
      </c>
      <c r="W1890">
        <f>VALUE(V1890)*100000</f>
        <v>9000000</v>
      </c>
    </row>
    <row r="1891" spans="1:23" customFormat="1" hidden="1">
      <c r="A1891" t="s">
        <v>3664</v>
      </c>
      <c r="G1891" t="s">
        <v>34</v>
      </c>
      <c r="H1891" t="s">
        <v>1665</v>
      </c>
      <c r="I1891">
        <f>VALUE(LEFT(H1891,FIND(" ",H1891)-1))</f>
        <v>90</v>
      </c>
      <c r="J1891" t="str">
        <f>TRIM(RIGHT(H1891,LEN(H1891)-FIND(" ",H1891)))</f>
        <v>sqft</v>
      </c>
      <c r="K1891" t="s">
        <v>43</v>
      </c>
      <c r="L1891" t="s">
        <v>44</v>
      </c>
      <c r="N1891" t="s">
        <v>142</v>
      </c>
      <c r="Q1891" t="s">
        <v>29</v>
      </c>
      <c r="R1891">
        <v>3</v>
      </c>
      <c r="T1891" t="s">
        <v>4280</v>
      </c>
      <c r="U1891" s="1">
        <f t="shared" si="1123"/>
        <v>88889</v>
      </c>
      <c r="V1891">
        <v>80</v>
      </c>
      <c r="W1891">
        <f>VALUE(V1891)*100000</f>
        <v>8000000</v>
      </c>
    </row>
    <row r="1892" spans="1:23" customFormat="1" hidden="1">
      <c r="A1892" t="s">
        <v>4281</v>
      </c>
      <c r="G1892" t="s">
        <v>34</v>
      </c>
      <c r="H1892" t="s">
        <v>2283</v>
      </c>
      <c r="I1892">
        <f>VALUE(LEFT(H1892,FIND(" ",H1892)-1))</f>
        <v>820</v>
      </c>
      <c r="J1892" t="str">
        <f>TRIM(RIGHT(H1892,LEN(H1892)-FIND(" ",H1892)))</f>
        <v>sqft</v>
      </c>
      <c r="K1892" t="s">
        <v>43</v>
      </c>
      <c r="L1892" t="s">
        <v>44</v>
      </c>
      <c r="N1892" t="s">
        <v>364</v>
      </c>
      <c r="Q1892" t="s">
        <v>252</v>
      </c>
      <c r="S1892" t="s">
        <v>4282</v>
      </c>
      <c r="T1892" t="s">
        <v>4283</v>
      </c>
      <c r="U1892" s="1">
        <f t="shared" si="1123"/>
        <v>9200</v>
      </c>
      <c r="V1892">
        <v>75.400000000000006</v>
      </c>
      <c r="W1892">
        <f>VALUE(V1892)*100000</f>
        <v>7540000.0000000009</v>
      </c>
    </row>
    <row r="1893" spans="1:23" customFormat="1" hidden="1">
      <c r="A1893" t="s">
        <v>791</v>
      </c>
      <c r="B1893" t="str">
        <f t="shared" ref="B1893:B1898" si="1140">PROPER(TRIM(A1893))</f>
        <v>2 Apartment For Sale In Swagat Clifton, Bhimrad Surat</v>
      </c>
      <c r="C1893" t="str">
        <f t="shared" ref="C1893:C1898" si="1141">LEFT(B1893,FIND(" ",B1893)-1)</f>
        <v>2</v>
      </c>
      <c r="D1893" s="1" t="str">
        <f t="shared" ref="D1893:D1898" si="1142">MID(B1893, FIND(" ", B1893)+1, FIND("For", B1893)-FIND(" ", B1893)-1)</f>
        <v xml:space="preserve">Apartment </v>
      </c>
      <c r="E1893" t="str">
        <f t="shared" ref="E1893:E1898" si="1143">TRIM(MID(B1893, FIND("In", B1893)+3, FIND("Surat", B1893)-FIND("In", B1893)-3))</f>
        <v>Swagat Clifton, Bhimrad</v>
      </c>
      <c r="F1893" t="str">
        <f t="shared" ref="F1893:F1898" si="1144">"surat"</f>
        <v>surat</v>
      </c>
      <c r="G1893" t="s">
        <v>24</v>
      </c>
      <c r="H1893" t="s">
        <v>1221</v>
      </c>
      <c r="I1893">
        <f>VALUE(LEFT(H1893,FIND(" ",H1893)-1))</f>
        <v>670</v>
      </c>
      <c r="J1893" t="str">
        <f>TRIM(RIGHT(H1893,LEN(H1893)-FIND(" ",H1893)))</f>
        <v>sqft</v>
      </c>
      <c r="K1893" t="s">
        <v>43</v>
      </c>
      <c r="L1893" t="s">
        <v>44</v>
      </c>
      <c r="M1893" t="str">
        <f t="shared" ref="M1893:M1898" si="1145">IF(LEFT(L1893,5)="poss.","expected","ready")</f>
        <v>ready</v>
      </c>
      <c r="N1893" t="s">
        <v>3027</v>
      </c>
      <c r="O1893" t="str">
        <f t="shared" ref="O1893:O1898" si="1146">IFERROR(LEFT(N1893,FIND("out of",N1893)-1),N1893)</f>
        <v xml:space="preserve">6 </v>
      </c>
      <c r="P1893" s="1" t="str">
        <f t="shared" ref="P1893:P1898" si="1147">IFERROR(RIGHT(N1893,LEN(N1893)-FIND("out of",N1893)-6),"")</f>
        <v>15</v>
      </c>
      <c r="Q1893" t="s">
        <v>29</v>
      </c>
      <c r="R1893" t="s">
        <v>185</v>
      </c>
      <c r="T1893" t="s">
        <v>4284</v>
      </c>
      <c r="U1893" s="1">
        <f t="shared" si="1123"/>
        <v>4393</v>
      </c>
      <c r="V1893">
        <v>55</v>
      </c>
      <c r="W1893">
        <f>VALUE(V1893)*100000</f>
        <v>5500000</v>
      </c>
    </row>
    <row r="1894" spans="1:23" customFormat="1" hidden="1">
      <c r="A1894" t="s">
        <v>3963</v>
      </c>
      <c r="B1894" t="str">
        <f t="shared" si="1140"/>
        <v>3 Apartment For Sale In Jolly Residency, Vesu Surat</v>
      </c>
      <c r="C1894" t="str">
        <f t="shared" si="1141"/>
        <v>3</v>
      </c>
      <c r="D1894" s="1" t="str">
        <f t="shared" si="1142"/>
        <v xml:space="preserve">Apartment </v>
      </c>
      <c r="E1894" t="str">
        <f t="shared" si="1143"/>
        <v>Jolly Residency, Vesu</v>
      </c>
      <c r="F1894" t="str">
        <f t="shared" si="1144"/>
        <v>surat</v>
      </c>
      <c r="G1894" t="s">
        <v>34</v>
      </c>
      <c r="H1894" t="s">
        <v>1506</v>
      </c>
      <c r="I1894">
        <f>VALUE(LEFT(H1894,FIND(" ",H1894)-1))</f>
        <v>1700</v>
      </c>
      <c r="J1894" t="str">
        <f>TRIM(RIGHT(H1894,LEN(H1894)-FIND(" ",H1894)))</f>
        <v>sqft</v>
      </c>
      <c r="K1894" t="s">
        <v>43</v>
      </c>
      <c r="L1894" t="s">
        <v>44</v>
      </c>
      <c r="M1894" t="str">
        <f t="shared" si="1145"/>
        <v>ready</v>
      </c>
      <c r="N1894" t="s">
        <v>2891</v>
      </c>
      <c r="O1894" t="str">
        <f t="shared" si="1146"/>
        <v xml:space="preserve">3 </v>
      </c>
      <c r="P1894" s="1" t="str">
        <f t="shared" si="1147"/>
        <v>13</v>
      </c>
      <c r="Q1894" t="s">
        <v>96</v>
      </c>
      <c r="R1894" t="s">
        <v>3889</v>
      </c>
      <c r="T1894" t="s">
        <v>4285</v>
      </c>
      <c r="U1894" s="1">
        <f t="shared" si="1123"/>
        <v>4765</v>
      </c>
      <c r="V1894">
        <v>81</v>
      </c>
      <c r="W1894">
        <f>VALUE(V1894)*100000</f>
        <v>8100000</v>
      </c>
    </row>
    <row r="1895" spans="1:23" ht="15.75">
      <c r="A1895" s="3" t="s">
        <v>4286</v>
      </c>
      <c r="B1895" s="3" t="str">
        <f t="shared" si="1140"/>
        <v>3 Apartment For Sale In Aagam Wildflower, Vesu Surat</v>
      </c>
      <c r="C1895" s="3" t="str">
        <f t="shared" si="1141"/>
        <v>3</v>
      </c>
      <c r="D1895" s="4" t="str">
        <f t="shared" si="1142"/>
        <v xml:space="preserve">Apartment </v>
      </c>
      <c r="E1895" s="3" t="str">
        <f t="shared" si="1143"/>
        <v>Aagam Wildflower, Vesu</v>
      </c>
      <c r="F1895" s="3" t="str">
        <f t="shared" si="1144"/>
        <v>surat</v>
      </c>
      <c r="G1895" s="3" t="s">
        <v>34</v>
      </c>
      <c r="H1895" s="3" t="s">
        <v>4287</v>
      </c>
      <c r="I1895" s="9">
        <f>VALUE(LEFT(H1895,FIND(" ",H1895)-1))</f>
        <v>1566</v>
      </c>
      <c r="J1895" s="3" t="str">
        <f>TRIM(RIGHT(H1895,LEN(H1895)-FIND(" ",H1895)))</f>
        <v>sqft</v>
      </c>
      <c r="K1895" s="3" t="s">
        <v>43</v>
      </c>
      <c r="L1895" s="3" t="s">
        <v>44</v>
      </c>
      <c r="M1895" s="3" t="str">
        <f t="shared" si="1145"/>
        <v>ready</v>
      </c>
      <c r="N1895" s="3" t="s">
        <v>1622</v>
      </c>
      <c r="O1895" s="3" t="str">
        <f t="shared" si="1146"/>
        <v xml:space="preserve">7 </v>
      </c>
      <c r="P1895" s="4" t="str">
        <f t="shared" si="1147"/>
        <v>9</v>
      </c>
      <c r="Q1895" s="6" t="s">
        <v>29</v>
      </c>
      <c r="R1895" s="3" t="s">
        <v>185</v>
      </c>
      <c r="S1895" s="3" t="s">
        <v>4288</v>
      </c>
      <c r="T1895" s="3" t="s">
        <v>4289</v>
      </c>
      <c r="U1895" s="4">
        <f t="shared" si="1123"/>
        <v>5875</v>
      </c>
      <c r="V1895" s="3">
        <v>92</v>
      </c>
      <c r="W1895" s="3">
        <f>VALUE(V1895)*100000</f>
        <v>9200000</v>
      </c>
    </row>
    <row r="1896" spans="1:23" ht="15.75">
      <c r="A1896" s="3" t="s">
        <v>4290</v>
      </c>
      <c r="B1896" s="3" t="str">
        <f t="shared" si="1140"/>
        <v>3 Apartment For Sale In Shreepad Celebrations, Palanpur Gam Surat</v>
      </c>
      <c r="C1896" s="3" t="str">
        <f t="shared" si="1141"/>
        <v>3</v>
      </c>
      <c r="D1896" s="4" t="str">
        <f t="shared" si="1142"/>
        <v xml:space="preserve">Apartment </v>
      </c>
      <c r="E1896" s="3" t="str">
        <f t="shared" si="1143"/>
        <v>Shreepad Celebrations, Palanpur Gam</v>
      </c>
      <c r="F1896" s="3" t="str">
        <f t="shared" si="1144"/>
        <v>surat</v>
      </c>
      <c r="G1896" s="3" t="s">
        <v>24</v>
      </c>
      <c r="H1896" s="3" t="s">
        <v>1305</v>
      </c>
      <c r="I1896" s="9">
        <f>VALUE(LEFT(H1896,FIND(" ",H1896)-1))</f>
        <v>935</v>
      </c>
      <c r="J1896" s="3" t="str">
        <f>TRIM(RIGHT(H1896,LEN(H1896)-FIND(" ",H1896)))</f>
        <v>sqft</v>
      </c>
      <c r="K1896" s="3" t="s">
        <v>26</v>
      </c>
      <c r="L1896" s="3" t="s">
        <v>44</v>
      </c>
      <c r="M1896" s="3" t="str">
        <f t="shared" si="1145"/>
        <v>ready</v>
      </c>
      <c r="N1896" s="3" t="s">
        <v>200</v>
      </c>
      <c r="O1896" s="3" t="str">
        <f t="shared" si="1146"/>
        <v xml:space="preserve">7 </v>
      </c>
      <c r="P1896" s="4" t="str">
        <f t="shared" si="1147"/>
        <v>13</v>
      </c>
      <c r="Q1896" s="6" t="s">
        <v>96</v>
      </c>
      <c r="R1896" s="3" t="s">
        <v>47</v>
      </c>
      <c r="S1896" s="3" t="s">
        <v>4291</v>
      </c>
      <c r="T1896" s="3" t="s">
        <v>4292</v>
      </c>
      <c r="U1896" s="4">
        <f t="shared" si="1123"/>
        <v>5628</v>
      </c>
      <c r="V1896" s="3">
        <v>95</v>
      </c>
      <c r="W1896" s="3">
        <f>VALUE(V1896)*100000</f>
        <v>9500000</v>
      </c>
    </row>
    <row r="1897" spans="1:23" ht="15.75">
      <c r="A1897" s="3" t="s">
        <v>4293</v>
      </c>
      <c r="B1897" s="3" t="str">
        <f t="shared" si="1140"/>
        <v>3 Apartment For Sale In Adarsh Society Surat</v>
      </c>
      <c r="C1897" s="3" t="str">
        <f t="shared" si="1141"/>
        <v>3</v>
      </c>
      <c r="D1897" s="4" t="str">
        <f t="shared" si="1142"/>
        <v xml:space="preserve">Apartment </v>
      </c>
      <c r="E1897" s="3" t="str">
        <f t="shared" si="1143"/>
        <v>Adarsh Society</v>
      </c>
      <c r="F1897" s="3" t="str">
        <f t="shared" si="1144"/>
        <v>surat</v>
      </c>
      <c r="G1897" s="3" t="s">
        <v>34</v>
      </c>
      <c r="H1897" s="3" t="s">
        <v>372</v>
      </c>
      <c r="I1897" s="9">
        <f>VALUE(LEFT(H1897,FIND(" ",H1897)-1))</f>
        <v>1300</v>
      </c>
      <c r="J1897" s="3" t="str">
        <f>TRIM(RIGHT(H1897,LEN(H1897)-FIND(" ",H1897)))</f>
        <v>sqft</v>
      </c>
      <c r="K1897" s="3" t="s">
        <v>43</v>
      </c>
      <c r="L1897" s="3" t="s">
        <v>44</v>
      </c>
      <c r="M1897" s="3" t="str">
        <f t="shared" si="1145"/>
        <v>ready</v>
      </c>
      <c r="N1897" s="3" t="s">
        <v>2690</v>
      </c>
      <c r="O1897" s="3" t="str">
        <f t="shared" si="1146"/>
        <v xml:space="preserve">8 </v>
      </c>
      <c r="P1897" s="4" t="str">
        <f t="shared" si="1147"/>
        <v>10</v>
      </c>
      <c r="Q1897" s="6" t="s">
        <v>46</v>
      </c>
      <c r="R1897" s="3" t="s">
        <v>47</v>
      </c>
      <c r="S1897" s="3" t="s">
        <v>4294</v>
      </c>
      <c r="T1897" s="3" t="s">
        <v>3983</v>
      </c>
      <c r="U1897" s="4">
        <f t="shared" si="1123"/>
        <v>4615</v>
      </c>
      <c r="V1897" s="3">
        <v>60</v>
      </c>
      <c r="W1897" s="3">
        <f>VALUE(V1897)*100000</f>
        <v>6000000</v>
      </c>
    </row>
    <row r="1898" spans="1:23" ht="15.75">
      <c r="A1898" s="3" t="s">
        <v>4295</v>
      </c>
      <c r="B1898" s="3" t="str">
        <f t="shared" si="1140"/>
        <v>3 Apartment For Sale In Siddhi Residency, Pal Gam Surat</v>
      </c>
      <c r="C1898" s="3" t="str">
        <f t="shared" si="1141"/>
        <v>3</v>
      </c>
      <c r="D1898" s="4" t="str">
        <f t="shared" si="1142"/>
        <v xml:space="preserve">Apartment </v>
      </c>
      <c r="E1898" s="3" t="str">
        <f t="shared" si="1143"/>
        <v>Siddhi Residency, Pal Gam</v>
      </c>
      <c r="F1898" s="3" t="str">
        <f t="shared" si="1144"/>
        <v>surat</v>
      </c>
      <c r="G1898" s="3" t="s">
        <v>24</v>
      </c>
      <c r="H1898" s="3" t="s">
        <v>136</v>
      </c>
      <c r="I1898" s="9">
        <f>VALUE(LEFT(H1898,FIND(" ",H1898)-1))</f>
        <v>1150</v>
      </c>
      <c r="J1898" s="3" t="str">
        <f>TRIM(RIGHT(H1898,LEN(H1898)-FIND(" ",H1898)))</f>
        <v>sqft</v>
      </c>
      <c r="K1898" s="3" t="s">
        <v>43</v>
      </c>
      <c r="L1898" s="3" t="s">
        <v>44</v>
      </c>
      <c r="M1898" s="3" t="str">
        <f t="shared" si="1145"/>
        <v>ready</v>
      </c>
      <c r="N1898" s="3" t="s">
        <v>962</v>
      </c>
      <c r="O1898" s="3" t="str">
        <f t="shared" si="1146"/>
        <v xml:space="preserve">11 </v>
      </c>
      <c r="P1898" s="4" t="str">
        <f t="shared" si="1147"/>
        <v>12</v>
      </c>
      <c r="Q1898" s="6" t="s">
        <v>46</v>
      </c>
      <c r="R1898" s="3" t="s">
        <v>30</v>
      </c>
      <c r="S1898" s="3" t="s">
        <v>4296</v>
      </c>
      <c r="T1898" s="3" t="s">
        <v>4297</v>
      </c>
      <c r="U1898" s="4">
        <f t="shared" si="1123"/>
        <v>4457</v>
      </c>
      <c r="V1898" s="3">
        <v>78</v>
      </c>
      <c r="W1898" s="3">
        <f>VALUE(V1898)*100000</f>
        <v>7800000</v>
      </c>
    </row>
    <row r="1899" spans="1:23" customFormat="1" hidden="1">
      <c r="A1899" t="s">
        <v>4298</v>
      </c>
      <c r="G1899" t="s">
        <v>34</v>
      </c>
      <c r="H1899" t="s">
        <v>4299</v>
      </c>
      <c r="I1899">
        <f>VALUE(LEFT(H1899,FIND(" ",H1899)-1))</f>
        <v>1725</v>
      </c>
      <c r="J1899" t="str">
        <f>TRIM(RIGHT(H1899,LEN(H1899)-FIND(" ",H1899)))</f>
        <v>sqft</v>
      </c>
      <c r="K1899" t="s">
        <v>1881</v>
      </c>
      <c r="L1899" t="s">
        <v>44</v>
      </c>
      <c r="N1899" t="s">
        <v>43</v>
      </c>
      <c r="T1899" t="s">
        <v>1668</v>
      </c>
      <c r="U1899" s="1">
        <f t="shared" si="1123"/>
        <v>3478</v>
      </c>
      <c r="V1899">
        <v>60</v>
      </c>
      <c r="W1899">
        <f>VALUE(V1899)*100000</f>
        <v>6000000</v>
      </c>
    </row>
    <row r="1900" spans="1:23" customFormat="1" hidden="1">
      <c r="A1900" t="s">
        <v>4300</v>
      </c>
      <c r="G1900" t="s">
        <v>24</v>
      </c>
      <c r="H1900" t="s">
        <v>350</v>
      </c>
      <c r="I1900">
        <f>VALUE(LEFT(H1900,FIND(" ",H1900)-1))</f>
        <v>850</v>
      </c>
      <c r="J1900" t="str">
        <f>TRIM(RIGHT(H1900,LEN(H1900)-FIND(" ",H1900)))</f>
        <v>sqft</v>
      </c>
      <c r="K1900" t="s">
        <v>46</v>
      </c>
      <c r="L1900" t="s">
        <v>44</v>
      </c>
      <c r="N1900" t="s">
        <v>43</v>
      </c>
      <c r="Q1900">
        <v>3</v>
      </c>
      <c r="U1900" s="1" t="e">
        <f t="shared" si="1123"/>
        <v>#VALUE!</v>
      </c>
      <c r="V1900" t="s">
        <v>3442</v>
      </c>
      <c r="W1900" t="e">
        <f>VALUE(V1900)*100000</f>
        <v>#VALUE!</v>
      </c>
    </row>
    <row r="1901" spans="1:23" customFormat="1" hidden="1">
      <c r="A1901" t="s">
        <v>2200</v>
      </c>
      <c r="G1901" t="s">
        <v>34</v>
      </c>
      <c r="H1901" t="s">
        <v>4301</v>
      </c>
      <c r="I1901">
        <f>VALUE(LEFT(H1901,FIND(" ",H1901)-1))</f>
        <v>300</v>
      </c>
      <c r="J1901" t="str">
        <f>TRIM(RIGHT(H1901,LEN(H1901)-FIND(" ",H1901)))</f>
        <v>sqyrd</v>
      </c>
      <c r="K1901">
        <v>2</v>
      </c>
      <c r="L1901" t="s">
        <v>26</v>
      </c>
      <c r="N1901" t="s">
        <v>96</v>
      </c>
      <c r="Q1901">
        <v>1</v>
      </c>
      <c r="S1901" t="s">
        <v>4302</v>
      </c>
      <c r="T1901" t="s">
        <v>1197</v>
      </c>
      <c r="U1901" s="1">
        <f t="shared" si="1123"/>
        <v>2222</v>
      </c>
      <c r="V1901">
        <v>60</v>
      </c>
      <c r="W1901">
        <f>VALUE(V1901)*100000</f>
        <v>6000000</v>
      </c>
    </row>
    <row r="1902" spans="1:23" customFormat="1" hidden="1">
      <c r="A1902" t="s">
        <v>2094</v>
      </c>
      <c r="G1902" t="s">
        <v>34</v>
      </c>
      <c r="H1902" t="s">
        <v>3606</v>
      </c>
      <c r="I1902">
        <f>VALUE(LEFT(H1902,FIND(" ",H1902)-1))</f>
        <v>2200</v>
      </c>
      <c r="J1902" t="str">
        <f>TRIM(RIGHT(H1902,LEN(H1902)-FIND(" ",H1902)))</f>
        <v>sqft</v>
      </c>
      <c r="K1902" t="s">
        <v>43</v>
      </c>
      <c r="L1902" t="s">
        <v>44</v>
      </c>
      <c r="N1902" t="s">
        <v>377</v>
      </c>
      <c r="Q1902" t="s">
        <v>29</v>
      </c>
      <c r="R1902" t="s">
        <v>102</v>
      </c>
      <c r="S1902" t="s">
        <v>4303</v>
      </c>
      <c r="T1902" t="s">
        <v>3148</v>
      </c>
      <c r="U1902" s="1">
        <f t="shared" si="1123"/>
        <v>2727</v>
      </c>
      <c r="V1902">
        <v>60</v>
      </c>
      <c r="W1902">
        <f>VALUE(V1902)*100000</f>
        <v>6000000</v>
      </c>
    </row>
    <row r="1903" spans="1:23" customFormat="1" hidden="1">
      <c r="A1903" t="s">
        <v>4304</v>
      </c>
      <c r="G1903" t="s">
        <v>34</v>
      </c>
      <c r="H1903" t="s">
        <v>4305</v>
      </c>
      <c r="I1903">
        <f>VALUE(LEFT(H1903,FIND(" ",H1903)-1))</f>
        <v>4700</v>
      </c>
      <c r="J1903" t="str">
        <f>TRIM(RIGHT(H1903,LEN(H1903)-FIND(" ",H1903)))</f>
        <v>sqft</v>
      </c>
      <c r="L1903" t="s">
        <v>44</v>
      </c>
      <c r="N1903" t="s">
        <v>43</v>
      </c>
      <c r="T1903" t="s">
        <v>4306</v>
      </c>
      <c r="U1903" s="1">
        <f t="shared" si="1123"/>
        <v>1489</v>
      </c>
      <c r="V1903">
        <v>70</v>
      </c>
      <c r="W1903">
        <f>VALUE(V1903)*100000</f>
        <v>7000000</v>
      </c>
    </row>
    <row r="1904" spans="1:23" customFormat="1" hidden="1">
      <c r="A1904" t="s">
        <v>3913</v>
      </c>
      <c r="G1904" t="s">
        <v>34</v>
      </c>
      <c r="H1904" t="s">
        <v>372</v>
      </c>
      <c r="I1904">
        <f>VALUE(LEFT(H1904,FIND(" ",H1904)-1))</f>
        <v>1300</v>
      </c>
      <c r="J1904" t="str">
        <f>TRIM(RIGHT(H1904,LEN(H1904)-FIND(" ",H1904)))</f>
        <v>sqft</v>
      </c>
      <c r="K1904" t="s">
        <v>43</v>
      </c>
      <c r="L1904" t="s">
        <v>44</v>
      </c>
      <c r="N1904" t="s">
        <v>122</v>
      </c>
      <c r="Q1904">
        <v>1</v>
      </c>
      <c r="T1904" t="s">
        <v>1703</v>
      </c>
      <c r="U1904" s="1">
        <f t="shared" si="1123"/>
        <v>6154</v>
      </c>
      <c r="V1904">
        <v>80</v>
      </c>
      <c r="W1904">
        <f>VALUE(V1904)*100000</f>
        <v>8000000</v>
      </c>
    </row>
    <row r="1905" spans="1:23" ht="15.75">
      <c r="A1905" s="3" t="s">
        <v>4307</v>
      </c>
      <c r="B1905" s="3" t="str">
        <f>PROPER(TRIM(A1905))</f>
        <v>3 Apartment For Sale In Madhav Mahal Residency, Anand Mahal Road Surat</v>
      </c>
      <c r="C1905" s="3" t="str">
        <f>LEFT(B1905,FIND(" ",B1905)-1)</f>
        <v>3</v>
      </c>
      <c r="D1905" s="4" t="str">
        <f>MID(B1905, FIND(" ", B1905)+1, FIND("For", B1905)-FIND(" ", B1905)-1)</f>
        <v xml:space="preserve">Apartment </v>
      </c>
      <c r="E1905" s="3" t="str">
        <f>TRIM(MID(B1905, FIND("In", B1905)+3, FIND("Surat", B1905)-FIND("In", B1905)-3))</f>
        <v>Madhav Mahal Residency, Anand Mahal Road</v>
      </c>
      <c r="F1905" s="3" t="str">
        <f>"surat"</f>
        <v>surat</v>
      </c>
      <c r="G1905" s="3" t="s">
        <v>24</v>
      </c>
      <c r="H1905" s="3" t="s">
        <v>4308</v>
      </c>
      <c r="I1905" s="9">
        <f>VALUE(LEFT(H1905,FIND(" ",H1905)-1))</f>
        <v>1130</v>
      </c>
      <c r="J1905" s="3" t="str">
        <f>TRIM(RIGHT(H1905,LEN(H1905)-FIND(" ",H1905)))</f>
        <v>sqft</v>
      </c>
      <c r="K1905" s="3" t="s">
        <v>43</v>
      </c>
      <c r="L1905" s="3" t="s">
        <v>44</v>
      </c>
      <c r="M1905" s="3" t="str">
        <f>IF(LEFT(L1905,5)="poss.","expected","ready")</f>
        <v>ready</v>
      </c>
      <c r="N1905" s="3" t="s">
        <v>107</v>
      </c>
      <c r="O1905" s="3" t="str">
        <f>IFERROR(LEFT(N1905,FIND("out of",N1905)-1),N1905)</f>
        <v xml:space="preserve">3 </v>
      </c>
      <c r="P1905" s="4" t="str">
        <f>IFERROR(RIGHT(N1905,LEN(N1905)-FIND("out of",N1905)-6),"")</f>
        <v>3</v>
      </c>
      <c r="Q1905" s="6" t="s">
        <v>46</v>
      </c>
      <c r="R1905" s="3" t="s">
        <v>325</v>
      </c>
      <c r="S1905" s="3" t="s">
        <v>4309</v>
      </c>
      <c r="T1905" s="3" t="s">
        <v>4310</v>
      </c>
      <c r="U1905" s="4">
        <f t="shared" si="1123"/>
        <v>4867</v>
      </c>
      <c r="V1905" s="3">
        <v>55</v>
      </c>
      <c r="W1905" s="3">
        <f>VALUE(V1905)*100000</f>
        <v>5500000</v>
      </c>
    </row>
    <row r="1906" spans="1:23" customFormat="1" hidden="1">
      <c r="A1906" t="s">
        <v>4311</v>
      </c>
      <c r="G1906" t="s">
        <v>24</v>
      </c>
      <c r="H1906" t="s">
        <v>4312</v>
      </c>
      <c r="I1906">
        <f>VALUE(LEFT(H1906,FIND(" ",H1906)-1))</f>
        <v>822</v>
      </c>
      <c r="J1906" t="str">
        <f>TRIM(RIGHT(H1906,LEN(H1906)-FIND(" ",H1906)))</f>
        <v>sqft</v>
      </c>
      <c r="K1906" t="s">
        <v>43</v>
      </c>
      <c r="L1906" t="s">
        <v>44</v>
      </c>
      <c r="N1906" t="s">
        <v>390</v>
      </c>
      <c r="Q1906" t="s">
        <v>96</v>
      </c>
      <c r="R1906" t="s">
        <v>30</v>
      </c>
      <c r="T1906" t="s">
        <v>4313</v>
      </c>
      <c r="U1906" s="1">
        <f t="shared" si="1123"/>
        <v>5474</v>
      </c>
      <c r="V1906">
        <v>75</v>
      </c>
      <c r="W1906">
        <f>VALUE(V1906)*100000</f>
        <v>7500000</v>
      </c>
    </row>
    <row r="1907" spans="1:23" customFormat="1" hidden="1">
      <c r="A1907" t="s">
        <v>4314</v>
      </c>
      <c r="G1907" t="s">
        <v>24</v>
      </c>
      <c r="H1907" t="s">
        <v>328</v>
      </c>
      <c r="I1907">
        <f>VALUE(LEFT(H1907,FIND(" ",H1907)-1))</f>
        <v>1200</v>
      </c>
      <c r="J1907" t="str">
        <f>TRIM(RIGHT(H1907,LEN(H1907)-FIND(" ",H1907)))</f>
        <v>sqft</v>
      </c>
      <c r="K1907" t="s">
        <v>26</v>
      </c>
      <c r="L1907" t="s">
        <v>44</v>
      </c>
      <c r="N1907" t="s">
        <v>828</v>
      </c>
      <c r="Q1907">
        <v>1</v>
      </c>
      <c r="S1907" t="s">
        <v>4315</v>
      </c>
      <c r="T1907" t="s">
        <v>4099</v>
      </c>
      <c r="U1907" s="1">
        <f t="shared" si="1123"/>
        <v>3409</v>
      </c>
      <c r="V1907">
        <v>75</v>
      </c>
      <c r="W1907">
        <f>VALUE(V1907)*100000</f>
        <v>7500000</v>
      </c>
    </row>
    <row r="1908" spans="1:23" customFormat="1" hidden="1">
      <c r="A1908" t="s">
        <v>1966</v>
      </c>
      <c r="G1908" t="s">
        <v>34</v>
      </c>
      <c r="H1908" t="s">
        <v>2553</v>
      </c>
      <c r="I1908">
        <f>VALUE(LEFT(H1908,FIND(" ",H1908)-1))</f>
        <v>1095</v>
      </c>
      <c r="J1908" t="str">
        <f>TRIM(RIGHT(H1908,LEN(H1908)-FIND(" ",H1908)))</f>
        <v>sqft</v>
      </c>
      <c r="K1908" t="s">
        <v>43</v>
      </c>
      <c r="L1908" t="s">
        <v>44</v>
      </c>
      <c r="N1908" t="s">
        <v>448</v>
      </c>
      <c r="Q1908" t="s">
        <v>46</v>
      </c>
      <c r="R1908">
        <v>3</v>
      </c>
      <c r="T1908" t="s">
        <v>4316</v>
      </c>
      <c r="U1908" s="1">
        <f t="shared" si="1123"/>
        <v>6849</v>
      </c>
      <c r="V1908">
        <v>75</v>
      </c>
      <c r="W1908">
        <f>VALUE(V1908)*100000</f>
        <v>7500000</v>
      </c>
    </row>
    <row r="1909" spans="1:23" customFormat="1" hidden="1">
      <c r="A1909" t="s">
        <v>4317</v>
      </c>
      <c r="B1909" t="str">
        <f t="shared" ref="B1909:B1912" si="1148">PROPER(TRIM(A1909))</f>
        <v>3 Apartment For Sale In Saroli Surat</v>
      </c>
      <c r="C1909" t="str">
        <f t="shared" ref="C1909:C1912" si="1149">LEFT(B1909,FIND(" ",B1909)-1)</f>
        <v>3</v>
      </c>
      <c r="D1909" s="1" t="str">
        <f t="shared" ref="D1909:D1912" si="1150">MID(B1909, FIND(" ", B1909)+1, FIND("For", B1909)-FIND(" ", B1909)-1)</f>
        <v xml:space="preserve">Apartment </v>
      </c>
      <c r="E1909" t="str">
        <f t="shared" ref="E1909:E1912" si="1151">TRIM(MID(B1909, FIND("In", B1909)+3, FIND("Surat", B1909)-FIND("In", B1909)-3))</f>
        <v>Saroli</v>
      </c>
      <c r="F1909" t="str">
        <f t="shared" ref="F1909:F1912" si="1152">"surat"</f>
        <v>surat</v>
      </c>
      <c r="G1909" t="s">
        <v>24</v>
      </c>
      <c r="H1909" t="s">
        <v>3221</v>
      </c>
      <c r="I1909">
        <f>VALUE(LEFT(H1909,FIND(" ",H1909)-1))</f>
        <v>920</v>
      </c>
      <c r="J1909" t="str">
        <f>TRIM(RIGHT(H1909,LEN(H1909)-FIND(" ",H1909)))</f>
        <v>sqft</v>
      </c>
      <c r="K1909" t="s">
        <v>43</v>
      </c>
      <c r="L1909" t="s">
        <v>44</v>
      </c>
      <c r="M1909" t="str">
        <f t="shared" ref="M1909:M1912" si="1153">IF(LEFT(L1909,5)="poss.","expected","ready")</f>
        <v>ready</v>
      </c>
      <c r="N1909" t="s">
        <v>176</v>
      </c>
      <c r="O1909" t="str">
        <f t="shared" ref="O1909:O1912" si="1154">IFERROR(LEFT(N1909,FIND("out of",N1909)-1),N1909)</f>
        <v xml:space="preserve">5 </v>
      </c>
      <c r="P1909" s="1" t="str">
        <f t="shared" ref="P1909:P1912" si="1155">IFERROR(RIGHT(N1909,LEN(N1909)-FIND("out of",N1909)-6),"")</f>
        <v>12</v>
      </c>
      <c r="Q1909" t="s">
        <v>96</v>
      </c>
      <c r="R1909" t="s">
        <v>185</v>
      </c>
      <c r="T1909" t="s">
        <v>4318</v>
      </c>
      <c r="U1909" s="1">
        <f t="shared" si="1123"/>
        <v>4422</v>
      </c>
      <c r="V1909">
        <v>65</v>
      </c>
      <c r="W1909">
        <f>VALUE(V1909)*100000</f>
        <v>6500000</v>
      </c>
    </row>
    <row r="1910" spans="1:23" customFormat="1" hidden="1">
      <c r="A1910" t="s">
        <v>4319</v>
      </c>
      <c r="B1910" t="str">
        <f t="shared" si="1148"/>
        <v>3 Apartment For Sale In Sai Pujya Apts Surat</v>
      </c>
      <c r="C1910" t="str">
        <f t="shared" si="1149"/>
        <v>3</v>
      </c>
      <c r="D1910" s="1" t="str">
        <f t="shared" si="1150"/>
        <v xml:space="preserve">Apartment </v>
      </c>
      <c r="E1910" t="str">
        <f t="shared" si="1151"/>
        <v>Sai Pujya Apts</v>
      </c>
      <c r="F1910" t="str">
        <f t="shared" si="1152"/>
        <v>surat</v>
      </c>
      <c r="G1910" t="s">
        <v>24</v>
      </c>
      <c r="H1910" t="s">
        <v>4320</v>
      </c>
      <c r="I1910">
        <f>VALUE(LEFT(H1910,FIND(" ",H1910)-1))</f>
        <v>1850</v>
      </c>
      <c r="J1910" t="str">
        <f>TRIM(RIGHT(H1910,LEN(H1910)-FIND(" ",H1910)))</f>
        <v>sqft</v>
      </c>
      <c r="K1910" t="s">
        <v>43</v>
      </c>
      <c r="L1910" t="s">
        <v>44</v>
      </c>
      <c r="M1910" t="str">
        <f t="shared" si="1153"/>
        <v>ready</v>
      </c>
      <c r="N1910" t="s">
        <v>320</v>
      </c>
      <c r="O1910" t="str">
        <f t="shared" si="1154"/>
        <v xml:space="preserve">3 </v>
      </c>
      <c r="P1910" s="1" t="str">
        <f t="shared" si="1155"/>
        <v>4</v>
      </c>
      <c r="Q1910" t="s">
        <v>29</v>
      </c>
      <c r="R1910" t="s">
        <v>185</v>
      </c>
      <c r="T1910" t="s">
        <v>2895</v>
      </c>
      <c r="U1910" s="1">
        <f t="shared" si="1123"/>
        <v>3837</v>
      </c>
      <c r="V1910">
        <v>85</v>
      </c>
      <c r="W1910">
        <f>VALUE(V1910)*100000</f>
        <v>8500000</v>
      </c>
    </row>
    <row r="1911" spans="1:23" ht="15.75">
      <c r="A1911" s="3" t="s">
        <v>4321</v>
      </c>
      <c r="B1911" s="3" t="str">
        <f t="shared" si="1148"/>
        <v>3 Apartment For Sale In Nakshatra Embassy, Palanpur Surat</v>
      </c>
      <c r="C1911" s="3" t="str">
        <f t="shared" si="1149"/>
        <v>3</v>
      </c>
      <c r="D1911" s="4" t="str">
        <f t="shared" si="1150"/>
        <v xml:space="preserve">Apartment </v>
      </c>
      <c r="E1911" s="3" t="str">
        <f t="shared" si="1151"/>
        <v>Nakshatra Embassy, Palanpur</v>
      </c>
      <c r="F1911" s="3" t="str">
        <f t="shared" si="1152"/>
        <v>surat</v>
      </c>
      <c r="G1911" s="3" t="s">
        <v>34</v>
      </c>
      <c r="H1911" s="3" t="s">
        <v>3452</v>
      </c>
      <c r="I1911" s="9">
        <f>VALUE(LEFT(H1911,FIND(" ",H1911)-1))</f>
        <v>1630</v>
      </c>
      <c r="J1911" s="3" t="str">
        <f>TRIM(RIGHT(H1911,LEN(H1911)-FIND(" ",H1911)))</f>
        <v>sqft</v>
      </c>
      <c r="K1911" s="3" t="s">
        <v>43</v>
      </c>
      <c r="L1911" s="3" t="s">
        <v>44</v>
      </c>
      <c r="M1911" s="3" t="str">
        <f t="shared" si="1153"/>
        <v>ready</v>
      </c>
      <c r="N1911" s="3" t="s">
        <v>45</v>
      </c>
      <c r="O1911" s="3" t="str">
        <f t="shared" si="1154"/>
        <v xml:space="preserve">5 </v>
      </c>
      <c r="P1911" s="4" t="str">
        <f t="shared" si="1155"/>
        <v>13</v>
      </c>
      <c r="Q1911" s="6" t="s">
        <v>96</v>
      </c>
      <c r="R1911" s="3" t="s">
        <v>47</v>
      </c>
      <c r="S1911" s="3" t="s">
        <v>4322</v>
      </c>
      <c r="T1911" s="3" t="s">
        <v>3467</v>
      </c>
      <c r="U1911" s="4">
        <f t="shared" si="1123"/>
        <v>3988</v>
      </c>
      <c r="V1911" s="3">
        <v>65</v>
      </c>
      <c r="W1911" s="3">
        <f>VALUE(V1911)*100000</f>
        <v>6500000</v>
      </c>
    </row>
    <row r="1912" spans="1:23" customFormat="1" hidden="1">
      <c r="A1912" t="s">
        <v>4323</v>
      </c>
      <c r="B1912" t="str">
        <f t="shared" si="1148"/>
        <v>3 Apartment For Sale In Casa King, Palanpur Surat</v>
      </c>
      <c r="C1912" t="str">
        <f t="shared" si="1149"/>
        <v>3</v>
      </c>
      <c r="D1912" s="1" t="str">
        <f t="shared" si="1150"/>
        <v xml:space="preserve">Apartment </v>
      </c>
      <c r="E1912" t="str">
        <f t="shared" si="1151"/>
        <v>Casa King, Palanpur</v>
      </c>
      <c r="F1912" t="str">
        <f t="shared" si="1152"/>
        <v>surat</v>
      </c>
      <c r="G1912" t="s">
        <v>24</v>
      </c>
      <c r="H1912" t="s">
        <v>2107</v>
      </c>
      <c r="I1912">
        <f>VALUE(LEFT(H1912,FIND(" ",H1912)-1))</f>
        <v>1116</v>
      </c>
      <c r="J1912" t="str">
        <f>TRIM(RIGHT(H1912,LEN(H1912)-FIND(" ",H1912)))</f>
        <v>sqft</v>
      </c>
      <c r="K1912" t="s">
        <v>43</v>
      </c>
      <c r="L1912" t="s">
        <v>44</v>
      </c>
      <c r="M1912" t="str">
        <f t="shared" si="1153"/>
        <v>ready</v>
      </c>
      <c r="N1912" t="s">
        <v>780</v>
      </c>
      <c r="O1912" t="str">
        <f t="shared" si="1154"/>
        <v xml:space="preserve">14 </v>
      </c>
      <c r="P1912" s="1" t="str">
        <f t="shared" si="1155"/>
        <v>14</v>
      </c>
      <c r="Q1912" t="s">
        <v>46</v>
      </c>
      <c r="R1912" t="s">
        <v>156</v>
      </c>
      <c r="T1912" t="s">
        <v>4324</v>
      </c>
      <c r="U1912" s="1">
        <f t="shared" si="1123"/>
        <v>4316</v>
      </c>
      <c r="V1912">
        <v>82</v>
      </c>
      <c r="W1912">
        <f>VALUE(V1912)*100000</f>
        <v>8200000</v>
      </c>
    </row>
    <row r="1913" spans="1:23" customFormat="1" hidden="1">
      <c r="A1913" t="s">
        <v>4325</v>
      </c>
      <c r="G1913" t="s">
        <v>24</v>
      </c>
      <c r="H1913" t="s">
        <v>4326</v>
      </c>
      <c r="I1913">
        <f>VALUE(LEFT(H1913,FIND(" ",H1913)-1))</f>
        <v>1618</v>
      </c>
      <c r="J1913" t="str">
        <f>TRIM(RIGHT(H1913,LEN(H1913)-FIND(" ",H1913)))</f>
        <v>sqft</v>
      </c>
      <c r="K1913" t="s">
        <v>43</v>
      </c>
      <c r="L1913" t="s">
        <v>44</v>
      </c>
      <c r="N1913" t="s">
        <v>171</v>
      </c>
      <c r="Q1913" t="s">
        <v>46</v>
      </c>
      <c r="R1913" t="s">
        <v>47</v>
      </c>
      <c r="U1913" s="1" t="e">
        <f t="shared" si="1123"/>
        <v>#VALUE!</v>
      </c>
      <c r="V1913">
        <v>68</v>
      </c>
      <c r="W1913">
        <f>VALUE(V1913)*100000</f>
        <v>6800000</v>
      </c>
    </row>
    <row r="1914" spans="1:23" customFormat="1" hidden="1">
      <c r="A1914" t="s">
        <v>4327</v>
      </c>
      <c r="G1914" t="s">
        <v>204</v>
      </c>
      <c r="H1914" t="s">
        <v>4328</v>
      </c>
      <c r="I1914">
        <f>VALUE(LEFT(H1914,FIND(" ",H1914)-1))</f>
        <v>87</v>
      </c>
      <c r="J1914" t="str">
        <f>TRIM(RIGHT(H1914,LEN(H1914)-FIND(" ",H1914)))</f>
        <v>sqft</v>
      </c>
      <c r="K1914" t="s">
        <v>43</v>
      </c>
      <c r="L1914" t="s">
        <v>4329</v>
      </c>
      <c r="N1914" t="s">
        <v>166</v>
      </c>
      <c r="Q1914">
        <v>3</v>
      </c>
      <c r="R1914">
        <v>1</v>
      </c>
      <c r="S1914" t="s">
        <v>4330</v>
      </c>
      <c r="T1914" t="s">
        <v>4331</v>
      </c>
      <c r="U1914" s="1" t="e">
        <f t="shared" si="1123"/>
        <v>#VALUE!</v>
      </c>
      <c r="V1914">
        <v>89</v>
      </c>
      <c r="W1914">
        <f>VALUE(V1914)*100000</f>
        <v>8900000</v>
      </c>
    </row>
    <row r="1915" spans="1:23" customFormat="1" hidden="1">
      <c r="A1915" t="s">
        <v>4332</v>
      </c>
      <c r="G1915" t="s">
        <v>24</v>
      </c>
      <c r="H1915" t="s">
        <v>4333</v>
      </c>
      <c r="I1915">
        <f>VALUE(LEFT(H1915,FIND(" ",H1915)-1))</f>
        <v>495</v>
      </c>
      <c r="J1915" t="str">
        <f>TRIM(RIGHT(H1915,LEN(H1915)-FIND(" ",H1915)))</f>
        <v>sqft</v>
      </c>
      <c r="K1915" t="s">
        <v>43</v>
      </c>
      <c r="L1915" t="s">
        <v>44</v>
      </c>
      <c r="N1915" t="s">
        <v>122</v>
      </c>
      <c r="S1915" t="s">
        <v>4334</v>
      </c>
      <c r="T1915" t="s">
        <v>4335</v>
      </c>
      <c r="U1915" s="1">
        <f t="shared" si="1123"/>
        <v>5889</v>
      </c>
      <c r="V1915">
        <v>55</v>
      </c>
      <c r="W1915">
        <f>VALUE(V1915)*100000</f>
        <v>5500000</v>
      </c>
    </row>
    <row r="1916" spans="1:23" customFormat="1" hidden="1">
      <c r="A1916" t="s">
        <v>4336</v>
      </c>
      <c r="G1916" t="s">
        <v>34</v>
      </c>
      <c r="H1916" t="s">
        <v>3620</v>
      </c>
      <c r="I1916">
        <f>VALUE(LEFT(H1916,FIND(" ",H1916)-1))</f>
        <v>1890</v>
      </c>
      <c r="J1916" t="str">
        <f>TRIM(RIGHT(H1916,LEN(H1916)-FIND(" ",H1916)))</f>
        <v>sqft</v>
      </c>
      <c r="K1916" t="s">
        <v>43</v>
      </c>
      <c r="L1916" t="s">
        <v>44</v>
      </c>
      <c r="N1916" t="s">
        <v>517</v>
      </c>
      <c r="Q1916" t="s">
        <v>29</v>
      </c>
      <c r="R1916">
        <v>3</v>
      </c>
      <c r="S1916" t="s">
        <v>2423</v>
      </c>
      <c r="T1916" t="s">
        <v>4337</v>
      </c>
      <c r="U1916" s="1">
        <f t="shared" si="1123"/>
        <v>4497</v>
      </c>
      <c r="V1916">
        <v>85</v>
      </c>
      <c r="W1916">
        <f>VALUE(V1916)*100000</f>
        <v>8500000</v>
      </c>
    </row>
    <row r="1917" spans="1:23" ht="15.75">
      <c r="A1917" s="3" t="s">
        <v>4338</v>
      </c>
      <c r="B1917" s="3" t="str">
        <f t="shared" ref="B1917:B1918" si="1156">PROPER(TRIM(A1917))</f>
        <v>2 Apartment For Sale In Vacanza Homes, Althan Surat</v>
      </c>
      <c r="C1917" s="3" t="str">
        <f t="shared" ref="C1917:C1918" si="1157">LEFT(B1917,FIND(" ",B1917)-1)</f>
        <v>2</v>
      </c>
      <c r="D1917" s="4" t="str">
        <f t="shared" ref="D1917:D1918" si="1158">MID(B1917, FIND(" ", B1917)+1, FIND("For", B1917)-FIND(" ", B1917)-1)</f>
        <v xml:space="preserve">Apartment </v>
      </c>
      <c r="E1917" s="3" t="str">
        <f t="shared" ref="E1917:E1918" si="1159">TRIM(MID(B1917, FIND("In", B1917)+3, FIND("Surat", B1917)-FIND("In", B1917)-3))</f>
        <v>Vacanza Homes, Althan</v>
      </c>
      <c r="F1917" s="3" t="str">
        <f t="shared" ref="F1917:F1918" si="1160">"surat"</f>
        <v>surat</v>
      </c>
      <c r="G1917" s="3" t="s">
        <v>24</v>
      </c>
      <c r="H1917" s="3" t="s">
        <v>295</v>
      </c>
      <c r="I1917" s="9">
        <f>VALUE(LEFT(H1917,FIND(" ",H1917)-1))</f>
        <v>750</v>
      </c>
      <c r="J1917" s="3" t="str">
        <f>TRIM(RIGHT(H1917,LEN(H1917)-FIND(" ",H1917)))</f>
        <v>sqft</v>
      </c>
      <c r="K1917" s="3" t="s">
        <v>43</v>
      </c>
      <c r="L1917" s="3" t="s">
        <v>44</v>
      </c>
      <c r="M1917" s="3" t="str">
        <f t="shared" ref="M1917:M1918" si="1161">IF(LEFT(L1917,5)="poss.","expected","ready")</f>
        <v>ready</v>
      </c>
      <c r="N1917" s="3" t="s">
        <v>171</v>
      </c>
      <c r="O1917" s="3" t="str">
        <f t="shared" ref="O1917:O1918" si="1162">IFERROR(LEFT(N1917,FIND("out of",N1917)-1),N1917)</f>
        <v xml:space="preserve">9 </v>
      </c>
      <c r="P1917" s="4" t="str">
        <f t="shared" ref="P1917:P1918" si="1163">IFERROR(RIGHT(N1917,LEN(N1917)-FIND("out of",N1917)-6),"")</f>
        <v>14</v>
      </c>
      <c r="Q1917" s="6" t="s">
        <v>96</v>
      </c>
      <c r="R1917" s="3" t="s">
        <v>102</v>
      </c>
      <c r="S1917" s="3" t="s">
        <v>4291</v>
      </c>
      <c r="T1917" s="3" t="s">
        <v>4339</v>
      </c>
      <c r="U1917" s="4">
        <f t="shared" ref="U1917:U1980" si="1164">VALUE(SUBSTITUTE(SUBSTITUTE(T1917,"â‚¹",""),"per sqft",""))</f>
        <v>4640</v>
      </c>
      <c r="V1917" s="3">
        <v>58</v>
      </c>
      <c r="W1917" s="3">
        <f>VALUE(V1917)*100000</f>
        <v>5800000</v>
      </c>
    </row>
    <row r="1918" spans="1:23" ht="15.75">
      <c r="A1918" s="3" t="s">
        <v>4340</v>
      </c>
      <c r="B1918" s="3" t="str">
        <f t="shared" si="1156"/>
        <v>2 Apartment For Sale In Soham Elegance, Pal Surat</v>
      </c>
      <c r="C1918" s="3" t="str">
        <f t="shared" si="1157"/>
        <v>2</v>
      </c>
      <c r="D1918" s="4" t="str">
        <f t="shared" si="1158"/>
        <v xml:space="preserve">Apartment </v>
      </c>
      <c r="E1918" s="3" t="str">
        <f t="shared" si="1159"/>
        <v>Soham Elegance, Pal</v>
      </c>
      <c r="F1918" s="3" t="str">
        <f t="shared" si="1160"/>
        <v>surat</v>
      </c>
      <c r="G1918" s="3" t="s">
        <v>34</v>
      </c>
      <c r="H1918" s="3" t="s">
        <v>3361</v>
      </c>
      <c r="I1918" s="9">
        <f>VALUE(LEFT(H1918,FIND(" ",H1918)-1))</f>
        <v>1307</v>
      </c>
      <c r="J1918" s="3" t="str">
        <f>TRIM(RIGHT(H1918,LEN(H1918)-FIND(" ",H1918)))</f>
        <v>sqft</v>
      </c>
      <c r="K1918" s="3" t="s">
        <v>43</v>
      </c>
      <c r="L1918" s="3" t="s">
        <v>44</v>
      </c>
      <c r="M1918" s="3" t="str">
        <f t="shared" si="1161"/>
        <v>ready</v>
      </c>
      <c r="N1918" s="3" t="s">
        <v>2657</v>
      </c>
      <c r="O1918" s="3" t="str">
        <f t="shared" si="1162"/>
        <v xml:space="preserve">12 </v>
      </c>
      <c r="P1918" s="4" t="str">
        <f t="shared" si="1163"/>
        <v>13</v>
      </c>
      <c r="Q1918" s="6" t="s">
        <v>29</v>
      </c>
      <c r="R1918" s="3" t="s">
        <v>102</v>
      </c>
      <c r="S1918" s="3" t="s">
        <v>4341</v>
      </c>
      <c r="T1918" s="3" t="s">
        <v>4342</v>
      </c>
      <c r="U1918" s="4">
        <f t="shared" si="1164"/>
        <v>4171</v>
      </c>
      <c r="V1918" s="3">
        <v>54.5</v>
      </c>
      <c r="W1918" s="3">
        <f>VALUE(V1918)*100000</f>
        <v>5450000</v>
      </c>
    </row>
    <row r="1919" spans="1:23" customFormat="1" hidden="1">
      <c r="A1919" t="s">
        <v>4343</v>
      </c>
      <c r="G1919" t="s">
        <v>34</v>
      </c>
      <c r="H1919" t="s">
        <v>4344</v>
      </c>
      <c r="I1919">
        <f>VALUE(LEFT(H1919,FIND(" ",H1919)-1))</f>
        <v>560</v>
      </c>
      <c r="J1919" t="str">
        <f>TRIM(RIGHT(H1919,LEN(H1919)-FIND(" ",H1919)))</f>
        <v>sqft</v>
      </c>
      <c r="K1919" t="s">
        <v>43</v>
      </c>
      <c r="L1919" t="s">
        <v>44</v>
      </c>
      <c r="N1919" t="s">
        <v>828</v>
      </c>
      <c r="Q1919" t="s">
        <v>29</v>
      </c>
      <c r="R1919">
        <v>3</v>
      </c>
      <c r="T1919" t="s">
        <v>4345</v>
      </c>
      <c r="U1919" s="1">
        <f t="shared" si="1164"/>
        <v>10714</v>
      </c>
      <c r="V1919">
        <v>60</v>
      </c>
      <c r="W1919">
        <f>VALUE(V1919)*100000</f>
        <v>6000000</v>
      </c>
    </row>
    <row r="1920" spans="1:23" customFormat="1" hidden="1">
      <c r="A1920" t="s">
        <v>93</v>
      </c>
      <c r="B1920" t="str">
        <f t="shared" ref="B1920:B1922" si="1165">PROPER(TRIM(A1920))</f>
        <v>2 Apartment For Sale In Adajan Surat</v>
      </c>
      <c r="C1920" t="str">
        <f t="shared" ref="C1920:C1922" si="1166">LEFT(B1920,FIND(" ",B1920)-1)</f>
        <v>2</v>
      </c>
      <c r="D1920" s="1" t="str">
        <f t="shared" ref="D1920:D1922" si="1167">MID(B1920, FIND(" ", B1920)+1, FIND("For", B1920)-FIND(" ", B1920)-1)</f>
        <v xml:space="preserve">Apartment </v>
      </c>
      <c r="E1920" t="str">
        <f t="shared" ref="E1920:E1922" si="1168">TRIM(MID(B1920, FIND("In", B1920)+3, FIND("Surat", B1920)-FIND("In", B1920)-3))</f>
        <v>Adajan</v>
      </c>
      <c r="F1920" t="str">
        <f t="shared" ref="F1920:F1922" si="1169">"surat"</f>
        <v>surat</v>
      </c>
      <c r="G1920" t="s">
        <v>24</v>
      </c>
      <c r="H1920" t="s">
        <v>936</v>
      </c>
      <c r="I1920">
        <f>VALUE(LEFT(H1920,FIND(" ",H1920)-1))</f>
        <v>880</v>
      </c>
      <c r="J1920" t="str">
        <f>TRIM(RIGHT(H1920,LEN(H1920)-FIND(" ",H1920)))</f>
        <v>sqft</v>
      </c>
      <c r="K1920" t="s">
        <v>43</v>
      </c>
      <c r="L1920" t="s">
        <v>44</v>
      </c>
      <c r="M1920" t="str">
        <f t="shared" ref="M1920:M1922" si="1170">IF(LEFT(L1920,5)="poss.","expected","ready")</f>
        <v>ready</v>
      </c>
      <c r="N1920" t="s">
        <v>1979</v>
      </c>
      <c r="O1920" t="str">
        <f t="shared" ref="O1920:O1922" si="1171">IFERROR(LEFT(N1920,FIND("out of",N1920)-1),N1920)</f>
        <v xml:space="preserve">10 </v>
      </c>
      <c r="P1920" s="1" t="str">
        <f t="shared" ref="P1920:P1922" si="1172">IFERROR(RIGHT(N1920,LEN(N1920)-FIND("out of",N1920)-6),"")</f>
        <v>11</v>
      </c>
      <c r="Q1920" t="s">
        <v>29</v>
      </c>
      <c r="R1920" t="s">
        <v>490</v>
      </c>
      <c r="T1920" t="s">
        <v>3552</v>
      </c>
      <c r="U1920" s="1">
        <f t="shared" si="1164"/>
        <v>4365</v>
      </c>
      <c r="V1920">
        <v>55</v>
      </c>
      <c r="W1920">
        <f>VALUE(V1920)*100000</f>
        <v>5500000</v>
      </c>
    </row>
    <row r="1921" spans="1:23" customFormat="1" hidden="1">
      <c r="A1921" t="s">
        <v>4346</v>
      </c>
      <c r="B1921" t="str">
        <f t="shared" si="1165"/>
        <v>2 Apartment For Sale In Nest Wood, Althan Surat</v>
      </c>
      <c r="C1921" t="str">
        <f t="shared" si="1166"/>
        <v>2</v>
      </c>
      <c r="D1921" s="1" t="str">
        <f t="shared" si="1167"/>
        <v xml:space="preserve">Apartment </v>
      </c>
      <c r="E1921" t="str">
        <f t="shared" si="1168"/>
        <v>Nest Wood, Althan</v>
      </c>
      <c r="F1921" t="str">
        <f t="shared" si="1169"/>
        <v>surat</v>
      </c>
      <c r="G1921" t="s">
        <v>24</v>
      </c>
      <c r="H1921" t="s">
        <v>4347</v>
      </c>
      <c r="I1921">
        <f>VALUE(LEFT(H1921,FIND(" ",H1921)-1))</f>
        <v>796</v>
      </c>
      <c r="J1921" t="str">
        <f>TRIM(RIGHT(H1921,LEN(H1921)-FIND(" ",H1921)))</f>
        <v>sqft</v>
      </c>
      <c r="K1921" t="s">
        <v>43</v>
      </c>
      <c r="L1921" t="s">
        <v>44</v>
      </c>
      <c r="M1921" t="str">
        <f t="shared" si="1170"/>
        <v>ready</v>
      </c>
      <c r="N1921" t="s">
        <v>3745</v>
      </c>
      <c r="O1921" t="str">
        <f t="shared" si="1171"/>
        <v xml:space="preserve">8 </v>
      </c>
      <c r="P1921" s="1" t="str">
        <f t="shared" si="1172"/>
        <v>11</v>
      </c>
      <c r="Q1921" t="s">
        <v>96</v>
      </c>
      <c r="R1921" t="s">
        <v>38</v>
      </c>
      <c r="T1921" t="s">
        <v>4348</v>
      </c>
      <c r="U1921" s="1">
        <f t="shared" si="1164"/>
        <v>4027</v>
      </c>
      <c r="V1921">
        <v>54</v>
      </c>
      <c r="W1921">
        <f>VALUE(V1921)*100000</f>
        <v>5400000</v>
      </c>
    </row>
    <row r="1922" spans="1:23" customFormat="1" hidden="1">
      <c r="A1922" t="s">
        <v>810</v>
      </c>
      <c r="B1922" t="str">
        <f t="shared" si="1165"/>
        <v>2 Apartment For Sale In Piplod Surat</v>
      </c>
      <c r="C1922" t="str">
        <f t="shared" si="1166"/>
        <v>2</v>
      </c>
      <c r="D1922" s="1" t="str">
        <f t="shared" si="1167"/>
        <v xml:space="preserve">Apartment </v>
      </c>
      <c r="E1922" t="str">
        <f t="shared" si="1168"/>
        <v>Piplod</v>
      </c>
      <c r="F1922" t="str">
        <f t="shared" si="1169"/>
        <v>surat</v>
      </c>
      <c r="G1922" t="s">
        <v>34</v>
      </c>
      <c r="H1922" t="s">
        <v>4349</v>
      </c>
      <c r="I1922">
        <f>VALUE(LEFT(H1922,FIND(" ",H1922)-1))</f>
        <v>1167</v>
      </c>
      <c r="J1922" t="str">
        <f>TRIM(RIGHT(H1922,LEN(H1922)-FIND(" ",H1922)))</f>
        <v>sqft</v>
      </c>
      <c r="K1922" t="s">
        <v>43</v>
      </c>
      <c r="L1922" t="s">
        <v>44</v>
      </c>
      <c r="M1922" t="str">
        <f t="shared" si="1170"/>
        <v>ready</v>
      </c>
      <c r="N1922" t="s">
        <v>329</v>
      </c>
      <c r="O1922" t="str">
        <f t="shared" si="1171"/>
        <v xml:space="preserve">3 </v>
      </c>
      <c r="P1922" s="1" t="str">
        <f t="shared" si="1172"/>
        <v>10</v>
      </c>
      <c r="Q1922" t="s">
        <v>29</v>
      </c>
      <c r="R1922" t="s">
        <v>156</v>
      </c>
      <c r="T1922" t="s">
        <v>4350</v>
      </c>
      <c r="U1922" s="1">
        <f t="shared" si="1164"/>
        <v>5398</v>
      </c>
      <c r="V1922">
        <v>63</v>
      </c>
      <c r="W1922">
        <f>VALUE(V1922)*100000</f>
        <v>6300000</v>
      </c>
    </row>
    <row r="1923" spans="1:23" customFormat="1" hidden="1">
      <c r="A1923" t="s">
        <v>1701</v>
      </c>
      <c r="G1923" t="s">
        <v>24</v>
      </c>
      <c r="H1923" t="s">
        <v>966</v>
      </c>
      <c r="I1923">
        <f>VALUE(LEFT(H1923,FIND(" ",H1923)-1))</f>
        <v>1235</v>
      </c>
      <c r="J1923" t="str">
        <f>TRIM(RIGHT(H1923,LEN(H1923)-FIND(" ",H1923)))</f>
        <v>sqft</v>
      </c>
      <c r="K1923" t="s">
        <v>43</v>
      </c>
      <c r="L1923" t="s">
        <v>44</v>
      </c>
      <c r="N1923" t="s">
        <v>650</v>
      </c>
      <c r="Q1923" t="s">
        <v>96</v>
      </c>
      <c r="R1923">
        <v>2</v>
      </c>
      <c r="U1923" s="1" t="e">
        <f t="shared" si="1164"/>
        <v>#VALUE!</v>
      </c>
      <c r="V1923">
        <v>60</v>
      </c>
      <c r="W1923">
        <f>VALUE(V1923)*100000</f>
        <v>6000000</v>
      </c>
    </row>
    <row r="1924" spans="1:23" customFormat="1" hidden="1">
      <c r="A1924" t="s">
        <v>3726</v>
      </c>
      <c r="B1924" t="str">
        <f t="shared" ref="B1924:B1926" si="1173">PROPER(TRIM(A1924))</f>
        <v>2 Apartment For Sale In Pramukh Amaya, Palanpur Surat</v>
      </c>
      <c r="C1924" t="str">
        <f t="shared" ref="C1924:C1926" si="1174">LEFT(B1924,FIND(" ",B1924)-1)</f>
        <v>2</v>
      </c>
      <c r="D1924" s="1" t="str">
        <f t="shared" ref="D1924:D1926" si="1175">MID(B1924, FIND(" ", B1924)+1, FIND("For", B1924)-FIND(" ", B1924)-1)</f>
        <v xml:space="preserve">Apartment </v>
      </c>
      <c r="E1924" t="str">
        <f t="shared" ref="E1924:E1926" si="1176">TRIM(MID(B1924, FIND("In", B1924)+3, FIND("Surat", B1924)-FIND("In", B1924)-3))</f>
        <v>Pramukh Amaya, Palanpur</v>
      </c>
      <c r="F1924" t="str">
        <f t="shared" ref="F1924:F1926" si="1177">"surat"</f>
        <v>surat</v>
      </c>
      <c r="G1924" t="s">
        <v>34</v>
      </c>
      <c r="H1924" t="s">
        <v>3727</v>
      </c>
      <c r="I1924">
        <f>VALUE(LEFT(H1924,FIND(" ",H1924)-1))</f>
        <v>1311</v>
      </c>
      <c r="J1924" t="str">
        <f>TRIM(RIGHT(H1924,LEN(H1924)-FIND(" ",H1924)))</f>
        <v>sqft</v>
      </c>
      <c r="K1924" t="s">
        <v>43</v>
      </c>
      <c r="L1924" t="s">
        <v>3469</v>
      </c>
      <c r="M1924" t="str">
        <f t="shared" ref="M1924:M1926" si="1178">IF(LEFT(L1924,5)="poss.","expected","ready")</f>
        <v>expected</v>
      </c>
      <c r="N1924" t="s">
        <v>1524</v>
      </c>
      <c r="O1924" t="str">
        <f t="shared" ref="O1924:O1926" si="1179">IFERROR(LEFT(N1924,FIND("out of",N1924)-1),N1924)</f>
        <v xml:space="preserve">Lower Basement </v>
      </c>
      <c r="P1924" s="1" t="str">
        <f t="shared" ref="P1924:P1926" si="1180">IFERROR(RIGHT(N1924,LEN(N1924)-FIND("out of",N1924)-6),"")</f>
        <v>4</v>
      </c>
      <c r="Q1924" t="s">
        <v>29</v>
      </c>
      <c r="R1924" t="s">
        <v>47</v>
      </c>
      <c r="T1924" t="s">
        <v>4351</v>
      </c>
      <c r="U1924" s="1">
        <f t="shared" si="1164"/>
        <v>4577</v>
      </c>
      <c r="V1924">
        <v>60</v>
      </c>
      <c r="W1924">
        <f>VALUE(V1924)*100000</f>
        <v>6000000</v>
      </c>
    </row>
    <row r="1925" spans="1:23" customFormat="1" hidden="1">
      <c r="A1925" t="s">
        <v>3683</v>
      </c>
      <c r="B1925" t="str">
        <f t="shared" si="1173"/>
        <v>3 Apartment For Sale In Swagat Clifton, Bhimrad Surat</v>
      </c>
      <c r="C1925" t="str">
        <f t="shared" si="1174"/>
        <v>3</v>
      </c>
      <c r="D1925" s="1" t="str">
        <f t="shared" si="1175"/>
        <v xml:space="preserve">Apartment </v>
      </c>
      <c r="E1925" t="str">
        <f t="shared" si="1176"/>
        <v>Swagat Clifton, Bhimrad</v>
      </c>
      <c r="F1925" t="str">
        <f t="shared" si="1177"/>
        <v>surat</v>
      </c>
      <c r="G1925" t="s">
        <v>34</v>
      </c>
      <c r="H1925" t="s">
        <v>3684</v>
      </c>
      <c r="I1925">
        <f>VALUE(LEFT(H1925,FIND(" ",H1925)-1))</f>
        <v>1805</v>
      </c>
      <c r="J1925" t="str">
        <f>TRIM(RIGHT(H1925,LEN(H1925)-FIND(" ",H1925)))</f>
        <v>sqft</v>
      </c>
      <c r="K1925" t="s">
        <v>43</v>
      </c>
      <c r="L1925" t="s">
        <v>44</v>
      </c>
      <c r="M1925" t="str">
        <f t="shared" si="1178"/>
        <v>ready</v>
      </c>
      <c r="N1925" t="s">
        <v>3480</v>
      </c>
      <c r="O1925" t="str">
        <f t="shared" si="1179"/>
        <v xml:space="preserve">13 </v>
      </c>
      <c r="P1925" s="1" t="str">
        <f t="shared" si="1180"/>
        <v>15</v>
      </c>
      <c r="Q1925" t="s">
        <v>29</v>
      </c>
      <c r="R1925" t="s">
        <v>47</v>
      </c>
      <c r="T1925" t="s">
        <v>4352</v>
      </c>
      <c r="U1925" s="1">
        <f t="shared" si="1164"/>
        <v>4598</v>
      </c>
      <c r="V1925">
        <v>83</v>
      </c>
      <c r="W1925">
        <f>VALUE(V1925)*100000</f>
        <v>8300000</v>
      </c>
    </row>
    <row r="1926" spans="1:23" customFormat="1" hidden="1">
      <c r="A1926" t="s">
        <v>4353</v>
      </c>
      <c r="B1926" t="str">
        <f t="shared" si="1173"/>
        <v>3 Apartment For Sale In Shankheshwer Complax, Kailash Nagar Surat</v>
      </c>
      <c r="C1926" t="str">
        <f t="shared" si="1174"/>
        <v>3</v>
      </c>
      <c r="D1926" s="1" t="str">
        <f t="shared" si="1175"/>
        <v xml:space="preserve">Apartment </v>
      </c>
      <c r="E1926" t="str">
        <f t="shared" si="1176"/>
        <v>Shankheshwer Complax, Kailash Nagar</v>
      </c>
      <c r="F1926" t="str">
        <f t="shared" si="1177"/>
        <v>surat</v>
      </c>
      <c r="G1926" t="s">
        <v>24</v>
      </c>
      <c r="H1926" t="s">
        <v>1506</v>
      </c>
      <c r="I1926">
        <f>VALUE(LEFT(H1926,FIND(" ",H1926)-1))</f>
        <v>1700</v>
      </c>
      <c r="J1926" t="str">
        <f>TRIM(RIGHT(H1926,LEN(H1926)-FIND(" ",H1926)))</f>
        <v>sqft</v>
      </c>
      <c r="K1926" t="s">
        <v>43</v>
      </c>
      <c r="L1926" t="s">
        <v>44</v>
      </c>
      <c r="M1926" t="str">
        <f t="shared" si="1178"/>
        <v>ready</v>
      </c>
      <c r="N1926" t="s">
        <v>919</v>
      </c>
      <c r="O1926" t="str">
        <f t="shared" si="1179"/>
        <v xml:space="preserve">6 </v>
      </c>
      <c r="P1926" s="1" t="str">
        <f t="shared" si="1180"/>
        <v>8</v>
      </c>
      <c r="Q1926" t="s">
        <v>96</v>
      </c>
      <c r="R1926" t="s">
        <v>1364</v>
      </c>
      <c r="T1926" t="s">
        <v>2093</v>
      </c>
      <c r="U1926" s="1">
        <f t="shared" si="1164"/>
        <v>4667</v>
      </c>
      <c r="V1926">
        <v>70</v>
      </c>
      <c r="W1926">
        <f>VALUE(V1926)*100000</f>
        <v>7000000</v>
      </c>
    </row>
    <row r="1927" spans="1:23" customFormat="1" hidden="1">
      <c r="A1927" t="s">
        <v>1011</v>
      </c>
      <c r="G1927" t="s">
        <v>34</v>
      </c>
      <c r="H1927" t="s">
        <v>3873</v>
      </c>
      <c r="I1927">
        <f>VALUE(LEFT(H1927,FIND(" ",H1927)-1))</f>
        <v>1680</v>
      </c>
      <c r="J1927" t="str">
        <f>TRIM(RIGHT(H1927,LEN(H1927)-FIND(" ",H1927)))</f>
        <v>sqft</v>
      </c>
      <c r="K1927" t="s">
        <v>43</v>
      </c>
      <c r="L1927" t="s">
        <v>44</v>
      </c>
      <c r="N1927" t="s">
        <v>377</v>
      </c>
      <c r="Q1927" t="s">
        <v>46</v>
      </c>
      <c r="R1927">
        <v>2</v>
      </c>
      <c r="T1927" t="s">
        <v>4354</v>
      </c>
      <c r="U1927" s="1">
        <f t="shared" si="1164"/>
        <v>3869</v>
      </c>
      <c r="V1927">
        <v>65</v>
      </c>
      <c r="W1927">
        <f>VALUE(V1927)*100000</f>
        <v>6500000</v>
      </c>
    </row>
    <row r="1928" spans="1:23" customFormat="1" hidden="1">
      <c r="A1928" t="s">
        <v>4355</v>
      </c>
      <c r="B1928" t="str">
        <f>PROPER(TRIM(A1928))</f>
        <v>3 Apartment For Sale In Sangini Gardenia, Jahangirabad Surat</v>
      </c>
      <c r="C1928" t="str">
        <f>LEFT(B1928,FIND(" ",B1928)-1)</f>
        <v>3</v>
      </c>
      <c r="D1928" s="1" t="str">
        <f>MID(B1928, FIND(" ", B1928)+1, FIND("For", B1928)-FIND(" ", B1928)-1)</f>
        <v xml:space="preserve">Apartment </v>
      </c>
      <c r="E1928" t="str">
        <f>TRIM(MID(B1928, FIND("In", B1928)+3, FIND("Surat", B1928)-FIND("In", B1928)-3))</f>
        <v>Sangini Gardenia, Jahangirabad</v>
      </c>
      <c r="F1928" t="str">
        <f>"surat"</f>
        <v>surat</v>
      </c>
      <c r="G1928" t="s">
        <v>34</v>
      </c>
      <c r="H1928" t="s">
        <v>90</v>
      </c>
      <c r="I1928">
        <f>VALUE(LEFT(H1928,FIND(" ",H1928)-1))</f>
        <v>1650</v>
      </c>
      <c r="J1928" t="str">
        <f>TRIM(RIGHT(H1928,LEN(H1928)-FIND(" ",H1928)))</f>
        <v>sqft</v>
      </c>
      <c r="K1928" t="s">
        <v>43</v>
      </c>
      <c r="L1928" t="s">
        <v>44</v>
      </c>
      <c r="M1928" t="str">
        <f>IF(LEFT(L1928,5)="poss.","expected","ready")</f>
        <v>ready</v>
      </c>
      <c r="N1928" t="s">
        <v>1138</v>
      </c>
      <c r="O1928" t="str">
        <f>IFERROR(LEFT(N1928,FIND("out of",N1928)-1),N1928)</f>
        <v xml:space="preserve">10 </v>
      </c>
      <c r="P1928" s="1" t="str">
        <f>IFERROR(RIGHT(N1928,LEN(N1928)-FIND("out of",N1928)-6),"")</f>
        <v>12</v>
      </c>
      <c r="Q1928" t="s">
        <v>96</v>
      </c>
      <c r="R1928" t="s">
        <v>4356</v>
      </c>
      <c r="T1928" t="s">
        <v>3504</v>
      </c>
      <c r="U1928" s="1">
        <f t="shared" si="1164"/>
        <v>4242</v>
      </c>
      <c r="V1928">
        <v>70</v>
      </c>
      <c r="W1928">
        <f>VALUE(V1928)*100000</f>
        <v>7000000</v>
      </c>
    </row>
    <row r="1929" spans="1:23" customFormat="1" hidden="1">
      <c r="A1929" t="s">
        <v>4357</v>
      </c>
      <c r="G1929" t="s">
        <v>24</v>
      </c>
      <c r="H1929" t="s">
        <v>2799</v>
      </c>
      <c r="I1929">
        <f>VALUE(LEFT(H1929,FIND(" ",H1929)-1))</f>
        <v>1320</v>
      </c>
      <c r="J1929" t="str">
        <f>TRIM(RIGHT(H1929,LEN(H1929)-FIND(" ",H1929)))</f>
        <v>sqft</v>
      </c>
      <c r="K1929" t="s">
        <v>43</v>
      </c>
      <c r="L1929" t="s">
        <v>44</v>
      </c>
      <c r="N1929" t="s">
        <v>828</v>
      </c>
      <c r="Q1929" t="s">
        <v>29</v>
      </c>
      <c r="R1929" t="s">
        <v>47</v>
      </c>
      <c r="S1929" t="s">
        <v>4358</v>
      </c>
      <c r="U1929" s="1" t="e">
        <f t="shared" si="1164"/>
        <v>#VALUE!</v>
      </c>
      <c r="V1929">
        <v>92</v>
      </c>
      <c r="W1929">
        <f>VALUE(V1929)*100000</f>
        <v>9200000</v>
      </c>
    </row>
    <row r="1930" spans="1:23" customFormat="1" hidden="1">
      <c r="A1930" t="s">
        <v>4359</v>
      </c>
      <c r="G1930" t="s">
        <v>204</v>
      </c>
      <c r="H1930" t="s">
        <v>4360</v>
      </c>
      <c r="I1930">
        <f>VALUE(LEFT(H1930,FIND(" ",H1930)-1))</f>
        <v>2750</v>
      </c>
      <c r="J1930" t="str">
        <f>TRIM(RIGHT(H1930,LEN(H1930)-FIND(" ",H1930)))</f>
        <v>sqft</v>
      </c>
      <c r="K1930">
        <v>2</v>
      </c>
      <c r="L1930" t="s">
        <v>166</v>
      </c>
      <c r="N1930" t="s">
        <v>43</v>
      </c>
      <c r="Q1930">
        <v>3</v>
      </c>
      <c r="R1930" t="s">
        <v>2804</v>
      </c>
      <c r="S1930" t="s">
        <v>4361</v>
      </c>
      <c r="T1930" t="s">
        <v>189</v>
      </c>
      <c r="U1930" s="1">
        <f t="shared" si="1164"/>
        <v>2800</v>
      </c>
      <c r="V1930">
        <v>77</v>
      </c>
      <c r="W1930">
        <f>VALUE(V1930)*100000</f>
        <v>7700000</v>
      </c>
    </row>
    <row r="1931" spans="1:23" customFormat="1" hidden="1">
      <c r="A1931" t="s">
        <v>4362</v>
      </c>
      <c r="G1931" t="s">
        <v>34</v>
      </c>
      <c r="H1931" t="s">
        <v>705</v>
      </c>
      <c r="I1931">
        <f>VALUE(LEFT(H1931,FIND(" ",H1931)-1))</f>
        <v>900</v>
      </c>
      <c r="J1931" t="str">
        <f>TRIM(RIGHT(H1931,LEN(H1931)-FIND(" ",H1931)))</f>
        <v>sqft</v>
      </c>
      <c r="K1931" t="s">
        <v>29</v>
      </c>
      <c r="L1931" t="s">
        <v>44</v>
      </c>
      <c r="N1931" t="s">
        <v>43</v>
      </c>
      <c r="Q1931">
        <v>3</v>
      </c>
      <c r="T1931" t="s">
        <v>722</v>
      </c>
      <c r="U1931" s="1">
        <f t="shared" si="1164"/>
        <v>6000</v>
      </c>
      <c r="V1931">
        <v>54</v>
      </c>
      <c r="W1931">
        <f>VALUE(V1931)*100000</f>
        <v>5400000</v>
      </c>
    </row>
    <row r="1932" spans="1:23" customFormat="1" hidden="1">
      <c r="A1932" t="s">
        <v>4363</v>
      </c>
      <c r="G1932" t="s">
        <v>24</v>
      </c>
      <c r="H1932" t="s">
        <v>3606</v>
      </c>
      <c r="I1932">
        <f>VALUE(LEFT(H1932,FIND(" ",H1932)-1))</f>
        <v>2200</v>
      </c>
      <c r="J1932" t="str">
        <f>TRIM(RIGHT(H1932,LEN(H1932)-FIND(" ",H1932)))</f>
        <v>sqft</v>
      </c>
      <c r="K1932" t="s">
        <v>43</v>
      </c>
      <c r="L1932" t="s">
        <v>44</v>
      </c>
      <c r="N1932" t="s">
        <v>725</v>
      </c>
      <c r="Q1932" t="s">
        <v>46</v>
      </c>
      <c r="R1932">
        <v>1</v>
      </c>
      <c r="U1932" s="1" t="e">
        <f t="shared" si="1164"/>
        <v>#VALUE!</v>
      </c>
      <c r="V1932">
        <v>80</v>
      </c>
      <c r="W1932">
        <f>VALUE(V1932)*100000</f>
        <v>8000000</v>
      </c>
    </row>
    <row r="1933" spans="1:23" customFormat="1" hidden="1">
      <c r="A1933" t="s">
        <v>3954</v>
      </c>
      <c r="G1933" t="s">
        <v>34</v>
      </c>
      <c r="H1933" t="s">
        <v>2927</v>
      </c>
      <c r="I1933">
        <f>VALUE(LEFT(H1933,FIND(" ",H1933)-1))</f>
        <v>912</v>
      </c>
      <c r="J1933" t="str">
        <f>TRIM(RIGHT(H1933,LEN(H1933)-FIND(" ",H1933)))</f>
        <v>sqft</v>
      </c>
      <c r="K1933" t="s">
        <v>29</v>
      </c>
      <c r="L1933" t="s">
        <v>44</v>
      </c>
      <c r="N1933" t="s">
        <v>43</v>
      </c>
      <c r="Q1933">
        <v>2</v>
      </c>
      <c r="T1933" t="s">
        <v>3984</v>
      </c>
      <c r="U1933" s="1">
        <f t="shared" si="1164"/>
        <v>8772</v>
      </c>
      <c r="V1933">
        <v>80</v>
      </c>
      <c r="W1933">
        <f>VALUE(V1933)*100000</f>
        <v>8000000</v>
      </c>
    </row>
    <row r="1934" spans="1:23" customFormat="1" hidden="1">
      <c r="A1934" t="s">
        <v>4260</v>
      </c>
      <c r="G1934" t="s">
        <v>34</v>
      </c>
      <c r="H1934" t="s">
        <v>4364</v>
      </c>
      <c r="I1934">
        <f>VALUE(LEFT(H1934,FIND(" ",H1934)-1))</f>
        <v>125</v>
      </c>
      <c r="J1934" t="str">
        <f>TRIM(RIGHT(H1934,LEN(H1934)-FIND(" ",H1934)))</f>
        <v>sqyrd</v>
      </c>
      <c r="K1934" t="s">
        <v>96</v>
      </c>
      <c r="L1934" t="s">
        <v>44</v>
      </c>
      <c r="N1934" t="s">
        <v>43</v>
      </c>
      <c r="Q1934">
        <v>3</v>
      </c>
      <c r="T1934" t="s">
        <v>4365</v>
      </c>
      <c r="U1934" s="1">
        <f t="shared" si="1164"/>
        <v>5511</v>
      </c>
      <c r="V1934">
        <v>62</v>
      </c>
      <c r="W1934">
        <f>VALUE(V1934)*100000</f>
        <v>6200000</v>
      </c>
    </row>
    <row r="1935" spans="1:23" ht="15.75">
      <c r="A1935" s="3" t="s">
        <v>4366</v>
      </c>
      <c r="B1935" s="3" t="str">
        <f>PROPER(TRIM(A1935))</f>
        <v>3 Apartment For Sale In Surbhi Apartment Surat</v>
      </c>
      <c r="C1935" s="3" t="str">
        <f>LEFT(B1935,FIND(" ",B1935)-1)</f>
        <v>3</v>
      </c>
      <c r="D1935" s="4" t="str">
        <f>MID(B1935, FIND(" ", B1935)+1, FIND("For", B1935)-FIND(" ", B1935)-1)</f>
        <v xml:space="preserve">Apartment </v>
      </c>
      <c r="E1935" s="3" t="str">
        <f>TRIM(MID(B1935, FIND("In", B1935)+3, FIND("Surat", B1935)-FIND("In", B1935)-3))</f>
        <v>Surbhi Apartment</v>
      </c>
      <c r="F1935" s="3" t="str">
        <f>"surat"</f>
        <v>surat</v>
      </c>
      <c r="G1935" s="3" t="s">
        <v>24</v>
      </c>
      <c r="H1935" s="3" t="s">
        <v>328</v>
      </c>
      <c r="I1935" s="9">
        <f>VALUE(LEFT(H1935,FIND(" ",H1935)-1))</f>
        <v>1200</v>
      </c>
      <c r="J1935" s="3" t="str">
        <f>TRIM(RIGHT(H1935,LEN(H1935)-FIND(" ",H1935)))</f>
        <v>sqft</v>
      </c>
      <c r="K1935" s="3" t="s">
        <v>43</v>
      </c>
      <c r="L1935" s="3" t="s">
        <v>44</v>
      </c>
      <c r="M1935" s="3" t="str">
        <f>IF(LEFT(L1935,5)="poss.","expected","ready")</f>
        <v>ready</v>
      </c>
      <c r="N1935" s="3" t="s">
        <v>2089</v>
      </c>
      <c r="O1935" s="3" t="str">
        <f>IFERROR(LEFT(N1935,FIND("out of",N1935)-1),N1935)</f>
        <v xml:space="preserve">1 </v>
      </c>
      <c r="P1935" s="4" t="str">
        <f>IFERROR(RIGHT(N1935,LEN(N1935)-FIND("out of",N1935)-6),"")</f>
        <v>11</v>
      </c>
      <c r="Q1935" s="6" t="s">
        <v>96</v>
      </c>
      <c r="R1935" s="3" t="s">
        <v>739</v>
      </c>
      <c r="S1935" s="3" t="s">
        <v>4367</v>
      </c>
      <c r="T1935" s="3" t="s">
        <v>214</v>
      </c>
      <c r="U1935" s="4">
        <f t="shared" si="1164"/>
        <v>4706</v>
      </c>
      <c r="V1935" s="3">
        <v>80</v>
      </c>
      <c r="W1935" s="3">
        <f>VALUE(V1935)*100000</f>
        <v>8000000</v>
      </c>
    </row>
    <row r="1936" spans="1:23" customFormat="1" hidden="1">
      <c r="A1936" t="s">
        <v>1573</v>
      </c>
      <c r="G1936" t="s">
        <v>34</v>
      </c>
      <c r="H1936" t="s">
        <v>4368</v>
      </c>
      <c r="I1936">
        <f>VALUE(LEFT(H1936,FIND(" ",H1936)-1))</f>
        <v>1715</v>
      </c>
      <c r="J1936" t="str">
        <f>TRIM(RIGHT(H1936,LEN(H1936)-FIND(" ",H1936)))</f>
        <v>sqft</v>
      </c>
      <c r="K1936" t="s">
        <v>43</v>
      </c>
      <c r="L1936" t="s">
        <v>44</v>
      </c>
      <c r="N1936" t="s">
        <v>251</v>
      </c>
      <c r="Q1936" t="s">
        <v>96</v>
      </c>
      <c r="R1936" t="s">
        <v>166</v>
      </c>
      <c r="S1936" t="s">
        <v>4369</v>
      </c>
      <c r="T1936" t="s">
        <v>4370</v>
      </c>
      <c r="U1936" s="1">
        <f t="shared" si="1164"/>
        <v>4373</v>
      </c>
      <c r="V1936">
        <v>75</v>
      </c>
      <c r="W1936">
        <f>VALUE(V1936)*100000</f>
        <v>7500000</v>
      </c>
    </row>
    <row r="1937" spans="1:23" ht="15.75">
      <c r="A1937" s="3" t="s">
        <v>4371</v>
      </c>
      <c r="B1937" s="3" t="str">
        <f>PROPER(TRIM(A1937))</f>
        <v>2 Apartment For Sale In Green Leaf, Vesu Surat</v>
      </c>
      <c r="C1937" s="3" t="str">
        <f>LEFT(B1937,FIND(" ",B1937)-1)</f>
        <v>2</v>
      </c>
      <c r="D1937" s="4" t="str">
        <f>MID(B1937, FIND(" ", B1937)+1, FIND("For", B1937)-FIND(" ", B1937)-1)</f>
        <v xml:space="preserve">Apartment </v>
      </c>
      <c r="E1937" s="3" t="str">
        <f>TRIM(MID(B1937, FIND("In", B1937)+3, FIND("Surat", B1937)-FIND("In", B1937)-3))</f>
        <v>Green Leaf, Vesu</v>
      </c>
      <c r="F1937" s="3" t="str">
        <f>"surat"</f>
        <v>surat</v>
      </c>
      <c r="G1937" s="3" t="s">
        <v>24</v>
      </c>
      <c r="H1937" s="3" t="s">
        <v>3479</v>
      </c>
      <c r="I1937" s="9">
        <f>VALUE(LEFT(H1937,FIND(" ",H1937)-1))</f>
        <v>1310</v>
      </c>
      <c r="J1937" s="3" t="str">
        <f>TRIM(RIGHT(H1937,LEN(H1937)-FIND(" ",H1937)))</f>
        <v>sqft</v>
      </c>
      <c r="K1937" s="3" t="s">
        <v>43</v>
      </c>
      <c r="L1937" s="3" t="s">
        <v>44</v>
      </c>
      <c r="M1937" s="3" t="str">
        <f>IF(LEFT(L1937,5)="poss.","expected","ready")</f>
        <v>ready</v>
      </c>
      <c r="N1937" s="3" t="s">
        <v>2139</v>
      </c>
      <c r="O1937" s="3" t="str">
        <f>IFERROR(LEFT(N1937,FIND("out of",N1937)-1),N1937)</f>
        <v xml:space="preserve">11 </v>
      </c>
      <c r="P1937" s="4" t="str">
        <f>IFERROR(RIGHT(N1937,LEN(N1937)-FIND("out of",N1937)-6),"")</f>
        <v>14</v>
      </c>
      <c r="Q1937" s="6" t="s">
        <v>96</v>
      </c>
      <c r="R1937" s="3" t="s">
        <v>4372</v>
      </c>
      <c r="S1937" s="3" t="s">
        <v>4373</v>
      </c>
      <c r="T1937" s="3" t="s">
        <v>4374</v>
      </c>
      <c r="U1937" s="4">
        <f t="shared" si="1164"/>
        <v>7938</v>
      </c>
      <c r="V1937" s="3">
        <v>77</v>
      </c>
      <c r="W1937" s="3">
        <f>VALUE(V1937)*100000</f>
        <v>7700000</v>
      </c>
    </row>
    <row r="1938" spans="1:23" customFormat="1" hidden="1">
      <c r="A1938" t="s">
        <v>4375</v>
      </c>
      <c r="G1938" t="s">
        <v>34</v>
      </c>
      <c r="H1938" t="s">
        <v>4376</v>
      </c>
      <c r="I1938">
        <f>VALUE(LEFT(H1938,FIND(" ",H1938)-1))</f>
        <v>1520</v>
      </c>
      <c r="J1938" t="str">
        <f>TRIM(RIGHT(H1938,LEN(H1938)-FIND(" ",H1938)))</f>
        <v>sqft</v>
      </c>
      <c r="K1938" t="s">
        <v>43</v>
      </c>
      <c r="L1938" t="s">
        <v>44</v>
      </c>
      <c r="N1938" t="s">
        <v>377</v>
      </c>
      <c r="Q1938" t="s">
        <v>46</v>
      </c>
      <c r="R1938" t="s">
        <v>30</v>
      </c>
      <c r="S1938" t="s">
        <v>4377</v>
      </c>
      <c r="T1938" t="s">
        <v>4378</v>
      </c>
      <c r="U1938" s="1">
        <f t="shared" si="1164"/>
        <v>4079</v>
      </c>
      <c r="V1938">
        <v>62</v>
      </c>
      <c r="W1938">
        <f>VALUE(V1938)*100000</f>
        <v>6200000</v>
      </c>
    </row>
    <row r="1939" spans="1:23" ht="15.75">
      <c r="A1939" s="3" t="s">
        <v>4379</v>
      </c>
      <c r="B1939" s="3" t="str">
        <f>PROPER(TRIM(A1939))</f>
        <v>3 Apartment For Sale In Jamna Nagar Surat</v>
      </c>
      <c r="C1939" s="3" t="str">
        <f>LEFT(B1939,FIND(" ",B1939)-1)</f>
        <v>3</v>
      </c>
      <c r="D1939" s="4" t="str">
        <f>MID(B1939, FIND(" ", B1939)+1, FIND("For", B1939)-FIND(" ", B1939)-1)</f>
        <v xml:space="preserve">Apartment </v>
      </c>
      <c r="E1939" s="3" t="str">
        <f>TRIM(MID(B1939, FIND("In", B1939)+3, FIND("Surat", B1939)-FIND("In", B1939)-3))</f>
        <v>Jamna Nagar</v>
      </c>
      <c r="F1939" s="3" t="str">
        <f>"surat"</f>
        <v>surat</v>
      </c>
      <c r="G1939" s="3" t="s">
        <v>24</v>
      </c>
      <c r="H1939" s="3" t="s">
        <v>4245</v>
      </c>
      <c r="I1939" s="9">
        <f>VALUE(LEFT(H1939,FIND(" ",H1939)-1))</f>
        <v>1220</v>
      </c>
      <c r="J1939" s="3" t="str">
        <f>TRIM(RIGHT(H1939,LEN(H1939)-FIND(" ",H1939)))</f>
        <v>sqft</v>
      </c>
      <c r="K1939" s="3" t="s">
        <v>43</v>
      </c>
      <c r="L1939" s="3" t="s">
        <v>44</v>
      </c>
      <c r="M1939" s="3" t="str">
        <f>IF(LEFT(L1939,5)="poss.","expected","ready")</f>
        <v>ready</v>
      </c>
      <c r="N1939" s="3" t="s">
        <v>107</v>
      </c>
      <c r="O1939" s="3" t="str">
        <f>IFERROR(LEFT(N1939,FIND("out of",N1939)-1),N1939)</f>
        <v xml:space="preserve">3 </v>
      </c>
      <c r="P1939" s="4" t="str">
        <f>IFERROR(RIGHT(N1939,LEN(N1939)-FIND("out of",N1939)-6),"")</f>
        <v>3</v>
      </c>
      <c r="Q1939" s="6" t="s">
        <v>96</v>
      </c>
      <c r="R1939" s="3" t="s">
        <v>47</v>
      </c>
      <c r="S1939" s="3" t="s">
        <v>4380</v>
      </c>
      <c r="T1939" s="3" t="s">
        <v>4381</v>
      </c>
      <c r="U1939" s="4">
        <f t="shared" si="1164"/>
        <v>6328</v>
      </c>
      <c r="V1939" s="3">
        <v>96.5</v>
      </c>
      <c r="W1939" s="3">
        <f>VALUE(V1939)*100000</f>
        <v>9650000</v>
      </c>
    </row>
    <row r="1940" spans="1:23" customFormat="1" hidden="1">
      <c r="A1940" t="s">
        <v>3616</v>
      </c>
      <c r="G1940" t="s">
        <v>34</v>
      </c>
      <c r="H1940" t="s">
        <v>4382</v>
      </c>
      <c r="I1940">
        <f>VALUE(LEFT(H1940,FIND(" ",H1940)-1))</f>
        <v>1621</v>
      </c>
      <c r="J1940" t="str">
        <f>TRIM(RIGHT(H1940,LEN(H1940)-FIND(" ",H1940)))</f>
        <v>sqft</v>
      </c>
      <c r="K1940" t="s">
        <v>43</v>
      </c>
      <c r="L1940" t="s">
        <v>44</v>
      </c>
      <c r="N1940" t="s">
        <v>3100</v>
      </c>
      <c r="Q1940" t="s">
        <v>46</v>
      </c>
      <c r="R1940">
        <v>2</v>
      </c>
      <c r="T1940" t="s">
        <v>4383</v>
      </c>
      <c r="U1940" s="1">
        <f t="shared" si="1164"/>
        <v>5268</v>
      </c>
      <c r="V1940">
        <v>85.4</v>
      </c>
      <c r="W1940">
        <f>VALUE(V1940)*100000</f>
        <v>8540000</v>
      </c>
    </row>
    <row r="1941" spans="1:23" customFormat="1" hidden="1">
      <c r="A1941" t="s">
        <v>3664</v>
      </c>
      <c r="G1941" t="s">
        <v>34</v>
      </c>
      <c r="H1941" t="s">
        <v>3445</v>
      </c>
      <c r="I1941">
        <f>VALUE(LEFT(H1941,FIND(" ",H1941)-1))</f>
        <v>1750</v>
      </c>
      <c r="J1941" t="str">
        <f>TRIM(RIGHT(H1941,LEN(H1941)-FIND(" ",H1941)))</f>
        <v>sqft</v>
      </c>
      <c r="K1941" t="s">
        <v>43</v>
      </c>
      <c r="L1941" t="s">
        <v>44</v>
      </c>
      <c r="N1941" t="s">
        <v>517</v>
      </c>
      <c r="Q1941" t="s">
        <v>29</v>
      </c>
      <c r="R1941">
        <v>4</v>
      </c>
      <c r="T1941" t="s">
        <v>4115</v>
      </c>
      <c r="U1941" s="1">
        <f t="shared" si="1164"/>
        <v>4571</v>
      </c>
      <c r="V1941">
        <v>80</v>
      </c>
      <c r="W1941">
        <f>VALUE(V1941)*100000</f>
        <v>8000000</v>
      </c>
    </row>
    <row r="1942" spans="1:23" ht="15.75">
      <c r="A1942" s="3" t="s">
        <v>4384</v>
      </c>
      <c r="B1942" s="3" t="str">
        <f>PROPER(TRIM(A1942))</f>
        <v>3 Apartment For Sale In Divya Jyot Flats, Patel Nagar Surat</v>
      </c>
      <c r="C1942" s="3" t="str">
        <f>LEFT(B1942,FIND(" ",B1942)-1)</f>
        <v>3</v>
      </c>
      <c r="D1942" s="4" t="str">
        <f>MID(B1942, FIND(" ", B1942)+1, FIND("For", B1942)-FIND(" ", B1942)-1)</f>
        <v xml:space="preserve">Apartment </v>
      </c>
      <c r="E1942" s="3" t="str">
        <f>TRIM(MID(B1942, FIND("In", B1942)+3, FIND("Surat", B1942)-FIND("In", B1942)-3))</f>
        <v>Divya Jyot Flats, Patel Nagar</v>
      </c>
      <c r="F1942" s="3" t="str">
        <f>"surat"</f>
        <v>surat</v>
      </c>
      <c r="G1942" s="3" t="s">
        <v>24</v>
      </c>
      <c r="H1942" s="3" t="s">
        <v>778</v>
      </c>
      <c r="I1942" s="9">
        <f>VALUE(LEFT(H1942,FIND(" ",H1942)-1))</f>
        <v>1092</v>
      </c>
      <c r="J1942" s="3" t="str">
        <f>TRIM(RIGHT(H1942,LEN(H1942)-FIND(" ",H1942)))</f>
        <v>sqft</v>
      </c>
      <c r="K1942" s="3" t="s">
        <v>43</v>
      </c>
      <c r="L1942" s="3" t="s">
        <v>44</v>
      </c>
      <c r="M1942" s="3" t="str">
        <f>IF(LEFT(L1942,5)="poss.","expected","ready")</f>
        <v>ready</v>
      </c>
      <c r="N1942" s="3" t="s">
        <v>320</v>
      </c>
      <c r="O1942" s="3" t="str">
        <f>IFERROR(LEFT(N1942,FIND("out of",N1942)-1),N1942)</f>
        <v xml:space="preserve">3 </v>
      </c>
      <c r="P1942" s="4" t="str">
        <f>IFERROR(RIGHT(N1942,LEN(N1942)-FIND("out of",N1942)-6),"")</f>
        <v>4</v>
      </c>
      <c r="Q1942" s="6" t="s">
        <v>96</v>
      </c>
      <c r="R1942" s="3" t="s">
        <v>47</v>
      </c>
      <c r="S1942" s="3" t="s">
        <v>4385</v>
      </c>
      <c r="T1942" s="3" t="s">
        <v>555</v>
      </c>
      <c r="U1942" s="4">
        <f t="shared" si="1164"/>
        <v>4500</v>
      </c>
      <c r="V1942" s="3">
        <v>63</v>
      </c>
      <c r="W1942" s="3">
        <f>VALUE(V1942)*100000</f>
        <v>6300000</v>
      </c>
    </row>
    <row r="1943" spans="1:23" customFormat="1" hidden="1">
      <c r="A1943" t="s">
        <v>4386</v>
      </c>
      <c r="G1943" t="s">
        <v>24</v>
      </c>
      <c r="H1943" t="s">
        <v>4387</v>
      </c>
      <c r="I1943">
        <f>VALUE(LEFT(H1943,FIND(" ",H1943)-1))</f>
        <v>16</v>
      </c>
      <c r="J1943" t="str">
        <f>TRIM(RIGHT(H1943,LEN(H1943)-FIND(" ",H1943)))</f>
        <v>sqft</v>
      </c>
      <c r="K1943" t="s">
        <v>46</v>
      </c>
      <c r="L1943" t="s">
        <v>44</v>
      </c>
      <c r="N1943" t="s">
        <v>43</v>
      </c>
      <c r="Q1943" t="s">
        <v>185</v>
      </c>
      <c r="R1943" t="s">
        <v>156</v>
      </c>
      <c r="T1943" t="s">
        <v>4388</v>
      </c>
      <c r="U1943" s="1" t="e">
        <f t="shared" si="1164"/>
        <v>#VALUE!</v>
      </c>
      <c r="V1943" t="s">
        <v>3442</v>
      </c>
      <c r="W1943" t="e">
        <f>VALUE(V1943)*100000</f>
        <v>#VALUE!</v>
      </c>
    </row>
    <row r="1944" spans="1:23" customFormat="1" hidden="1">
      <c r="A1944" t="s">
        <v>4389</v>
      </c>
      <c r="G1944" t="s">
        <v>24</v>
      </c>
      <c r="H1944" t="s">
        <v>4245</v>
      </c>
      <c r="I1944">
        <f>VALUE(LEFT(H1944,FIND(" ",H1944)-1))</f>
        <v>1220</v>
      </c>
      <c r="J1944" t="str">
        <f>TRIM(RIGHT(H1944,LEN(H1944)-FIND(" ",H1944)))</f>
        <v>sqft</v>
      </c>
      <c r="K1944" t="s">
        <v>43</v>
      </c>
      <c r="L1944" t="s">
        <v>44</v>
      </c>
      <c r="N1944" t="s">
        <v>171</v>
      </c>
      <c r="Q1944" t="s">
        <v>29</v>
      </c>
      <c r="R1944" t="s">
        <v>4246</v>
      </c>
      <c r="U1944" s="1" t="e">
        <f t="shared" si="1164"/>
        <v>#VALUE!</v>
      </c>
      <c r="V1944">
        <v>62</v>
      </c>
      <c r="W1944">
        <f>VALUE(V1944)*100000</f>
        <v>6200000</v>
      </c>
    </row>
    <row r="1945" spans="1:23" customFormat="1" hidden="1">
      <c r="A1945" t="s">
        <v>4104</v>
      </c>
      <c r="G1945" t="s">
        <v>24</v>
      </c>
      <c r="H1945" t="s">
        <v>1506</v>
      </c>
      <c r="I1945">
        <f>VALUE(LEFT(H1945,FIND(" ",H1945)-1))</f>
        <v>1700</v>
      </c>
      <c r="J1945" t="str">
        <f>TRIM(RIGHT(H1945,LEN(H1945)-FIND(" ",H1945)))</f>
        <v>sqft</v>
      </c>
      <c r="K1945" t="s">
        <v>43</v>
      </c>
      <c r="L1945" t="s">
        <v>44</v>
      </c>
      <c r="N1945" t="s">
        <v>28</v>
      </c>
      <c r="Q1945" t="s">
        <v>96</v>
      </c>
      <c r="R1945">
        <v>2</v>
      </c>
      <c r="U1945" s="1" t="e">
        <f t="shared" si="1164"/>
        <v>#VALUE!</v>
      </c>
      <c r="V1945">
        <v>75</v>
      </c>
      <c r="W1945">
        <f>VALUE(V1945)*100000</f>
        <v>7500000</v>
      </c>
    </row>
    <row r="1946" spans="1:23" customFormat="1" hidden="1">
      <c r="A1946" t="s">
        <v>4390</v>
      </c>
      <c r="B1946" t="str">
        <f t="shared" ref="B1946:B1947" si="1181">PROPER(TRIM(A1946))</f>
        <v>3 Apartment For Sale In Pooja Aagam Cross Roads, New Citylight Surat</v>
      </c>
      <c r="C1946" t="str">
        <f t="shared" ref="C1946:C1947" si="1182">LEFT(B1946,FIND(" ",B1946)-1)</f>
        <v>3</v>
      </c>
      <c r="D1946" s="1" t="str">
        <f t="shared" ref="D1946:D1947" si="1183">MID(B1946, FIND(" ", B1946)+1, FIND("For", B1946)-FIND(" ", B1946)-1)</f>
        <v xml:space="preserve">Apartment </v>
      </c>
      <c r="E1946" t="str">
        <f t="shared" ref="E1946:E1947" si="1184">TRIM(MID(B1946, FIND("In", B1946)+3, FIND("Surat", B1946)-FIND("In", B1946)-3))</f>
        <v>Pooja Aagam Cross Roads, New Citylight</v>
      </c>
      <c r="F1946" t="str">
        <f t="shared" ref="F1946:F1947" si="1185">"surat"</f>
        <v>surat</v>
      </c>
      <c r="G1946" t="s">
        <v>24</v>
      </c>
      <c r="H1946" t="s">
        <v>2095</v>
      </c>
      <c r="I1946">
        <f>VALUE(LEFT(H1946,FIND(" ",H1946)-1))</f>
        <v>1440</v>
      </c>
      <c r="J1946" t="str">
        <f>TRIM(RIGHT(H1946,LEN(H1946)-FIND(" ",H1946)))</f>
        <v>sqft</v>
      </c>
      <c r="K1946" t="s">
        <v>43</v>
      </c>
      <c r="L1946" t="s">
        <v>44</v>
      </c>
      <c r="M1946" t="str">
        <f t="shared" ref="M1946:M1947" si="1186">IF(LEFT(L1946,5)="poss.","expected","ready")</f>
        <v>ready</v>
      </c>
      <c r="N1946" t="s">
        <v>2193</v>
      </c>
      <c r="O1946" t="str">
        <f t="shared" ref="O1946:O1947" si="1187">IFERROR(LEFT(N1946,FIND("out of",N1946)-1),N1946)</f>
        <v xml:space="preserve">5 </v>
      </c>
      <c r="P1946" s="1" t="str">
        <f t="shared" ref="P1946:P1947" si="1188">IFERROR(RIGHT(N1946,LEN(N1946)-FIND("out of",N1946)-6),"")</f>
        <v>11</v>
      </c>
      <c r="Q1946" t="s">
        <v>46</v>
      </c>
      <c r="R1946" t="s">
        <v>4391</v>
      </c>
      <c r="T1946" t="s">
        <v>3861</v>
      </c>
      <c r="U1946" s="1">
        <f t="shared" si="1164"/>
        <v>5500</v>
      </c>
      <c r="V1946">
        <v>79.2</v>
      </c>
      <c r="W1946">
        <f>VALUE(V1946)*100000</f>
        <v>7920000</v>
      </c>
    </row>
    <row r="1947" spans="1:23" customFormat="1" hidden="1">
      <c r="A1947" t="s">
        <v>3520</v>
      </c>
      <c r="B1947" t="str">
        <f t="shared" si="1181"/>
        <v>3 House For Sale In Kamrej Surat</v>
      </c>
      <c r="C1947" t="str">
        <f t="shared" si="1182"/>
        <v>3</v>
      </c>
      <c r="D1947" s="1" t="str">
        <f t="shared" si="1183"/>
        <v xml:space="preserve">House </v>
      </c>
      <c r="E1947" t="str">
        <f t="shared" si="1184"/>
        <v>Kamrej</v>
      </c>
      <c r="F1947" t="str">
        <f t="shared" si="1185"/>
        <v>surat</v>
      </c>
      <c r="G1947" t="s">
        <v>34</v>
      </c>
      <c r="H1947" t="s">
        <v>3606</v>
      </c>
      <c r="I1947">
        <f>VALUE(LEFT(H1947,FIND(" ",H1947)-1))</f>
        <v>2200</v>
      </c>
      <c r="J1947" t="str">
        <f>TRIM(RIGHT(H1947,LEN(H1947)-FIND(" ",H1947)))</f>
        <v>sqft</v>
      </c>
      <c r="K1947" t="s">
        <v>43</v>
      </c>
      <c r="L1947" t="s">
        <v>44</v>
      </c>
      <c r="M1947" t="str">
        <f t="shared" si="1186"/>
        <v>ready</v>
      </c>
      <c r="N1947" t="s">
        <v>107</v>
      </c>
      <c r="O1947" t="str">
        <f t="shared" si="1187"/>
        <v xml:space="preserve">3 </v>
      </c>
      <c r="P1947" s="1" t="str">
        <f t="shared" si="1188"/>
        <v>3</v>
      </c>
      <c r="Q1947" t="s">
        <v>46</v>
      </c>
      <c r="R1947" t="s">
        <v>47</v>
      </c>
      <c r="T1947" t="s">
        <v>4099</v>
      </c>
      <c r="U1947" s="1">
        <f t="shared" si="1164"/>
        <v>3409</v>
      </c>
      <c r="V1947">
        <v>75</v>
      </c>
      <c r="W1947">
        <f>VALUE(V1947)*100000</f>
        <v>7500000</v>
      </c>
    </row>
    <row r="1948" spans="1:23" customFormat="1" hidden="1">
      <c r="A1948" t="s">
        <v>2443</v>
      </c>
      <c r="G1948" t="s">
        <v>24</v>
      </c>
      <c r="H1948" t="s">
        <v>514</v>
      </c>
      <c r="I1948">
        <f>VALUE(LEFT(H1948,FIND(" ",H1948)-1))</f>
        <v>1080</v>
      </c>
      <c r="J1948" t="str">
        <f>TRIM(RIGHT(H1948,LEN(H1948)-FIND(" ",H1948)))</f>
        <v>sqft</v>
      </c>
      <c r="K1948" t="s">
        <v>43</v>
      </c>
      <c r="L1948" t="s">
        <v>44</v>
      </c>
      <c r="N1948" t="s">
        <v>1979</v>
      </c>
      <c r="Q1948" t="s">
        <v>96</v>
      </c>
      <c r="R1948">
        <v>2</v>
      </c>
      <c r="S1948" t="s">
        <v>4392</v>
      </c>
      <c r="T1948" t="s">
        <v>3543</v>
      </c>
      <c r="U1948" s="1">
        <f t="shared" si="1164"/>
        <v>5926</v>
      </c>
      <c r="V1948">
        <v>80</v>
      </c>
      <c r="W1948">
        <f>VALUE(V1948)*100000</f>
        <v>8000000</v>
      </c>
    </row>
    <row r="1949" spans="1:23" customFormat="1" hidden="1">
      <c r="A1949" t="s">
        <v>4393</v>
      </c>
      <c r="B1949" t="str">
        <f>PROPER(TRIM(A1949))</f>
        <v>4 House For Sale In Amroli Surat</v>
      </c>
      <c r="C1949" t="str">
        <f>LEFT(B1949,FIND(" ",B1949)-1)</f>
        <v>4</v>
      </c>
      <c r="D1949" s="1" t="str">
        <f>MID(B1949, FIND(" ", B1949)+1, FIND("For", B1949)-FIND(" ", B1949)-1)</f>
        <v xml:space="preserve">House </v>
      </c>
      <c r="E1949" t="str">
        <f>TRIM(MID(B1949, FIND("In", B1949)+3, FIND("Surat", B1949)-FIND("In", B1949)-3))</f>
        <v>Amroli</v>
      </c>
      <c r="F1949" t="str">
        <f>"surat"</f>
        <v>surat</v>
      </c>
      <c r="G1949" t="s">
        <v>34</v>
      </c>
      <c r="H1949" t="s">
        <v>2533</v>
      </c>
      <c r="I1949">
        <f>VALUE(LEFT(H1949,FIND(" ",H1949)-1))</f>
        <v>760</v>
      </c>
      <c r="J1949" t="str">
        <f>TRIM(RIGHT(H1949,LEN(H1949)-FIND(" ",H1949)))</f>
        <v>sqft</v>
      </c>
      <c r="K1949" t="s">
        <v>43</v>
      </c>
      <c r="L1949" t="s">
        <v>44</v>
      </c>
      <c r="M1949" t="str">
        <f>IF(LEFT(L1949,5)="poss.","expected","ready")</f>
        <v>ready</v>
      </c>
      <c r="N1949" t="s">
        <v>725</v>
      </c>
      <c r="O1949" t="str">
        <f>IFERROR(LEFT(N1949,FIND("out of",N1949)-1),N1949)</f>
        <v xml:space="preserve">2 </v>
      </c>
      <c r="P1949" s="1" t="str">
        <f>IFERROR(RIGHT(N1949,LEN(N1949)-FIND("out of",N1949)-6),"")</f>
        <v>3</v>
      </c>
      <c r="Q1949" t="s">
        <v>29</v>
      </c>
      <c r="R1949" t="s">
        <v>47</v>
      </c>
      <c r="T1949" t="s">
        <v>4394</v>
      </c>
      <c r="U1949" s="1">
        <f t="shared" si="1164"/>
        <v>9211</v>
      </c>
      <c r="V1949">
        <v>70</v>
      </c>
      <c r="W1949">
        <f>VALUE(V1949)*100000</f>
        <v>7000000</v>
      </c>
    </row>
    <row r="1950" spans="1:23" customFormat="1" hidden="1">
      <c r="A1950" t="s">
        <v>4395</v>
      </c>
      <c r="G1950" t="s">
        <v>34</v>
      </c>
      <c r="H1950" t="s">
        <v>4396</v>
      </c>
      <c r="I1950">
        <f>VALUE(LEFT(H1950,FIND(" ",H1950)-1))</f>
        <v>312</v>
      </c>
      <c r="J1950" t="str">
        <f>TRIM(RIGHT(H1950,LEN(H1950)-FIND(" ",H1950)))</f>
        <v>sqyrd</v>
      </c>
      <c r="K1950" t="s">
        <v>26</v>
      </c>
      <c r="L1950" t="s">
        <v>44</v>
      </c>
      <c r="N1950" t="s">
        <v>142</v>
      </c>
      <c r="Q1950" t="s">
        <v>46</v>
      </c>
      <c r="R1950">
        <v>3</v>
      </c>
      <c r="S1950" t="s">
        <v>4397</v>
      </c>
      <c r="T1950" t="s">
        <v>4398</v>
      </c>
      <c r="U1950" s="1">
        <f t="shared" si="1164"/>
        <v>2849</v>
      </c>
      <c r="V1950">
        <v>80</v>
      </c>
      <c r="W1950">
        <f>VALUE(V1950)*100000</f>
        <v>8000000</v>
      </c>
    </row>
    <row r="1951" spans="1:23" customFormat="1" hidden="1">
      <c r="A1951" t="s">
        <v>4399</v>
      </c>
      <c r="G1951" t="s">
        <v>34</v>
      </c>
      <c r="H1951" t="s">
        <v>4400</v>
      </c>
      <c r="I1951">
        <f>VALUE(LEFT(H1951,FIND(" ",H1951)-1))</f>
        <v>2800</v>
      </c>
      <c r="J1951" t="str">
        <f>TRIM(RIGHT(H1951,LEN(H1951)-FIND(" ",H1951)))</f>
        <v>sqft</v>
      </c>
      <c r="K1951" t="s">
        <v>43</v>
      </c>
      <c r="L1951" t="s">
        <v>44</v>
      </c>
      <c r="N1951" t="s">
        <v>212</v>
      </c>
      <c r="Q1951" t="s">
        <v>46</v>
      </c>
      <c r="R1951">
        <v>7</v>
      </c>
      <c r="T1951" t="s">
        <v>4401</v>
      </c>
      <c r="U1951" s="1">
        <f t="shared" si="1164"/>
        <v>3036</v>
      </c>
      <c r="V1951">
        <v>85</v>
      </c>
      <c r="W1951">
        <f>VALUE(V1951)*100000</f>
        <v>8500000</v>
      </c>
    </row>
    <row r="1952" spans="1:23" customFormat="1" hidden="1">
      <c r="A1952" t="s">
        <v>1966</v>
      </c>
      <c r="G1952" t="s">
        <v>34</v>
      </c>
      <c r="H1952" t="s">
        <v>1884</v>
      </c>
      <c r="I1952">
        <f>VALUE(LEFT(H1952,FIND(" ",H1952)-1))</f>
        <v>1800</v>
      </c>
      <c r="J1952" t="str">
        <f>TRIM(RIGHT(H1952,LEN(H1952)-FIND(" ",H1952)))</f>
        <v>sqft</v>
      </c>
      <c r="K1952" t="s">
        <v>43</v>
      </c>
      <c r="L1952" t="s">
        <v>44</v>
      </c>
      <c r="N1952" t="s">
        <v>297</v>
      </c>
      <c r="Q1952" t="s">
        <v>46</v>
      </c>
      <c r="R1952">
        <v>2</v>
      </c>
      <c r="S1952" t="s">
        <v>4402</v>
      </c>
      <c r="T1952" t="s">
        <v>1378</v>
      </c>
      <c r="U1952" s="1">
        <f t="shared" si="1164"/>
        <v>3611</v>
      </c>
      <c r="V1952">
        <v>65</v>
      </c>
      <c r="W1952">
        <f>VALUE(V1952)*100000</f>
        <v>6500000</v>
      </c>
    </row>
    <row r="1953" spans="1:23" ht="15.75">
      <c r="A1953" s="3" t="s">
        <v>4075</v>
      </c>
      <c r="B1953" s="3" t="str">
        <f>PROPER(TRIM(A1953))</f>
        <v>3 Apartment For Sale In Nakshatra Nebula, Jahangirabad Surat</v>
      </c>
      <c r="C1953" s="3" t="str">
        <f>LEFT(B1953,FIND(" ",B1953)-1)</f>
        <v>3</v>
      </c>
      <c r="D1953" s="4" t="str">
        <f>MID(B1953, FIND(" ", B1953)+1, FIND("For", B1953)-FIND(" ", B1953)-1)</f>
        <v xml:space="preserve">Apartment </v>
      </c>
      <c r="E1953" s="3" t="str">
        <f>TRIM(MID(B1953, FIND("In", B1953)+3, FIND("Surat", B1953)-FIND("In", B1953)-3))</f>
        <v>Nakshatra Nebula, Jahangirabad</v>
      </c>
      <c r="F1953" s="3" t="str">
        <f>"surat"</f>
        <v>surat</v>
      </c>
      <c r="G1953" s="3" t="s">
        <v>24</v>
      </c>
      <c r="H1953" s="3" t="s">
        <v>4403</v>
      </c>
      <c r="I1953" s="9">
        <f>VALUE(LEFT(H1953,FIND(" ",H1953)-1))</f>
        <v>933</v>
      </c>
      <c r="J1953" s="3" t="str">
        <f>TRIM(RIGHT(H1953,LEN(H1953)-FIND(" ",H1953)))</f>
        <v>sqft</v>
      </c>
      <c r="K1953" s="3" t="s">
        <v>43</v>
      </c>
      <c r="L1953" s="3" t="s">
        <v>44</v>
      </c>
      <c r="M1953" s="3" t="str">
        <f>IF(LEFT(L1953,5)="poss.","expected","ready")</f>
        <v>ready</v>
      </c>
      <c r="N1953" s="3" t="s">
        <v>2657</v>
      </c>
      <c r="O1953" s="3" t="str">
        <f>IFERROR(LEFT(N1953,FIND("out of",N1953)-1),N1953)</f>
        <v xml:space="preserve">12 </v>
      </c>
      <c r="P1953" s="4" t="str">
        <f>IFERROR(RIGHT(N1953,LEN(N1953)-FIND("out of",N1953)-6),"")</f>
        <v>13</v>
      </c>
      <c r="Q1953" s="6" t="s">
        <v>96</v>
      </c>
      <c r="R1953" s="3" t="s">
        <v>47</v>
      </c>
      <c r="S1953" s="3" t="s">
        <v>4404</v>
      </c>
      <c r="T1953" s="3" t="s">
        <v>4405</v>
      </c>
      <c r="U1953" s="4">
        <f t="shared" si="1164"/>
        <v>4195</v>
      </c>
      <c r="V1953" s="3">
        <v>67.5</v>
      </c>
      <c r="W1953" s="3">
        <f>VALUE(V1953)*100000</f>
        <v>6750000</v>
      </c>
    </row>
    <row r="1954" spans="1:23" customFormat="1" hidden="1">
      <c r="A1954" t="s">
        <v>4406</v>
      </c>
      <c r="G1954" t="s">
        <v>24</v>
      </c>
      <c r="H1954" t="s">
        <v>1506</v>
      </c>
      <c r="I1954">
        <f>VALUE(LEFT(H1954,FIND(" ",H1954)-1))</f>
        <v>1700</v>
      </c>
      <c r="J1954" t="str">
        <f>TRIM(RIGHT(H1954,LEN(H1954)-FIND(" ",H1954)))</f>
        <v>sqft</v>
      </c>
      <c r="K1954" t="s">
        <v>43</v>
      </c>
      <c r="L1954" t="s">
        <v>44</v>
      </c>
      <c r="N1954" t="s">
        <v>377</v>
      </c>
      <c r="Q1954" t="s">
        <v>29</v>
      </c>
      <c r="R1954" t="s">
        <v>739</v>
      </c>
      <c r="S1954" t="s">
        <v>4407</v>
      </c>
      <c r="T1954" t="s">
        <v>4408</v>
      </c>
      <c r="U1954" s="1">
        <f t="shared" si="1164"/>
        <v>5389</v>
      </c>
      <c r="V1954">
        <v>97</v>
      </c>
      <c r="W1954">
        <f>VALUE(V1954)*100000</f>
        <v>9700000</v>
      </c>
    </row>
    <row r="1955" spans="1:23" customFormat="1" hidden="1">
      <c r="A1955" t="s">
        <v>4075</v>
      </c>
      <c r="B1955" t="str">
        <f t="shared" ref="B1955:B1957" si="1189">PROPER(TRIM(A1955))</f>
        <v>3 Apartment For Sale In Nakshatra Nebula, Jahangirabad Surat</v>
      </c>
      <c r="C1955" t="str">
        <f t="shared" ref="C1955:C1957" si="1190">LEFT(B1955,FIND(" ",B1955)-1)</f>
        <v>3</v>
      </c>
      <c r="D1955" s="1" t="str">
        <f t="shared" ref="D1955:D1957" si="1191">MID(B1955, FIND(" ", B1955)+1, FIND("For", B1955)-FIND(" ", B1955)-1)</f>
        <v xml:space="preserve">Apartment </v>
      </c>
      <c r="E1955" t="str">
        <f t="shared" ref="E1955:E1957" si="1192">TRIM(MID(B1955, FIND("In", B1955)+3, FIND("Surat", B1955)-FIND("In", B1955)-3))</f>
        <v>Nakshatra Nebula, Jahangirabad</v>
      </c>
      <c r="F1955" t="str">
        <f t="shared" ref="F1955:F1957" si="1193">"surat"</f>
        <v>surat</v>
      </c>
      <c r="G1955" t="s">
        <v>34</v>
      </c>
      <c r="H1955" t="s">
        <v>4273</v>
      </c>
      <c r="I1955">
        <f>VALUE(LEFT(H1955,FIND(" ",H1955)-1))</f>
        <v>1609</v>
      </c>
      <c r="J1955" t="str">
        <f>TRIM(RIGHT(H1955,LEN(H1955)-FIND(" ",H1955)))</f>
        <v>sqft</v>
      </c>
      <c r="K1955" t="s">
        <v>43</v>
      </c>
      <c r="L1955" t="s">
        <v>44</v>
      </c>
      <c r="M1955" t="str">
        <f t="shared" ref="M1955:M1957" si="1194">IF(LEFT(L1955,5)="poss.","expected","ready")</f>
        <v>ready</v>
      </c>
      <c r="N1955" t="s">
        <v>1579</v>
      </c>
      <c r="O1955" t="str">
        <f t="shared" ref="O1955:O1957" si="1195">IFERROR(LEFT(N1955,FIND("out of",N1955)-1),N1955)</f>
        <v xml:space="preserve">10 </v>
      </c>
      <c r="P1955" s="1" t="str">
        <f t="shared" ref="P1955:P1957" si="1196">IFERROR(RIGHT(N1955,LEN(N1955)-FIND("out of",N1955)-6),"")</f>
        <v>13</v>
      </c>
      <c r="Q1955" t="s">
        <v>96</v>
      </c>
      <c r="R1955" t="s">
        <v>4409</v>
      </c>
      <c r="T1955" t="s">
        <v>1924</v>
      </c>
      <c r="U1955" s="1">
        <f t="shared" si="1164"/>
        <v>4040</v>
      </c>
      <c r="V1955">
        <v>65</v>
      </c>
      <c r="W1955">
        <f>VALUE(V1955)*100000</f>
        <v>6500000</v>
      </c>
    </row>
    <row r="1956" spans="1:23" ht="15.75">
      <c r="A1956" s="3" t="s">
        <v>3464</v>
      </c>
      <c r="B1956" s="3" t="str">
        <f t="shared" si="1189"/>
        <v>2 Apartment For Sale In Citylight Area Surat</v>
      </c>
      <c r="C1956" s="3" t="str">
        <f t="shared" si="1190"/>
        <v>2</v>
      </c>
      <c r="D1956" s="4" t="str">
        <f t="shared" si="1191"/>
        <v xml:space="preserve">Apartment </v>
      </c>
      <c r="E1956" s="3" t="str">
        <f t="shared" si="1192"/>
        <v>Citylight Area</v>
      </c>
      <c r="F1956" s="3" t="str">
        <f t="shared" si="1193"/>
        <v>surat</v>
      </c>
      <c r="G1956" s="3" t="s">
        <v>34</v>
      </c>
      <c r="H1956" s="3" t="s">
        <v>4410</v>
      </c>
      <c r="I1956" s="9">
        <f>VALUE(LEFT(H1956,FIND(" ",H1956)-1))</f>
        <v>1325</v>
      </c>
      <c r="J1956" s="3" t="str">
        <f>TRIM(RIGHT(H1956,LEN(H1956)-FIND(" ",H1956)))</f>
        <v>sqft</v>
      </c>
      <c r="K1956" s="3" t="s">
        <v>43</v>
      </c>
      <c r="L1956" s="3" t="s">
        <v>44</v>
      </c>
      <c r="M1956" s="3" t="str">
        <f t="shared" si="1194"/>
        <v>ready</v>
      </c>
      <c r="N1956" s="3" t="s">
        <v>2089</v>
      </c>
      <c r="O1956" s="3" t="str">
        <f t="shared" si="1195"/>
        <v xml:space="preserve">1 </v>
      </c>
      <c r="P1956" s="4" t="str">
        <f t="shared" si="1196"/>
        <v>11</v>
      </c>
      <c r="Q1956" s="6" t="s">
        <v>96</v>
      </c>
      <c r="R1956" s="3" t="s">
        <v>38</v>
      </c>
      <c r="S1956" s="3" t="s">
        <v>4411</v>
      </c>
      <c r="T1956" s="3" t="s">
        <v>4412</v>
      </c>
      <c r="U1956" s="4">
        <f t="shared" si="1164"/>
        <v>4604</v>
      </c>
      <c r="V1956" s="3">
        <v>61</v>
      </c>
      <c r="W1956" s="3">
        <f>VALUE(V1956)*100000</f>
        <v>6100000</v>
      </c>
    </row>
    <row r="1957" spans="1:23" ht="15.75">
      <c r="A1957" s="3" t="s">
        <v>4413</v>
      </c>
      <c r="B1957" s="3" t="str">
        <f t="shared" si="1189"/>
        <v>3 Apartment For Sale In Vastu Shilp, Adajan Surat</v>
      </c>
      <c r="C1957" s="3" t="str">
        <f t="shared" si="1190"/>
        <v>3</v>
      </c>
      <c r="D1957" s="4" t="str">
        <f t="shared" si="1191"/>
        <v xml:space="preserve">Apartment </v>
      </c>
      <c r="E1957" s="3" t="str">
        <f t="shared" si="1192"/>
        <v>Vastu Shilp, Adajan</v>
      </c>
      <c r="F1957" s="3" t="str">
        <f t="shared" si="1193"/>
        <v>surat</v>
      </c>
      <c r="G1957" s="3" t="s">
        <v>24</v>
      </c>
      <c r="H1957" s="3" t="s">
        <v>131</v>
      </c>
      <c r="I1957" s="9">
        <f>VALUE(LEFT(H1957,FIND(" ",H1957)-1))</f>
        <v>950</v>
      </c>
      <c r="J1957" s="3" t="str">
        <f>TRIM(RIGHT(H1957,LEN(H1957)-FIND(" ",H1957)))</f>
        <v>sqft</v>
      </c>
      <c r="K1957" s="3" t="s">
        <v>43</v>
      </c>
      <c r="L1957" s="3" t="s">
        <v>44</v>
      </c>
      <c r="M1957" s="3" t="str">
        <f t="shared" si="1194"/>
        <v>ready</v>
      </c>
      <c r="N1957" s="3" t="s">
        <v>3100</v>
      </c>
      <c r="O1957" s="3" t="str">
        <f t="shared" si="1195"/>
        <v xml:space="preserve">2 </v>
      </c>
      <c r="P1957" s="4" t="str">
        <f t="shared" si="1196"/>
        <v>11</v>
      </c>
      <c r="Q1957" s="6" t="s">
        <v>46</v>
      </c>
      <c r="R1957" s="3" t="s">
        <v>102</v>
      </c>
      <c r="S1957" s="3" t="s">
        <v>4414</v>
      </c>
      <c r="T1957" s="3" t="s">
        <v>555</v>
      </c>
      <c r="U1957" s="4">
        <f t="shared" si="1164"/>
        <v>4500</v>
      </c>
      <c r="V1957" s="3">
        <v>72</v>
      </c>
      <c r="W1957" s="3">
        <f>VALUE(V1957)*100000</f>
        <v>7200000</v>
      </c>
    </row>
    <row r="1958" spans="1:23" customFormat="1" hidden="1">
      <c r="A1958" t="s">
        <v>4415</v>
      </c>
      <c r="G1958" t="s">
        <v>24</v>
      </c>
      <c r="H1958" t="s">
        <v>4416</v>
      </c>
      <c r="I1958">
        <f>VALUE(LEFT(H1958,FIND(" ",H1958)-1))</f>
        <v>104</v>
      </c>
      <c r="J1958" t="str">
        <f>TRIM(RIGHT(H1958,LEN(H1958)-FIND(" ",H1958)))</f>
        <v>sqyrd</v>
      </c>
      <c r="K1958" t="s">
        <v>29</v>
      </c>
      <c r="L1958" t="s">
        <v>44</v>
      </c>
      <c r="N1958" t="s">
        <v>43</v>
      </c>
      <c r="Q1958" t="s">
        <v>47</v>
      </c>
      <c r="R1958" t="s">
        <v>207</v>
      </c>
      <c r="S1958" t="s">
        <v>4417</v>
      </c>
      <c r="T1958" t="s">
        <v>4418</v>
      </c>
      <c r="U1958" s="1">
        <f t="shared" si="1164"/>
        <v>9615</v>
      </c>
      <c r="V1958">
        <v>90</v>
      </c>
      <c r="W1958">
        <f>VALUE(V1958)*100000</f>
        <v>9000000</v>
      </c>
    </row>
    <row r="1959" spans="1:23" customFormat="1" hidden="1">
      <c r="A1959" t="s">
        <v>4419</v>
      </c>
      <c r="G1959" t="s">
        <v>24</v>
      </c>
      <c r="H1959" t="s">
        <v>246</v>
      </c>
      <c r="I1959">
        <f>VALUE(LEFT(H1959,FIND(" ",H1959)-1))</f>
        <v>1600</v>
      </c>
      <c r="J1959" t="str">
        <f>TRIM(RIGHT(H1959,LEN(H1959)-FIND(" ",H1959)))</f>
        <v>sqft</v>
      </c>
      <c r="K1959" t="s">
        <v>29</v>
      </c>
      <c r="L1959" t="s">
        <v>44</v>
      </c>
      <c r="N1959" t="s">
        <v>43</v>
      </c>
      <c r="Q1959">
        <v>4</v>
      </c>
      <c r="R1959">
        <v>1</v>
      </c>
      <c r="T1959" t="s">
        <v>4420</v>
      </c>
      <c r="U1959" s="1">
        <f t="shared" si="1164"/>
        <v>11549</v>
      </c>
      <c r="V1959">
        <v>85</v>
      </c>
      <c r="W1959">
        <f>VALUE(V1959)*100000</f>
        <v>8500000</v>
      </c>
    </row>
    <row r="1960" spans="1:23" customFormat="1" hidden="1">
      <c r="A1960" t="s">
        <v>858</v>
      </c>
      <c r="G1960" t="s">
        <v>24</v>
      </c>
      <c r="H1960" t="s">
        <v>131</v>
      </c>
      <c r="I1960">
        <f>VALUE(LEFT(H1960,FIND(" ",H1960)-1))</f>
        <v>950</v>
      </c>
      <c r="J1960" t="str">
        <f>TRIM(RIGHT(H1960,LEN(H1960)-FIND(" ",H1960)))</f>
        <v>sqft</v>
      </c>
      <c r="K1960" t="s">
        <v>29</v>
      </c>
      <c r="L1960" t="s">
        <v>44</v>
      </c>
      <c r="N1960" t="s">
        <v>43</v>
      </c>
      <c r="Q1960" t="s">
        <v>30</v>
      </c>
      <c r="R1960" t="s">
        <v>166</v>
      </c>
      <c r="T1960" t="s">
        <v>4421</v>
      </c>
      <c r="U1960" s="1">
        <f t="shared" si="1164"/>
        <v>8421</v>
      </c>
      <c r="V1960">
        <v>80</v>
      </c>
      <c r="W1960">
        <f>VALUE(V1960)*100000</f>
        <v>8000000</v>
      </c>
    </row>
    <row r="1961" spans="1:23" customFormat="1" hidden="1">
      <c r="A1961" t="s">
        <v>4422</v>
      </c>
      <c r="G1961" t="s">
        <v>34</v>
      </c>
      <c r="H1961" t="s">
        <v>4423</v>
      </c>
      <c r="I1961">
        <f>VALUE(LEFT(H1961,FIND(" ",H1961)-1))</f>
        <v>180</v>
      </c>
      <c r="J1961" t="str">
        <f>TRIM(RIGHT(H1961,LEN(H1961)-FIND(" ",H1961)))</f>
        <v>sqyrd</v>
      </c>
      <c r="K1961" t="s">
        <v>29</v>
      </c>
      <c r="L1961" t="s">
        <v>44</v>
      </c>
      <c r="N1961" t="s">
        <v>43</v>
      </c>
      <c r="Q1961">
        <v>2</v>
      </c>
      <c r="S1961" t="s">
        <v>4424</v>
      </c>
      <c r="T1961" t="s">
        <v>4425</v>
      </c>
      <c r="U1961" s="1">
        <f t="shared" si="1164"/>
        <v>4938</v>
      </c>
      <c r="V1961">
        <v>80</v>
      </c>
      <c r="W1961">
        <f>VALUE(V1961)*100000</f>
        <v>8000000</v>
      </c>
    </row>
    <row r="1962" spans="1:23" ht="15.75">
      <c r="A1962" s="3" t="s">
        <v>4426</v>
      </c>
      <c r="B1962" s="3" t="str">
        <f>PROPER(TRIM(A1962))</f>
        <v>3 Apartment For Sale In Katar Gam Surat</v>
      </c>
      <c r="C1962" s="3" t="str">
        <f>LEFT(B1962,FIND(" ",B1962)-1)</f>
        <v>3</v>
      </c>
      <c r="D1962" s="4" t="str">
        <f>MID(B1962, FIND(" ", B1962)+1, FIND("For", B1962)-FIND(" ", B1962)-1)</f>
        <v xml:space="preserve">Apartment </v>
      </c>
      <c r="E1962" s="3" t="str">
        <f>TRIM(MID(B1962, FIND("In", B1962)+3, FIND("Surat", B1962)-FIND("In", B1962)-3))</f>
        <v>Katar Gam</v>
      </c>
      <c r="F1962" s="3" t="str">
        <f>"surat"</f>
        <v>surat</v>
      </c>
      <c r="G1962" s="3" t="s">
        <v>34</v>
      </c>
      <c r="H1962" s="3" t="s">
        <v>4427</v>
      </c>
      <c r="I1962" s="9">
        <f>VALUE(LEFT(H1962,FIND(" ",H1962)-1))</f>
        <v>1493</v>
      </c>
      <c r="J1962" s="3" t="str">
        <f>TRIM(RIGHT(H1962,LEN(H1962)-FIND(" ",H1962)))</f>
        <v>sqft</v>
      </c>
      <c r="K1962" s="3" t="s">
        <v>26</v>
      </c>
      <c r="L1962" s="3" t="s">
        <v>44</v>
      </c>
      <c r="M1962" s="3" t="str">
        <f>IF(LEFT(L1962,5)="poss.","expected","ready")</f>
        <v>ready</v>
      </c>
      <c r="N1962" s="3" t="s">
        <v>81</v>
      </c>
      <c r="O1962" s="3" t="str">
        <f>IFERROR(LEFT(N1962,FIND("out of",N1962)-1),N1962)</f>
        <v xml:space="preserve">6 </v>
      </c>
      <c r="P1962" s="4" t="str">
        <f>IFERROR(RIGHT(N1962,LEN(N1962)-FIND("out of",N1962)-6),"")</f>
        <v>13</v>
      </c>
      <c r="Q1962" s="6" t="s">
        <v>96</v>
      </c>
      <c r="R1962" s="3" t="s">
        <v>47</v>
      </c>
      <c r="S1962" s="3" t="s">
        <v>4428</v>
      </c>
      <c r="T1962" s="3" t="s">
        <v>4429</v>
      </c>
      <c r="U1962" s="4">
        <f t="shared" si="1164"/>
        <v>4689</v>
      </c>
      <c r="V1962" s="3">
        <v>70</v>
      </c>
      <c r="W1962" s="3">
        <f>VALUE(V1962)*100000</f>
        <v>7000000</v>
      </c>
    </row>
    <row r="1963" spans="1:23" customFormat="1" hidden="1">
      <c r="A1963" t="s">
        <v>1912</v>
      </c>
      <c r="G1963" t="s">
        <v>24</v>
      </c>
      <c r="H1963" t="s">
        <v>1069</v>
      </c>
      <c r="I1963">
        <f>VALUE(LEFT(H1963,FIND(" ",H1963)-1))</f>
        <v>12</v>
      </c>
      <c r="J1963" t="str">
        <f>TRIM(RIGHT(H1963,LEN(H1963)-FIND(" ",H1963)))</f>
        <v>sqft</v>
      </c>
      <c r="K1963" t="s">
        <v>43</v>
      </c>
      <c r="L1963" t="s">
        <v>44</v>
      </c>
      <c r="N1963" t="s">
        <v>828</v>
      </c>
      <c r="Q1963" t="s">
        <v>29</v>
      </c>
      <c r="R1963" t="s">
        <v>47</v>
      </c>
      <c r="U1963" s="1" t="e">
        <f t="shared" si="1164"/>
        <v>#VALUE!</v>
      </c>
      <c r="V1963">
        <v>75</v>
      </c>
      <c r="W1963">
        <f>VALUE(V1963)*100000</f>
        <v>7500000</v>
      </c>
    </row>
    <row r="1964" spans="1:23" customFormat="1" hidden="1">
      <c r="A1964" t="s">
        <v>2342</v>
      </c>
      <c r="G1964" t="s">
        <v>24</v>
      </c>
      <c r="H1964" t="s">
        <v>4430</v>
      </c>
      <c r="I1964">
        <f>VALUE(LEFT(H1964,FIND(" ",H1964)-1))</f>
        <v>77</v>
      </c>
      <c r="J1964" t="str">
        <f>TRIM(RIGHT(H1964,LEN(H1964)-FIND(" ",H1964)))</f>
        <v>sqft</v>
      </c>
      <c r="K1964" t="s">
        <v>43</v>
      </c>
      <c r="L1964" t="s">
        <v>44</v>
      </c>
      <c r="N1964" t="s">
        <v>142</v>
      </c>
      <c r="Q1964" t="s">
        <v>29</v>
      </c>
      <c r="R1964" t="s">
        <v>156</v>
      </c>
      <c r="S1964" t="s">
        <v>4431</v>
      </c>
      <c r="T1964" t="s">
        <v>4432</v>
      </c>
      <c r="U1964" s="1">
        <f t="shared" si="1164"/>
        <v>76577</v>
      </c>
      <c r="V1964">
        <v>85</v>
      </c>
      <c r="W1964">
        <f>VALUE(V1964)*100000</f>
        <v>8500000</v>
      </c>
    </row>
    <row r="1965" spans="1:23" customFormat="1" hidden="1">
      <c r="A1965" t="s">
        <v>4433</v>
      </c>
      <c r="G1965" t="s">
        <v>34</v>
      </c>
      <c r="H1965" t="s">
        <v>789</v>
      </c>
      <c r="I1965">
        <f>VALUE(LEFT(H1965,FIND(" ",H1965)-1))</f>
        <v>100</v>
      </c>
      <c r="J1965" t="str">
        <f>TRIM(RIGHT(H1965,LEN(H1965)-FIND(" ",H1965)))</f>
        <v>sqyrd</v>
      </c>
      <c r="K1965" t="s">
        <v>43</v>
      </c>
      <c r="L1965" t="s">
        <v>44</v>
      </c>
      <c r="N1965" t="s">
        <v>377</v>
      </c>
      <c r="Q1965" t="s">
        <v>29</v>
      </c>
      <c r="R1965">
        <v>4</v>
      </c>
      <c r="T1965" t="s">
        <v>4434</v>
      </c>
      <c r="U1965" s="1">
        <f t="shared" si="1164"/>
        <v>6111</v>
      </c>
      <c r="V1965">
        <v>55</v>
      </c>
      <c r="W1965">
        <f>VALUE(V1965)*100000</f>
        <v>5500000</v>
      </c>
    </row>
    <row r="1966" spans="1:23" customFormat="1" hidden="1">
      <c r="A1966" t="s">
        <v>3412</v>
      </c>
      <c r="B1966" t="str">
        <f t="shared" ref="B1966:B1967" si="1197">PROPER(TRIM(A1966))</f>
        <v>3 Apartment For Sale In Bhimrad Surat</v>
      </c>
      <c r="C1966" t="str">
        <f t="shared" ref="C1966:C1967" si="1198">LEFT(B1966,FIND(" ",B1966)-1)</f>
        <v>3</v>
      </c>
      <c r="D1966" s="1" t="str">
        <f t="shared" ref="D1966:D1967" si="1199">MID(B1966, FIND(" ", B1966)+1, FIND("For", B1966)-FIND(" ", B1966)-1)</f>
        <v xml:space="preserve">Apartment </v>
      </c>
      <c r="E1966" t="str">
        <f t="shared" ref="E1966:E1967" si="1200">TRIM(MID(B1966, FIND("In", B1966)+3, FIND("Surat", B1966)-FIND("In", B1966)-3))</f>
        <v>Bhimrad</v>
      </c>
      <c r="F1966" t="str">
        <f t="shared" ref="F1966:F1967" si="1201">"surat"</f>
        <v>surat</v>
      </c>
      <c r="G1966" t="s">
        <v>24</v>
      </c>
      <c r="H1966" t="s">
        <v>116</v>
      </c>
      <c r="I1966">
        <f>VALUE(LEFT(H1966,FIND(" ",H1966)-1))</f>
        <v>1000</v>
      </c>
      <c r="J1966" t="str">
        <f>TRIM(RIGHT(H1966,LEN(H1966)-FIND(" ",H1966)))</f>
        <v>sqft</v>
      </c>
      <c r="K1966" t="s">
        <v>43</v>
      </c>
      <c r="L1966" t="s">
        <v>44</v>
      </c>
      <c r="M1966" t="str">
        <f t="shared" ref="M1966:M1967" si="1202">IF(LEFT(L1966,5)="poss.","expected","ready")</f>
        <v>ready</v>
      </c>
      <c r="N1966" t="s">
        <v>81</v>
      </c>
      <c r="O1966" t="str">
        <f t="shared" ref="O1966:O1967" si="1203">IFERROR(LEFT(N1966,FIND("out of",N1966)-1),N1966)</f>
        <v xml:space="preserve">6 </v>
      </c>
      <c r="P1966" s="1" t="str">
        <f t="shared" ref="P1966:P1967" si="1204">IFERROR(RIGHT(N1966,LEN(N1966)-FIND("out of",N1966)-6),"")</f>
        <v>13</v>
      </c>
      <c r="Q1966" t="s">
        <v>46</v>
      </c>
      <c r="R1966" t="s">
        <v>38</v>
      </c>
      <c r="T1966" t="s">
        <v>4435</v>
      </c>
      <c r="U1966" s="1">
        <f t="shared" si="1164"/>
        <v>4361</v>
      </c>
      <c r="V1966">
        <v>72</v>
      </c>
      <c r="W1966">
        <f>VALUE(V1966)*100000</f>
        <v>7200000</v>
      </c>
    </row>
    <row r="1967" spans="1:23" ht="15.75">
      <c r="A1967" s="3" t="s">
        <v>4436</v>
      </c>
      <c r="B1967" s="3" t="str">
        <f t="shared" si="1197"/>
        <v>2 Apartment For Sale In Ratna Shyam Residency, Althan Surat</v>
      </c>
      <c r="C1967" s="3" t="str">
        <f t="shared" si="1198"/>
        <v>2</v>
      </c>
      <c r="D1967" s="4" t="str">
        <f t="shared" si="1199"/>
        <v xml:space="preserve">Apartment </v>
      </c>
      <c r="E1967" s="3" t="str">
        <f t="shared" si="1200"/>
        <v>Ratna Shyam Residency, Althan</v>
      </c>
      <c r="F1967" s="3" t="str">
        <f t="shared" si="1201"/>
        <v>surat</v>
      </c>
      <c r="G1967" s="3" t="s">
        <v>24</v>
      </c>
      <c r="H1967" s="3" t="s">
        <v>3510</v>
      </c>
      <c r="I1967" s="9">
        <f>VALUE(LEFT(H1967,FIND(" ",H1967)-1))</f>
        <v>1375</v>
      </c>
      <c r="J1967" s="3" t="str">
        <f>TRIM(RIGHT(H1967,LEN(H1967)-FIND(" ",H1967)))</f>
        <v>sqft</v>
      </c>
      <c r="K1967" s="3" t="s">
        <v>43</v>
      </c>
      <c r="L1967" s="3" t="s">
        <v>44</v>
      </c>
      <c r="M1967" s="3" t="str">
        <f t="shared" si="1202"/>
        <v>ready</v>
      </c>
      <c r="N1967" s="3" t="s">
        <v>962</v>
      </c>
      <c r="O1967" s="3" t="str">
        <f t="shared" si="1203"/>
        <v xml:space="preserve">11 </v>
      </c>
      <c r="P1967" s="4" t="str">
        <f t="shared" si="1204"/>
        <v>12</v>
      </c>
      <c r="Q1967" s="6" t="s">
        <v>96</v>
      </c>
      <c r="R1967" s="3" t="s">
        <v>47</v>
      </c>
      <c r="S1967" s="3" t="s">
        <v>4437</v>
      </c>
      <c r="T1967" s="3" t="s">
        <v>4438</v>
      </c>
      <c r="U1967" s="4">
        <f t="shared" si="1164"/>
        <v>4509</v>
      </c>
      <c r="V1967" s="3">
        <v>62</v>
      </c>
      <c r="W1967" s="3">
        <f>VALUE(V1967)*100000</f>
        <v>6200000</v>
      </c>
    </row>
    <row r="1968" spans="1:23" customFormat="1" hidden="1">
      <c r="A1968" t="s">
        <v>4439</v>
      </c>
      <c r="G1968" t="s">
        <v>34</v>
      </c>
      <c r="H1968" t="s">
        <v>602</v>
      </c>
      <c r="I1968">
        <f>VALUE(LEFT(H1968,FIND(" ",H1968)-1))</f>
        <v>2000</v>
      </c>
      <c r="J1968" t="str">
        <f>TRIM(RIGHT(H1968,LEN(H1968)-FIND(" ",H1968)))</f>
        <v>sqft</v>
      </c>
      <c r="K1968" t="s">
        <v>29</v>
      </c>
      <c r="L1968" t="s">
        <v>44</v>
      </c>
      <c r="N1968" t="s">
        <v>43</v>
      </c>
      <c r="Q1968" t="s">
        <v>325</v>
      </c>
      <c r="R1968" t="s">
        <v>156</v>
      </c>
      <c r="T1968" t="s">
        <v>711</v>
      </c>
      <c r="U1968" s="1">
        <f t="shared" si="1164"/>
        <v>3250</v>
      </c>
      <c r="V1968">
        <v>65</v>
      </c>
      <c r="W1968">
        <f>VALUE(V1968)*100000</f>
        <v>6500000</v>
      </c>
    </row>
    <row r="1969" spans="1:23" ht="15.75">
      <c r="A1969" s="3" t="s">
        <v>4440</v>
      </c>
      <c r="B1969" s="3" t="str">
        <f>PROPER(TRIM(A1969))</f>
        <v>3 Apartment For Sale In Pratishatha Apartment, Piplod Surat</v>
      </c>
      <c r="C1969" s="3" t="str">
        <f>LEFT(B1969,FIND(" ",B1969)-1)</f>
        <v>3</v>
      </c>
      <c r="D1969" s="4" t="str">
        <f>MID(B1969, FIND(" ", B1969)+1, FIND("For", B1969)-FIND(" ", B1969)-1)</f>
        <v xml:space="preserve">Apartment </v>
      </c>
      <c r="E1969" s="3" t="str">
        <f>TRIM(MID(B1969, FIND("In", B1969)+3, FIND("Surat", B1969)-FIND("In", B1969)-3))</f>
        <v>Pratishatha Apartment, Piplod</v>
      </c>
      <c r="F1969" s="3" t="str">
        <f>"surat"</f>
        <v>surat</v>
      </c>
      <c r="G1969" s="3" t="s">
        <v>24</v>
      </c>
      <c r="H1969" s="3" t="s">
        <v>1884</v>
      </c>
      <c r="I1969" s="9">
        <f>VALUE(LEFT(H1969,FIND(" ",H1969)-1))</f>
        <v>1800</v>
      </c>
      <c r="J1969" s="3" t="str">
        <f>TRIM(RIGHT(H1969,LEN(H1969)-FIND(" ",H1969)))</f>
        <v>sqft</v>
      </c>
      <c r="K1969" s="3" t="s">
        <v>43</v>
      </c>
      <c r="L1969" s="3" t="s">
        <v>44</v>
      </c>
      <c r="M1969" s="3" t="str">
        <f>IF(LEFT(L1969,5)="poss.","expected","ready")</f>
        <v>ready</v>
      </c>
      <c r="N1969" s="3" t="s">
        <v>2099</v>
      </c>
      <c r="O1969" s="3" t="str">
        <f>IFERROR(LEFT(N1969,FIND("out of",N1969)-1),N1969)</f>
        <v xml:space="preserve">9 </v>
      </c>
      <c r="P1969" s="4" t="str">
        <f>IFERROR(RIGHT(N1969,LEN(N1969)-FIND("out of",N1969)-6),"")</f>
        <v>10</v>
      </c>
      <c r="Q1969" s="6" t="s">
        <v>29</v>
      </c>
      <c r="R1969" s="3" t="s">
        <v>102</v>
      </c>
      <c r="S1969" s="3" t="s">
        <v>4441</v>
      </c>
      <c r="T1969" s="3" t="s">
        <v>4442</v>
      </c>
      <c r="U1969" s="4">
        <f t="shared" si="1164"/>
        <v>3208</v>
      </c>
      <c r="V1969" s="3">
        <v>85</v>
      </c>
      <c r="W1969" s="3">
        <f>VALUE(V1969)*100000</f>
        <v>8500000</v>
      </c>
    </row>
    <row r="1970" spans="1:23" customFormat="1" hidden="1">
      <c r="A1970" t="s">
        <v>1966</v>
      </c>
      <c r="G1970" t="s">
        <v>34</v>
      </c>
      <c r="H1970" t="s">
        <v>3794</v>
      </c>
      <c r="I1970">
        <f>VALUE(LEFT(H1970,FIND(" ",H1970)-1))</f>
        <v>1620</v>
      </c>
      <c r="J1970" t="str">
        <f>TRIM(RIGHT(H1970,LEN(H1970)-FIND(" ",H1970)))</f>
        <v>sqft</v>
      </c>
      <c r="K1970" t="s">
        <v>43</v>
      </c>
      <c r="L1970" t="s">
        <v>44</v>
      </c>
      <c r="N1970" t="s">
        <v>117</v>
      </c>
      <c r="Q1970" t="s">
        <v>46</v>
      </c>
      <c r="R1970" t="s">
        <v>262</v>
      </c>
      <c r="S1970" t="s">
        <v>4443</v>
      </c>
      <c r="T1970" t="s">
        <v>4425</v>
      </c>
      <c r="U1970" s="1">
        <f t="shared" si="1164"/>
        <v>4938</v>
      </c>
      <c r="V1970">
        <v>80</v>
      </c>
      <c r="W1970">
        <f>VALUE(V1970)*100000</f>
        <v>8000000</v>
      </c>
    </row>
    <row r="1971" spans="1:23" customFormat="1" hidden="1">
      <c r="A1971" t="s">
        <v>4444</v>
      </c>
      <c r="B1971" t="str">
        <f>PROPER(TRIM(A1971))</f>
        <v>3 Apartment For Sale In Peak Living, Bhimrad Surat</v>
      </c>
      <c r="C1971" t="str">
        <f>LEFT(B1971,FIND(" ",B1971)-1)</f>
        <v>3</v>
      </c>
      <c r="D1971" s="1" t="str">
        <f>MID(B1971, FIND(" ", B1971)+1, FIND("For", B1971)-FIND(" ", B1971)-1)</f>
        <v xml:space="preserve">Apartment </v>
      </c>
      <c r="E1971" t="str">
        <f>TRIM(MID(B1971, FIND("In", B1971)+3, FIND("Surat", B1971)-FIND("In", B1971)-3))</f>
        <v>Peak Living, Bhimrad</v>
      </c>
      <c r="F1971" t="str">
        <f>"surat"</f>
        <v>surat</v>
      </c>
      <c r="G1971" t="s">
        <v>34</v>
      </c>
      <c r="H1971" t="s">
        <v>4445</v>
      </c>
      <c r="I1971">
        <f>VALUE(LEFT(H1971,FIND(" ",H1971)-1))</f>
        <v>1994</v>
      </c>
      <c r="J1971" t="str">
        <f>TRIM(RIGHT(H1971,LEN(H1971)-FIND(" ",H1971)))</f>
        <v>sqft</v>
      </c>
      <c r="K1971" t="s">
        <v>43</v>
      </c>
      <c r="L1971" t="s">
        <v>44</v>
      </c>
      <c r="M1971" t="str">
        <f>IF(LEFT(L1971,5)="poss.","expected","ready")</f>
        <v>ready</v>
      </c>
      <c r="N1971" t="s">
        <v>268</v>
      </c>
      <c r="O1971" t="str">
        <f>IFERROR(LEFT(N1971,FIND("out of",N1971)-1),N1971)</f>
        <v xml:space="preserve">13 </v>
      </c>
      <c r="P1971" s="1" t="str">
        <f>IFERROR(RIGHT(N1971,LEN(N1971)-FIND("out of",N1971)-6),"")</f>
        <v>14</v>
      </c>
      <c r="Q1971" t="s">
        <v>29</v>
      </c>
      <c r="R1971" t="s">
        <v>4446</v>
      </c>
      <c r="T1971" t="s">
        <v>4447</v>
      </c>
      <c r="U1971" s="1">
        <f t="shared" si="1164"/>
        <v>4714</v>
      </c>
      <c r="V1971">
        <v>94</v>
      </c>
      <c r="W1971">
        <f>VALUE(V1971)*100000</f>
        <v>9400000</v>
      </c>
    </row>
    <row r="1972" spans="1:23" customFormat="1" hidden="1">
      <c r="A1972" t="s">
        <v>4448</v>
      </c>
      <c r="G1972" t="s">
        <v>34</v>
      </c>
      <c r="H1972" t="s">
        <v>4449</v>
      </c>
      <c r="I1972">
        <f>VALUE(LEFT(H1972,FIND(" ",H1972)-1))</f>
        <v>1571</v>
      </c>
      <c r="J1972" t="str">
        <f>TRIM(RIGHT(H1972,LEN(H1972)-FIND(" ",H1972)))</f>
        <v>sqft</v>
      </c>
      <c r="K1972" t="s">
        <v>43</v>
      </c>
      <c r="L1972" t="s">
        <v>44</v>
      </c>
      <c r="N1972" t="s">
        <v>992</v>
      </c>
      <c r="Q1972" t="s">
        <v>46</v>
      </c>
      <c r="R1972">
        <v>3</v>
      </c>
      <c r="T1972" t="s">
        <v>4450</v>
      </c>
      <c r="U1972" s="1">
        <f t="shared" si="1164"/>
        <v>5411</v>
      </c>
      <c r="V1972">
        <v>85</v>
      </c>
      <c r="W1972">
        <f>VALUE(V1972)*100000</f>
        <v>8500000</v>
      </c>
    </row>
    <row r="1973" spans="1:23" customFormat="1" hidden="1">
      <c r="A1973" t="s">
        <v>4451</v>
      </c>
      <c r="G1973" t="s">
        <v>24</v>
      </c>
      <c r="H1973" t="s">
        <v>116</v>
      </c>
      <c r="I1973">
        <f>VALUE(LEFT(H1973,FIND(" ",H1973)-1))</f>
        <v>1000</v>
      </c>
      <c r="J1973" t="str">
        <f>TRIM(RIGHT(H1973,LEN(H1973)-FIND(" ",H1973)))</f>
        <v>sqft</v>
      </c>
      <c r="K1973" t="s">
        <v>26</v>
      </c>
      <c r="L1973" t="s">
        <v>44</v>
      </c>
      <c r="N1973" t="s">
        <v>86</v>
      </c>
      <c r="Q1973" t="s">
        <v>46</v>
      </c>
      <c r="R1973" t="s">
        <v>166</v>
      </c>
      <c r="T1973" t="s">
        <v>722</v>
      </c>
      <c r="U1973" s="1">
        <f t="shared" si="1164"/>
        <v>6000</v>
      </c>
      <c r="V1973">
        <v>60</v>
      </c>
      <c r="W1973">
        <f>VALUE(V1973)*100000</f>
        <v>6000000</v>
      </c>
    </row>
    <row r="1974" spans="1:23" customFormat="1" hidden="1">
      <c r="A1974" t="s">
        <v>4452</v>
      </c>
      <c r="G1974" t="s">
        <v>34</v>
      </c>
      <c r="H1974" t="s">
        <v>1915</v>
      </c>
      <c r="I1974">
        <f>VALUE(LEFT(H1974,FIND(" ",H1974)-1))</f>
        <v>840</v>
      </c>
      <c r="J1974" t="str">
        <f>TRIM(RIGHT(H1974,LEN(H1974)-FIND(" ",H1974)))</f>
        <v>sqft</v>
      </c>
      <c r="K1974" t="s">
        <v>43</v>
      </c>
      <c r="L1974" t="s">
        <v>44</v>
      </c>
      <c r="N1974" t="s">
        <v>107</v>
      </c>
      <c r="Q1974">
        <v>4</v>
      </c>
      <c r="T1974" t="s">
        <v>4453</v>
      </c>
      <c r="U1974" s="1">
        <f t="shared" si="1164"/>
        <v>11905</v>
      </c>
      <c r="V1974" t="s">
        <v>3442</v>
      </c>
      <c r="W1974" t="e">
        <f>VALUE(V1974)*100000</f>
        <v>#VALUE!</v>
      </c>
    </row>
    <row r="1975" spans="1:23" customFormat="1" hidden="1">
      <c r="A1975" t="s">
        <v>4454</v>
      </c>
      <c r="G1975" t="s">
        <v>204</v>
      </c>
      <c r="H1975" t="s">
        <v>1884</v>
      </c>
      <c r="I1975">
        <f>VALUE(LEFT(H1975,FIND(" ",H1975)-1))</f>
        <v>1800</v>
      </c>
      <c r="J1975" t="str">
        <f>TRIM(RIGHT(H1975,LEN(H1975)-FIND(" ",H1975)))</f>
        <v>sqft</v>
      </c>
      <c r="K1975">
        <v>2</v>
      </c>
      <c r="L1975" t="s">
        <v>4455</v>
      </c>
      <c r="N1975" t="s">
        <v>43</v>
      </c>
      <c r="Q1975" t="s">
        <v>2319</v>
      </c>
      <c r="R1975" t="s">
        <v>717</v>
      </c>
      <c r="T1975" t="s">
        <v>4456</v>
      </c>
      <c r="U1975" s="1">
        <f t="shared" si="1164"/>
        <v>3233</v>
      </c>
      <c r="V1975">
        <v>58.2</v>
      </c>
      <c r="W1975">
        <f>VALUE(V1975)*100000</f>
        <v>5820000</v>
      </c>
    </row>
    <row r="1976" spans="1:23" customFormat="1" hidden="1">
      <c r="A1976" t="s">
        <v>3616</v>
      </c>
      <c r="G1976" t="s">
        <v>34</v>
      </c>
      <c r="H1976" t="s">
        <v>3744</v>
      </c>
      <c r="I1976">
        <f>VALUE(LEFT(H1976,FIND(" ",H1976)-1))</f>
        <v>1860</v>
      </c>
      <c r="J1976" t="str">
        <f>TRIM(RIGHT(H1976,LEN(H1976)-FIND(" ",H1976)))</f>
        <v>sqft</v>
      </c>
      <c r="K1976" t="s">
        <v>26</v>
      </c>
      <c r="L1976" t="s">
        <v>44</v>
      </c>
      <c r="N1976" t="s">
        <v>1979</v>
      </c>
      <c r="Q1976" t="s">
        <v>96</v>
      </c>
      <c r="R1976">
        <v>3</v>
      </c>
      <c r="T1976" t="s">
        <v>4457</v>
      </c>
      <c r="U1976" s="1">
        <f t="shared" si="1164"/>
        <v>4839</v>
      </c>
      <c r="V1976">
        <v>90</v>
      </c>
      <c r="W1976">
        <f>VALUE(V1976)*100000</f>
        <v>9000000</v>
      </c>
    </row>
    <row r="1977" spans="1:23" customFormat="1" hidden="1">
      <c r="A1977" t="s">
        <v>3799</v>
      </c>
      <c r="G1977" t="s">
        <v>24</v>
      </c>
      <c r="H1977" t="s">
        <v>328</v>
      </c>
      <c r="I1977">
        <f>VALUE(LEFT(H1977,FIND(" ",H1977)-1))</f>
        <v>1200</v>
      </c>
      <c r="J1977" t="str">
        <f>TRIM(RIGHT(H1977,LEN(H1977)-FIND(" ",H1977)))</f>
        <v>sqft</v>
      </c>
      <c r="K1977" t="s">
        <v>43</v>
      </c>
      <c r="L1977" t="s">
        <v>44</v>
      </c>
      <c r="N1977" t="s">
        <v>77</v>
      </c>
      <c r="Q1977" t="s">
        <v>29</v>
      </c>
      <c r="R1977">
        <v>3</v>
      </c>
      <c r="S1977" t="s">
        <v>2423</v>
      </c>
      <c r="T1977" t="s">
        <v>4458</v>
      </c>
      <c r="U1977" s="1">
        <f t="shared" si="1164"/>
        <v>3655</v>
      </c>
      <c r="V1977">
        <v>70</v>
      </c>
      <c r="W1977">
        <f>VALUE(V1977)*100000</f>
        <v>7000000</v>
      </c>
    </row>
    <row r="1978" spans="1:23" customFormat="1" hidden="1">
      <c r="A1978" t="s">
        <v>3655</v>
      </c>
      <c r="G1978" t="s">
        <v>24</v>
      </c>
      <c r="H1978" t="s">
        <v>1915</v>
      </c>
      <c r="I1978">
        <f>VALUE(LEFT(H1978,FIND(" ",H1978)-1))</f>
        <v>840</v>
      </c>
      <c r="J1978" t="str">
        <f>TRIM(RIGHT(H1978,LEN(H1978)-FIND(" ",H1978)))</f>
        <v>sqft</v>
      </c>
      <c r="K1978" t="s">
        <v>43</v>
      </c>
      <c r="L1978" t="s">
        <v>44</v>
      </c>
      <c r="N1978" t="s">
        <v>117</v>
      </c>
      <c r="Q1978" t="s">
        <v>96</v>
      </c>
      <c r="R1978">
        <v>2</v>
      </c>
      <c r="T1978" t="s">
        <v>4459</v>
      </c>
      <c r="U1978" s="1">
        <f t="shared" si="1164"/>
        <v>4294</v>
      </c>
      <c r="V1978">
        <v>59.9</v>
      </c>
      <c r="W1978">
        <f>VALUE(V1978)*100000</f>
        <v>5990000</v>
      </c>
    </row>
    <row r="1979" spans="1:23" customFormat="1" hidden="1">
      <c r="A1979" t="s">
        <v>3767</v>
      </c>
      <c r="G1979" t="s">
        <v>24</v>
      </c>
      <c r="H1979" t="s">
        <v>111</v>
      </c>
      <c r="I1979">
        <f>VALUE(LEFT(H1979,FIND(" ",H1979)-1))</f>
        <v>800</v>
      </c>
      <c r="J1979" t="str">
        <f>TRIM(RIGHT(H1979,LEN(H1979)-FIND(" ",H1979)))</f>
        <v>sqft</v>
      </c>
      <c r="K1979" t="s">
        <v>43</v>
      </c>
      <c r="L1979" t="s">
        <v>44</v>
      </c>
      <c r="N1979" t="s">
        <v>377</v>
      </c>
      <c r="T1979" t="s">
        <v>2151</v>
      </c>
      <c r="U1979" s="1">
        <f t="shared" si="1164"/>
        <v>8125</v>
      </c>
      <c r="V1979">
        <v>65</v>
      </c>
      <c r="W1979">
        <f>VALUE(V1979)*100000</f>
        <v>6500000</v>
      </c>
    </row>
    <row r="1980" spans="1:23" customFormat="1" hidden="1">
      <c r="A1980" t="s">
        <v>4460</v>
      </c>
      <c r="G1980" t="s">
        <v>34</v>
      </c>
      <c r="H1980" t="s">
        <v>4461</v>
      </c>
      <c r="I1980">
        <f>VALUE(LEFT(H1980,FIND(" ",H1980)-1))</f>
        <v>1638</v>
      </c>
      <c r="J1980" t="str">
        <f>TRIM(RIGHT(H1980,LEN(H1980)-FIND(" ",H1980)))</f>
        <v>sqft</v>
      </c>
      <c r="K1980" t="s">
        <v>43</v>
      </c>
      <c r="L1980" t="s">
        <v>44</v>
      </c>
      <c r="N1980" t="s">
        <v>866</v>
      </c>
      <c r="Q1980" t="s">
        <v>29</v>
      </c>
      <c r="R1980">
        <v>3</v>
      </c>
      <c r="T1980" t="s">
        <v>4462</v>
      </c>
      <c r="U1980" s="1">
        <f t="shared" si="1164"/>
        <v>3663</v>
      </c>
      <c r="V1980">
        <v>60</v>
      </c>
      <c r="W1980">
        <f>VALUE(V1980)*100000</f>
        <v>6000000</v>
      </c>
    </row>
    <row r="1981" spans="1:23" customFormat="1" hidden="1">
      <c r="A1981" t="s">
        <v>4463</v>
      </c>
      <c r="B1981" t="str">
        <f t="shared" ref="B1981:B1983" si="1205">PROPER(TRIM(A1981))</f>
        <v>3 Apartment For Sale In Prasidhi Apartment, Adajan Surat</v>
      </c>
      <c r="C1981" t="str">
        <f t="shared" ref="C1981:C1983" si="1206">LEFT(B1981,FIND(" ",B1981)-1)</f>
        <v>3</v>
      </c>
      <c r="D1981" s="1" t="str">
        <f t="shared" ref="D1981:D1983" si="1207">MID(B1981, FIND(" ", B1981)+1, FIND("For", B1981)-FIND(" ", B1981)-1)</f>
        <v xml:space="preserve">Apartment </v>
      </c>
      <c r="E1981" t="str">
        <f t="shared" ref="E1981:E1983" si="1208">TRIM(MID(B1981, FIND("In", B1981)+3, FIND("Surat", B1981)-FIND("In", B1981)-3))</f>
        <v>Prasidhi Apartment, Adajan</v>
      </c>
      <c r="F1981" t="str">
        <f t="shared" ref="F1981:F1983" si="1209">"surat"</f>
        <v>surat</v>
      </c>
      <c r="G1981" t="s">
        <v>34</v>
      </c>
      <c r="H1981" t="s">
        <v>915</v>
      </c>
      <c r="I1981">
        <f>VALUE(LEFT(H1981,FIND(" ",H1981)-1))</f>
        <v>1450</v>
      </c>
      <c r="J1981" t="str">
        <f>TRIM(RIGHT(H1981,LEN(H1981)-FIND(" ",H1981)))</f>
        <v>sqft</v>
      </c>
      <c r="K1981" t="s">
        <v>43</v>
      </c>
      <c r="L1981" t="s">
        <v>44</v>
      </c>
      <c r="M1981" t="str">
        <f t="shared" ref="M1981:M1983" si="1210">IF(LEFT(L1981,5)="poss.","expected","ready")</f>
        <v>ready</v>
      </c>
      <c r="N1981" t="s">
        <v>461</v>
      </c>
      <c r="O1981" t="str">
        <f t="shared" ref="O1981:O1983" si="1211">IFERROR(LEFT(N1981,FIND("out of",N1981)-1),N1981)</f>
        <v xml:space="preserve">8 </v>
      </c>
      <c r="P1981" s="1" t="str">
        <f t="shared" ref="P1981:P1983" si="1212">IFERROR(RIGHT(N1981,LEN(N1981)-FIND("out of",N1981)-6),"")</f>
        <v>9</v>
      </c>
      <c r="Q1981" t="s">
        <v>96</v>
      </c>
      <c r="R1981" t="s">
        <v>4464</v>
      </c>
      <c r="T1981" t="s">
        <v>4465</v>
      </c>
      <c r="U1981" s="1">
        <f t="shared" ref="U1981:U2044" si="1213">VALUE(SUBSTITUTE(SUBSTITUTE(T1981,"â‚¹",""),"per sqft",""))</f>
        <v>4138</v>
      </c>
      <c r="V1981">
        <v>60</v>
      </c>
      <c r="W1981">
        <f>VALUE(V1981)*100000</f>
        <v>6000000</v>
      </c>
    </row>
    <row r="1982" spans="1:23" ht="15.75">
      <c r="A1982" s="3" t="s">
        <v>4466</v>
      </c>
      <c r="B1982" s="3" t="str">
        <f t="shared" si="1205"/>
        <v>3 Apartment For Sale In Sai Ram Heights, Palan Pur Patiya Surat</v>
      </c>
      <c r="C1982" s="3" t="str">
        <f t="shared" si="1206"/>
        <v>3</v>
      </c>
      <c r="D1982" s="4" t="str">
        <f t="shared" si="1207"/>
        <v xml:space="preserve">Apartment </v>
      </c>
      <c r="E1982" s="3" t="str">
        <f t="shared" si="1208"/>
        <v>Sai Ram Heights, Palan Pur Patiya</v>
      </c>
      <c r="F1982" s="3" t="str">
        <f t="shared" si="1209"/>
        <v>surat</v>
      </c>
      <c r="G1982" s="3" t="s">
        <v>24</v>
      </c>
      <c r="H1982" s="3" t="s">
        <v>635</v>
      </c>
      <c r="I1982" s="9">
        <f>VALUE(LEFT(H1982,FIND(" ",H1982)-1))</f>
        <v>1065</v>
      </c>
      <c r="J1982" s="3" t="str">
        <f>TRIM(RIGHT(H1982,LEN(H1982)-FIND(" ",H1982)))</f>
        <v>sqft</v>
      </c>
      <c r="K1982" s="3" t="s">
        <v>43</v>
      </c>
      <c r="L1982" s="3" t="s">
        <v>44</v>
      </c>
      <c r="M1982" s="3" t="str">
        <f t="shared" si="1210"/>
        <v>ready</v>
      </c>
      <c r="N1982" s="3" t="s">
        <v>650</v>
      </c>
      <c r="O1982" s="3" t="str">
        <f t="shared" si="1211"/>
        <v xml:space="preserve">7 </v>
      </c>
      <c r="P1982" s="4" t="str">
        <f t="shared" si="1212"/>
        <v>11</v>
      </c>
      <c r="Q1982" s="6" t="s">
        <v>96</v>
      </c>
      <c r="R1982" s="3" t="s">
        <v>47</v>
      </c>
      <c r="S1982" s="3" t="s">
        <v>4467</v>
      </c>
      <c r="T1982" s="3" t="s">
        <v>4468</v>
      </c>
      <c r="U1982" s="4">
        <f t="shared" si="1213"/>
        <v>3791</v>
      </c>
      <c r="V1982" s="3">
        <v>61.6</v>
      </c>
      <c r="W1982" s="3">
        <f>VALUE(V1982)*100000</f>
        <v>6160000</v>
      </c>
    </row>
    <row r="1983" spans="1:23" ht="15.75">
      <c r="A1983" s="3" t="s">
        <v>810</v>
      </c>
      <c r="B1983" s="3" t="str">
        <f t="shared" si="1205"/>
        <v>2 Apartment For Sale In Piplod Surat</v>
      </c>
      <c r="C1983" s="3" t="str">
        <f t="shared" si="1206"/>
        <v>2</v>
      </c>
      <c r="D1983" s="4" t="str">
        <f t="shared" si="1207"/>
        <v xml:space="preserve">Apartment </v>
      </c>
      <c r="E1983" s="3" t="str">
        <f t="shared" si="1208"/>
        <v>Piplod</v>
      </c>
      <c r="F1983" s="3" t="str">
        <f t="shared" si="1209"/>
        <v>surat</v>
      </c>
      <c r="G1983" s="3" t="s">
        <v>34</v>
      </c>
      <c r="H1983" s="3" t="s">
        <v>4410</v>
      </c>
      <c r="I1983" s="9">
        <f>VALUE(LEFT(H1983,FIND(" ",H1983)-1))</f>
        <v>1325</v>
      </c>
      <c r="J1983" s="3" t="str">
        <f>TRIM(RIGHT(H1983,LEN(H1983)-FIND(" ",H1983)))</f>
        <v>sqft</v>
      </c>
      <c r="K1983" s="3" t="s">
        <v>43</v>
      </c>
      <c r="L1983" s="3" t="s">
        <v>44</v>
      </c>
      <c r="M1983" s="3" t="str">
        <f t="shared" si="1210"/>
        <v>ready</v>
      </c>
      <c r="N1983" s="3" t="s">
        <v>28</v>
      </c>
      <c r="O1983" s="3" t="str">
        <f t="shared" si="1211"/>
        <v xml:space="preserve">5 </v>
      </c>
      <c r="P1983" s="4" t="str">
        <f t="shared" si="1212"/>
        <v>10</v>
      </c>
      <c r="Q1983" s="6" t="s">
        <v>46</v>
      </c>
      <c r="R1983" s="3" t="s">
        <v>207</v>
      </c>
      <c r="S1983" s="3" t="s">
        <v>4469</v>
      </c>
      <c r="T1983" s="3" t="s">
        <v>4470</v>
      </c>
      <c r="U1983" s="4">
        <f t="shared" si="1213"/>
        <v>4755</v>
      </c>
      <c r="V1983" s="3">
        <v>63</v>
      </c>
      <c r="W1983" s="3">
        <f>VALUE(V1983)*100000</f>
        <v>6300000</v>
      </c>
    </row>
    <row r="1984" spans="1:23" customFormat="1" hidden="1">
      <c r="A1984" t="s">
        <v>676</v>
      </c>
      <c r="G1984" t="s">
        <v>34</v>
      </c>
      <c r="H1984" t="s">
        <v>2533</v>
      </c>
      <c r="I1984">
        <f>VALUE(LEFT(H1984,FIND(" ",H1984)-1))</f>
        <v>760</v>
      </c>
      <c r="J1984" t="str">
        <f>TRIM(RIGHT(H1984,LEN(H1984)-FIND(" ",H1984)))</f>
        <v>sqft</v>
      </c>
      <c r="K1984" t="s">
        <v>43</v>
      </c>
      <c r="L1984" t="s">
        <v>44</v>
      </c>
      <c r="N1984" t="s">
        <v>86</v>
      </c>
      <c r="Q1984" t="s">
        <v>4471</v>
      </c>
      <c r="S1984" t="s">
        <v>4472</v>
      </c>
      <c r="T1984" t="s">
        <v>4473</v>
      </c>
      <c r="U1984" s="1">
        <f t="shared" si="1213"/>
        <v>7632</v>
      </c>
      <c r="V1984">
        <v>58</v>
      </c>
      <c r="W1984">
        <f>VALUE(V1984)*100000</f>
        <v>5800000</v>
      </c>
    </row>
    <row r="1985" spans="1:23" customFormat="1" hidden="1">
      <c r="A1985" t="s">
        <v>4474</v>
      </c>
      <c r="G1985" t="s">
        <v>34</v>
      </c>
      <c r="H1985" t="s">
        <v>55</v>
      </c>
      <c r="I1985">
        <f>VALUE(LEFT(H1985,FIND(" ",H1985)-1))</f>
        <v>1250</v>
      </c>
      <c r="J1985" t="str">
        <f>TRIM(RIGHT(H1985,LEN(H1985)-FIND(" ",H1985)))</f>
        <v>sqft</v>
      </c>
      <c r="K1985" t="s">
        <v>96</v>
      </c>
      <c r="L1985" t="s">
        <v>44</v>
      </c>
      <c r="N1985" t="s">
        <v>43</v>
      </c>
      <c r="Q1985" t="s">
        <v>234</v>
      </c>
      <c r="R1985">
        <v>2</v>
      </c>
      <c r="S1985" t="s">
        <v>4475</v>
      </c>
      <c r="T1985" t="s">
        <v>1051</v>
      </c>
      <c r="U1985" s="1">
        <f t="shared" si="1213"/>
        <v>4400</v>
      </c>
      <c r="V1985">
        <v>55</v>
      </c>
      <c r="W1985">
        <f>VALUE(V1985)*100000</f>
        <v>5500000</v>
      </c>
    </row>
    <row r="1986" spans="1:23" ht="15.75">
      <c r="A1986" s="3" t="s">
        <v>4476</v>
      </c>
      <c r="B1986" s="3" t="str">
        <f t="shared" ref="B1986:B1987" si="1214">PROPER(TRIM(A1986))</f>
        <v>2 Apartment For Sale In Nandan Enclave, Piplod Surat</v>
      </c>
      <c r="C1986" s="3" t="str">
        <f t="shared" ref="C1986:C1987" si="1215">LEFT(B1986,FIND(" ",B1986)-1)</f>
        <v>2</v>
      </c>
      <c r="D1986" s="4" t="str">
        <f t="shared" ref="D1986:D1987" si="1216">MID(B1986, FIND(" ", B1986)+1, FIND("For", B1986)-FIND(" ", B1986)-1)</f>
        <v xml:space="preserve">Apartment </v>
      </c>
      <c r="E1986" s="3" t="str">
        <f t="shared" ref="E1986:E1987" si="1217">TRIM(MID(B1986, FIND("In", B1986)+3, FIND("Surat", B1986)-FIND("In", B1986)-3))</f>
        <v>Nandan Enclave, Piplod</v>
      </c>
      <c r="F1986" s="3" t="str">
        <f t="shared" ref="F1986:F1987" si="1218">"surat"</f>
        <v>surat</v>
      </c>
      <c r="G1986" s="3" t="s">
        <v>24</v>
      </c>
      <c r="H1986" s="3" t="s">
        <v>507</v>
      </c>
      <c r="I1986" s="9">
        <f>VALUE(LEFT(H1986,FIND(" ",H1986)-1))</f>
        <v>945</v>
      </c>
      <c r="J1986" s="3" t="str">
        <f>TRIM(RIGHT(H1986,LEN(H1986)-FIND(" ",H1986)))</f>
        <v>sqft</v>
      </c>
      <c r="K1986" s="3" t="s">
        <v>43</v>
      </c>
      <c r="L1986" s="3" t="s">
        <v>44</v>
      </c>
      <c r="M1986" s="3" t="str">
        <f t="shared" ref="M1986:M1987" si="1219">IF(LEFT(L1986,5)="poss.","expected","ready")</f>
        <v>ready</v>
      </c>
      <c r="N1986" s="3" t="s">
        <v>67</v>
      </c>
      <c r="O1986" s="3" t="str">
        <f t="shared" ref="O1986:O1987" si="1220">IFERROR(LEFT(N1986,FIND("out of",N1986)-1),N1986)</f>
        <v xml:space="preserve">7 </v>
      </c>
      <c r="P1986" s="4" t="str">
        <f t="shared" ref="P1986:P1987" si="1221">IFERROR(RIGHT(N1986,LEN(N1986)-FIND("out of",N1986)-6),"")</f>
        <v>10</v>
      </c>
      <c r="Q1986" s="6" t="s">
        <v>46</v>
      </c>
      <c r="R1986" s="3" t="s">
        <v>156</v>
      </c>
      <c r="S1986" s="3" t="s">
        <v>4477</v>
      </c>
      <c r="T1986" s="3" t="s">
        <v>4478</v>
      </c>
      <c r="U1986" s="4">
        <f t="shared" si="1213"/>
        <v>4296</v>
      </c>
      <c r="V1986" s="3">
        <v>58</v>
      </c>
      <c r="W1986" s="3">
        <f>VALUE(V1986)*100000</f>
        <v>5800000</v>
      </c>
    </row>
    <row r="1987" spans="1:23" customFormat="1" hidden="1">
      <c r="A1987" t="s">
        <v>4123</v>
      </c>
      <c r="B1987" t="str">
        <f t="shared" si="1214"/>
        <v>3 Apartment For Sale In Rajhans Orange, Palan Pur Patiya Surat</v>
      </c>
      <c r="C1987" t="str">
        <f t="shared" si="1215"/>
        <v>3</v>
      </c>
      <c r="D1987" s="1" t="str">
        <f t="shared" si="1216"/>
        <v xml:space="preserve">Apartment </v>
      </c>
      <c r="E1987" t="str">
        <f t="shared" si="1217"/>
        <v>Rajhans Orange, Palan Pur Patiya</v>
      </c>
      <c r="F1987" t="str">
        <f t="shared" si="1218"/>
        <v>surat</v>
      </c>
      <c r="G1987" t="s">
        <v>34</v>
      </c>
      <c r="H1987" t="s">
        <v>246</v>
      </c>
      <c r="I1987">
        <f>VALUE(LEFT(H1987,FIND(" ",H1987)-1))</f>
        <v>1600</v>
      </c>
      <c r="J1987" t="str">
        <f>TRIM(RIGHT(H1987,LEN(H1987)-FIND(" ",H1987)))</f>
        <v>sqft</v>
      </c>
      <c r="K1987" t="s">
        <v>43</v>
      </c>
      <c r="L1987" t="s">
        <v>44</v>
      </c>
      <c r="M1987" t="str">
        <f t="shared" si="1219"/>
        <v>ready</v>
      </c>
      <c r="N1987" t="s">
        <v>86</v>
      </c>
      <c r="O1987" t="str">
        <f t="shared" si="1220"/>
        <v xml:space="preserve">1 </v>
      </c>
      <c r="P1987" s="1" t="str">
        <f t="shared" si="1221"/>
        <v>1</v>
      </c>
      <c r="Q1987" t="s">
        <v>29</v>
      </c>
      <c r="R1987" t="s">
        <v>4124</v>
      </c>
      <c r="T1987" t="s">
        <v>4125</v>
      </c>
      <c r="U1987" s="1">
        <f t="shared" si="1213"/>
        <v>3375</v>
      </c>
      <c r="V1987">
        <v>54</v>
      </c>
      <c r="W1987">
        <f>VALUE(V1987)*100000</f>
        <v>5400000</v>
      </c>
    </row>
    <row r="1988" spans="1:23" customFormat="1" hidden="1">
      <c r="A1988" t="s">
        <v>4479</v>
      </c>
      <c r="G1988" t="s">
        <v>34</v>
      </c>
      <c r="H1988" t="s">
        <v>4480</v>
      </c>
      <c r="I1988">
        <f>VALUE(LEFT(H1988,FIND(" ",H1988)-1))</f>
        <v>1512</v>
      </c>
      <c r="J1988" t="str">
        <f>TRIM(RIGHT(H1988,LEN(H1988)-FIND(" ",H1988)))</f>
        <v>sqft</v>
      </c>
      <c r="K1988" t="s">
        <v>43</v>
      </c>
      <c r="L1988" t="s">
        <v>44</v>
      </c>
      <c r="N1988" t="s">
        <v>377</v>
      </c>
      <c r="Q1988" t="s">
        <v>46</v>
      </c>
      <c r="R1988">
        <v>3</v>
      </c>
      <c r="T1988" t="s">
        <v>806</v>
      </c>
      <c r="U1988" s="1">
        <f t="shared" si="1213"/>
        <v>3968</v>
      </c>
      <c r="V1988">
        <v>60</v>
      </c>
      <c r="W1988">
        <f>VALUE(V1988)*100000</f>
        <v>6000000</v>
      </c>
    </row>
    <row r="1989" spans="1:23" customFormat="1" hidden="1">
      <c r="A1989" t="s">
        <v>1612</v>
      </c>
      <c r="G1989" t="s">
        <v>24</v>
      </c>
      <c r="H1989" t="s">
        <v>2153</v>
      </c>
      <c r="I1989">
        <f>VALUE(LEFT(H1989,FIND(" ",H1989)-1))</f>
        <v>475</v>
      </c>
      <c r="J1989" t="str">
        <f>TRIM(RIGHT(H1989,LEN(H1989)-FIND(" ",H1989)))</f>
        <v>sqft</v>
      </c>
      <c r="K1989" t="s">
        <v>26</v>
      </c>
      <c r="L1989" t="s">
        <v>44</v>
      </c>
      <c r="N1989" t="s">
        <v>443</v>
      </c>
      <c r="S1989" t="s">
        <v>4481</v>
      </c>
      <c r="T1989" t="s">
        <v>900</v>
      </c>
      <c r="U1989" s="1">
        <f t="shared" si="1213"/>
        <v>8500</v>
      </c>
      <c r="V1989">
        <v>60.5</v>
      </c>
      <c r="W1989">
        <f>VALUE(V1989)*100000</f>
        <v>6050000</v>
      </c>
    </row>
    <row r="1990" spans="1:23" customFormat="1" hidden="1">
      <c r="A1990" t="s">
        <v>1731</v>
      </c>
      <c r="G1990" t="s">
        <v>24</v>
      </c>
      <c r="H1990" t="s">
        <v>1005</v>
      </c>
      <c r="I1990">
        <f>VALUE(LEFT(H1990,FIND(" ",H1990)-1))</f>
        <v>1500</v>
      </c>
      <c r="J1990" t="str">
        <f>TRIM(RIGHT(H1990,LEN(H1990)-FIND(" ",H1990)))</f>
        <v>sqft</v>
      </c>
      <c r="K1990" t="s">
        <v>43</v>
      </c>
      <c r="L1990" t="s">
        <v>44</v>
      </c>
      <c r="N1990" t="s">
        <v>142</v>
      </c>
      <c r="Q1990" t="s">
        <v>29</v>
      </c>
      <c r="R1990" t="s">
        <v>30</v>
      </c>
      <c r="S1990" t="s">
        <v>4482</v>
      </c>
      <c r="T1990" t="s">
        <v>709</v>
      </c>
      <c r="U1990" s="1">
        <f t="shared" si="1213"/>
        <v>10000</v>
      </c>
      <c r="V1990">
        <v>75</v>
      </c>
      <c r="W1990">
        <f>VALUE(V1990)*100000</f>
        <v>7500000</v>
      </c>
    </row>
    <row r="1991" spans="1:23" customFormat="1" hidden="1">
      <c r="A1991" t="s">
        <v>1880</v>
      </c>
      <c r="B1991" t="str">
        <f t="shared" ref="B1991:B1992" si="1222">PROPER(TRIM(A1991))</f>
        <v>3 Apartment For Sale In Green City, Bhatha Surat</v>
      </c>
      <c r="C1991" t="str">
        <f t="shared" ref="C1991:C1992" si="1223">LEFT(B1991,FIND(" ",B1991)-1)</f>
        <v>3</v>
      </c>
      <c r="D1991" s="1" t="str">
        <f t="shared" ref="D1991:D1992" si="1224">MID(B1991, FIND(" ", B1991)+1, FIND("For", B1991)-FIND(" ", B1991)-1)</f>
        <v xml:space="preserve">Apartment </v>
      </c>
      <c r="E1991" t="str">
        <f t="shared" ref="E1991:E1992" si="1225">TRIM(MID(B1991, FIND("In", B1991)+3, FIND("Surat", B1991)-FIND("In", B1991)-3))</f>
        <v>Green City, Bhatha</v>
      </c>
      <c r="F1991" t="str">
        <f t="shared" ref="F1991:F1992" si="1226">"surat"</f>
        <v>surat</v>
      </c>
      <c r="G1991" t="s">
        <v>24</v>
      </c>
      <c r="H1991" t="s">
        <v>4483</v>
      </c>
      <c r="I1991">
        <f>VALUE(LEFT(H1991,FIND(" ",H1991)-1))</f>
        <v>1812</v>
      </c>
      <c r="J1991" t="str">
        <f>TRIM(RIGHT(H1991,LEN(H1991)-FIND(" ",H1991)))</f>
        <v>sqft</v>
      </c>
      <c r="K1991" t="s">
        <v>26</v>
      </c>
      <c r="L1991" t="s">
        <v>44</v>
      </c>
      <c r="M1991" t="str">
        <f t="shared" ref="M1991:M1992" si="1227">IF(LEFT(L1991,5)="poss.","expected","ready")</f>
        <v>ready</v>
      </c>
      <c r="N1991" t="s">
        <v>1084</v>
      </c>
      <c r="O1991" t="str">
        <f t="shared" ref="O1991:O1992" si="1228">IFERROR(LEFT(N1991,FIND("out of",N1991)-1),N1991)</f>
        <v xml:space="preserve">2 </v>
      </c>
      <c r="P1991" s="1" t="str">
        <f t="shared" ref="P1991:P1992" si="1229">IFERROR(RIGHT(N1991,LEN(N1991)-FIND("out of",N1991)-6),"")</f>
        <v>13</v>
      </c>
      <c r="Q1991" t="s">
        <v>46</v>
      </c>
      <c r="R1991" t="s">
        <v>739</v>
      </c>
      <c r="T1991" t="s">
        <v>4484</v>
      </c>
      <c r="U1991" s="1">
        <f t="shared" si="1213"/>
        <v>3587</v>
      </c>
      <c r="V1991">
        <v>65</v>
      </c>
      <c r="W1991">
        <f>VALUE(V1991)*100000</f>
        <v>6500000</v>
      </c>
    </row>
    <row r="1992" spans="1:23" ht="15.75">
      <c r="A1992" s="3" t="s">
        <v>115</v>
      </c>
      <c r="B1992" s="3" t="str">
        <f t="shared" si="1222"/>
        <v>3 Apartment For Sale In Mota Varachha Surat</v>
      </c>
      <c r="C1992" s="3" t="str">
        <f t="shared" si="1223"/>
        <v>3</v>
      </c>
      <c r="D1992" s="4" t="str">
        <f t="shared" si="1224"/>
        <v xml:space="preserve">Apartment </v>
      </c>
      <c r="E1992" s="3" t="str">
        <f t="shared" si="1225"/>
        <v>Mota Varachha</v>
      </c>
      <c r="F1992" s="3" t="str">
        <f t="shared" si="1226"/>
        <v>surat</v>
      </c>
      <c r="G1992" s="3" t="s">
        <v>34</v>
      </c>
      <c r="H1992" s="3" t="s">
        <v>90</v>
      </c>
      <c r="I1992" s="9">
        <f>VALUE(LEFT(H1992,FIND(" ",H1992)-1))</f>
        <v>1650</v>
      </c>
      <c r="J1992" s="3" t="str">
        <f>TRIM(RIGHT(H1992,LEN(H1992)-FIND(" ",H1992)))</f>
        <v>sqft</v>
      </c>
      <c r="K1992" s="3" t="s">
        <v>26</v>
      </c>
      <c r="L1992" s="3" t="s">
        <v>44</v>
      </c>
      <c r="M1992" s="3" t="str">
        <f t="shared" si="1227"/>
        <v>ready</v>
      </c>
      <c r="N1992" s="3" t="s">
        <v>127</v>
      </c>
      <c r="O1992" s="3" t="str">
        <f t="shared" si="1228"/>
        <v xml:space="preserve">3 </v>
      </c>
      <c r="P1992" s="4" t="str">
        <f t="shared" si="1229"/>
        <v>12</v>
      </c>
      <c r="Q1992" s="6" t="s">
        <v>29</v>
      </c>
      <c r="R1992" s="3" t="s">
        <v>38</v>
      </c>
      <c r="S1992" s="3" t="s">
        <v>4485</v>
      </c>
      <c r="T1992" s="3" t="s">
        <v>459</v>
      </c>
      <c r="U1992" s="4">
        <f t="shared" si="1213"/>
        <v>5000</v>
      </c>
      <c r="V1992" s="3">
        <v>82.5</v>
      </c>
      <c r="W1992" s="3">
        <f>VALUE(V1992)*100000</f>
        <v>8250000</v>
      </c>
    </row>
    <row r="1993" spans="1:23" customFormat="1" hidden="1">
      <c r="A1993" t="s">
        <v>4486</v>
      </c>
      <c r="G1993" t="s">
        <v>34</v>
      </c>
      <c r="H1993" t="s">
        <v>1967</v>
      </c>
      <c r="I1993">
        <f>VALUE(LEFT(H1993,FIND(" ",H1993)-1))</f>
        <v>1540</v>
      </c>
      <c r="J1993" t="str">
        <f>TRIM(RIGHT(H1993,LEN(H1993)-FIND(" ",H1993)))</f>
        <v>sqft</v>
      </c>
      <c r="K1993" t="s">
        <v>43</v>
      </c>
      <c r="L1993" t="s">
        <v>44</v>
      </c>
      <c r="N1993" t="s">
        <v>377</v>
      </c>
      <c r="Q1993" t="s">
        <v>96</v>
      </c>
      <c r="R1993">
        <v>3</v>
      </c>
      <c r="S1993" t="s">
        <v>4487</v>
      </c>
      <c r="T1993" t="s">
        <v>675</v>
      </c>
      <c r="U1993" s="1">
        <f t="shared" si="1213"/>
        <v>3571</v>
      </c>
      <c r="V1993">
        <v>55</v>
      </c>
      <c r="W1993">
        <f>VALUE(V1993)*100000</f>
        <v>5500000</v>
      </c>
    </row>
    <row r="1994" spans="1:23" customFormat="1" hidden="1">
      <c r="A1994" t="s">
        <v>4488</v>
      </c>
      <c r="G1994" t="s">
        <v>34</v>
      </c>
      <c r="H1994" t="s">
        <v>1506</v>
      </c>
      <c r="I1994">
        <f>VALUE(LEFT(H1994,FIND(" ",H1994)-1))</f>
        <v>1700</v>
      </c>
      <c r="J1994" t="str">
        <f>TRIM(RIGHT(H1994,LEN(H1994)-FIND(" ",H1994)))</f>
        <v>sqft</v>
      </c>
      <c r="K1994" t="s">
        <v>43</v>
      </c>
      <c r="L1994" t="s">
        <v>44</v>
      </c>
      <c r="N1994" t="s">
        <v>992</v>
      </c>
      <c r="Q1994" t="s">
        <v>46</v>
      </c>
      <c r="R1994" t="s">
        <v>4489</v>
      </c>
      <c r="T1994" t="s">
        <v>4490</v>
      </c>
      <c r="U1994" s="1">
        <f t="shared" si="1213"/>
        <v>4453</v>
      </c>
      <c r="V1994">
        <v>75.7</v>
      </c>
      <c r="W1994">
        <f>VALUE(V1994)*100000</f>
        <v>7570000</v>
      </c>
    </row>
    <row r="1995" spans="1:23" customFormat="1" hidden="1">
      <c r="A1995" t="s">
        <v>4491</v>
      </c>
      <c r="G1995" t="s">
        <v>24</v>
      </c>
      <c r="H1995" t="s">
        <v>561</v>
      </c>
      <c r="I1995">
        <f>VALUE(LEFT(H1995,FIND(" ",H1995)-1))</f>
        <v>1050</v>
      </c>
      <c r="J1995" t="str">
        <f>TRIM(RIGHT(H1995,LEN(H1995)-FIND(" ",H1995)))</f>
        <v>sqft</v>
      </c>
      <c r="K1995" t="s">
        <v>43</v>
      </c>
      <c r="L1995" t="s">
        <v>44</v>
      </c>
      <c r="N1995" t="s">
        <v>251</v>
      </c>
      <c r="Q1995" t="s">
        <v>29</v>
      </c>
      <c r="R1995" t="s">
        <v>4492</v>
      </c>
      <c r="U1995" s="1" t="e">
        <f t="shared" si="1213"/>
        <v>#VALUE!</v>
      </c>
      <c r="V1995">
        <v>60</v>
      </c>
      <c r="W1995">
        <f>VALUE(V1995)*100000</f>
        <v>6000000</v>
      </c>
    </row>
    <row r="1996" spans="1:23" ht="15.75">
      <c r="A1996" s="3" t="s">
        <v>4493</v>
      </c>
      <c r="B1996" s="3" t="str">
        <f>PROPER(TRIM(A1996))</f>
        <v>2 Apartment For Sale In Ambica Niketan Surat</v>
      </c>
      <c r="C1996" s="3" t="str">
        <f>LEFT(B1996,FIND(" ",B1996)-1)</f>
        <v>2</v>
      </c>
      <c r="D1996" s="4" t="str">
        <f>MID(B1996, FIND(" ", B1996)+1, FIND("For", B1996)-FIND(" ", B1996)-1)</f>
        <v xml:space="preserve">Apartment </v>
      </c>
      <c r="E1996" s="3" t="str">
        <f>TRIM(MID(B1996, FIND("In", B1996)+3, FIND("Surat", B1996)-FIND("In", B1996)-3))</f>
        <v>Ambica Niketan</v>
      </c>
      <c r="F1996" s="3" t="str">
        <f>"surat"</f>
        <v>surat</v>
      </c>
      <c r="G1996" s="3" t="s">
        <v>24</v>
      </c>
      <c r="H1996" s="3" t="s">
        <v>705</v>
      </c>
      <c r="I1996" s="9">
        <f>VALUE(LEFT(H1996,FIND(" ",H1996)-1))</f>
        <v>900</v>
      </c>
      <c r="J1996" s="3" t="str">
        <f>TRIM(RIGHT(H1996,LEN(H1996)-FIND(" ",H1996)))</f>
        <v>sqft</v>
      </c>
      <c r="K1996" s="3" t="s">
        <v>26</v>
      </c>
      <c r="L1996" s="3" t="s">
        <v>44</v>
      </c>
      <c r="M1996" s="3" t="str">
        <f>IF(LEFT(L1996,5)="poss.","expected","ready")</f>
        <v>ready</v>
      </c>
      <c r="N1996" s="3" t="s">
        <v>1222</v>
      </c>
      <c r="O1996" s="3" t="str">
        <f>IFERROR(LEFT(N1996,FIND("out of",N1996)-1),N1996)</f>
        <v xml:space="preserve">10 </v>
      </c>
      <c r="P1996" s="4" t="str">
        <f>IFERROR(RIGHT(N1996,LEN(N1996)-FIND("out of",N1996)-6),"")</f>
        <v>10</v>
      </c>
      <c r="Q1996" s="6" t="s">
        <v>29</v>
      </c>
      <c r="R1996" s="3" t="s">
        <v>739</v>
      </c>
      <c r="S1996" s="3" t="s">
        <v>4494</v>
      </c>
      <c r="T1996" s="3" t="s">
        <v>3629</v>
      </c>
      <c r="U1996" s="4">
        <f t="shared" si="1213"/>
        <v>5455</v>
      </c>
      <c r="V1996" s="3">
        <v>60</v>
      </c>
      <c r="W1996" s="3">
        <f>VALUE(V1996)*100000</f>
        <v>6000000</v>
      </c>
    </row>
    <row r="1997" spans="1:23" customFormat="1" hidden="1">
      <c r="A1997" t="s">
        <v>4495</v>
      </c>
      <c r="G1997" t="s">
        <v>34</v>
      </c>
      <c r="H1997" t="s">
        <v>3606</v>
      </c>
      <c r="I1997">
        <f>VALUE(LEFT(H1997,FIND(" ",H1997)-1))</f>
        <v>2200</v>
      </c>
      <c r="J1997" t="str">
        <f>TRIM(RIGHT(H1997,LEN(H1997)-FIND(" ",H1997)))</f>
        <v>sqft</v>
      </c>
      <c r="K1997" t="s">
        <v>43</v>
      </c>
      <c r="L1997" t="s">
        <v>44</v>
      </c>
      <c r="N1997" t="s">
        <v>517</v>
      </c>
      <c r="Q1997" t="s">
        <v>96</v>
      </c>
      <c r="R1997" t="s">
        <v>30</v>
      </c>
      <c r="S1997" t="s">
        <v>4496</v>
      </c>
      <c r="T1997" t="s">
        <v>1073</v>
      </c>
      <c r="U1997" s="1">
        <f t="shared" si="1213"/>
        <v>4091</v>
      </c>
      <c r="V1997">
        <v>90</v>
      </c>
      <c r="W1997">
        <f>VALUE(V1997)*100000</f>
        <v>9000000</v>
      </c>
    </row>
    <row r="1998" spans="1:23" customFormat="1" hidden="1">
      <c r="A1998" t="s">
        <v>3476</v>
      </c>
      <c r="G1998" t="s">
        <v>24</v>
      </c>
      <c r="H1998" t="s">
        <v>1005</v>
      </c>
      <c r="I1998">
        <f>VALUE(LEFT(H1998,FIND(" ",H1998)-1))</f>
        <v>1500</v>
      </c>
      <c r="J1998" t="str">
        <f>TRIM(RIGHT(H1998,LEN(H1998)-FIND(" ",H1998)))</f>
        <v>sqft</v>
      </c>
      <c r="K1998" t="s">
        <v>43</v>
      </c>
      <c r="L1998" t="s">
        <v>44</v>
      </c>
      <c r="N1998" t="s">
        <v>1167</v>
      </c>
      <c r="Q1998" t="s">
        <v>29</v>
      </c>
      <c r="R1998">
        <v>3</v>
      </c>
      <c r="U1998" s="1" t="e">
        <f t="shared" si="1213"/>
        <v>#VALUE!</v>
      </c>
      <c r="V1998">
        <v>68</v>
      </c>
      <c r="W1998">
        <f>VALUE(V1998)*100000</f>
        <v>6800000</v>
      </c>
    </row>
    <row r="1999" spans="1:23" customFormat="1" hidden="1">
      <c r="A1999" t="s">
        <v>4497</v>
      </c>
      <c r="G1999" t="s">
        <v>34</v>
      </c>
      <c r="H1999" t="s">
        <v>3756</v>
      </c>
      <c r="I1999">
        <f>VALUE(LEFT(H1999,FIND(" ",H1999)-1))</f>
        <v>1851</v>
      </c>
      <c r="J1999" t="str">
        <f>TRIM(RIGHT(H1999,LEN(H1999)-FIND(" ",H1999)))</f>
        <v>sqft</v>
      </c>
      <c r="K1999" t="s">
        <v>96</v>
      </c>
      <c r="L1999" t="s">
        <v>776</v>
      </c>
      <c r="N1999" t="s">
        <v>43</v>
      </c>
      <c r="Q1999" t="s">
        <v>262</v>
      </c>
      <c r="R1999">
        <v>3</v>
      </c>
      <c r="T1999" t="s">
        <v>4498</v>
      </c>
      <c r="U1999" s="1">
        <f t="shared" si="1213"/>
        <v>4592</v>
      </c>
      <c r="V1999">
        <v>85</v>
      </c>
      <c r="W1999">
        <f>VALUE(V1999)*100000</f>
        <v>8500000</v>
      </c>
    </row>
    <row r="2000" spans="1:23" customFormat="1" hidden="1">
      <c r="A2000" t="s">
        <v>3505</v>
      </c>
      <c r="B2000" t="str">
        <f t="shared" ref="B2000:B2001" si="1230">PROPER(TRIM(A2000))</f>
        <v>2 Apartment For Sale In Parley Point Surat</v>
      </c>
      <c r="C2000" t="str">
        <f t="shared" ref="C2000:C2001" si="1231">LEFT(B2000,FIND(" ",B2000)-1)</f>
        <v>2</v>
      </c>
      <c r="D2000" s="1" t="str">
        <f t="shared" ref="D2000:D2001" si="1232">MID(B2000, FIND(" ", B2000)+1, FIND("For", B2000)-FIND(" ", B2000)-1)</f>
        <v xml:space="preserve">Apartment </v>
      </c>
      <c r="E2000" t="str">
        <f t="shared" ref="E2000:E2001" si="1233">TRIM(MID(B2000, FIND("In", B2000)+3, FIND("Surat", B2000)-FIND("In", B2000)-3))</f>
        <v>Parley Point</v>
      </c>
      <c r="F2000" t="str">
        <f t="shared" ref="F2000:F2001" si="1234">"surat"</f>
        <v>surat</v>
      </c>
      <c r="G2000" t="s">
        <v>24</v>
      </c>
      <c r="H2000" t="s">
        <v>4499</v>
      </c>
      <c r="I2000">
        <f>VALUE(LEFT(H2000,FIND(" ",H2000)-1))</f>
        <v>1060</v>
      </c>
      <c r="J2000" t="str">
        <f>TRIM(RIGHT(H2000,LEN(H2000)-FIND(" ",H2000)))</f>
        <v>sqft</v>
      </c>
      <c r="K2000" t="s">
        <v>26</v>
      </c>
      <c r="L2000" t="s">
        <v>44</v>
      </c>
      <c r="M2000" t="str">
        <f t="shared" ref="M2000:M2001" si="1235">IF(LEFT(L2000,5)="poss.","expected","ready")</f>
        <v>ready</v>
      </c>
      <c r="N2000" t="s">
        <v>959</v>
      </c>
      <c r="O2000" t="str">
        <f t="shared" ref="O2000:O2001" si="1236">IFERROR(LEFT(N2000,FIND("out of",N2000)-1),N2000)</f>
        <v xml:space="preserve">3 </v>
      </c>
      <c r="P2000" s="1" t="str">
        <f t="shared" ref="P2000:P2001" si="1237">IFERROR(RIGHT(N2000,LEN(N2000)-FIND("out of",N2000)-6),"")</f>
        <v>9</v>
      </c>
      <c r="Q2000" t="s">
        <v>96</v>
      </c>
      <c r="R2000" t="s">
        <v>47</v>
      </c>
      <c r="T2000" t="s">
        <v>1616</v>
      </c>
      <c r="U2000" s="1">
        <f t="shared" si="1213"/>
        <v>4800</v>
      </c>
      <c r="V2000">
        <v>60</v>
      </c>
      <c r="W2000">
        <f>VALUE(V2000)*100000</f>
        <v>6000000</v>
      </c>
    </row>
    <row r="2001" spans="1:23" ht="15.75">
      <c r="A2001" s="3" t="s">
        <v>1318</v>
      </c>
      <c r="B2001" s="3" t="str">
        <f t="shared" si="1230"/>
        <v>3 Apartment For Sale In Adajan Surat</v>
      </c>
      <c r="C2001" s="3" t="str">
        <f t="shared" si="1231"/>
        <v>3</v>
      </c>
      <c r="D2001" s="4" t="str">
        <f t="shared" si="1232"/>
        <v xml:space="preserve">Apartment </v>
      </c>
      <c r="E2001" s="3" t="str">
        <f t="shared" si="1233"/>
        <v>Adajan</v>
      </c>
      <c r="F2001" s="3" t="str">
        <f t="shared" si="1234"/>
        <v>surat</v>
      </c>
      <c r="G2001" s="3" t="s">
        <v>24</v>
      </c>
      <c r="H2001" s="3" t="s">
        <v>328</v>
      </c>
      <c r="I2001" s="9">
        <f>VALUE(LEFT(H2001,FIND(" ",H2001)-1))</f>
        <v>1200</v>
      </c>
      <c r="J2001" s="3" t="str">
        <f>TRIM(RIGHT(H2001,LEN(H2001)-FIND(" ",H2001)))</f>
        <v>sqft</v>
      </c>
      <c r="K2001" s="3" t="s">
        <v>43</v>
      </c>
      <c r="L2001" s="3" t="s">
        <v>44</v>
      </c>
      <c r="M2001" s="3" t="str">
        <f t="shared" si="1235"/>
        <v>ready</v>
      </c>
      <c r="N2001" s="3" t="s">
        <v>117</v>
      </c>
      <c r="O2001" s="3" t="str">
        <f t="shared" si="1236"/>
        <v xml:space="preserve">3 </v>
      </c>
      <c r="P2001" s="4" t="str">
        <f t="shared" si="1237"/>
        <v>5</v>
      </c>
      <c r="Q2001" s="6" t="s">
        <v>46</v>
      </c>
      <c r="R2001" s="3" t="s">
        <v>47</v>
      </c>
      <c r="S2001" s="3" t="s">
        <v>4500</v>
      </c>
      <c r="T2001" s="3" t="s">
        <v>4501</v>
      </c>
      <c r="U2001" s="4">
        <f t="shared" si="1213"/>
        <v>3937</v>
      </c>
      <c r="V2001" s="3">
        <v>65</v>
      </c>
      <c r="W2001" s="3">
        <f>VALUE(V2001)*100000</f>
        <v>6500000</v>
      </c>
    </row>
    <row r="2002" spans="1:23" customFormat="1" hidden="1">
      <c r="A2002" t="s">
        <v>4502</v>
      </c>
      <c r="G2002" t="s">
        <v>34</v>
      </c>
      <c r="H2002" t="s">
        <v>1884</v>
      </c>
      <c r="I2002">
        <f>VALUE(LEFT(H2002,FIND(" ",H2002)-1))</f>
        <v>1800</v>
      </c>
      <c r="J2002" t="str">
        <f>TRIM(RIGHT(H2002,LEN(H2002)-FIND(" ",H2002)))</f>
        <v>sqft</v>
      </c>
      <c r="K2002" t="s">
        <v>43</v>
      </c>
      <c r="L2002" t="s">
        <v>44</v>
      </c>
      <c r="N2002" t="s">
        <v>142</v>
      </c>
      <c r="Q2002" t="s">
        <v>96</v>
      </c>
      <c r="R2002" t="s">
        <v>30</v>
      </c>
      <c r="S2002" t="s">
        <v>4503</v>
      </c>
      <c r="T2002" t="s">
        <v>4504</v>
      </c>
      <c r="U2002" s="1">
        <f t="shared" si="1213"/>
        <v>3778</v>
      </c>
      <c r="V2002">
        <v>68</v>
      </c>
      <c r="W2002">
        <f>VALUE(V2002)*100000</f>
        <v>6800000</v>
      </c>
    </row>
    <row r="2003" spans="1:23" ht="15.75">
      <c r="A2003" s="3" t="s">
        <v>4505</v>
      </c>
      <c r="B2003" s="3" t="str">
        <f t="shared" ref="B2003:B2004" si="1238">PROPER(TRIM(A2003))</f>
        <v>3 Apartment For Sale In Magdalla Surat</v>
      </c>
      <c r="C2003" s="3" t="str">
        <f t="shared" ref="C2003:C2004" si="1239">LEFT(B2003,FIND(" ",B2003)-1)</f>
        <v>3</v>
      </c>
      <c r="D2003" s="4" t="str">
        <f t="shared" ref="D2003:D2004" si="1240">MID(B2003, FIND(" ", B2003)+1, FIND("For", B2003)-FIND(" ", B2003)-1)</f>
        <v xml:space="preserve">Apartment </v>
      </c>
      <c r="E2003" s="3" t="str">
        <f t="shared" ref="E2003:E2004" si="1241">TRIM(MID(B2003, FIND("In", B2003)+3, FIND("Surat", B2003)-FIND("In", B2003)-3))</f>
        <v>Magdalla</v>
      </c>
      <c r="F2003" s="3" t="str">
        <f t="shared" ref="F2003:F2004" si="1242">"surat"</f>
        <v>surat</v>
      </c>
      <c r="G2003" s="3" t="s">
        <v>24</v>
      </c>
      <c r="H2003" s="3" t="s">
        <v>2551</v>
      </c>
      <c r="I2003" s="9">
        <f>VALUE(LEFT(H2003,FIND(" ",H2003)-1))</f>
        <v>1056</v>
      </c>
      <c r="J2003" s="3" t="str">
        <f>TRIM(RIGHT(H2003,LEN(H2003)-FIND(" ",H2003)))</f>
        <v>sqft</v>
      </c>
      <c r="K2003" s="3" t="s">
        <v>43</v>
      </c>
      <c r="L2003" s="3" t="s">
        <v>44</v>
      </c>
      <c r="M2003" s="3" t="str">
        <f t="shared" ref="M2003:M2004" si="1243">IF(LEFT(L2003,5)="poss.","expected","ready")</f>
        <v>ready</v>
      </c>
      <c r="N2003" s="3" t="s">
        <v>67</v>
      </c>
      <c r="O2003" s="3" t="str">
        <f t="shared" ref="O2003:O2004" si="1244">IFERROR(LEFT(N2003,FIND("out of",N2003)-1),N2003)</f>
        <v xml:space="preserve">7 </v>
      </c>
      <c r="P2003" s="4" t="str">
        <f t="shared" ref="P2003:P2004" si="1245">IFERROR(RIGHT(N2003,LEN(N2003)-FIND("out of",N2003)-6),"")</f>
        <v>10</v>
      </c>
      <c r="Q2003" s="6" t="s">
        <v>46</v>
      </c>
      <c r="R2003" s="3" t="s">
        <v>47</v>
      </c>
      <c r="S2003" s="3" t="s">
        <v>4506</v>
      </c>
      <c r="T2003" s="3" t="s">
        <v>4507</v>
      </c>
      <c r="U2003" s="4">
        <f t="shared" si="1213"/>
        <v>4185</v>
      </c>
      <c r="V2003" s="3">
        <v>68</v>
      </c>
      <c r="W2003" s="3">
        <f>VALUE(V2003)*100000</f>
        <v>6800000</v>
      </c>
    </row>
    <row r="2004" spans="1:23" ht="15.75">
      <c r="A2004" s="3" t="s">
        <v>4508</v>
      </c>
      <c r="B2004" s="3" t="str">
        <f t="shared" si="1238"/>
        <v>3 Apartment For Sale In Anand Mahal Road Surat</v>
      </c>
      <c r="C2004" s="3" t="str">
        <f t="shared" si="1239"/>
        <v>3</v>
      </c>
      <c r="D2004" s="4" t="str">
        <f t="shared" si="1240"/>
        <v xml:space="preserve">Apartment </v>
      </c>
      <c r="E2004" s="3" t="str">
        <f t="shared" si="1241"/>
        <v>Anand Mahal Road</v>
      </c>
      <c r="F2004" s="3" t="str">
        <f t="shared" si="1242"/>
        <v>surat</v>
      </c>
      <c r="G2004" s="3" t="s">
        <v>24</v>
      </c>
      <c r="H2004" s="3" t="s">
        <v>242</v>
      </c>
      <c r="I2004" s="9">
        <f>VALUE(LEFT(H2004,FIND(" ",H2004)-1))</f>
        <v>1900</v>
      </c>
      <c r="J2004" s="3" t="str">
        <f>TRIM(RIGHT(H2004,LEN(H2004)-FIND(" ",H2004)))</f>
        <v>sqft</v>
      </c>
      <c r="K2004" s="3" t="s">
        <v>43</v>
      </c>
      <c r="L2004" s="3" t="s">
        <v>44</v>
      </c>
      <c r="M2004" s="3" t="str">
        <f t="shared" si="1243"/>
        <v>ready</v>
      </c>
      <c r="N2004" s="3" t="s">
        <v>217</v>
      </c>
      <c r="O2004" s="3" t="str">
        <f t="shared" si="1244"/>
        <v xml:space="preserve">2 </v>
      </c>
      <c r="P2004" s="4" t="str">
        <f t="shared" si="1245"/>
        <v>10</v>
      </c>
      <c r="Q2004" s="6" t="s">
        <v>96</v>
      </c>
      <c r="R2004" s="3" t="s">
        <v>102</v>
      </c>
      <c r="S2004" s="3" t="s">
        <v>4509</v>
      </c>
      <c r="T2004" s="3" t="s">
        <v>4510</v>
      </c>
      <c r="U2004" s="4">
        <f t="shared" si="1213"/>
        <v>4381</v>
      </c>
      <c r="V2004" s="3">
        <v>92</v>
      </c>
      <c r="W2004" s="3">
        <f>VALUE(V2004)*100000</f>
        <v>9200000</v>
      </c>
    </row>
    <row r="2005" spans="1:23" customFormat="1" hidden="1">
      <c r="A2005" t="s">
        <v>2979</v>
      </c>
      <c r="G2005" t="s">
        <v>34</v>
      </c>
      <c r="H2005" t="s">
        <v>1516</v>
      </c>
      <c r="I2005">
        <f>VALUE(LEFT(H2005,FIND(" ",H2005)-1))</f>
        <v>1350</v>
      </c>
      <c r="J2005" t="str">
        <f>TRIM(RIGHT(H2005,LEN(H2005)-FIND(" ",H2005)))</f>
        <v>sqft</v>
      </c>
      <c r="K2005" t="s">
        <v>43</v>
      </c>
      <c r="L2005" t="s">
        <v>44</v>
      </c>
      <c r="N2005" t="s">
        <v>377</v>
      </c>
      <c r="Q2005" t="s">
        <v>96</v>
      </c>
      <c r="R2005">
        <v>3</v>
      </c>
      <c r="T2005" t="s">
        <v>4511</v>
      </c>
      <c r="U2005" s="1">
        <f t="shared" si="1213"/>
        <v>4444</v>
      </c>
      <c r="V2005">
        <v>60</v>
      </c>
      <c r="W2005">
        <f>VALUE(V2005)*100000</f>
        <v>6000000</v>
      </c>
    </row>
    <row r="2006" spans="1:23" customFormat="1" hidden="1">
      <c r="A2006" t="s">
        <v>4260</v>
      </c>
      <c r="G2006" t="s">
        <v>24</v>
      </c>
      <c r="H2006" t="s">
        <v>111</v>
      </c>
      <c r="I2006">
        <f>VALUE(LEFT(H2006,FIND(" ",H2006)-1))</f>
        <v>800</v>
      </c>
      <c r="J2006" t="str">
        <f>TRIM(RIGHT(H2006,LEN(H2006)-FIND(" ",H2006)))</f>
        <v>sqft</v>
      </c>
      <c r="K2006" t="s">
        <v>46</v>
      </c>
      <c r="L2006" t="s">
        <v>44</v>
      </c>
      <c r="N2006" t="s">
        <v>43</v>
      </c>
      <c r="Q2006" t="s">
        <v>346</v>
      </c>
      <c r="R2006" t="s">
        <v>1751</v>
      </c>
      <c r="S2006" t="s">
        <v>4512</v>
      </c>
      <c r="T2006" t="s">
        <v>4242</v>
      </c>
      <c r="U2006" s="1">
        <f t="shared" si="1213"/>
        <v>4789</v>
      </c>
      <c r="V2006">
        <v>51</v>
      </c>
      <c r="W2006">
        <f>VALUE(V2006)*100000</f>
        <v>5100000</v>
      </c>
    </row>
    <row r="2007" spans="1:23" customFormat="1" hidden="1">
      <c r="A2007" t="s">
        <v>4513</v>
      </c>
      <c r="G2007" t="s">
        <v>24</v>
      </c>
      <c r="H2007" t="s">
        <v>1201</v>
      </c>
      <c r="I2007">
        <f>VALUE(LEFT(H2007,FIND(" ",H2007)-1))</f>
        <v>702</v>
      </c>
      <c r="J2007" t="str">
        <f>TRIM(RIGHT(H2007,LEN(H2007)-FIND(" ",H2007)))</f>
        <v>sqft</v>
      </c>
      <c r="K2007" t="s">
        <v>43</v>
      </c>
      <c r="L2007" t="s">
        <v>44</v>
      </c>
      <c r="N2007" t="s">
        <v>828</v>
      </c>
      <c r="Q2007" t="s">
        <v>29</v>
      </c>
      <c r="R2007" t="s">
        <v>47</v>
      </c>
      <c r="U2007" s="1" t="e">
        <f t="shared" si="1213"/>
        <v>#VALUE!</v>
      </c>
      <c r="V2007">
        <v>85</v>
      </c>
      <c r="W2007">
        <f>VALUE(V2007)*100000</f>
        <v>8500000</v>
      </c>
    </row>
    <row r="2008" spans="1:23" ht="15.75">
      <c r="A2008" s="3" t="s">
        <v>33</v>
      </c>
      <c r="B2008" s="3" t="str">
        <f>PROPER(TRIM(A2008))</f>
        <v>2 Apartment For Sale In Althan Surat</v>
      </c>
      <c r="C2008" s="3" t="str">
        <f>LEFT(B2008,FIND(" ",B2008)-1)</f>
        <v>2</v>
      </c>
      <c r="D2008" s="4" t="str">
        <f>MID(B2008, FIND(" ", B2008)+1, FIND("For", B2008)-FIND(" ", B2008)-1)</f>
        <v xml:space="preserve">Apartment </v>
      </c>
      <c r="E2008" s="3" t="str">
        <f>TRIM(MID(B2008, FIND("In", B2008)+3, FIND("Surat", B2008)-FIND("In", B2008)-3))</f>
        <v>Althan</v>
      </c>
      <c r="F2008" s="3" t="str">
        <f>"surat"</f>
        <v>surat</v>
      </c>
      <c r="G2008" s="3" t="s">
        <v>24</v>
      </c>
      <c r="H2008" s="3" t="s">
        <v>4514</v>
      </c>
      <c r="I2008" s="9">
        <f>VALUE(LEFT(H2008,FIND(" ",H2008)-1))</f>
        <v>934</v>
      </c>
      <c r="J2008" s="3" t="str">
        <f>TRIM(RIGHT(H2008,LEN(H2008)-FIND(" ",H2008)))</f>
        <v>sqft</v>
      </c>
      <c r="K2008" s="3" t="s">
        <v>43</v>
      </c>
      <c r="L2008" s="3" t="s">
        <v>44</v>
      </c>
      <c r="M2008" s="3" t="str">
        <f>IF(LEFT(L2008,5)="poss.","expected","ready")</f>
        <v>ready</v>
      </c>
      <c r="N2008" s="3" t="s">
        <v>831</v>
      </c>
      <c r="O2008" s="3" t="str">
        <f>IFERROR(LEFT(N2008,FIND("out of",N2008)-1),N2008)</f>
        <v xml:space="preserve">7 </v>
      </c>
      <c r="P2008" s="4" t="str">
        <f>IFERROR(RIGHT(N2008,LEN(N2008)-FIND("out of",N2008)-6),"")</f>
        <v>12</v>
      </c>
      <c r="Q2008" s="6" t="s">
        <v>96</v>
      </c>
      <c r="R2008" s="3" t="s">
        <v>47</v>
      </c>
      <c r="S2008" s="3" t="s">
        <v>4515</v>
      </c>
      <c r="T2008" s="3" t="s">
        <v>4516</v>
      </c>
      <c r="U2008" s="4">
        <f t="shared" si="1213"/>
        <v>4380</v>
      </c>
      <c r="V2008" s="3">
        <v>60</v>
      </c>
      <c r="W2008" s="3">
        <f>VALUE(V2008)*100000</f>
        <v>6000000</v>
      </c>
    </row>
    <row r="2009" spans="1:23" customFormat="1" hidden="1">
      <c r="A2009" t="s">
        <v>4517</v>
      </c>
      <c r="G2009" t="s">
        <v>34</v>
      </c>
      <c r="H2009" t="s">
        <v>4518</v>
      </c>
      <c r="I2009">
        <f>VALUE(LEFT(H2009,FIND(" ",H2009)-1))</f>
        <v>2375</v>
      </c>
      <c r="J2009" t="str">
        <f>TRIM(RIGHT(H2009,LEN(H2009)-FIND(" ",H2009)))</f>
        <v>sqft</v>
      </c>
      <c r="K2009" t="s">
        <v>26</v>
      </c>
      <c r="L2009" t="s">
        <v>44</v>
      </c>
      <c r="N2009" t="s">
        <v>377</v>
      </c>
      <c r="Q2009" t="s">
        <v>46</v>
      </c>
      <c r="R2009">
        <v>3</v>
      </c>
      <c r="S2009" t="s">
        <v>4519</v>
      </c>
      <c r="T2009" t="s">
        <v>994</v>
      </c>
      <c r="U2009" s="1">
        <f t="shared" si="1213"/>
        <v>3832</v>
      </c>
      <c r="V2009">
        <v>91</v>
      </c>
      <c r="W2009">
        <f>VALUE(V2009)*100000</f>
        <v>9100000</v>
      </c>
    </row>
    <row r="2010" spans="1:23" customFormat="1" hidden="1">
      <c r="A2010" t="s">
        <v>4520</v>
      </c>
      <c r="B2010" t="str">
        <f>PROPER(TRIM(A2010))</f>
        <v>3 House For Sale In Palanpur Jakatnaka Surat</v>
      </c>
      <c r="C2010" t="str">
        <f>LEFT(B2010,FIND(" ",B2010)-1)</f>
        <v>3</v>
      </c>
      <c r="D2010" s="1" t="str">
        <f>MID(B2010, FIND(" ", B2010)+1, FIND("For", B2010)-FIND(" ", B2010)-1)</f>
        <v xml:space="preserve">House </v>
      </c>
      <c r="E2010" t="str">
        <f>TRIM(MID(B2010, FIND("In", B2010)+3, FIND("Surat", B2010)-FIND("In", B2010)-3))</f>
        <v>Palanpur Jakatnaka</v>
      </c>
      <c r="F2010" t="str">
        <f>"surat"</f>
        <v>surat</v>
      </c>
      <c r="G2010" t="s">
        <v>24</v>
      </c>
      <c r="H2010" t="s">
        <v>514</v>
      </c>
      <c r="I2010">
        <f>VALUE(LEFT(H2010,FIND(" ",H2010)-1))</f>
        <v>1080</v>
      </c>
      <c r="J2010" t="str">
        <f>TRIM(RIGHT(H2010,LEN(H2010)-FIND(" ",H2010)))</f>
        <v>sqft</v>
      </c>
      <c r="K2010" t="s">
        <v>43</v>
      </c>
      <c r="L2010" t="s">
        <v>44</v>
      </c>
      <c r="M2010" t="str">
        <f>IF(LEFT(L2010,5)="poss.","expected","ready")</f>
        <v>ready</v>
      </c>
      <c r="N2010" t="s">
        <v>212</v>
      </c>
      <c r="O2010" t="str">
        <f>IFERROR(LEFT(N2010,FIND("out of",N2010)-1),N2010)</f>
        <v xml:space="preserve">1 </v>
      </c>
      <c r="P2010" s="1" t="str">
        <f>IFERROR(RIGHT(N2010,LEN(N2010)-FIND("out of",N2010)-6),"")</f>
        <v>2</v>
      </c>
      <c r="Q2010" t="s">
        <v>29</v>
      </c>
      <c r="R2010" t="s">
        <v>47</v>
      </c>
      <c r="T2010" t="s">
        <v>4521</v>
      </c>
      <c r="U2010" s="1">
        <f t="shared" si="1213"/>
        <v>10802</v>
      </c>
      <c r="V2010">
        <v>70</v>
      </c>
      <c r="W2010">
        <f>VALUE(V2010)*100000</f>
        <v>7000000</v>
      </c>
    </row>
    <row r="2011" spans="1:23" customFormat="1" hidden="1">
      <c r="A2011" t="s">
        <v>3664</v>
      </c>
      <c r="G2011" t="s">
        <v>24</v>
      </c>
      <c r="H2011" t="s">
        <v>111</v>
      </c>
      <c r="I2011">
        <f>VALUE(LEFT(H2011,FIND(" ",H2011)-1))</f>
        <v>800</v>
      </c>
      <c r="J2011" t="str">
        <f>TRIM(RIGHT(H2011,LEN(H2011)-FIND(" ",H2011)))</f>
        <v>sqft</v>
      </c>
      <c r="K2011" t="s">
        <v>46</v>
      </c>
      <c r="L2011" t="s">
        <v>44</v>
      </c>
      <c r="N2011" t="s">
        <v>43</v>
      </c>
      <c r="Q2011" t="s">
        <v>166</v>
      </c>
      <c r="R2011">
        <v>3</v>
      </c>
      <c r="U2011" s="1" t="e">
        <f t="shared" si="1213"/>
        <v>#VALUE!</v>
      </c>
      <c r="V2011">
        <v>94</v>
      </c>
      <c r="W2011">
        <f>VALUE(V2011)*100000</f>
        <v>9400000</v>
      </c>
    </row>
    <row r="2012" spans="1:23" ht="15.75">
      <c r="A2012" s="3" t="s">
        <v>4522</v>
      </c>
      <c r="B2012" s="3" t="str">
        <f>PROPER(TRIM(A2012))</f>
        <v>4 Apartment For Sale In Althan Surat</v>
      </c>
      <c r="C2012" s="3" t="str">
        <f>LEFT(B2012,FIND(" ",B2012)-1)</f>
        <v>4</v>
      </c>
      <c r="D2012" s="4" t="str">
        <f>MID(B2012, FIND(" ", B2012)+1, FIND("For", B2012)-FIND(" ", B2012)-1)</f>
        <v xml:space="preserve">Apartment </v>
      </c>
      <c r="E2012" s="3" t="str">
        <f>TRIM(MID(B2012, FIND("In", B2012)+3, FIND("Surat", B2012)-FIND("In", B2012)-3))</f>
        <v>Althan</v>
      </c>
      <c r="F2012" s="3" t="str">
        <f>"surat"</f>
        <v>surat</v>
      </c>
      <c r="G2012" s="3" t="s">
        <v>24</v>
      </c>
      <c r="H2012" s="3" t="s">
        <v>4523</v>
      </c>
      <c r="I2012" s="9">
        <f>VALUE(LEFT(H2012,FIND(" ",H2012)-1))</f>
        <v>1374</v>
      </c>
      <c r="J2012" s="3" t="str">
        <f>TRIM(RIGHT(H2012,LEN(H2012)-FIND(" ",H2012)))</f>
        <v>sqft</v>
      </c>
      <c r="K2012" s="3" t="s">
        <v>43</v>
      </c>
      <c r="L2012" s="3" t="s">
        <v>44</v>
      </c>
      <c r="M2012" s="3" t="str">
        <f>IF(LEFT(L2012,5)="poss.","expected","ready")</f>
        <v>ready</v>
      </c>
      <c r="N2012" s="3" t="s">
        <v>469</v>
      </c>
      <c r="O2012" s="3" t="str">
        <f>IFERROR(LEFT(N2012,FIND("out of",N2012)-1),N2012)</f>
        <v xml:space="preserve">4 </v>
      </c>
      <c r="P2012" s="4" t="str">
        <f>IFERROR(RIGHT(N2012,LEN(N2012)-FIND("out of",N2012)-6),"")</f>
        <v>5</v>
      </c>
      <c r="Q2012" s="6" t="s">
        <v>46</v>
      </c>
      <c r="R2012" s="3" t="s">
        <v>346</v>
      </c>
      <c r="S2012" s="3" t="s">
        <v>4524</v>
      </c>
      <c r="T2012" s="3" t="s">
        <v>714</v>
      </c>
      <c r="U2012" s="4">
        <f t="shared" si="1213"/>
        <v>4106</v>
      </c>
      <c r="V2012" s="3">
        <v>85</v>
      </c>
      <c r="W2012" s="3">
        <f>VALUE(V2012)*100000</f>
        <v>8500000</v>
      </c>
    </row>
    <row r="2013" spans="1:23" customFormat="1" hidden="1">
      <c r="A2013" t="s">
        <v>3616</v>
      </c>
      <c r="G2013" t="s">
        <v>34</v>
      </c>
      <c r="H2013" t="s">
        <v>4525</v>
      </c>
      <c r="I2013">
        <f>VALUE(LEFT(H2013,FIND(" ",H2013)-1))</f>
        <v>1525</v>
      </c>
      <c r="J2013" t="str">
        <f>TRIM(RIGHT(H2013,LEN(H2013)-FIND(" ",H2013)))</f>
        <v>sqft</v>
      </c>
      <c r="K2013" t="s">
        <v>43</v>
      </c>
      <c r="L2013" t="s">
        <v>44</v>
      </c>
      <c r="N2013" t="s">
        <v>1728</v>
      </c>
      <c r="Q2013" t="s">
        <v>46</v>
      </c>
      <c r="R2013" t="s">
        <v>262</v>
      </c>
      <c r="S2013" t="s">
        <v>4526</v>
      </c>
      <c r="T2013" t="s">
        <v>4272</v>
      </c>
      <c r="U2013" s="1">
        <f t="shared" si="1213"/>
        <v>4262</v>
      </c>
      <c r="V2013">
        <v>65</v>
      </c>
      <c r="W2013">
        <f>VALUE(V2013)*100000</f>
        <v>6500000</v>
      </c>
    </row>
    <row r="2014" spans="1:23" ht="15.75">
      <c r="A2014" s="3" t="s">
        <v>4527</v>
      </c>
      <c r="B2014" s="3" t="str">
        <f>PROPER(TRIM(A2014))</f>
        <v>3 House For Sale In Vesu Surat</v>
      </c>
      <c r="C2014" s="3" t="str">
        <f>LEFT(B2014,FIND(" ",B2014)-1)</f>
        <v>3</v>
      </c>
      <c r="D2014" s="4" t="str">
        <f>MID(B2014, FIND(" ", B2014)+1, FIND("For", B2014)-FIND(" ", B2014)-1)</f>
        <v xml:space="preserve">House </v>
      </c>
      <c r="E2014" s="3" t="str">
        <f>TRIM(MID(B2014, FIND("In", B2014)+3, FIND("Surat", B2014)-FIND("In", B2014)-3))</f>
        <v>Vesu</v>
      </c>
      <c r="F2014" s="3" t="str">
        <f>"surat"</f>
        <v>surat</v>
      </c>
      <c r="G2014" s="3" t="s">
        <v>34</v>
      </c>
      <c r="H2014" s="3" t="s">
        <v>246</v>
      </c>
      <c r="I2014" s="9">
        <f>VALUE(LEFT(H2014,FIND(" ",H2014)-1))</f>
        <v>1600</v>
      </c>
      <c r="J2014" s="3" t="str">
        <f>TRIM(RIGHT(H2014,LEN(H2014)-FIND(" ",H2014)))</f>
        <v>sqft</v>
      </c>
      <c r="K2014" s="3" t="s">
        <v>43</v>
      </c>
      <c r="L2014" s="3" t="s">
        <v>44</v>
      </c>
      <c r="M2014" s="3" t="str">
        <f>IF(LEFT(L2014,5)="poss.","expected","ready")</f>
        <v>ready</v>
      </c>
      <c r="N2014" s="3" t="s">
        <v>122</v>
      </c>
      <c r="O2014" s="3" t="str">
        <f>IFERROR(LEFT(N2014,FIND("out of",N2014)-1),N2014)</f>
        <v xml:space="preserve">2 </v>
      </c>
      <c r="P2014" s="4" t="str">
        <f>IFERROR(RIGHT(N2014,LEN(N2014)-FIND("out of",N2014)-6),"")</f>
        <v>5</v>
      </c>
      <c r="Q2014" s="6" t="s">
        <v>96</v>
      </c>
      <c r="R2014" s="3" t="s">
        <v>38</v>
      </c>
      <c r="S2014" s="3" t="s">
        <v>4528</v>
      </c>
      <c r="T2014" s="3" t="s">
        <v>3915</v>
      </c>
      <c r="U2014" s="4">
        <f t="shared" si="1213"/>
        <v>4062</v>
      </c>
      <c r="V2014" s="3">
        <v>65</v>
      </c>
      <c r="W2014" s="3">
        <f>VALUE(V2014)*100000</f>
        <v>6500000</v>
      </c>
    </row>
    <row r="2015" spans="1:23" customFormat="1" hidden="1">
      <c r="A2015" t="s">
        <v>2554</v>
      </c>
      <c r="G2015" t="s">
        <v>34</v>
      </c>
      <c r="H2015" t="s">
        <v>3355</v>
      </c>
      <c r="I2015">
        <f>VALUE(LEFT(H2015,FIND(" ",H2015)-1))</f>
        <v>1651</v>
      </c>
      <c r="J2015" t="str">
        <f>TRIM(RIGHT(H2015,LEN(H2015)-FIND(" ",H2015)))</f>
        <v>sqft</v>
      </c>
      <c r="K2015" t="s">
        <v>43</v>
      </c>
      <c r="L2015" t="s">
        <v>44</v>
      </c>
      <c r="N2015" t="s">
        <v>486</v>
      </c>
      <c r="Q2015" t="s">
        <v>96</v>
      </c>
      <c r="R2015">
        <v>3</v>
      </c>
      <c r="T2015" t="s">
        <v>4529</v>
      </c>
      <c r="U2015" s="1">
        <f t="shared" si="1213"/>
        <v>3695</v>
      </c>
      <c r="V2015">
        <v>61</v>
      </c>
      <c r="W2015">
        <f>VALUE(V2015)*100000</f>
        <v>6100000</v>
      </c>
    </row>
    <row r="2016" spans="1:23" customFormat="1" hidden="1">
      <c r="A2016" t="s">
        <v>4530</v>
      </c>
      <c r="G2016" t="s">
        <v>24</v>
      </c>
      <c r="H2016" t="s">
        <v>295</v>
      </c>
      <c r="I2016">
        <f>VALUE(LEFT(H2016,FIND(" ",H2016)-1))</f>
        <v>750</v>
      </c>
      <c r="J2016" t="str">
        <f>TRIM(RIGHT(H2016,LEN(H2016)-FIND(" ",H2016)))</f>
        <v>sqft</v>
      </c>
      <c r="K2016" t="s">
        <v>46</v>
      </c>
      <c r="L2016" t="s">
        <v>44</v>
      </c>
      <c r="N2016" t="s">
        <v>43</v>
      </c>
      <c r="Q2016">
        <v>3</v>
      </c>
      <c r="R2016">
        <v>2</v>
      </c>
      <c r="T2016" t="s">
        <v>4531</v>
      </c>
      <c r="U2016" s="1">
        <f t="shared" si="1213"/>
        <v>8025</v>
      </c>
      <c r="V2016">
        <v>65</v>
      </c>
      <c r="W2016">
        <f>VALUE(V2016)*100000</f>
        <v>6500000</v>
      </c>
    </row>
    <row r="2017" spans="1:23" customFormat="1" hidden="1">
      <c r="A2017" t="s">
        <v>3627</v>
      </c>
      <c r="G2017" t="s">
        <v>24</v>
      </c>
      <c r="H2017" t="s">
        <v>277</v>
      </c>
      <c r="I2017">
        <f>VALUE(LEFT(H2017,FIND(" ",H2017)-1))</f>
        <v>990</v>
      </c>
      <c r="J2017" t="str">
        <f>TRIM(RIGHT(H2017,LEN(H2017)-FIND(" ",H2017)))</f>
        <v>sqft</v>
      </c>
      <c r="K2017" t="s">
        <v>29</v>
      </c>
      <c r="L2017" t="s">
        <v>44</v>
      </c>
      <c r="N2017" t="s">
        <v>43</v>
      </c>
      <c r="Q2017" t="s">
        <v>207</v>
      </c>
      <c r="R2017">
        <v>3</v>
      </c>
      <c r="T2017" t="s">
        <v>4532</v>
      </c>
      <c r="U2017" s="1">
        <f t="shared" si="1213"/>
        <v>4048</v>
      </c>
      <c r="V2017">
        <v>85</v>
      </c>
      <c r="W2017">
        <f>VALUE(V2017)*100000</f>
        <v>8500000</v>
      </c>
    </row>
    <row r="2018" spans="1:23" customFormat="1" hidden="1">
      <c r="A2018" t="s">
        <v>4533</v>
      </c>
      <c r="G2018" t="s">
        <v>34</v>
      </c>
      <c r="H2018" t="s">
        <v>3474</v>
      </c>
      <c r="I2018">
        <f>VALUE(LEFT(H2018,FIND(" ",H2018)-1))</f>
        <v>93</v>
      </c>
      <c r="J2018" t="str">
        <f>TRIM(RIGHT(H2018,LEN(H2018)-FIND(" ",H2018)))</f>
        <v>sqyrd</v>
      </c>
      <c r="K2018" t="s">
        <v>43</v>
      </c>
      <c r="L2018" t="s">
        <v>44</v>
      </c>
      <c r="N2018" t="s">
        <v>377</v>
      </c>
      <c r="Q2018" t="s">
        <v>96</v>
      </c>
      <c r="R2018">
        <v>3</v>
      </c>
      <c r="T2018" t="s">
        <v>4534</v>
      </c>
      <c r="U2018" s="1">
        <f t="shared" si="1213"/>
        <v>10275</v>
      </c>
      <c r="V2018">
        <v>86</v>
      </c>
      <c r="W2018">
        <f>VALUE(V2018)*100000</f>
        <v>8600000</v>
      </c>
    </row>
    <row r="2019" spans="1:23" customFormat="1" hidden="1">
      <c r="A2019" t="s">
        <v>3616</v>
      </c>
      <c r="G2019" t="s">
        <v>24</v>
      </c>
      <c r="H2019" t="s">
        <v>4535</v>
      </c>
      <c r="I2019">
        <f>VALUE(LEFT(H2019,FIND(" ",H2019)-1))</f>
        <v>1976</v>
      </c>
      <c r="J2019" t="str">
        <f>TRIM(RIGHT(H2019,LEN(H2019)-FIND(" ",H2019)))</f>
        <v>sqft</v>
      </c>
      <c r="K2019" t="s">
        <v>43</v>
      </c>
      <c r="L2019" t="s">
        <v>44</v>
      </c>
      <c r="N2019" t="s">
        <v>217</v>
      </c>
      <c r="Q2019" t="s">
        <v>46</v>
      </c>
      <c r="R2019">
        <v>3</v>
      </c>
      <c r="T2019" t="s">
        <v>1924</v>
      </c>
      <c r="U2019" s="1">
        <f t="shared" si="1213"/>
        <v>4040</v>
      </c>
      <c r="V2019">
        <v>92</v>
      </c>
      <c r="W2019">
        <f>VALUE(V2019)*100000</f>
        <v>9200000</v>
      </c>
    </row>
    <row r="2020" spans="1:23" customFormat="1" hidden="1">
      <c r="A2020" t="s">
        <v>4422</v>
      </c>
      <c r="G2020" t="s">
        <v>24</v>
      </c>
      <c r="H2020" t="s">
        <v>915</v>
      </c>
      <c r="I2020">
        <f>VALUE(LEFT(H2020,FIND(" ",H2020)-1))</f>
        <v>1450</v>
      </c>
      <c r="J2020" t="str">
        <f>TRIM(RIGHT(H2020,LEN(H2020)-FIND(" ",H2020)))</f>
        <v>sqft</v>
      </c>
      <c r="K2020" t="s">
        <v>46</v>
      </c>
      <c r="L2020" t="s">
        <v>44</v>
      </c>
      <c r="N2020" t="s">
        <v>43</v>
      </c>
      <c r="Q2020" t="s">
        <v>47</v>
      </c>
      <c r="R2020" t="s">
        <v>156</v>
      </c>
      <c r="S2020" t="s">
        <v>4536</v>
      </c>
      <c r="T2020" t="s">
        <v>4537</v>
      </c>
      <c r="U2020" s="1">
        <f t="shared" si="1213"/>
        <v>5310</v>
      </c>
      <c r="V2020">
        <v>77</v>
      </c>
      <c r="W2020">
        <f>VALUE(V2020)*100000</f>
        <v>7700000</v>
      </c>
    </row>
    <row r="2021" spans="1:23" customFormat="1" hidden="1">
      <c r="A2021" t="s">
        <v>2512</v>
      </c>
      <c r="G2021" t="s">
        <v>34</v>
      </c>
      <c r="H2021" t="s">
        <v>333</v>
      </c>
      <c r="I2021">
        <f>VALUE(LEFT(H2021,FIND(" ",H2021)-1))</f>
        <v>600</v>
      </c>
      <c r="J2021" t="str">
        <f>TRIM(RIGHT(H2021,LEN(H2021)-FIND(" ",H2021)))</f>
        <v>sqft</v>
      </c>
      <c r="K2021" t="s">
        <v>43</v>
      </c>
      <c r="L2021" t="s">
        <v>44</v>
      </c>
      <c r="N2021" t="s">
        <v>517</v>
      </c>
      <c r="T2021" t="s">
        <v>709</v>
      </c>
      <c r="U2021" s="1">
        <f t="shared" si="1213"/>
        <v>10000</v>
      </c>
      <c r="V2021">
        <v>60</v>
      </c>
      <c r="W2021">
        <f>VALUE(V2021)*100000</f>
        <v>6000000</v>
      </c>
    </row>
    <row r="2022" spans="1:23" customFormat="1" hidden="1">
      <c r="A2022" t="s">
        <v>858</v>
      </c>
      <c r="G2022" t="s">
        <v>34</v>
      </c>
      <c r="H2022" t="s">
        <v>3383</v>
      </c>
      <c r="I2022">
        <f>VALUE(LEFT(H2022,FIND(" ",H2022)-1))</f>
        <v>1764</v>
      </c>
      <c r="J2022" t="str">
        <f>TRIM(RIGHT(H2022,LEN(H2022)-FIND(" ",H2022)))</f>
        <v>sqft</v>
      </c>
      <c r="K2022" t="s">
        <v>43</v>
      </c>
      <c r="L2022" t="s">
        <v>44</v>
      </c>
      <c r="N2022" t="s">
        <v>517</v>
      </c>
      <c r="Q2022" t="s">
        <v>46</v>
      </c>
      <c r="R2022">
        <v>4</v>
      </c>
      <c r="T2022" t="s">
        <v>4538</v>
      </c>
      <c r="U2022" s="1">
        <f t="shared" si="1213"/>
        <v>3118</v>
      </c>
      <c r="V2022">
        <v>55</v>
      </c>
      <c r="W2022">
        <f>VALUE(V2022)*100000</f>
        <v>5500000</v>
      </c>
    </row>
    <row r="2023" spans="1:23" customFormat="1" hidden="1">
      <c r="A2023" t="s">
        <v>4539</v>
      </c>
      <c r="G2023" t="s">
        <v>24</v>
      </c>
      <c r="H2023" t="s">
        <v>4540</v>
      </c>
      <c r="I2023">
        <f>VALUE(LEFT(H2023,FIND(" ",H2023)-1))</f>
        <v>2536</v>
      </c>
      <c r="J2023" t="str">
        <f>TRIM(RIGHT(H2023,LEN(H2023)-FIND(" ",H2023)))</f>
        <v>sqft</v>
      </c>
      <c r="K2023" t="s">
        <v>43</v>
      </c>
      <c r="L2023" t="s">
        <v>44</v>
      </c>
      <c r="N2023" t="s">
        <v>2657</v>
      </c>
      <c r="Q2023" t="s">
        <v>29</v>
      </c>
      <c r="R2023" t="s">
        <v>156</v>
      </c>
      <c r="U2023" s="1" t="e">
        <f t="shared" si="1213"/>
        <v>#VALUE!</v>
      </c>
      <c r="V2023">
        <v>76</v>
      </c>
      <c r="W2023">
        <f>VALUE(V2023)*100000</f>
        <v>7600000</v>
      </c>
    </row>
    <row r="2024" spans="1:23" ht="15.75">
      <c r="A2024" s="3" t="s">
        <v>33</v>
      </c>
      <c r="B2024" s="3" t="str">
        <f>PROPER(TRIM(A2024))</f>
        <v>2 Apartment For Sale In Althan Surat</v>
      </c>
      <c r="C2024" s="3" t="str">
        <f>LEFT(B2024,FIND(" ",B2024)-1)</f>
        <v>2</v>
      </c>
      <c r="D2024" s="4" t="str">
        <f>MID(B2024, FIND(" ", B2024)+1, FIND("For", B2024)-FIND(" ", B2024)-1)</f>
        <v xml:space="preserve">Apartment </v>
      </c>
      <c r="E2024" s="3" t="str">
        <f>TRIM(MID(B2024, FIND("In", B2024)+3, FIND("Surat", B2024)-FIND("In", B2024)-3))</f>
        <v>Althan</v>
      </c>
      <c r="F2024" s="3" t="str">
        <f>"surat"</f>
        <v>surat</v>
      </c>
      <c r="G2024" s="3" t="s">
        <v>34</v>
      </c>
      <c r="H2024" s="3" t="s">
        <v>4151</v>
      </c>
      <c r="I2024" s="9">
        <f>VALUE(LEFT(H2024,FIND(" ",H2024)-1))</f>
        <v>1230</v>
      </c>
      <c r="J2024" s="3" t="str">
        <f>TRIM(RIGHT(H2024,LEN(H2024)-FIND(" ",H2024)))</f>
        <v>sqft</v>
      </c>
      <c r="K2024" s="3" t="s">
        <v>26</v>
      </c>
      <c r="L2024" s="3" t="s">
        <v>44</v>
      </c>
      <c r="M2024" s="3" t="str">
        <f>IF(LEFT(L2024,5)="poss.","expected","ready")</f>
        <v>ready</v>
      </c>
      <c r="N2024" s="3" t="s">
        <v>911</v>
      </c>
      <c r="O2024" s="3" t="str">
        <f>IFERROR(LEFT(N2024,FIND("out of",N2024)-1),N2024)</f>
        <v xml:space="preserve">13 </v>
      </c>
      <c r="P2024" s="4" t="str">
        <f>IFERROR(RIGHT(N2024,LEN(N2024)-FIND("out of",N2024)-6),"")</f>
        <v>13</v>
      </c>
      <c r="Q2024" s="6" t="s">
        <v>46</v>
      </c>
      <c r="R2024" s="3" t="s">
        <v>38</v>
      </c>
      <c r="S2024" s="3" t="s">
        <v>4541</v>
      </c>
      <c r="T2024" s="3" t="s">
        <v>4542</v>
      </c>
      <c r="U2024" s="4">
        <f t="shared" si="1213"/>
        <v>4146</v>
      </c>
      <c r="V2024" s="3">
        <v>51</v>
      </c>
      <c r="W2024" s="3">
        <f>VALUE(V2024)*100000</f>
        <v>5100000</v>
      </c>
    </row>
    <row r="2025" spans="1:23" customFormat="1" hidden="1">
      <c r="A2025" t="s">
        <v>3616</v>
      </c>
      <c r="G2025" t="s">
        <v>34</v>
      </c>
      <c r="H2025" t="s">
        <v>136</v>
      </c>
      <c r="I2025">
        <f>VALUE(LEFT(H2025,FIND(" ",H2025)-1))</f>
        <v>1150</v>
      </c>
      <c r="J2025" t="str">
        <f>TRIM(RIGHT(H2025,LEN(H2025)-FIND(" ",H2025)))</f>
        <v>sqft</v>
      </c>
      <c r="K2025" t="s">
        <v>43</v>
      </c>
      <c r="L2025" t="s">
        <v>44</v>
      </c>
      <c r="N2025" t="s">
        <v>297</v>
      </c>
      <c r="Q2025" t="s">
        <v>29</v>
      </c>
      <c r="R2025">
        <v>2</v>
      </c>
      <c r="T2025" t="s">
        <v>3536</v>
      </c>
      <c r="U2025" s="1">
        <f t="shared" si="1213"/>
        <v>5217</v>
      </c>
      <c r="V2025">
        <v>60</v>
      </c>
      <c r="W2025">
        <f>VALUE(V2025)*100000</f>
        <v>6000000</v>
      </c>
    </row>
    <row r="2026" spans="1:23" customFormat="1" hidden="1">
      <c r="A2026" t="s">
        <v>3437</v>
      </c>
      <c r="G2026" t="s">
        <v>204</v>
      </c>
      <c r="H2026" t="s">
        <v>35</v>
      </c>
      <c r="I2026">
        <f>VALUE(LEFT(H2026,FIND(" ",H2026)-1))</f>
        <v>1278</v>
      </c>
      <c r="J2026" t="str">
        <f>TRIM(RIGHT(H2026,LEN(H2026)-FIND(" ",H2026)))</f>
        <v>sqft</v>
      </c>
      <c r="K2026" t="s">
        <v>671</v>
      </c>
      <c r="L2026" t="s">
        <v>43</v>
      </c>
      <c r="N2026">
        <v>3</v>
      </c>
      <c r="T2026" t="s">
        <v>4543</v>
      </c>
      <c r="U2026" s="1">
        <f t="shared" si="1213"/>
        <v>6260</v>
      </c>
      <c r="V2026">
        <v>80</v>
      </c>
      <c r="W2026">
        <f>VALUE(V2026)*100000</f>
        <v>8000000</v>
      </c>
    </row>
    <row r="2027" spans="1:23" customFormat="1" hidden="1">
      <c r="A2027" t="s">
        <v>4544</v>
      </c>
      <c r="G2027" t="s">
        <v>524</v>
      </c>
      <c r="H2027" t="s">
        <v>4545</v>
      </c>
      <c r="I2027">
        <f>VALUE(LEFT(H2027,FIND(" ",H2027)-1))</f>
        <v>11070</v>
      </c>
      <c r="J2027" t="str">
        <f>TRIM(RIGHT(H2027,LEN(H2027)-FIND(" ",H2027)))</f>
        <v>sqft</v>
      </c>
      <c r="L2027" t="s">
        <v>26</v>
      </c>
      <c r="T2027" t="s">
        <v>4546</v>
      </c>
      <c r="U2027" s="1">
        <f t="shared" si="1213"/>
        <v>813</v>
      </c>
      <c r="V2027">
        <v>90</v>
      </c>
      <c r="W2027">
        <f>VALUE(V2027)*100000</f>
        <v>9000000</v>
      </c>
    </row>
    <row r="2028" spans="1:23" customFormat="1" hidden="1">
      <c r="A2028" t="s">
        <v>4238</v>
      </c>
      <c r="G2028" t="s">
        <v>34</v>
      </c>
      <c r="H2028" t="s">
        <v>372</v>
      </c>
      <c r="I2028">
        <f>VALUE(LEFT(H2028,FIND(" ",H2028)-1))</f>
        <v>1300</v>
      </c>
      <c r="J2028" t="str">
        <f>TRIM(RIGHT(H2028,LEN(H2028)-FIND(" ",H2028)))</f>
        <v>sqft</v>
      </c>
      <c r="K2028" t="s">
        <v>43</v>
      </c>
      <c r="L2028" t="s">
        <v>44</v>
      </c>
      <c r="N2028" t="s">
        <v>122</v>
      </c>
      <c r="Q2028" t="s">
        <v>29</v>
      </c>
      <c r="R2028">
        <v>3</v>
      </c>
      <c r="T2028" t="s">
        <v>3983</v>
      </c>
      <c r="U2028" s="1">
        <f t="shared" si="1213"/>
        <v>4615</v>
      </c>
      <c r="V2028">
        <v>60</v>
      </c>
      <c r="W2028">
        <f>VALUE(V2028)*100000</f>
        <v>6000000</v>
      </c>
    </row>
    <row r="2029" spans="1:23" customFormat="1" hidden="1">
      <c r="A2029" t="s">
        <v>4547</v>
      </c>
      <c r="G2029" t="s">
        <v>34</v>
      </c>
      <c r="H2029" t="s">
        <v>246</v>
      </c>
      <c r="I2029">
        <f>VALUE(LEFT(H2029,FIND(" ",H2029)-1))</f>
        <v>1600</v>
      </c>
      <c r="J2029" t="str">
        <f>TRIM(RIGHT(H2029,LEN(H2029)-FIND(" ",H2029)))</f>
        <v>sqft</v>
      </c>
      <c r="K2029" t="s">
        <v>43</v>
      </c>
      <c r="L2029" t="s">
        <v>44</v>
      </c>
      <c r="N2029" t="s">
        <v>67</v>
      </c>
      <c r="Q2029" t="s">
        <v>46</v>
      </c>
      <c r="R2029">
        <v>3</v>
      </c>
      <c r="T2029" t="s">
        <v>944</v>
      </c>
      <c r="U2029" s="1">
        <f t="shared" si="1213"/>
        <v>6250</v>
      </c>
      <c r="V2029" t="s">
        <v>3442</v>
      </c>
      <c r="W2029" t="e">
        <f>VALUE(V2029)*100000</f>
        <v>#VALUE!</v>
      </c>
    </row>
    <row r="2030" spans="1:23" customFormat="1" hidden="1">
      <c r="A2030" t="s">
        <v>1966</v>
      </c>
      <c r="G2030" t="s">
        <v>34</v>
      </c>
      <c r="H2030" t="s">
        <v>4548</v>
      </c>
      <c r="I2030">
        <f>VALUE(LEFT(H2030,FIND(" ",H2030)-1))</f>
        <v>1688</v>
      </c>
      <c r="J2030" t="str">
        <f>TRIM(RIGHT(H2030,LEN(H2030)-FIND(" ",H2030)))</f>
        <v>sqft</v>
      </c>
      <c r="K2030" t="s">
        <v>43</v>
      </c>
      <c r="L2030" t="s">
        <v>44</v>
      </c>
      <c r="N2030" t="s">
        <v>152</v>
      </c>
      <c r="Q2030" t="s">
        <v>46</v>
      </c>
      <c r="R2030" t="s">
        <v>207</v>
      </c>
      <c r="S2030" t="s">
        <v>4549</v>
      </c>
      <c r="U2030" s="1" t="e">
        <f t="shared" si="1213"/>
        <v>#VALUE!</v>
      </c>
      <c r="V2030" t="s">
        <v>2529</v>
      </c>
      <c r="W2030" t="e">
        <f>VALUE(V2030)*100000</f>
        <v>#VALUE!</v>
      </c>
    </row>
    <row r="2031" spans="1:23" customFormat="1" hidden="1">
      <c r="A2031" t="s">
        <v>4550</v>
      </c>
      <c r="G2031" t="s">
        <v>24</v>
      </c>
      <c r="H2031" t="s">
        <v>4551</v>
      </c>
      <c r="I2031">
        <f>VALUE(LEFT(H2031,FIND(" ",H2031)-1))</f>
        <v>1429</v>
      </c>
      <c r="J2031" t="str">
        <f>TRIM(RIGHT(H2031,LEN(H2031)-FIND(" ",H2031)))</f>
        <v>sqft</v>
      </c>
      <c r="K2031" t="s">
        <v>43</v>
      </c>
      <c r="L2031" t="s">
        <v>44</v>
      </c>
      <c r="N2031" t="s">
        <v>866</v>
      </c>
      <c r="Q2031" t="s">
        <v>46</v>
      </c>
      <c r="R2031" t="s">
        <v>4552</v>
      </c>
      <c r="S2031" t="s">
        <v>4553</v>
      </c>
      <c r="U2031" s="1" t="e">
        <f t="shared" si="1213"/>
        <v>#VALUE!</v>
      </c>
      <c r="V2031" t="s">
        <v>2529</v>
      </c>
      <c r="W2031" t="e">
        <f>VALUE(V2031)*100000</f>
        <v>#VALUE!</v>
      </c>
    </row>
    <row r="2032" spans="1:23" customFormat="1" hidden="1">
      <c r="A2032" t="s">
        <v>4554</v>
      </c>
      <c r="G2032" t="s">
        <v>24</v>
      </c>
      <c r="H2032" t="s">
        <v>4555</v>
      </c>
      <c r="I2032">
        <f>VALUE(LEFT(H2032,FIND(" ",H2032)-1))</f>
        <v>88</v>
      </c>
      <c r="J2032" t="str">
        <f>TRIM(RIGHT(H2032,LEN(H2032)-FIND(" ",H2032)))</f>
        <v>sqyrd</v>
      </c>
      <c r="K2032" t="s">
        <v>46</v>
      </c>
      <c r="L2032" t="s">
        <v>44</v>
      </c>
      <c r="N2032" t="s">
        <v>43</v>
      </c>
      <c r="Q2032" t="s">
        <v>47</v>
      </c>
      <c r="R2032" t="s">
        <v>156</v>
      </c>
      <c r="S2032" t="s">
        <v>4556</v>
      </c>
      <c r="U2032" s="1" t="e">
        <f t="shared" si="1213"/>
        <v>#VALUE!</v>
      </c>
      <c r="V2032" t="s">
        <v>2529</v>
      </c>
      <c r="W2032" t="e">
        <f>VALUE(V2032)*100000</f>
        <v>#VALUE!</v>
      </c>
    </row>
    <row r="2033" spans="1:23" customFormat="1" hidden="1">
      <c r="A2033" t="s">
        <v>2941</v>
      </c>
      <c r="G2033" t="s">
        <v>24</v>
      </c>
      <c r="H2033" t="s">
        <v>258</v>
      </c>
      <c r="I2033">
        <f>VALUE(LEFT(H2033,FIND(" ",H2033)-1))</f>
        <v>721</v>
      </c>
      <c r="J2033" t="str">
        <f>TRIM(RIGHT(H2033,LEN(H2033)-FIND(" ",H2033)))</f>
        <v>sqft</v>
      </c>
      <c r="K2033" t="s">
        <v>43</v>
      </c>
      <c r="L2033" t="s">
        <v>267</v>
      </c>
      <c r="N2033" t="s">
        <v>171</v>
      </c>
      <c r="Q2033" t="s">
        <v>29</v>
      </c>
      <c r="R2033" t="s">
        <v>47</v>
      </c>
      <c r="U2033" s="1" t="e">
        <f t="shared" si="1213"/>
        <v>#VALUE!</v>
      </c>
      <c r="V2033" t="s">
        <v>2529</v>
      </c>
      <c r="W2033" t="e">
        <f>VALUE(V2033)*100000</f>
        <v>#VALUE!</v>
      </c>
    </row>
    <row r="2034" spans="1:23" customFormat="1" hidden="1">
      <c r="A2034" t="s">
        <v>4557</v>
      </c>
      <c r="G2034" t="s">
        <v>204</v>
      </c>
      <c r="H2034" t="s">
        <v>4558</v>
      </c>
      <c r="I2034">
        <f>VALUE(LEFT(H2034,FIND(" ",H2034)-1))</f>
        <v>3015</v>
      </c>
      <c r="J2034" t="str">
        <f>TRIM(RIGHT(H2034,LEN(H2034)-FIND(" ",H2034)))</f>
        <v>sqft</v>
      </c>
      <c r="K2034" t="s">
        <v>156</v>
      </c>
      <c r="L2034" t="s">
        <v>166</v>
      </c>
      <c r="N2034" t="s">
        <v>43</v>
      </c>
      <c r="S2034" t="s">
        <v>4559</v>
      </c>
      <c r="U2034" s="1" t="e">
        <f t="shared" si="1213"/>
        <v>#VALUE!</v>
      </c>
      <c r="V2034" t="s">
        <v>2529</v>
      </c>
      <c r="W2034" t="e">
        <f>VALUE(V2034)*100000</f>
        <v>#VALUE!</v>
      </c>
    </row>
    <row r="2035" spans="1:23" customFormat="1" hidden="1">
      <c r="A2035" t="s">
        <v>3365</v>
      </c>
      <c r="G2035" t="s">
        <v>34</v>
      </c>
      <c r="H2035" t="s">
        <v>3366</v>
      </c>
      <c r="I2035">
        <f>VALUE(LEFT(H2035,FIND(" ",H2035)-1))</f>
        <v>2063</v>
      </c>
      <c r="J2035" t="str">
        <f>TRIM(RIGHT(H2035,LEN(H2035)-FIND(" ",H2035)))</f>
        <v>sqft</v>
      </c>
      <c r="K2035" t="s">
        <v>29</v>
      </c>
      <c r="L2035" t="s">
        <v>101</v>
      </c>
      <c r="N2035" t="s">
        <v>26</v>
      </c>
      <c r="Q2035" t="s">
        <v>3367</v>
      </c>
      <c r="R2035">
        <v>3</v>
      </c>
      <c r="S2035" t="s">
        <v>3368</v>
      </c>
      <c r="T2035" t="s">
        <v>3369</v>
      </c>
      <c r="U2035" s="1">
        <f t="shared" si="1213"/>
        <v>4750</v>
      </c>
      <c r="V2035">
        <v>98</v>
      </c>
      <c r="W2035">
        <f>VALUE(V2035)*100000</f>
        <v>9800000</v>
      </c>
    </row>
    <row r="2036" spans="1:23" customFormat="1" hidden="1">
      <c r="A2036" t="s">
        <v>3360</v>
      </c>
      <c r="G2036" t="s">
        <v>34</v>
      </c>
      <c r="H2036" t="s">
        <v>3568</v>
      </c>
      <c r="I2036">
        <f>VALUE(LEFT(H2036,FIND(" ",H2036)-1))</f>
        <v>1322</v>
      </c>
      <c r="J2036" t="str">
        <f>TRIM(RIGHT(H2036,LEN(H2036)-FIND(" ",H2036)))</f>
        <v>sqft</v>
      </c>
      <c r="K2036" t="s">
        <v>3362</v>
      </c>
      <c r="L2036" t="s">
        <v>26</v>
      </c>
      <c r="N2036" t="s">
        <v>29</v>
      </c>
      <c r="Q2036">
        <v>2</v>
      </c>
      <c r="R2036">
        <v>2</v>
      </c>
      <c r="S2036" t="s">
        <v>4560</v>
      </c>
      <c r="T2036" t="s">
        <v>3364</v>
      </c>
      <c r="U2036" s="1">
        <f t="shared" si="1213"/>
        <v>4250</v>
      </c>
      <c r="V2036">
        <v>56.2</v>
      </c>
      <c r="W2036">
        <f>VALUE(V2036)*100000</f>
        <v>5620000</v>
      </c>
    </row>
    <row r="2037" spans="1:23" customFormat="1" hidden="1">
      <c r="A2037" t="s">
        <v>3365</v>
      </c>
      <c r="G2037" t="s">
        <v>34</v>
      </c>
      <c r="H2037" t="s">
        <v>4561</v>
      </c>
      <c r="I2037">
        <f>VALUE(LEFT(H2037,FIND(" ",H2037)-1))</f>
        <v>2097</v>
      </c>
      <c r="J2037" t="str">
        <f>TRIM(RIGHT(H2037,LEN(H2037)-FIND(" ",H2037)))</f>
        <v>sqft</v>
      </c>
      <c r="K2037" t="s">
        <v>29</v>
      </c>
      <c r="L2037" t="s">
        <v>175</v>
      </c>
      <c r="N2037" t="s">
        <v>26</v>
      </c>
      <c r="Q2037" t="s">
        <v>3367</v>
      </c>
      <c r="R2037">
        <v>3</v>
      </c>
      <c r="S2037" t="s">
        <v>4562</v>
      </c>
      <c r="T2037" t="s">
        <v>3369</v>
      </c>
      <c r="U2037" s="1">
        <f t="shared" si="1213"/>
        <v>4750</v>
      </c>
      <c r="V2037">
        <v>99.6</v>
      </c>
      <c r="W2037">
        <f>VALUE(V2037)*100000</f>
        <v>9960000</v>
      </c>
    </row>
    <row r="2038" spans="1:23" ht="15.75">
      <c r="A2038" s="3" t="s">
        <v>159</v>
      </c>
      <c r="B2038" s="3" t="str">
        <f t="shared" ref="B2038:B2039" si="1246">PROPER(TRIM(A2038))</f>
        <v>2 Apartment For Sale In Palanpur Surat</v>
      </c>
      <c r="C2038" s="3" t="str">
        <f t="shared" ref="C2038:C2039" si="1247">LEFT(B2038,FIND(" ",B2038)-1)</f>
        <v>2</v>
      </c>
      <c r="D2038" s="4" t="str">
        <f t="shared" ref="D2038:D2039" si="1248">MID(B2038, FIND(" ", B2038)+1, FIND("For", B2038)-FIND(" ", B2038)-1)</f>
        <v xml:space="preserve">Apartment </v>
      </c>
      <c r="E2038" s="3" t="str">
        <f t="shared" ref="E2038:E2039" si="1249">TRIM(MID(B2038, FIND("In", B2038)+3, FIND("Surat", B2038)-FIND("In", B2038)-3))</f>
        <v>Palanpur</v>
      </c>
      <c r="F2038" s="3" t="str">
        <f t="shared" ref="F2038:F2039" si="1250">"surat"</f>
        <v>surat</v>
      </c>
      <c r="G2038" s="3" t="s">
        <v>34</v>
      </c>
      <c r="H2038" s="3" t="s">
        <v>3384</v>
      </c>
      <c r="I2038" s="9">
        <f>VALUE(LEFT(H2038,FIND(" ",H2038)-1))</f>
        <v>1351</v>
      </c>
      <c r="J2038" s="3" t="str">
        <f>TRIM(RIGHT(H2038,LEN(H2038)-FIND(" ",H2038)))</f>
        <v>sqft</v>
      </c>
      <c r="K2038" s="3" t="s">
        <v>26</v>
      </c>
      <c r="L2038" s="3" t="s">
        <v>2943</v>
      </c>
      <c r="M2038" s="3" t="str">
        <f t="shared" ref="M2038:M2039" si="1251">IF(LEFT(L2038,5)="poss.","expected","ready")</f>
        <v>expected</v>
      </c>
      <c r="N2038" s="3" t="s">
        <v>37</v>
      </c>
      <c r="O2038" s="3" t="str">
        <f t="shared" ref="O2038:O2039" si="1252">IFERROR(LEFT(N2038,FIND("out of",N2038)-1),N2038)</f>
        <v xml:space="preserve">6 </v>
      </c>
      <c r="P2038" s="4" t="str">
        <f t="shared" ref="P2038:P2039" si="1253">IFERROR(RIGHT(N2038,LEN(N2038)-FIND("out of",N2038)-6),"")</f>
        <v>14</v>
      </c>
      <c r="Q2038" s="6" t="s">
        <v>29</v>
      </c>
      <c r="R2038" s="3" t="s">
        <v>47</v>
      </c>
      <c r="S2038" s="3" t="s">
        <v>4563</v>
      </c>
      <c r="T2038" s="3" t="s">
        <v>3772</v>
      </c>
      <c r="U2038" s="4">
        <f t="shared" si="1213"/>
        <v>4351</v>
      </c>
      <c r="V2038" s="3">
        <v>58.8</v>
      </c>
      <c r="W2038" s="3">
        <f>VALUE(V2038)*100000</f>
        <v>5880000</v>
      </c>
    </row>
    <row r="2039" spans="1:23" ht="15.75">
      <c r="A2039" s="3" t="s">
        <v>3451</v>
      </c>
      <c r="B2039" s="3" t="str">
        <f t="shared" si="1246"/>
        <v>3 Apartment For Sale In Pal Surat</v>
      </c>
      <c r="C2039" s="3" t="str">
        <f t="shared" si="1247"/>
        <v>3</v>
      </c>
      <c r="D2039" s="4" t="str">
        <f t="shared" si="1248"/>
        <v xml:space="preserve">Apartment </v>
      </c>
      <c r="E2039" s="3" t="str">
        <f t="shared" si="1249"/>
        <v>Pal</v>
      </c>
      <c r="F2039" s="3" t="str">
        <f t="shared" si="1250"/>
        <v>surat</v>
      </c>
      <c r="G2039" s="3" t="s">
        <v>24</v>
      </c>
      <c r="H2039" s="3" t="s">
        <v>577</v>
      </c>
      <c r="I2039" s="9">
        <f>VALUE(LEFT(H2039,FIND(" ",H2039)-1))</f>
        <v>1170</v>
      </c>
      <c r="J2039" s="3" t="str">
        <f>TRIM(RIGHT(H2039,LEN(H2039)-FIND(" ",H2039)))</f>
        <v>sqft</v>
      </c>
      <c r="K2039" s="3" t="s">
        <v>43</v>
      </c>
      <c r="L2039" s="3" t="s">
        <v>44</v>
      </c>
      <c r="M2039" s="3" t="str">
        <f t="shared" si="1251"/>
        <v>ready</v>
      </c>
      <c r="N2039" s="3" t="s">
        <v>412</v>
      </c>
      <c r="O2039" s="3" t="str">
        <f t="shared" si="1252"/>
        <v xml:space="preserve">4 </v>
      </c>
      <c r="P2039" s="4" t="str">
        <f t="shared" si="1253"/>
        <v>10</v>
      </c>
      <c r="Q2039" s="6" t="s">
        <v>29</v>
      </c>
      <c r="R2039" s="3" t="s">
        <v>30</v>
      </c>
      <c r="S2039" s="3" t="s">
        <v>4564</v>
      </c>
      <c r="T2039" s="3" t="s">
        <v>4565</v>
      </c>
      <c r="U2039" s="4">
        <f t="shared" si="1213"/>
        <v>4180</v>
      </c>
      <c r="V2039" s="3">
        <v>79</v>
      </c>
      <c r="W2039" s="3">
        <f>VALUE(V2039)*100000</f>
        <v>7900000</v>
      </c>
    </row>
    <row r="2040" spans="1:23" customFormat="1" hidden="1">
      <c r="A2040" t="s">
        <v>4566</v>
      </c>
      <c r="G2040" t="s">
        <v>24</v>
      </c>
      <c r="H2040" t="s">
        <v>4480</v>
      </c>
      <c r="I2040">
        <f>VALUE(LEFT(H2040,FIND(" ",H2040)-1))</f>
        <v>1512</v>
      </c>
      <c r="J2040" t="str">
        <f>TRIM(RIGHT(H2040,LEN(H2040)-FIND(" ",H2040)))</f>
        <v>sqft</v>
      </c>
      <c r="K2040" t="s">
        <v>26</v>
      </c>
      <c r="L2040" t="s">
        <v>61</v>
      </c>
      <c r="N2040" t="s">
        <v>377</v>
      </c>
      <c r="Q2040" t="s">
        <v>29</v>
      </c>
      <c r="R2040" t="s">
        <v>47</v>
      </c>
      <c r="S2040" t="s">
        <v>4567</v>
      </c>
      <c r="T2040" t="s">
        <v>4568</v>
      </c>
      <c r="U2040" s="1">
        <f t="shared" si="1213"/>
        <v>3915</v>
      </c>
      <c r="V2040">
        <v>59.2</v>
      </c>
      <c r="W2040">
        <f>VALUE(V2040)*100000</f>
        <v>5920000</v>
      </c>
    </row>
    <row r="2041" spans="1:23" customFormat="1" hidden="1">
      <c r="A2041" t="s">
        <v>195</v>
      </c>
      <c r="B2041" t="str">
        <f>PROPER(TRIM(A2041))</f>
        <v>3 Apartment For Sale In Palanpur Surat</v>
      </c>
      <c r="C2041" t="str">
        <f>LEFT(B2041,FIND(" ",B2041)-1)</f>
        <v>3</v>
      </c>
      <c r="D2041" s="1" t="str">
        <f>MID(B2041, FIND(" ", B2041)+1, FIND("For", B2041)-FIND(" ", B2041)-1)</f>
        <v xml:space="preserve">Apartment </v>
      </c>
      <c r="E2041" t="str">
        <f>TRIM(MID(B2041, FIND("In", B2041)+3, FIND("Surat", B2041)-FIND("In", B2041)-3))</f>
        <v>Palanpur</v>
      </c>
      <c r="F2041" t="str">
        <f>"surat"</f>
        <v>surat</v>
      </c>
      <c r="G2041" t="s">
        <v>34</v>
      </c>
      <c r="H2041" t="s">
        <v>3391</v>
      </c>
      <c r="I2041">
        <f>VALUE(LEFT(H2041,FIND(" ",H2041)-1))</f>
        <v>1861</v>
      </c>
      <c r="J2041" t="str">
        <f>TRIM(RIGHT(H2041,LEN(H2041)-FIND(" ",H2041)))</f>
        <v>sqft</v>
      </c>
      <c r="K2041" t="s">
        <v>26</v>
      </c>
      <c r="L2041" t="s">
        <v>44</v>
      </c>
      <c r="M2041" t="str">
        <f>IF(LEFT(L2041,5)="poss.","expected","ready")</f>
        <v>ready</v>
      </c>
      <c r="N2041" t="s">
        <v>37</v>
      </c>
      <c r="O2041" t="str">
        <f>IFERROR(LEFT(N2041,FIND("out of",N2041)-1),N2041)</f>
        <v xml:space="preserve">6 </v>
      </c>
      <c r="P2041" s="1" t="str">
        <f>IFERROR(RIGHT(N2041,LEN(N2041)-FIND("out of",N2041)-6),"")</f>
        <v>14</v>
      </c>
      <c r="Q2041" t="s">
        <v>29</v>
      </c>
      <c r="R2041" t="s">
        <v>47</v>
      </c>
      <c r="T2041" t="s">
        <v>3487</v>
      </c>
      <c r="U2041" s="1">
        <f t="shared" si="1213"/>
        <v>4299</v>
      </c>
      <c r="V2041">
        <v>80</v>
      </c>
      <c r="W2041">
        <f>VALUE(V2041)*100000</f>
        <v>8000000</v>
      </c>
    </row>
    <row r="2042" spans="1:23" customFormat="1" hidden="1">
      <c r="A2042" t="s">
        <v>3382</v>
      </c>
      <c r="G2042" t="s">
        <v>24</v>
      </c>
      <c r="H2042" t="s">
        <v>4569</v>
      </c>
      <c r="I2042">
        <f>VALUE(LEFT(H2042,FIND(" ",H2042)-1))</f>
        <v>2142</v>
      </c>
      <c r="J2042" t="str">
        <f>TRIM(RIGHT(H2042,LEN(H2042)-FIND(" ",H2042)))</f>
        <v>sqft</v>
      </c>
      <c r="K2042" t="s">
        <v>29</v>
      </c>
      <c r="L2042" t="s">
        <v>267</v>
      </c>
      <c r="N2042" t="s">
        <v>43</v>
      </c>
      <c r="Q2042" t="s">
        <v>47</v>
      </c>
      <c r="R2042" t="s">
        <v>490</v>
      </c>
      <c r="S2042" t="s">
        <v>3011</v>
      </c>
      <c r="T2042" t="s">
        <v>4570</v>
      </c>
      <c r="U2042" s="1">
        <f t="shared" si="1213"/>
        <v>3315</v>
      </c>
      <c r="V2042">
        <v>71</v>
      </c>
      <c r="W2042">
        <f>VALUE(V2042)*100000</f>
        <v>7100000</v>
      </c>
    </row>
    <row r="2043" spans="1:23" ht="15.75">
      <c r="A2043" s="3" t="s">
        <v>3451</v>
      </c>
      <c r="B2043" s="3" t="str">
        <f>PROPER(TRIM(A2043))</f>
        <v>3 Apartment For Sale In Pal Surat</v>
      </c>
      <c r="C2043" s="3" t="str">
        <f>LEFT(B2043,FIND(" ",B2043)-1)</f>
        <v>3</v>
      </c>
      <c r="D2043" s="4" t="str">
        <f>MID(B2043, FIND(" ", B2043)+1, FIND("For", B2043)-FIND(" ", B2043)-1)</f>
        <v xml:space="preserve">Apartment </v>
      </c>
      <c r="E2043" s="3" t="str">
        <f>TRIM(MID(B2043, FIND("In", B2043)+3, FIND("Surat", B2043)-FIND("In", B2043)-3))</f>
        <v>Pal</v>
      </c>
      <c r="F2043" s="3" t="str">
        <f>"surat"</f>
        <v>surat</v>
      </c>
      <c r="G2043" s="3" t="s">
        <v>34</v>
      </c>
      <c r="H2043" s="3" t="s">
        <v>4031</v>
      </c>
      <c r="I2043" s="9">
        <f>VALUE(LEFT(H2043,FIND(" ",H2043)-1))</f>
        <v>1751</v>
      </c>
      <c r="J2043" s="3" t="str">
        <f>TRIM(RIGHT(H2043,LEN(H2043)-FIND(" ",H2043)))</f>
        <v>sqft</v>
      </c>
      <c r="K2043" s="3" t="s">
        <v>26</v>
      </c>
      <c r="L2043" s="3" t="s">
        <v>184</v>
      </c>
      <c r="M2043" s="3" t="str">
        <f>IF(LEFT(L2043,5)="poss.","expected","ready")</f>
        <v>expected</v>
      </c>
      <c r="N2043" s="3" t="s">
        <v>81</v>
      </c>
      <c r="O2043" s="3" t="str">
        <f>IFERROR(LEFT(N2043,FIND("out of",N2043)-1),N2043)</f>
        <v xml:space="preserve">6 </v>
      </c>
      <c r="P2043" s="4" t="str">
        <f>IFERROR(RIGHT(N2043,LEN(N2043)-FIND("out of",N2043)-6),"")</f>
        <v>13</v>
      </c>
      <c r="Q2043" s="6" t="s">
        <v>29</v>
      </c>
      <c r="R2043" s="3" t="s">
        <v>47</v>
      </c>
      <c r="S2043" s="3" t="s">
        <v>4571</v>
      </c>
      <c r="T2043" s="3" t="s">
        <v>505</v>
      </c>
      <c r="U2043" s="4">
        <f t="shared" si="1213"/>
        <v>4251</v>
      </c>
      <c r="V2043" s="3">
        <v>74.400000000000006</v>
      </c>
      <c r="W2043" s="3">
        <f>VALUE(V2043)*100000</f>
        <v>7440000.0000000009</v>
      </c>
    </row>
    <row r="2044" spans="1:23" customFormat="1" hidden="1">
      <c r="A2044" t="s">
        <v>2230</v>
      </c>
      <c r="G2044" t="s">
        <v>34</v>
      </c>
      <c r="H2044" t="s">
        <v>4572</v>
      </c>
      <c r="I2044">
        <f>VALUE(LEFT(H2044,FIND(" ",H2044)-1))</f>
        <v>1382</v>
      </c>
      <c r="J2044" t="str">
        <f>TRIM(RIGHT(H2044,LEN(H2044)-FIND(" ",H2044)))</f>
        <v>sqft</v>
      </c>
      <c r="K2044" t="s">
        <v>26</v>
      </c>
      <c r="L2044" t="s">
        <v>4573</v>
      </c>
      <c r="N2044" t="s">
        <v>2193</v>
      </c>
      <c r="Q2044">
        <v>1</v>
      </c>
      <c r="S2044" t="s">
        <v>4574</v>
      </c>
      <c r="T2044" t="s">
        <v>4575</v>
      </c>
      <c r="U2044" s="1">
        <f t="shared" si="1213"/>
        <v>7200</v>
      </c>
      <c r="V2044">
        <v>99.5</v>
      </c>
      <c r="W2044">
        <f>VALUE(V2044)*100000</f>
        <v>9950000</v>
      </c>
    </row>
    <row r="2045" spans="1:23" ht="15.75">
      <c r="A2045" s="3" t="s">
        <v>195</v>
      </c>
      <c r="B2045" s="3" t="str">
        <f t="shared" ref="B2045:B2049" si="1254">PROPER(TRIM(A2045))</f>
        <v>3 Apartment For Sale In Palanpur Surat</v>
      </c>
      <c r="C2045" s="3" t="str">
        <f t="shared" ref="C2045:C2049" si="1255">LEFT(B2045,FIND(" ",B2045)-1)</f>
        <v>3</v>
      </c>
      <c r="D2045" s="4" t="str">
        <f t="shared" ref="D2045:D2049" si="1256">MID(B2045, FIND(" ", B2045)+1, FIND("For", B2045)-FIND(" ", B2045)-1)</f>
        <v xml:space="preserve">Apartment </v>
      </c>
      <c r="E2045" s="3" t="str">
        <f t="shared" ref="E2045:E2049" si="1257">TRIM(MID(B2045, FIND("In", B2045)+3, FIND("Surat", B2045)-FIND("In", B2045)-3))</f>
        <v>Palanpur</v>
      </c>
      <c r="F2045" s="3" t="str">
        <f t="shared" ref="F2045:F2049" si="1258">"surat"</f>
        <v>surat</v>
      </c>
      <c r="G2045" s="3" t="s">
        <v>24</v>
      </c>
      <c r="H2045" s="3" t="s">
        <v>705</v>
      </c>
      <c r="I2045" s="9">
        <f>VALUE(LEFT(H2045,FIND(" ",H2045)-1))</f>
        <v>900</v>
      </c>
      <c r="J2045" s="3" t="str">
        <f>TRIM(RIGHT(H2045,LEN(H2045)-FIND(" ",H2045)))</f>
        <v>sqft</v>
      </c>
      <c r="K2045" s="3" t="s">
        <v>26</v>
      </c>
      <c r="L2045" s="3" t="s">
        <v>61</v>
      </c>
      <c r="M2045" s="3" t="str">
        <f t="shared" ref="M2045:M2049" si="1259">IF(LEFT(L2045,5)="poss.","expected","ready")</f>
        <v>expected</v>
      </c>
      <c r="N2045" s="3" t="s">
        <v>77</v>
      </c>
      <c r="O2045" s="3" t="str">
        <f t="shared" ref="O2045:O2049" si="1260">IFERROR(LEFT(N2045,FIND("out of",N2045)-1),N2045)</f>
        <v xml:space="preserve">3 </v>
      </c>
      <c r="P2045" s="4" t="str">
        <f t="shared" ref="P2045:P2049" si="1261">IFERROR(RIGHT(N2045,LEN(N2045)-FIND("out of",N2045)-6),"")</f>
        <v>14</v>
      </c>
      <c r="Q2045" s="6" t="s">
        <v>29</v>
      </c>
      <c r="R2045" s="3" t="s">
        <v>47</v>
      </c>
      <c r="S2045" s="3" t="s">
        <v>4576</v>
      </c>
      <c r="T2045" s="3" t="s">
        <v>3173</v>
      </c>
      <c r="U2045" s="4">
        <f t="shared" ref="U2045:U2108" si="1262">VALUE(SUBSTITUTE(SUBSTITUTE(T2045,"â‚¹",""),"per sqft",""))</f>
        <v>3450</v>
      </c>
      <c r="V2045" s="3">
        <v>56.1</v>
      </c>
      <c r="W2045" s="3">
        <f>VALUE(V2045)*100000</f>
        <v>5610000</v>
      </c>
    </row>
    <row r="2046" spans="1:23" ht="15.75">
      <c r="A2046" s="3" t="s">
        <v>159</v>
      </c>
      <c r="B2046" s="3" t="str">
        <f t="shared" si="1254"/>
        <v>2 Apartment For Sale In Palanpur Surat</v>
      </c>
      <c r="C2046" s="3" t="str">
        <f t="shared" si="1255"/>
        <v>2</v>
      </c>
      <c r="D2046" s="4" t="str">
        <f t="shared" si="1256"/>
        <v xml:space="preserve">Apartment </v>
      </c>
      <c r="E2046" s="3" t="str">
        <f t="shared" si="1257"/>
        <v>Palanpur</v>
      </c>
      <c r="F2046" s="3" t="str">
        <f t="shared" si="1258"/>
        <v>surat</v>
      </c>
      <c r="G2046" s="3" t="s">
        <v>24</v>
      </c>
      <c r="H2046" s="3" t="s">
        <v>4577</v>
      </c>
      <c r="I2046" s="9">
        <f>VALUE(LEFT(H2046,FIND(" ",H2046)-1))</f>
        <v>697</v>
      </c>
      <c r="J2046" s="3" t="str">
        <f>TRIM(RIGHT(H2046,LEN(H2046)-FIND(" ",H2046)))</f>
        <v>sqft</v>
      </c>
      <c r="K2046" s="3" t="s">
        <v>26</v>
      </c>
      <c r="L2046" s="3" t="s">
        <v>2832</v>
      </c>
      <c r="M2046" s="3" t="str">
        <f t="shared" si="1259"/>
        <v>expected</v>
      </c>
      <c r="N2046" s="3" t="s">
        <v>37</v>
      </c>
      <c r="O2046" s="3" t="str">
        <f t="shared" si="1260"/>
        <v xml:space="preserve">6 </v>
      </c>
      <c r="P2046" s="4" t="str">
        <f t="shared" si="1261"/>
        <v>14</v>
      </c>
      <c r="Q2046" s="6" t="s">
        <v>29</v>
      </c>
      <c r="R2046" s="3" t="s">
        <v>47</v>
      </c>
      <c r="S2046" s="3" t="s">
        <v>4578</v>
      </c>
      <c r="T2046" s="3" t="s">
        <v>4579</v>
      </c>
      <c r="U2046" s="4">
        <f t="shared" si="1262"/>
        <v>4291</v>
      </c>
      <c r="V2046" s="3">
        <v>54.5</v>
      </c>
      <c r="W2046" s="3">
        <f>VALUE(V2046)*100000</f>
        <v>5450000</v>
      </c>
    </row>
    <row r="2047" spans="1:23" ht="15.75">
      <c r="A2047" s="3" t="s">
        <v>4580</v>
      </c>
      <c r="B2047" s="3" t="str">
        <f t="shared" si="1254"/>
        <v>3 Apartment For Sale In Sangini Epitome, Bhatha Surat</v>
      </c>
      <c r="C2047" s="3" t="str">
        <f t="shared" si="1255"/>
        <v>3</v>
      </c>
      <c r="D2047" s="4" t="str">
        <f t="shared" si="1256"/>
        <v xml:space="preserve">Apartment </v>
      </c>
      <c r="E2047" s="3" t="str">
        <f t="shared" si="1257"/>
        <v>Sangini Epitome, Bhatha</v>
      </c>
      <c r="F2047" s="3" t="str">
        <f t="shared" si="1258"/>
        <v>surat</v>
      </c>
      <c r="G2047" s="3" t="s">
        <v>34</v>
      </c>
      <c r="H2047" s="3" t="s">
        <v>4561</v>
      </c>
      <c r="I2047" s="9">
        <f>VALUE(LEFT(H2047,FIND(" ",H2047)-1))</f>
        <v>2097</v>
      </c>
      <c r="J2047" s="3" t="str">
        <f>TRIM(RIGHT(H2047,LEN(H2047)-FIND(" ",H2047)))</f>
        <v>sqft</v>
      </c>
      <c r="K2047" s="3" t="s">
        <v>26</v>
      </c>
      <c r="L2047" s="3" t="s">
        <v>175</v>
      </c>
      <c r="M2047" s="3" t="str">
        <f t="shared" si="1259"/>
        <v>expected</v>
      </c>
      <c r="N2047" s="3" t="s">
        <v>200</v>
      </c>
      <c r="O2047" s="3" t="str">
        <f t="shared" si="1260"/>
        <v xml:space="preserve">7 </v>
      </c>
      <c r="P2047" s="4" t="str">
        <f t="shared" si="1261"/>
        <v>13</v>
      </c>
      <c r="Q2047" s="6" t="s">
        <v>29</v>
      </c>
      <c r="R2047" s="3" t="s">
        <v>47</v>
      </c>
      <c r="S2047" s="3" t="s">
        <v>4581</v>
      </c>
      <c r="T2047" s="3" t="s">
        <v>4582</v>
      </c>
      <c r="U2047" s="4">
        <f t="shared" si="1262"/>
        <v>4751</v>
      </c>
      <c r="V2047" s="3">
        <v>99.6</v>
      </c>
      <c r="W2047" s="3">
        <f>VALUE(V2047)*100000</f>
        <v>9960000</v>
      </c>
    </row>
    <row r="2048" spans="1:23" ht="15.75">
      <c r="A2048" s="3" t="s">
        <v>4583</v>
      </c>
      <c r="B2048" s="3" t="str">
        <f t="shared" si="1254"/>
        <v>3 Apartment For Sale In Sangath Homes, Palanpur Surat</v>
      </c>
      <c r="C2048" s="3" t="str">
        <f t="shared" si="1255"/>
        <v>3</v>
      </c>
      <c r="D2048" s="4" t="str">
        <f t="shared" si="1256"/>
        <v xml:space="preserve">Apartment </v>
      </c>
      <c r="E2048" s="3" t="str">
        <f t="shared" si="1257"/>
        <v>Sangath Homes, Palanpur</v>
      </c>
      <c r="F2048" s="3" t="str">
        <f t="shared" si="1258"/>
        <v>surat</v>
      </c>
      <c r="G2048" s="3" t="s">
        <v>34</v>
      </c>
      <c r="H2048" s="3" t="s">
        <v>4584</v>
      </c>
      <c r="I2048" s="9">
        <f>VALUE(LEFT(H2048,FIND(" ",H2048)-1))</f>
        <v>2041</v>
      </c>
      <c r="J2048" s="3" t="str">
        <f>TRIM(RIGHT(H2048,LEN(H2048)-FIND(" ",H2048)))</f>
        <v>sqft</v>
      </c>
      <c r="K2048" s="3" t="s">
        <v>26</v>
      </c>
      <c r="L2048" s="3" t="s">
        <v>267</v>
      </c>
      <c r="M2048" s="3" t="str">
        <f t="shared" si="1259"/>
        <v>expected</v>
      </c>
      <c r="N2048" s="3" t="s">
        <v>45</v>
      </c>
      <c r="O2048" s="3" t="str">
        <f t="shared" si="1260"/>
        <v xml:space="preserve">5 </v>
      </c>
      <c r="P2048" s="4" t="str">
        <f t="shared" si="1261"/>
        <v>13</v>
      </c>
      <c r="Q2048" s="6" t="s">
        <v>29</v>
      </c>
      <c r="R2048" s="3" t="s">
        <v>47</v>
      </c>
      <c r="S2048" s="3" t="s">
        <v>4585</v>
      </c>
      <c r="T2048" s="3" t="s">
        <v>3364</v>
      </c>
      <c r="U2048" s="4">
        <f t="shared" si="1262"/>
        <v>4250</v>
      </c>
      <c r="V2048" s="3">
        <v>86.7</v>
      </c>
      <c r="W2048" s="3">
        <f>VALUE(V2048)*100000</f>
        <v>8670000</v>
      </c>
    </row>
    <row r="2049" spans="1:23" ht="15.75">
      <c r="A2049" s="3" t="s">
        <v>738</v>
      </c>
      <c r="B2049" s="3" t="str">
        <f t="shared" si="1254"/>
        <v>2 Apartment For Sale In Palanpur Gam Surat</v>
      </c>
      <c r="C2049" s="3" t="str">
        <f t="shared" si="1255"/>
        <v>2</v>
      </c>
      <c r="D2049" s="4" t="str">
        <f t="shared" si="1256"/>
        <v xml:space="preserve">Apartment </v>
      </c>
      <c r="E2049" s="3" t="str">
        <f t="shared" si="1257"/>
        <v>Palanpur Gam</v>
      </c>
      <c r="F2049" s="3" t="str">
        <f t="shared" si="1258"/>
        <v>surat</v>
      </c>
      <c r="G2049" s="3" t="s">
        <v>24</v>
      </c>
      <c r="H2049" s="3" t="s">
        <v>131</v>
      </c>
      <c r="I2049" s="9">
        <f>VALUE(LEFT(H2049,FIND(" ",H2049)-1))</f>
        <v>950</v>
      </c>
      <c r="J2049" s="3" t="str">
        <f>TRIM(RIGHT(H2049,LEN(H2049)-FIND(" ",H2049)))</f>
        <v>sqft</v>
      </c>
      <c r="K2049" s="3" t="s">
        <v>43</v>
      </c>
      <c r="L2049" s="3" t="s">
        <v>44</v>
      </c>
      <c r="M2049" s="3" t="str">
        <f t="shared" si="1259"/>
        <v>ready</v>
      </c>
      <c r="N2049" s="3" t="s">
        <v>2963</v>
      </c>
      <c r="O2049" s="3" t="str">
        <f t="shared" si="1260"/>
        <v xml:space="preserve">9 </v>
      </c>
      <c r="P2049" s="4" t="str">
        <f t="shared" si="1261"/>
        <v>12</v>
      </c>
      <c r="Q2049" s="6" t="s">
        <v>29</v>
      </c>
      <c r="R2049" s="3" t="s">
        <v>38</v>
      </c>
      <c r="S2049" s="3" t="s">
        <v>4586</v>
      </c>
      <c r="T2049" s="3" t="s">
        <v>4587</v>
      </c>
      <c r="U2049" s="4">
        <f t="shared" si="1262"/>
        <v>4123</v>
      </c>
      <c r="V2049" s="3">
        <v>54.5</v>
      </c>
      <c r="W2049" s="3">
        <f>VALUE(V2049)*100000</f>
        <v>5450000</v>
      </c>
    </row>
    <row r="2050" spans="1:23" customFormat="1" hidden="1">
      <c r="A2050" t="s">
        <v>858</v>
      </c>
      <c r="G2050" t="s">
        <v>24</v>
      </c>
      <c r="H2050" t="s">
        <v>1884</v>
      </c>
      <c r="I2050">
        <f>VALUE(LEFT(H2050,FIND(" ",H2050)-1))</f>
        <v>1800</v>
      </c>
      <c r="J2050" t="str">
        <f>TRIM(RIGHT(H2050,LEN(H2050)-FIND(" ",H2050)))</f>
        <v>sqft</v>
      </c>
      <c r="K2050" t="s">
        <v>26</v>
      </c>
      <c r="L2050" t="s">
        <v>36</v>
      </c>
      <c r="N2050" t="s">
        <v>377</v>
      </c>
      <c r="Q2050" t="s">
        <v>29</v>
      </c>
      <c r="R2050" t="s">
        <v>102</v>
      </c>
      <c r="S2050" t="s">
        <v>4588</v>
      </c>
      <c r="U2050" s="1" t="e">
        <f t="shared" si="1262"/>
        <v>#VALUE!</v>
      </c>
      <c r="V2050">
        <v>53.1</v>
      </c>
      <c r="W2050">
        <f>VALUE(V2050)*100000</f>
        <v>5310000</v>
      </c>
    </row>
    <row r="2051" spans="1:23" customFormat="1" hidden="1">
      <c r="A2051" t="s">
        <v>4589</v>
      </c>
      <c r="G2051" t="s">
        <v>24</v>
      </c>
      <c r="H2051" t="s">
        <v>4590</v>
      </c>
      <c r="I2051">
        <f>VALUE(LEFT(H2051,FIND(" ",H2051)-1))</f>
        <v>225</v>
      </c>
      <c r="J2051" t="str">
        <f>TRIM(RIGHT(H2051,LEN(H2051)-FIND(" ",H2051)))</f>
        <v>sqft</v>
      </c>
      <c r="K2051" t="s">
        <v>43</v>
      </c>
      <c r="L2051" t="s">
        <v>44</v>
      </c>
      <c r="N2051" t="s">
        <v>1229</v>
      </c>
      <c r="Q2051">
        <v>1</v>
      </c>
      <c r="S2051" t="s">
        <v>4591</v>
      </c>
      <c r="T2051" t="s">
        <v>4592</v>
      </c>
      <c r="U2051" s="1">
        <f t="shared" si="1262"/>
        <v>25778</v>
      </c>
      <c r="V2051">
        <v>58</v>
      </c>
      <c r="W2051">
        <f>VALUE(V2051)*100000</f>
        <v>5800000</v>
      </c>
    </row>
    <row r="2052" spans="1:23" customFormat="1" hidden="1">
      <c r="A2052" t="s">
        <v>4593</v>
      </c>
      <c r="G2052" t="s">
        <v>24</v>
      </c>
      <c r="H2052" t="s">
        <v>4594</v>
      </c>
      <c r="I2052">
        <f>VALUE(LEFT(H2052,FIND(" ",H2052)-1))</f>
        <v>85</v>
      </c>
      <c r="J2052" t="str">
        <f>TRIM(RIGHT(H2052,LEN(H2052)-FIND(" ",H2052)))</f>
        <v>sqft</v>
      </c>
      <c r="K2052" t="s">
        <v>43</v>
      </c>
      <c r="L2052" t="s">
        <v>44</v>
      </c>
      <c r="N2052" t="s">
        <v>377</v>
      </c>
      <c r="Q2052" t="s">
        <v>29</v>
      </c>
      <c r="R2052" t="s">
        <v>47</v>
      </c>
      <c r="S2052" t="s">
        <v>4595</v>
      </c>
      <c r="T2052" t="s">
        <v>4596</v>
      </c>
      <c r="U2052" s="1">
        <f t="shared" si="1262"/>
        <v>8529</v>
      </c>
      <c r="V2052">
        <v>87</v>
      </c>
      <c r="W2052">
        <f>VALUE(V2052)*100000</f>
        <v>8700000</v>
      </c>
    </row>
    <row r="2053" spans="1:23" customFormat="1" hidden="1">
      <c r="A2053" t="s">
        <v>1966</v>
      </c>
      <c r="G2053" t="s">
        <v>34</v>
      </c>
      <c r="H2053" t="s">
        <v>3408</v>
      </c>
      <c r="I2053">
        <f>VALUE(LEFT(H2053,FIND(" ",H2053)-1))</f>
        <v>1820</v>
      </c>
      <c r="J2053" t="str">
        <f>TRIM(RIGHT(H2053,LEN(H2053)-FIND(" ",H2053)))</f>
        <v>sqft</v>
      </c>
      <c r="K2053" t="s">
        <v>43</v>
      </c>
      <c r="L2053" t="s">
        <v>44</v>
      </c>
      <c r="N2053" t="s">
        <v>802</v>
      </c>
      <c r="Q2053" t="s">
        <v>96</v>
      </c>
      <c r="R2053">
        <v>3</v>
      </c>
      <c r="T2053" t="s">
        <v>3562</v>
      </c>
      <c r="U2053" s="1">
        <f t="shared" si="1262"/>
        <v>4121</v>
      </c>
      <c r="V2053">
        <v>75</v>
      </c>
      <c r="W2053">
        <f>VALUE(V2053)*100000</f>
        <v>7500000</v>
      </c>
    </row>
    <row r="2054" spans="1:23" ht="15.75">
      <c r="A2054" s="3" t="s">
        <v>3412</v>
      </c>
      <c r="B2054" s="3" t="str">
        <f>PROPER(TRIM(A2054))</f>
        <v>3 Apartment For Sale In Bhimrad Surat</v>
      </c>
      <c r="C2054" s="3" t="str">
        <f>LEFT(B2054,FIND(" ",B2054)-1)</f>
        <v>3</v>
      </c>
      <c r="D2054" s="4" t="str">
        <f>MID(B2054, FIND(" ", B2054)+1, FIND("For", B2054)-FIND(" ", B2054)-1)</f>
        <v xml:space="preserve">Apartment </v>
      </c>
      <c r="E2054" s="3" t="str">
        <f>TRIM(MID(B2054, FIND("In", B2054)+3, FIND("Surat", B2054)-FIND("In", B2054)-3))</f>
        <v>Bhimrad</v>
      </c>
      <c r="F2054" s="3" t="str">
        <f>"surat"</f>
        <v>surat</v>
      </c>
      <c r="G2054" s="3" t="s">
        <v>34</v>
      </c>
      <c r="H2054" s="3" t="s">
        <v>4445</v>
      </c>
      <c r="I2054" s="9">
        <f>VALUE(LEFT(H2054,FIND(" ",H2054)-1))</f>
        <v>1994</v>
      </c>
      <c r="J2054" s="3" t="str">
        <f>TRIM(RIGHT(H2054,LEN(H2054)-FIND(" ",H2054)))</f>
        <v>sqft</v>
      </c>
      <c r="K2054" s="3" t="s">
        <v>26</v>
      </c>
      <c r="L2054" s="3" t="s">
        <v>44</v>
      </c>
      <c r="M2054" s="3" t="str">
        <f>IF(LEFT(L2054,5)="poss.","expected","ready")</f>
        <v>ready</v>
      </c>
      <c r="N2054" s="3" t="s">
        <v>238</v>
      </c>
      <c r="O2054" s="3" t="str">
        <f>IFERROR(LEFT(N2054,FIND("out of",N2054)-1),N2054)</f>
        <v xml:space="preserve">10 </v>
      </c>
      <c r="P2054" s="4" t="str">
        <f>IFERROR(RIGHT(N2054,LEN(N2054)-FIND("out of",N2054)-6),"")</f>
        <v>14</v>
      </c>
      <c r="Q2054" s="6" t="s">
        <v>29</v>
      </c>
      <c r="R2054" s="3" t="s">
        <v>47</v>
      </c>
      <c r="S2054" s="3" t="s">
        <v>4597</v>
      </c>
      <c r="T2054" s="3" t="s">
        <v>4598</v>
      </c>
      <c r="U2054" s="4">
        <f t="shared" si="1262"/>
        <v>4554</v>
      </c>
      <c r="V2054" s="3">
        <v>90.8</v>
      </c>
      <c r="W2054" s="3">
        <f>VALUE(V2054)*100000</f>
        <v>9080000</v>
      </c>
    </row>
    <row r="2055" spans="1:23" customFormat="1" hidden="1">
      <c r="A2055" t="s">
        <v>1042</v>
      </c>
      <c r="G2055" t="s">
        <v>24</v>
      </c>
      <c r="H2055" t="s">
        <v>51</v>
      </c>
      <c r="I2055">
        <f>VALUE(LEFT(H2055,FIND(" ",H2055)-1))</f>
        <v>700</v>
      </c>
      <c r="J2055" t="str">
        <f>TRIM(RIGHT(H2055,LEN(H2055)-FIND(" ",H2055)))</f>
        <v>sqft</v>
      </c>
      <c r="K2055" t="s">
        <v>29</v>
      </c>
      <c r="L2055" t="s">
        <v>44</v>
      </c>
      <c r="N2055" t="s">
        <v>26</v>
      </c>
      <c r="Q2055" t="s">
        <v>47</v>
      </c>
      <c r="R2055" t="s">
        <v>156</v>
      </c>
      <c r="S2055" t="s">
        <v>4599</v>
      </c>
      <c r="T2055" t="s">
        <v>4600</v>
      </c>
      <c r="U2055" s="1">
        <f t="shared" si="1262"/>
        <v>4300</v>
      </c>
      <c r="V2055">
        <v>52</v>
      </c>
      <c r="W2055">
        <f>VALUE(V2055)*100000</f>
        <v>5200000</v>
      </c>
    </row>
    <row r="2056" spans="1:23" ht="15.75">
      <c r="A2056" s="3" t="s">
        <v>195</v>
      </c>
      <c r="B2056" s="3" t="str">
        <f t="shared" ref="B2056:B2058" si="1263">PROPER(TRIM(A2056))</f>
        <v>3 Apartment For Sale In Palanpur Surat</v>
      </c>
      <c r="C2056" s="3" t="str">
        <f t="shared" ref="C2056:C2058" si="1264">LEFT(B2056,FIND(" ",B2056)-1)</f>
        <v>3</v>
      </c>
      <c r="D2056" s="4" t="str">
        <f t="shared" ref="D2056:D2058" si="1265">MID(B2056, FIND(" ", B2056)+1, FIND("For", B2056)-FIND(" ", B2056)-1)</f>
        <v xml:space="preserve">Apartment </v>
      </c>
      <c r="E2056" s="3" t="str">
        <f t="shared" ref="E2056:E2058" si="1266">TRIM(MID(B2056, FIND("In", B2056)+3, FIND("Surat", B2056)-FIND("In", B2056)-3))</f>
        <v>Palanpur</v>
      </c>
      <c r="F2056" s="3" t="str">
        <f t="shared" ref="F2056:F2058" si="1267">"surat"</f>
        <v>surat</v>
      </c>
      <c r="G2056" s="3" t="s">
        <v>34</v>
      </c>
      <c r="H2056" s="3" t="s">
        <v>4601</v>
      </c>
      <c r="I2056" s="9">
        <f>VALUE(LEFT(H2056,FIND(" ",H2056)-1))</f>
        <v>1598</v>
      </c>
      <c r="J2056" s="3" t="str">
        <f>TRIM(RIGHT(H2056,LEN(H2056)-FIND(" ",H2056)))</f>
        <v>sqft</v>
      </c>
      <c r="K2056" s="3" t="s">
        <v>26</v>
      </c>
      <c r="L2056" s="3" t="s">
        <v>44</v>
      </c>
      <c r="M2056" s="3" t="str">
        <f t="shared" ref="M2056:M2058" si="1268">IF(LEFT(L2056,5)="poss.","expected","ready")</f>
        <v>ready</v>
      </c>
      <c r="N2056" s="3" t="s">
        <v>37</v>
      </c>
      <c r="O2056" s="3" t="str">
        <f t="shared" ref="O2056:O2058" si="1269">IFERROR(LEFT(N2056,FIND("out of",N2056)-1),N2056)</f>
        <v xml:space="preserve">6 </v>
      </c>
      <c r="P2056" s="4" t="str">
        <f t="shared" ref="P2056:P2058" si="1270">IFERROR(RIGHT(N2056,LEN(N2056)-FIND("out of",N2056)-6),"")</f>
        <v>14</v>
      </c>
      <c r="Q2056" s="6" t="s">
        <v>29</v>
      </c>
      <c r="R2056" s="3" t="s">
        <v>38</v>
      </c>
      <c r="S2056" s="3" t="s">
        <v>4602</v>
      </c>
      <c r="T2056" s="3" t="s">
        <v>4603</v>
      </c>
      <c r="U2056" s="4">
        <f t="shared" si="1262"/>
        <v>3317</v>
      </c>
      <c r="V2056" s="3">
        <v>53</v>
      </c>
      <c r="W2056" s="3">
        <f>VALUE(V2056)*100000</f>
        <v>5300000</v>
      </c>
    </row>
    <row r="2057" spans="1:23" ht="15.75">
      <c r="A2057" s="3" t="s">
        <v>4604</v>
      </c>
      <c r="B2057" s="3" t="str">
        <f t="shared" si="1263"/>
        <v>3 Apartment For Sale In Nakshatra Solitaire, Palanpur Surat</v>
      </c>
      <c r="C2057" s="3" t="str">
        <f t="shared" si="1264"/>
        <v>3</v>
      </c>
      <c r="D2057" s="4" t="str">
        <f t="shared" si="1265"/>
        <v xml:space="preserve">Apartment </v>
      </c>
      <c r="E2057" s="3" t="str">
        <f t="shared" si="1266"/>
        <v>Nakshatra Solitaire, Palanpur</v>
      </c>
      <c r="F2057" s="3" t="str">
        <f t="shared" si="1267"/>
        <v>surat</v>
      </c>
      <c r="G2057" s="3" t="s">
        <v>34</v>
      </c>
      <c r="H2057" s="3" t="s">
        <v>4605</v>
      </c>
      <c r="I2057" s="9">
        <f>VALUE(LEFT(H2057,FIND(" ",H2057)-1))</f>
        <v>1518</v>
      </c>
      <c r="J2057" s="3" t="str">
        <f>TRIM(RIGHT(H2057,LEN(H2057)-FIND(" ",H2057)))</f>
        <v>sqft</v>
      </c>
      <c r="K2057" s="3" t="s">
        <v>43</v>
      </c>
      <c r="L2057" s="3" t="s">
        <v>44</v>
      </c>
      <c r="M2057" s="3" t="str">
        <f t="shared" si="1268"/>
        <v>ready</v>
      </c>
      <c r="N2057" s="3" t="s">
        <v>45</v>
      </c>
      <c r="O2057" s="3" t="str">
        <f t="shared" si="1269"/>
        <v xml:space="preserve">5 </v>
      </c>
      <c r="P2057" s="4" t="str">
        <f t="shared" si="1270"/>
        <v>13</v>
      </c>
      <c r="Q2057" s="6" t="s">
        <v>46</v>
      </c>
      <c r="R2057" s="3" t="s">
        <v>102</v>
      </c>
      <c r="S2057" s="3" t="s">
        <v>4606</v>
      </c>
      <c r="T2057" s="3" t="s">
        <v>4607</v>
      </c>
      <c r="U2057" s="4">
        <f t="shared" si="1262"/>
        <v>3623</v>
      </c>
      <c r="V2057" s="3">
        <v>55</v>
      </c>
      <c r="W2057" s="3">
        <f>VALUE(V2057)*100000</f>
        <v>5500000</v>
      </c>
    </row>
    <row r="2058" spans="1:23" ht="15.75">
      <c r="A2058" s="3" t="s">
        <v>4608</v>
      </c>
      <c r="B2058" s="3" t="str">
        <f t="shared" si="1263"/>
        <v>3 Apartment For Sale In Kakadia Complex, Ghod Dod Road Surat</v>
      </c>
      <c r="C2058" s="3" t="str">
        <f t="shared" si="1264"/>
        <v>3</v>
      </c>
      <c r="D2058" s="4" t="str">
        <f t="shared" si="1265"/>
        <v xml:space="preserve">Apartment </v>
      </c>
      <c r="E2058" s="3" t="str">
        <f t="shared" si="1266"/>
        <v>Kakadia Complex, Ghod Dod Road</v>
      </c>
      <c r="F2058" s="3" t="str">
        <f t="shared" si="1267"/>
        <v>surat</v>
      </c>
      <c r="G2058" s="3" t="s">
        <v>34</v>
      </c>
      <c r="H2058" s="3" t="s">
        <v>1884</v>
      </c>
      <c r="I2058" s="9">
        <f>VALUE(LEFT(H2058,FIND(" ",H2058)-1))</f>
        <v>1800</v>
      </c>
      <c r="J2058" s="3" t="str">
        <f>TRIM(RIGHT(H2058,LEN(H2058)-FIND(" ",H2058)))</f>
        <v>sqft</v>
      </c>
      <c r="K2058" s="3" t="s">
        <v>43</v>
      </c>
      <c r="L2058" s="3" t="s">
        <v>44</v>
      </c>
      <c r="M2058" s="3" t="str">
        <f t="shared" si="1268"/>
        <v>ready</v>
      </c>
      <c r="N2058" s="3" t="s">
        <v>816</v>
      </c>
      <c r="O2058" s="3" t="str">
        <f t="shared" si="1269"/>
        <v xml:space="preserve">8 </v>
      </c>
      <c r="P2058" s="4" t="str">
        <f t="shared" si="1270"/>
        <v>12</v>
      </c>
      <c r="Q2058" s="6" t="s">
        <v>29</v>
      </c>
      <c r="R2058" s="3" t="s">
        <v>47</v>
      </c>
      <c r="S2058" s="3" t="s">
        <v>4609</v>
      </c>
      <c r="T2058" s="3" t="s">
        <v>331</v>
      </c>
      <c r="U2058" s="4">
        <f t="shared" si="1262"/>
        <v>3333</v>
      </c>
      <c r="V2058" s="3">
        <v>60</v>
      </c>
      <c r="W2058" s="3">
        <f>VALUE(V2058)*100000</f>
        <v>6000000</v>
      </c>
    </row>
    <row r="2059" spans="1:23" customFormat="1" hidden="1">
      <c r="A2059" t="s">
        <v>4433</v>
      </c>
      <c r="G2059" t="s">
        <v>34</v>
      </c>
      <c r="H2059" t="s">
        <v>3803</v>
      </c>
      <c r="I2059">
        <f>VALUE(LEFT(H2059,FIND(" ",H2059)-1))</f>
        <v>2400</v>
      </c>
      <c r="J2059" t="str">
        <f>TRIM(RIGHT(H2059,LEN(H2059)-FIND(" ",H2059)))</f>
        <v>sqft</v>
      </c>
      <c r="K2059" t="s">
        <v>43</v>
      </c>
      <c r="L2059" t="s">
        <v>44</v>
      </c>
      <c r="N2059" t="s">
        <v>377</v>
      </c>
      <c r="Q2059" t="s">
        <v>29</v>
      </c>
      <c r="R2059" t="s">
        <v>47</v>
      </c>
      <c r="S2059" t="s">
        <v>4610</v>
      </c>
      <c r="T2059" t="s">
        <v>2484</v>
      </c>
      <c r="U2059" s="1">
        <f t="shared" si="1262"/>
        <v>2708</v>
      </c>
      <c r="V2059">
        <v>65</v>
      </c>
      <c r="W2059">
        <f>VALUE(V2059)*100000</f>
        <v>6500000</v>
      </c>
    </row>
    <row r="2060" spans="1:23" customFormat="1" hidden="1">
      <c r="A2060" t="s">
        <v>3427</v>
      </c>
      <c r="G2060" t="s">
        <v>24</v>
      </c>
      <c r="H2060" t="s">
        <v>3806</v>
      </c>
      <c r="I2060">
        <f>VALUE(LEFT(H2060,FIND(" ",H2060)-1))</f>
        <v>2100</v>
      </c>
      <c r="J2060" t="str">
        <f>TRIM(RIGHT(H2060,LEN(H2060)-FIND(" ",H2060)))</f>
        <v>sqft</v>
      </c>
      <c r="K2060" t="s">
        <v>96</v>
      </c>
      <c r="L2060" t="s">
        <v>61</v>
      </c>
      <c r="N2060" t="s">
        <v>26</v>
      </c>
      <c r="Q2060" t="s">
        <v>47</v>
      </c>
      <c r="R2060" t="s">
        <v>166</v>
      </c>
      <c r="S2060" t="s">
        <v>4611</v>
      </c>
      <c r="T2060" t="s">
        <v>4612</v>
      </c>
      <c r="U2060" s="1">
        <f t="shared" si="1262"/>
        <v>2406</v>
      </c>
      <c r="V2060">
        <v>50.5</v>
      </c>
      <c r="W2060">
        <f>VALUE(V2060)*100000</f>
        <v>5050000</v>
      </c>
    </row>
    <row r="2061" spans="1:23" ht="15.75">
      <c r="A2061" s="3" t="s">
        <v>4132</v>
      </c>
      <c r="B2061" s="3" t="str">
        <f>PROPER(TRIM(A2061))</f>
        <v>2 Apartment For Sale In Avadh Onica, Dumas Road Surat</v>
      </c>
      <c r="C2061" s="3" t="str">
        <f>LEFT(B2061,FIND(" ",B2061)-1)</f>
        <v>2</v>
      </c>
      <c r="D2061" s="4" t="str">
        <f>MID(B2061, FIND(" ", B2061)+1, FIND("For", B2061)-FIND(" ", B2061)-1)</f>
        <v xml:space="preserve">Apartment </v>
      </c>
      <c r="E2061" s="3" t="str">
        <f>TRIM(MID(B2061, FIND("In", B2061)+3, FIND("Surat", B2061)-FIND("In", B2061)-3))</f>
        <v>Avadh Onica, Dumas Road</v>
      </c>
      <c r="F2061" s="3" t="str">
        <f>"surat"</f>
        <v>surat</v>
      </c>
      <c r="G2061" s="3" t="s">
        <v>34</v>
      </c>
      <c r="H2061" s="3" t="s">
        <v>674</v>
      </c>
      <c r="I2061" s="9">
        <f>VALUE(LEFT(H2061,FIND(" ",H2061)-1))</f>
        <v>1400</v>
      </c>
      <c r="J2061" s="3" t="str">
        <f>TRIM(RIGHT(H2061,LEN(H2061)-FIND(" ",H2061)))</f>
        <v>sqft</v>
      </c>
      <c r="K2061" s="3" t="s">
        <v>26</v>
      </c>
      <c r="L2061" s="3" t="s">
        <v>184</v>
      </c>
      <c r="M2061" s="3" t="str">
        <f>IF(LEFT(L2061,5)="poss.","expected","ready")</f>
        <v>expected</v>
      </c>
      <c r="N2061" s="3" t="s">
        <v>176</v>
      </c>
      <c r="O2061" s="3" t="str">
        <f>IFERROR(LEFT(N2061,FIND("out of",N2061)-1),N2061)</f>
        <v xml:space="preserve">5 </v>
      </c>
      <c r="P2061" s="4" t="str">
        <f>IFERROR(RIGHT(N2061,LEN(N2061)-FIND("out of",N2061)-6),"")</f>
        <v>12</v>
      </c>
      <c r="Q2061" s="6" t="s">
        <v>29</v>
      </c>
      <c r="R2061" s="3" t="s">
        <v>38</v>
      </c>
      <c r="S2061" s="3" t="s">
        <v>4613</v>
      </c>
      <c r="T2061" s="3" t="s">
        <v>555</v>
      </c>
      <c r="U2061" s="4">
        <f t="shared" si="1262"/>
        <v>4500</v>
      </c>
      <c r="V2061" s="3">
        <v>63</v>
      </c>
      <c r="W2061" s="3">
        <f>VALUE(V2061)*100000</f>
        <v>6300000</v>
      </c>
    </row>
    <row r="2062" spans="1:23" customFormat="1" hidden="1">
      <c r="A2062" t="s">
        <v>65</v>
      </c>
      <c r="G2062" t="s">
        <v>24</v>
      </c>
      <c r="H2062" t="s">
        <v>1945</v>
      </c>
      <c r="I2062">
        <f>VALUE(LEFT(H2062,FIND(" ",H2062)-1))</f>
        <v>592</v>
      </c>
      <c r="J2062" t="str">
        <f>TRIM(RIGHT(H2062,LEN(H2062)-FIND(" ",H2062)))</f>
        <v>sqft</v>
      </c>
      <c r="K2062" t="s">
        <v>43</v>
      </c>
      <c r="L2062" t="s">
        <v>44</v>
      </c>
      <c r="N2062" t="s">
        <v>122</v>
      </c>
      <c r="Q2062" t="s">
        <v>897</v>
      </c>
      <c r="R2062">
        <v>1</v>
      </c>
      <c r="S2062" t="s">
        <v>4614</v>
      </c>
      <c r="T2062" t="s">
        <v>236</v>
      </c>
      <c r="U2062" s="1">
        <f t="shared" si="1262"/>
        <v>7000</v>
      </c>
      <c r="V2062">
        <v>75.3</v>
      </c>
      <c r="W2062">
        <f>VALUE(V2062)*100000</f>
        <v>7530000</v>
      </c>
    </row>
    <row r="2063" spans="1:23" ht="15.75">
      <c r="A2063" s="3" t="s">
        <v>3596</v>
      </c>
      <c r="B2063" s="3" t="str">
        <f>PROPER(TRIM(A2063))</f>
        <v>3 Apartment For Sale In Althan Surat</v>
      </c>
      <c r="C2063" s="3" t="str">
        <f>LEFT(B2063,FIND(" ",B2063)-1)</f>
        <v>3</v>
      </c>
      <c r="D2063" s="4" t="str">
        <f>MID(B2063, FIND(" ", B2063)+1, FIND("For", B2063)-FIND(" ", B2063)-1)</f>
        <v xml:space="preserve">Apartment </v>
      </c>
      <c r="E2063" s="3" t="str">
        <f>TRIM(MID(B2063, FIND("In", B2063)+3, FIND("Surat", B2063)-FIND("In", B2063)-3))</f>
        <v>Althan</v>
      </c>
      <c r="F2063" s="3" t="str">
        <f>"surat"</f>
        <v>surat</v>
      </c>
      <c r="G2063" s="3" t="s">
        <v>34</v>
      </c>
      <c r="H2063" s="3" t="s">
        <v>4615</v>
      </c>
      <c r="I2063" s="9">
        <f>VALUE(LEFT(H2063,FIND(" ",H2063)-1))</f>
        <v>1757</v>
      </c>
      <c r="J2063" s="3" t="str">
        <f>TRIM(RIGHT(H2063,LEN(H2063)-FIND(" ",H2063)))</f>
        <v>sqft</v>
      </c>
      <c r="K2063" s="3" t="s">
        <v>26</v>
      </c>
      <c r="L2063" s="3" t="s">
        <v>779</v>
      </c>
      <c r="M2063" s="3" t="str">
        <f>IF(LEFT(L2063,5)="poss.","expected","ready")</f>
        <v>expected</v>
      </c>
      <c r="N2063" s="3" t="s">
        <v>45</v>
      </c>
      <c r="O2063" s="3" t="str">
        <f>IFERROR(LEFT(N2063,FIND("out of",N2063)-1),N2063)</f>
        <v xml:space="preserve">5 </v>
      </c>
      <c r="P2063" s="4" t="str">
        <f>IFERROR(RIGHT(N2063,LEN(N2063)-FIND("out of",N2063)-6),"")</f>
        <v>13</v>
      </c>
      <c r="Q2063" s="6" t="s">
        <v>29</v>
      </c>
      <c r="R2063" s="3" t="s">
        <v>47</v>
      </c>
      <c r="S2063" s="3" t="s">
        <v>4616</v>
      </c>
      <c r="T2063" s="3" t="s">
        <v>2961</v>
      </c>
      <c r="U2063" s="4">
        <f t="shared" si="1262"/>
        <v>3851</v>
      </c>
      <c r="V2063" s="3">
        <v>67.7</v>
      </c>
      <c r="W2063" s="3">
        <f>VALUE(V2063)*100000</f>
        <v>6770000</v>
      </c>
    </row>
    <row r="2064" spans="1:23" customFormat="1" hidden="1">
      <c r="A2064" t="s">
        <v>4617</v>
      </c>
      <c r="G2064" t="s">
        <v>24</v>
      </c>
      <c r="H2064" t="s">
        <v>4618</v>
      </c>
      <c r="I2064">
        <f>VALUE(LEFT(H2064,FIND(" ",H2064)-1))</f>
        <v>896</v>
      </c>
      <c r="J2064" t="str">
        <f>TRIM(RIGHT(H2064,LEN(H2064)-FIND(" ",H2064)))</f>
        <v>sqft</v>
      </c>
      <c r="K2064" t="s">
        <v>43</v>
      </c>
      <c r="L2064" t="s">
        <v>44</v>
      </c>
      <c r="N2064" t="s">
        <v>86</v>
      </c>
      <c r="Q2064">
        <v>1</v>
      </c>
      <c r="S2064" t="s">
        <v>4619</v>
      </c>
      <c r="T2064" t="s">
        <v>3914</v>
      </c>
      <c r="U2064" s="1">
        <f t="shared" si="1262"/>
        <v>8000</v>
      </c>
      <c r="V2064" t="s">
        <v>3442</v>
      </c>
      <c r="W2064" t="e">
        <f>VALUE(V2064)*100000</f>
        <v>#VALUE!</v>
      </c>
    </row>
    <row r="2065" spans="1:23" ht="15.75">
      <c r="A2065" s="3" t="s">
        <v>4620</v>
      </c>
      <c r="B2065" s="3" t="str">
        <f t="shared" ref="B2065:B2067" si="1271">PROPER(TRIM(A2065))</f>
        <v>3 Apartment For Sale In Stuti Empress, Palanpur Surat</v>
      </c>
      <c r="C2065" s="3" t="str">
        <f t="shared" ref="C2065:C2067" si="1272">LEFT(B2065,FIND(" ",B2065)-1)</f>
        <v>3</v>
      </c>
      <c r="D2065" s="4" t="str">
        <f t="shared" ref="D2065:D2067" si="1273">MID(B2065, FIND(" ", B2065)+1, FIND("For", B2065)-FIND(" ", B2065)-1)</f>
        <v xml:space="preserve">Apartment </v>
      </c>
      <c r="E2065" s="3" t="str">
        <f t="shared" ref="E2065:E2067" si="1274">TRIM(MID(B2065, FIND("In", B2065)+3, FIND("Surat", B2065)-FIND("In", B2065)-3))</f>
        <v>Stuti Empress, Palanpur</v>
      </c>
      <c r="F2065" s="3" t="str">
        <f t="shared" ref="F2065:F2067" si="1275">"surat"</f>
        <v>surat</v>
      </c>
      <c r="G2065" s="3" t="s">
        <v>34</v>
      </c>
      <c r="H2065" s="3" t="s">
        <v>4287</v>
      </c>
      <c r="I2065" s="9">
        <f>VALUE(LEFT(H2065,FIND(" ",H2065)-1))</f>
        <v>1566</v>
      </c>
      <c r="J2065" s="3" t="str">
        <f>TRIM(RIGHT(H2065,LEN(H2065)-FIND(" ",H2065)))</f>
        <v>sqft</v>
      </c>
      <c r="K2065" s="3" t="s">
        <v>43</v>
      </c>
      <c r="L2065" s="3" t="s">
        <v>44</v>
      </c>
      <c r="M2065" s="3" t="str">
        <f t="shared" ref="M2065:M2067" si="1276">IF(LEFT(L2065,5)="poss.","expected","ready")</f>
        <v>ready</v>
      </c>
      <c r="N2065" s="3" t="s">
        <v>2963</v>
      </c>
      <c r="O2065" s="3" t="str">
        <f t="shared" ref="O2065:O2067" si="1277">IFERROR(LEFT(N2065,FIND("out of",N2065)-1),N2065)</f>
        <v xml:space="preserve">9 </v>
      </c>
      <c r="P2065" s="4" t="str">
        <f t="shared" ref="P2065:P2067" si="1278">IFERROR(RIGHT(N2065,LEN(N2065)-FIND("out of",N2065)-6),"")</f>
        <v>12</v>
      </c>
      <c r="Q2065" s="6" t="s">
        <v>46</v>
      </c>
      <c r="R2065" s="3" t="s">
        <v>325</v>
      </c>
      <c r="S2065" s="3" t="s">
        <v>4621</v>
      </c>
      <c r="T2065" s="3" t="s">
        <v>4622</v>
      </c>
      <c r="U2065" s="4">
        <f t="shared" si="1262"/>
        <v>3321</v>
      </c>
      <c r="V2065" s="3">
        <v>52</v>
      </c>
      <c r="W2065" s="3">
        <f>VALUE(V2065)*100000</f>
        <v>5200000</v>
      </c>
    </row>
    <row r="2066" spans="1:23" ht="15.75">
      <c r="A2066" s="3" t="s">
        <v>2702</v>
      </c>
      <c r="B2066" s="3" t="str">
        <f t="shared" si="1271"/>
        <v>3 Apartment For Sale In Godadara Surat</v>
      </c>
      <c r="C2066" s="3" t="str">
        <f t="shared" si="1272"/>
        <v>3</v>
      </c>
      <c r="D2066" s="4" t="str">
        <f t="shared" si="1273"/>
        <v xml:space="preserve">Apartment </v>
      </c>
      <c r="E2066" s="3" t="str">
        <f t="shared" si="1274"/>
        <v>Godadara</v>
      </c>
      <c r="F2066" s="3" t="str">
        <f t="shared" si="1275"/>
        <v>surat</v>
      </c>
      <c r="G2066" s="3" t="s">
        <v>24</v>
      </c>
      <c r="H2066" s="3" t="s">
        <v>1422</v>
      </c>
      <c r="I2066" s="9">
        <f>VALUE(LEFT(H2066,FIND(" ",H2066)-1))</f>
        <v>1085</v>
      </c>
      <c r="J2066" s="3" t="str">
        <f>TRIM(RIGHT(H2066,LEN(H2066)-FIND(" ",H2066)))</f>
        <v>sqft</v>
      </c>
      <c r="K2066" s="3" t="s">
        <v>26</v>
      </c>
      <c r="L2066" s="3" t="s">
        <v>192</v>
      </c>
      <c r="M2066" s="3" t="str">
        <f t="shared" si="1276"/>
        <v>expected</v>
      </c>
      <c r="N2066" s="3" t="s">
        <v>160</v>
      </c>
      <c r="O2066" s="3" t="str">
        <f t="shared" si="1277"/>
        <v xml:space="preserve">7 </v>
      </c>
      <c r="P2066" s="4" t="str">
        <f t="shared" si="1278"/>
        <v>14</v>
      </c>
      <c r="Q2066" s="6" t="s">
        <v>29</v>
      </c>
      <c r="R2066" s="3" t="s">
        <v>38</v>
      </c>
      <c r="S2066" s="3" t="s">
        <v>4623</v>
      </c>
      <c r="T2066" s="3" t="s">
        <v>58</v>
      </c>
      <c r="U2066" s="4">
        <f t="shared" si="1262"/>
        <v>3600</v>
      </c>
      <c r="V2066" s="3">
        <v>71</v>
      </c>
      <c r="W2066" s="3">
        <f>VALUE(V2066)*100000</f>
        <v>7100000</v>
      </c>
    </row>
    <row r="2067" spans="1:23" customFormat="1" hidden="1">
      <c r="A2067" t="s">
        <v>241</v>
      </c>
      <c r="B2067" t="str">
        <f t="shared" si="1271"/>
        <v>3 Apartment For Sale In Jahangir Pura Surat</v>
      </c>
      <c r="C2067" t="str">
        <f t="shared" si="1272"/>
        <v>3</v>
      </c>
      <c r="D2067" s="1" t="str">
        <f t="shared" si="1273"/>
        <v xml:space="preserve">Apartment </v>
      </c>
      <c r="E2067" t="str">
        <f t="shared" si="1274"/>
        <v>Jahangir Pura</v>
      </c>
      <c r="F2067" t="str">
        <f t="shared" si="1275"/>
        <v>surat</v>
      </c>
      <c r="G2067" t="s">
        <v>34</v>
      </c>
      <c r="H2067" t="s">
        <v>3873</v>
      </c>
      <c r="I2067">
        <f>VALUE(LEFT(H2067,FIND(" ",H2067)-1))</f>
        <v>1680</v>
      </c>
      <c r="J2067" t="str">
        <f>TRIM(RIGHT(H2067,LEN(H2067)-FIND(" ",H2067)))</f>
        <v>sqft</v>
      </c>
      <c r="K2067" t="s">
        <v>26</v>
      </c>
      <c r="L2067" t="s">
        <v>44</v>
      </c>
      <c r="M2067" t="str">
        <f t="shared" si="1276"/>
        <v>ready</v>
      </c>
      <c r="N2067" t="s">
        <v>81</v>
      </c>
      <c r="O2067" t="str">
        <f t="shared" si="1277"/>
        <v xml:space="preserve">6 </v>
      </c>
      <c r="P2067" s="1" t="str">
        <f t="shared" si="1278"/>
        <v>13</v>
      </c>
      <c r="Q2067" t="s">
        <v>29</v>
      </c>
      <c r="R2067" t="s">
        <v>47</v>
      </c>
      <c r="T2067" t="s">
        <v>1481</v>
      </c>
      <c r="U2067" s="1">
        <f t="shared" si="1262"/>
        <v>3512</v>
      </c>
      <c r="V2067">
        <v>59</v>
      </c>
      <c r="W2067">
        <f>VALUE(V2067)*100000</f>
        <v>5900000</v>
      </c>
    </row>
    <row r="2068" spans="1:23" customFormat="1" hidden="1">
      <c r="A2068" t="s">
        <v>4624</v>
      </c>
      <c r="G2068" t="s">
        <v>34</v>
      </c>
      <c r="H2068" t="s">
        <v>1706</v>
      </c>
      <c r="I2068">
        <f>VALUE(LEFT(H2068,FIND(" ",H2068)-1))</f>
        <v>78</v>
      </c>
      <c r="J2068" t="str">
        <f>TRIM(RIGHT(H2068,LEN(H2068)-FIND(" ",H2068)))</f>
        <v>sqyrd</v>
      </c>
      <c r="K2068" t="s">
        <v>29</v>
      </c>
      <c r="L2068" t="s">
        <v>44</v>
      </c>
      <c r="N2068" t="s">
        <v>43</v>
      </c>
      <c r="Q2068" t="s">
        <v>739</v>
      </c>
      <c r="R2068" t="s">
        <v>490</v>
      </c>
      <c r="S2068" t="s">
        <v>4625</v>
      </c>
      <c r="T2068" t="s">
        <v>4626</v>
      </c>
      <c r="U2068" s="1">
        <f t="shared" si="1262"/>
        <v>12108</v>
      </c>
      <c r="V2068">
        <v>85</v>
      </c>
      <c r="W2068">
        <f>VALUE(V2068)*100000</f>
        <v>8500000</v>
      </c>
    </row>
    <row r="2069" spans="1:23" ht="15.75">
      <c r="A2069" s="3" t="s">
        <v>150</v>
      </c>
      <c r="B2069" s="3" t="str">
        <f t="shared" ref="B2069:B2073" si="1279">PROPER(TRIM(A2069))</f>
        <v>3 Apartment For Sale In Jahangirabad Surat</v>
      </c>
      <c r="C2069" s="3" t="str">
        <f t="shared" ref="C2069:C2073" si="1280">LEFT(B2069,FIND(" ",B2069)-1)</f>
        <v>3</v>
      </c>
      <c r="D2069" s="4" t="str">
        <f t="shared" ref="D2069:D2073" si="1281">MID(B2069, FIND(" ", B2069)+1, FIND("For", B2069)-FIND(" ", B2069)-1)</f>
        <v xml:space="preserve">Apartment </v>
      </c>
      <c r="E2069" s="3" t="str">
        <f t="shared" ref="E2069:E2073" si="1282">TRIM(MID(B2069, FIND("In", B2069)+3, FIND("Surat", B2069)-FIND("In", B2069)-3))</f>
        <v>Jahangirabad</v>
      </c>
      <c r="F2069" s="3" t="str">
        <f t="shared" ref="F2069:F2073" si="1283">"surat"</f>
        <v>surat</v>
      </c>
      <c r="G2069" s="3" t="s">
        <v>34</v>
      </c>
      <c r="H2069" s="3" t="s">
        <v>4627</v>
      </c>
      <c r="I2069" s="9">
        <f>VALUE(LEFT(H2069,FIND(" ",H2069)-1))</f>
        <v>1644</v>
      </c>
      <c r="J2069" s="3" t="str">
        <f>TRIM(RIGHT(H2069,LEN(H2069)-FIND(" ",H2069)))</f>
        <v>sqft</v>
      </c>
      <c r="K2069" s="3" t="s">
        <v>26</v>
      </c>
      <c r="L2069" s="3" t="s">
        <v>44</v>
      </c>
      <c r="M2069" s="3" t="str">
        <f t="shared" ref="M2069:M2073" si="1284">IF(LEFT(L2069,5)="poss.","expected","ready")</f>
        <v>ready</v>
      </c>
      <c r="N2069" s="3" t="s">
        <v>160</v>
      </c>
      <c r="O2069" s="3" t="str">
        <f t="shared" ref="O2069:O2073" si="1285">IFERROR(LEFT(N2069,FIND("out of",N2069)-1),N2069)</f>
        <v xml:space="preserve">7 </v>
      </c>
      <c r="P2069" s="4" t="str">
        <f t="shared" ref="P2069:P2073" si="1286">IFERROR(RIGHT(N2069,LEN(N2069)-FIND("out of",N2069)-6),"")</f>
        <v>14</v>
      </c>
      <c r="Q2069" s="6" t="s">
        <v>29</v>
      </c>
      <c r="R2069" s="3" t="s">
        <v>47</v>
      </c>
      <c r="S2069" s="3" t="s">
        <v>4628</v>
      </c>
      <c r="T2069" s="3" t="s">
        <v>40</v>
      </c>
      <c r="U2069" s="4">
        <f t="shared" si="1262"/>
        <v>3551</v>
      </c>
      <c r="V2069" s="3">
        <v>58.4</v>
      </c>
      <c r="W2069" s="3">
        <f>VALUE(V2069)*100000</f>
        <v>5840000</v>
      </c>
    </row>
    <row r="2070" spans="1:23" customFormat="1" hidden="1">
      <c r="A2070" t="s">
        <v>1318</v>
      </c>
      <c r="B2070" t="str">
        <f t="shared" si="1279"/>
        <v>3 Apartment For Sale In Adajan Surat</v>
      </c>
      <c r="C2070" t="str">
        <f t="shared" si="1280"/>
        <v>3</v>
      </c>
      <c r="D2070" s="1" t="str">
        <f t="shared" si="1281"/>
        <v xml:space="preserve">Apartment </v>
      </c>
      <c r="E2070" t="str">
        <f t="shared" si="1282"/>
        <v>Adajan</v>
      </c>
      <c r="F2070" t="str">
        <f t="shared" si="1283"/>
        <v>surat</v>
      </c>
      <c r="G2070" t="s">
        <v>34</v>
      </c>
      <c r="H2070" t="s">
        <v>4629</v>
      </c>
      <c r="I2070">
        <f>VALUE(LEFT(H2070,FIND(" ",H2070)-1))</f>
        <v>1845</v>
      </c>
      <c r="J2070" t="str">
        <f>TRIM(RIGHT(H2070,LEN(H2070)-FIND(" ",H2070)))</f>
        <v>sqft</v>
      </c>
      <c r="K2070" t="s">
        <v>43</v>
      </c>
      <c r="L2070" t="s">
        <v>44</v>
      </c>
      <c r="M2070" t="str">
        <f t="shared" si="1284"/>
        <v>ready</v>
      </c>
      <c r="N2070" t="s">
        <v>2139</v>
      </c>
      <c r="O2070" t="str">
        <f t="shared" si="1285"/>
        <v xml:space="preserve">11 </v>
      </c>
      <c r="P2070" s="1" t="str">
        <f t="shared" si="1286"/>
        <v>14</v>
      </c>
      <c r="Q2070" t="s">
        <v>96</v>
      </c>
      <c r="R2070" t="s">
        <v>47</v>
      </c>
      <c r="T2070" t="s">
        <v>4630</v>
      </c>
      <c r="U2070" s="1">
        <f t="shared" si="1262"/>
        <v>4661</v>
      </c>
      <c r="V2070">
        <v>86</v>
      </c>
      <c r="W2070">
        <f>VALUE(V2070)*100000</f>
        <v>8600000</v>
      </c>
    </row>
    <row r="2071" spans="1:23" ht="15.75">
      <c r="A2071" s="3" t="s">
        <v>159</v>
      </c>
      <c r="B2071" s="3" t="str">
        <f t="shared" si="1279"/>
        <v>2 Apartment For Sale In Palanpur Surat</v>
      </c>
      <c r="C2071" s="3" t="str">
        <f t="shared" si="1280"/>
        <v>2</v>
      </c>
      <c r="D2071" s="4" t="str">
        <f t="shared" si="1281"/>
        <v xml:space="preserve">Apartment </v>
      </c>
      <c r="E2071" s="3" t="str">
        <f t="shared" si="1282"/>
        <v>Palanpur</v>
      </c>
      <c r="F2071" s="3" t="str">
        <f t="shared" si="1283"/>
        <v>surat</v>
      </c>
      <c r="G2071" s="3" t="s">
        <v>24</v>
      </c>
      <c r="H2071" s="3" t="s">
        <v>2425</v>
      </c>
      <c r="I2071" s="9">
        <f>VALUE(LEFT(H2071,FIND(" ",H2071)-1))</f>
        <v>715</v>
      </c>
      <c r="J2071" s="3" t="str">
        <f>TRIM(RIGHT(H2071,LEN(H2071)-FIND(" ",H2071)))</f>
        <v>sqft</v>
      </c>
      <c r="K2071" s="3" t="s">
        <v>43</v>
      </c>
      <c r="L2071" s="3" t="s">
        <v>44</v>
      </c>
      <c r="M2071" s="3" t="str">
        <f t="shared" si="1284"/>
        <v>ready</v>
      </c>
      <c r="N2071" s="3" t="s">
        <v>200</v>
      </c>
      <c r="O2071" s="3" t="str">
        <f t="shared" si="1285"/>
        <v xml:space="preserve">7 </v>
      </c>
      <c r="P2071" s="4" t="str">
        <f t="shared" si="1286"/>
        <v>13</v>
      </c>
      <c r="Q2071" s="6" t="s">
        <v>96</v>
      </c>
      <c r="R2071" s="3" t="s">
        <v>47</v>
      </c>
      <c r="S2071" s="3" t="s">
        <v>4631</v>
      </c>
      <c r="T2071" s="3" t="s">
        <v>3644</v>
      </c>
      <c r="U2071" s="4">
        <f t="shared" si="1262"/>
        <v>4815</v>
      </c>
      <c r="V2071" s="3">
        <v>65</v>
      </c>
      <c r="W2071" s="3">
        <f>VALUE(V2071)*100000</f>
        <v>6500000</v>
      </c>
    </row>
    <row r="2072" spans="1:23" customFormat="1" hidden="1">
      <c r="A2072" t="s">
        <v>3451</v>
      </c>
      <c r="B2072" t="str">
        <f t="shared" si="1279"/>
        <v>3 Apartment For Sale In Pal Surat</v>
      </c>
      <c r="C2072" t="str">
        <f t="shared" si="1280"/>
        <v>3</v>
      </c>
      <c r="D2072" s="1" t="str">
        <f t="shared" si="1281"/>
        <v xml:space="preserve">Apartment </v>
      </c>
      <c r="E2072" t="str">
        <f t="shared" si="1282"/>
        <v>Pal</v>
      </c>
      <c r="F2072" t="str">
        <f t="shared" si="1283"/>
        <v>surat</v>
      </c>
      <c r="G2072" t="s">
        <v>34</v>
      </c>
      <c r="H2072" t="s">
        <v>4632</v>
      </c>
      <c r="I2072">
        <f>VALUE(LEFT(H2072,FIND(" ",H2072)-1))</f>
        <v>1872</v>
      </c>
      <c r="J2072" t="str">
        <f>TRIM(RIGHT(H2072,LEN(H2072)-FIND(" ",H2072)))</f>
        <v>sqft</v>
      </c>
      <c r="K2072" t="s">
        <v>26</v>
      </c>
      <c r="L2072" t="s">
        <v>2900</v>
      </c>
      <c r="M2072" t="str">
        <f t="shared" si="1284"/>
        <v>expected</v>
      </c>
      <c r="N2072" t="s">
        <v>200</v>
      </c>
      <c r="O2072" t="str">
        <f t="shared" si="1285"/>
        <v xml:space="preserve">7 </v>
      </c>
      <c r="P2072" s="1" t="str">
        <f t="shared" si="1286"/>
        <v>13</v>
      </c>
      <c r="Q2072" t="s">
        <v>29</v>
      </c>
      <c r="R2072" t="s">
        <v>47</v>
      </c>
      <c r="T2072" t="s">
        <v>4027</v>
      </c>
      <c r="U2072" s="1">
        <f t="shared" si="1262"/>
        <v>4545</v>
      </c>
      <c r="V2072">
        <v>85.1</v>
      </c>
      <c r="W2072">
        <f>VALUE(V2072)*100000</f>
        <v>8510000</v>
      </c>
    </row>
    <row r="2073" spans="1:23" ht="15.75">
      <c r="A2073" s="3" t="s">
        <v>3827</v>
      </c>
      <c r="B2073" s="3" t="str">
        <f t="shared" si="1279"/>
        <v>2 Apartment For Sale In Rajhans Synfonia, Vesu Surat</v>
      </c>
      <c r="C2073" s="3" t="str">
        <f t="shared" si="1280"/>
        <v>2</v>
      </c>
      <c r="D2073" s="4" t="str">
        <f t="shared" si="1281"/>
        <v xml:space="preserve">Apartment </v>
      </c>
      <c r="E2073" s="3" t="str">
        <f t="shared" si="1282"/>
        <v>Rajhans Synfonia, Vesu</v>
      </c>
      <c r="F2073" s="3" t="str">
        <f t="shared" si="1283"/>
        <v>surat</v>
      </c>
      <c r="G2073" s="3" t="s">
        <v>24</v>
      </c>
      <c r="H2073" s="3" t="s">
        <v>4633</v>
      </c>
      <c r="I2073" s="9">
        <f>VALUE(LEFT(H2073,FIND(" ",H2073)-1))</f>
        <v>763</v>
      </c>
      <c r="J2073" s="3" t="str">
        <f>TRIM(RIGHT(H2073,LEN(H2073)-FIND(" ",H2073)))</f>
        <v>sqft</v>
      </c>
      <c r="K2073" s="3" t="s">
        <v>43</v>
      </c>
      <c r="L2073" s="3" t="s">
        <v>44</v>
      </c>
      <c r="M2073" s="3" t="str">
        <f t="shared" si="1284"/>
        <v>ready</v>
      </c>
      <c r="N2073" s="3" t="s">
        <v>2963</v>
      </c>
      <c r="O2073" s="3" t="str">
        <f t="shared" si="1285"/>
        <v xml:space="preserve">9 </v>
      </c>
      <c r="P2073" s="4" t="str">
        <f t="shared" si="1286"/>
        <v>12</v>
      </c>
      <c r="Q2073" s="6" t="s">
        <v>96</v>
      </c>
      <c r="R2073" s="3" t="s">
        <v>47</v>
      </c>
      <c r="S2073" s="3" t="s">
        <v>4634</v>
      </c>
      <c r="T2073" s="3" t="s">
        <v>4635</v>
      </c>
      <c r="U2073" s="4">
        <f t="shared" si="1262"/>
        <v>6839</v>
      </c>
      <c r="V2073" s="3">
        <v>95</v>
      </c>
      <c r="W2073" s="3">
        <f>VALUE(V2073)*100000</f>
        <v>9500000</v>
      </c>
    </row>
    <row r="2074" spans="1:23" customFormat="1" hidden="1">
      <c r="A2074" t="s">
        <v>4636</v>
      </c>
      <c r="G2074" t="s">
        <v>204</v>
      </c>
      <c r="H2074" t="s">
        <v>4637</v>
      </c>
      <c r="I2074">
        <f>VALUE(LEFT(H2074,FIND(" ",H2074)-1))</f>
        <v>75</v>
      </c>
      <c r="J2074" t="str">
        <f>TRIM(RIGHT(H2074,LEN(H2074)-FIND(" ",H2074)))</f>
        <v>sqft</v>
      </c>
      <c r="K2074" t="s">
        <v>43</v>
      </c>
      <c r="L2074" t="s">
        <v>4638</v>
      </c>
      <c r="N2074" t="s">
        <v>416</v>
      </c>
      <c r="Q2074" t="s">
        <v>206</v>
      </c>
      <c r="R2074">
        <v>2</v>
      </c>
      <c r="S2074" t="s">
        <v>4639</v>
      </c>
      <c r="T2074" t="s">
        <v>4640</v>
      </c>
      <c r="U2074" s="1" t="e">
        <f t="shared" si="1262"/>
        <v>#VALUE!</v>
      </c>
      <c r="V2074">
        <v>85</v>
      </c>
      <c r="W2074">
        <f>VALUE(V2074)*100000</f>
        <v>8500000</v>
      </c>
    </row>
    <row r="2075" spans="1:23" ht="15.75">
      <c r="A2075" s="3" t="s">
        <v>4641</v>
      </c>
      <c r="B2075" s="3" t="str">
        <f>PROPER(TRIM(A2075))</f>
        <v>3 Apartment For Sale In Surya Complex Surat</v>
      </c>
      <c r="C2075" s="3" t="str">
        <f>LEFT(B2075,FIND(" ",B2075)-1)</f>
        <v>3</v>
      </c>
      <c r="D2075" s="4" t="str">
        <f>MID(B2075, FIND(" ", B2075)+1, FIND("For", B2075)-FIND(" ", B2075)-1)</f>
        <v xml:space="preserve">Apartment </v>
      </c>
      <c r="E2075" s="3" t="str">
        <f>TRIM(MID(B2075, FIND("In", B2075)+3, FIND("Surat", B2075)-FIND("In", B2075)-3))</f>
        <v>Surya Complex</v>
      </c>
      <c r="F2075" s="3" t="str">
        <f>"surat"</f>
        <v>surat</v>
      </c>
      <c r="G2075" s="3" t="s">
        <v>34</v>
      </c>
      <c r="H2075" s="3" t="s">
        <v>4642</v>
      </c>
      <c r="I2075" s="9">
        <f>VALUE(LEFT(H2075,FIND(" ",H2075)-1))</f>
        <v>1980</v>
      </c>
      <c r="J2075" s="3" t="str">
        <f>TRIM(RIGHT(H2075,LEN(H2075)-FIND(" ",H2075)))</f>
        <v>sqft</v>
      </c>
      <c r="K2075" s="3" t="s">
        <v>43</v>
      </c>
      <c r="L2075" s="3" t="s">
        <v>44</v>
      </c>
      <c r="M2075" s="3" t="str">
        <f>IF(LEFT(L2075,5)="poss.","expected","ready")</f>
        <v>ready</v>
      </c>
      <c r="N2075" s="3" t="s">
        <v>816</v>
      </c>
      <c r="O2075" s="3" t="str">
        <f>IFERROR(LEFT(N2075,FIND("out of",N2075)-1),N2075)</f>
        <v xml:space="preserve">8 </v>
      </c>
      <c r="P2075" s="4" t="str">
        <f>IFERROR(RIGHT(N2075,LEN(N2075)-FIND("out of",N2075)-6),"")</f>
        <v>12</v>
      </c>
      <c r="Q2075" s="6" t="s">
        <v>29</v>
      </c>
      <c r="R2075" s="3" t="s">
        <v>47</v>
      </c>
      <c r="S2075" s="3" t="s">
        <v>4643</v>
      </c>
      <c r="T2075" s="3" t="s">
        <v>4027</v>
      </c>
      <c r="U2075" s="4">
        <f t="shared" si="1262"/>
        <v>4545</v>
      </c>
      <c r="V2075" s="3">
        <v>90</v>
      </c>
      <c r="W2075" s="3">
        <f>VALUE(V2075)*100000</f>
        <v>9000000</v>
      </c>
    </row>
    <row r="2076" spans="1:23" customFormat="1" hidden="1">
      <c r="A2076" t="s">
        <v>4644</v>
      </c>
      <c r="G2076" t="s">
        <v>24</v>
      </c>
      <c r="H2076" t="s">
        <v>111</v>
      </c>
      <c r="I2076">
        <f>VALUE(LEFT(H2076,FIND(" ",H2076)-1))</f>
        <v>800</v>
      </c>
      <c r="J2076" t="str">
        <f>TRIM(RIGHT(H2076,LEN(H2076)-FIND(" ",H2076)))</f>
        <v>sqft</v>
      </c>
      <c r="K2076" t="s">
        <v>96</v>
      </c>
      <c r="L2076" t="s">
        <v>27</v>
      </c>
      <c r="N2076" t="s">
        <v>26</v>
      </c>
      <c r="Q2076" t="s">
        <v>47</v>
      </c>
      <c r="R2076" t="s">
        <v>4077</v>
      </c>
      <c r="S2076" t="s">
        <v>4645</v>
      </c>
      <c r="T2076" t="s">
        <v>4646</v>
      </c>
      <c r="U2076" s="1">
        <f t="shared" si="1262"/>
        <v>5456</v>
      </c>
      <c r="V2076">
        <v>55</v>
      </c>
      <c r="W2076">
        <f>VALUE(V2076)*100000</f>
        <v>5500000</v>
      </c>
    </row>
    <row r="2077" spans="1:23" ht="15.75">
      <c r="A2077" s="3" t="s">
        <v>195</v>
      </c>
      <c r="B2077" s="3" t="str">
        <f>PROPER(TRIM(A2077))</f>
        <v>3 Apartment For Sale In Palanpur Surat</v>
      </c>
      <c r="C2077" s="3" t="str">
        <f>LEFT(B2077,FIND(" ",B2077)-1)</f>
        <v>3</v>
      </c>
      <c r="D2077" s="4" t="str">
        <f>MID(B2077, FIND(" ", B2077)+1, FIND("For", B2077)-FIND(" ", B2077)-1)</f>
        <v xml:space="preserve">Apartment </v>
      </c>
      <c r="E2077" s="3" t="str">
        <f>TRIM(MID(B2077, FIND("In", B2077)+3, FIND("Surat", B2077)-FIND("In", B2077)-3))</f>
        <v>Palanpur</v>
      </c>
      <c r="F2077" s="3" t="str">
        <f>"surat"</f>
        <v>surat</v>
      </c>
      <c r="G2077" s="3" t="s">
        <v>34</v>
      </c>
      <c r="H2077" s="3" t="s">
        <v>4647</v>
      </c>
      <c r="I2077" s="9">
        <f>VALUE(LEFT(H2077,FIND(" ",H2077)-1))</f>
        <v>1625</v>
      </c>
      <c r="J2077" s="3" t="str">
        <f>TRIM(RIGHT(H2077,LEN(H2077)-FIND(" ",H2077)))</f>
        <v>sqft</v>
      </c>
      <c r="K2077" s="3" t="s">
        <v>43</v>
      </c>
      <c r="L2077" s="3" t="s">
        <v>44</v>
      </c>
      <c r="M2077" s="3" t="str">
        <f>IF(LEFT(L2077,5)="poss.","expected","ready")</f>
        <v>ready</v>
      </c>
      <c r="N2077" s="3" t="s">
        <v>200</v>
      </c>
      <c r="O2077" s="3" t="str">
        <f>IFERROR(LEFT(N2077,FIND("out of",N2077)-1),N2077)</f>
        <v xml:space="preserve">7 </v>
      </c>
      <c r="P2077" s="4" t="str">
        <f>IFERROR(RIGHT(N2077,LEN(N2077)-FIND("out of",N2077)-6),"")</f>
        <v>13</v>
      </c>
      <c r="Q2077" s="6" t="s">
        <v>29</v>
      </c>
      <c r="R2077" s="3" t="s">
        <v>38</v>
      </c>
      <c r="S2077" s="3" t="s">
        <v>4648</v>
      </c>
      <c r="T2077" s="3" t="s">
        <v>2758</v>
      </c>
      <c r="U2077" s="4">
        <f t="shared" si="1262"/>
        <v>3692</v>
      </c>
      <c r="V2077" s="3">
        <v>60</v>
      </c>
      <c r="W2077" s="3">
        <f>VALUE(V2077)*100000</f>
        <v>6000000</v>
      </c>
    </row>
    <row r="2078" spans="1:23" customFormat="1" hidden="1">
      <c r="A2078" t="s">
        <v>4649</v>
      </c>
      <c r="G2078" t="s">
        <v>24</v>
      </c>
      <c r="H2078" t="s">
        <v>623</v>
      </c>
      <c r="I2078">
        <f>VALUE(LEFT(H2078,FIND(" ",H2078)-1))</f>
        <v>90</v>
      </c>
      <c r="J2078" t="str">
        <f>TRIM(RIGHT(H2078,LEN(H2078)-FIND(" ",H2078)))</f>
        <v>sqyrd</v>
      </c>
      <c r="K2078" t="s">
        <v>29</v>
      </c>
      <c r="L2078" t="s">
        <v>44</v>
      </c>
      <c r="N2078" t="s">
        <v>43</v>
      </c>
      <c r="Q2078" t="s">
        <v>47</v>
      </c>
      <c r="R2078" t="s">
        <v>490</v>
      </c>
      <c r="U2078" s="1" t="e">
        <f t="shared" si="1262"/>
        <v>#VALUE!</v>
      </c>
      <c r="V2078">
        <v>95</v>
      </c>
      <c r="W2078">
        <f>VALUE(V2078)*100000</f>
        <v>9500000</v>
      </c>
    </row>
    <row r="2079" spans="1:23" customFormat="1" hidden="1">
      <c r="A2079" t="s">
        <v>3533</v>
      </c>
      <c r="B2079" t="str">
        <f t="shared" ref="B2079:B2082" si="1287">PROPER(TRIM(A2079))</f>
        <v>3 Apartment For Sale In Parley Point Surat</v>
      </c>
      <c r="C2079" t="str">
        <f t="shared" ref="C2079:C2082" si="1288">LEFT(B2079,FIND(" ",B2079)-1)</f>
        <v>3</v>
      </c>
      <c r="D2079" s="1" t="str">
        <f t="shared" ref="D2079:D2082" si="1289">MID(B2079, FIND(" ", B2079)+1, FIND("For", B2079)-FIND(" ", B2079)-1)</f>
        <v xml:space="preserve">Apartment </v>
      </c>
      <c r="E2079" t="str">
        <f t="shared" ref="E2079:E2082" si="1290">TRIM(MID(B2079, FIND("In", B2079)+3, FIND("Surat", B2079)-FIND("In", B2079)-3))</f>
        <v>Parley Point</v>
      </c>
      <c r="F2079" t="str">
        <f t="shared" ref="F2079:F2082" si="1291">"surat"</f>
        <v>surat</v>
      </c>
      <c r="G2079" t="s">
        <v>24</v>
      </c>
      <c r="H2079" t="s">
        <v>915</v>
      </c>
      <c r="I2079">
        <f>VALUE(LEFT(H2079,FIND(" ",H2079)-1))</f>
        <v>1450</v>
      </c>
      <c r="J2079" t="str">
        <f>TRIM(RIGHT(H2079,LEN(H2079)-FIND(" ",H2079)))</f>
        <v>sqft</v>
      </c>
      <c r="K2079" t="s">
        <v>43</v>
      </c>
      <c r="L2079" t="s">
        <v>44</v>
      </c>
      <c r="M2079" t="str">
        <f t="shared" ref="M2079:M2082" si="1292">IF(LEFT(L2079,5)="poss.","expected","ready")</f>
        <v>ready</v>
      </c>
      <c r="N2079" t="s">
        <v>2010</v>
      </c>
      <c r="O2079" t="str">
        <f t="shared" ref="O2079:O2082" si="1293">IFERROR(LEFT(N2079,FIND("out of",N2079)-1),N2079)</f>
        <v xml:space="preserve">7 </v>
      </c>
      <c r="P2079" s="1" t="str">
        <f t="shared" ref="P2079:P2082" si="1294">IFERROR(RIGHT(N2079,LEN(N2079)-FIND("out of",N2079)-6),"")</f>
        <v>8</v>
      </c>
      <c r="Q2079" t="s">
        <v>46</v>
      </c>
      <c r="R2079" t="s">
        <v>102</v>
      </c>
      <c r="T2079" t="s">
        <v>1275</v>
      </c>
      <c r="U2079" s="1">
        <f t="shared" si="1262"/>
        <v>5172</v>
      </c>
      <c r="V2079">
        <v>75</v>
      </c>
      <c r="W2079">
        <f>VALUE(V2079)*100000</f>
        <v>7500000</v>
      </c>
    </row>
    <row r="2080" spans="1:23" ht="15.75">
      <c r="A2080" s="3" t="s">
        <v>2458</v>
      </c>
      <c r="B2080" s="3" t="str">
        <f t="shared" si="1287"/>
        <v>2 Apartment For Sale In Pal Surat</v>
      </c>
      <c r="C2080" s="3" t="str">
        <f t="shared" si="1288"/>
        <v>2</v>
      </c>
      <c r="D2080" s="4" t="str">
        <f t="shared" si="1289"/>
        <v xml:space="preserve">Apartment </v>
      </c>
      <c r="E2080" s="3" t="str">
        <f t="shared" si="1290"/>
        <v>Pal</v>
      </c>
      <c r="F2080" s="3" t="str">
        <f t="shared" si="1291"/>
        <v>surat</v>
      </c>
      <c r="G2080" s="3" t="s">
        <v>34</v>
      </c>
      <c r="H2080" s="3" t="s">
        <v>179</v>
      </c>
      <c r="I2080" s="9">
        <f>VALUE(LEFT(H2080,FIND(" ",H2080)-1))</f>
        <v>1290</v>
      </c>
      <c r="J2080" s="3" t="str">
        <f>TRIM(RIGHT(H2080,LEN(H2080)-FIND(" ",H2080)))</f>
        <v>sqft</v>
      </c>
      <c r="K2080" s="3" t="s">
        <v>26</v>
      </c>
      <c r="L2080" s="3" t="s">
        <v>165</v>
      </c>
      <c r="M2080" s="3" t="str">
        <f t="shared" si="1292"/>
        <v>expected</v>
      </c>
      <c r="N2080" s="3" t="s">
        <v>992</v>
      </c>
      <c r="O2080" s="3" t="str">
        <f t="shared" si="1293"/>
        <v xml:space="preserve">6 </v>
      </c>
      <c r="P2080" s="4" t="str">
        <f t="shared" si="1294"/>
        <v>12</v>
      </c>
      <c r="Q2080" s="6" t="s">
        <v>29</v>
      </c>
      <c r="R2080" s="3" t="s">
        <v>47</v>
      </c>
      <c r="S2080" s="3" t="s">
        <v>4650</v>
      </c>
      <c r="T2080" s="3" t="s">
        <v>4651</v>
      </c>
      <c r="U2080" s="4">
        <f t="shared" si="1262"/>
        <v>4403</v>
      </c>
      <c r="V2080" s="3">
        <v>56.8</v>
      </c>
      <c r="W2080" s="3">
        <f>VALUE(V2080)*100000</f>
        <v>5680000</v>
      </c>
    </row>
    <row r="2081" spans="1:23" customFormat="1" hidden="1">
      <c r="A2081" t="s">
        <v>159</v>
      </c>
      <c r="B2081" t="str">
        <f t="shared" si="1287"/>
        <v>2 Apartment For Sale In Palanpur Surat</v>
      </c>
      <c r="C2081" t="str">
        <f t="shared" si="1288"/>
        <v>2</v>
      </c>
      <c r="D2081" s="1" t="str">
        <f t="shared" si="1289"/>
        <v xml:space="preserve">Apartment </v>
      </c>
      <c r="E2081" t="str">
        <f t="shared" si="1290"/>
        <v>Palanpur</v>
      </c>
      <c r="F2081" t="str">
        <f t="shared" si="1291"/>
        <v>surat</v>
      </c>
      <c r="G2081" t="s">
        <v>34</v>
      </c>
      <c r="H2081" t="s">
        <v>3384</v>
      </c>
      <c r="I2081">
        <f>VALUE(LEFT(H2081,FIND(" ",H2081)-1))</f>
        <v>1351</v>
      </c>
      <c r="J2081" t="str">
        <f>TRIM(RIGHT(H2081,LEN(H2081)-FIND(" ",H2081)))</f>
        <v>sqft</v>
      </c>
      <c r="K2081" t="s">
        <v>26</v>
      </c>
      <c r="L2081" t="s">
        <v>2851</v>
      </c>
      <c r="M2081" t="str">
        <f t="shared" si="1292"/>
        <v>expected</v>
      </c>
      <c r="N2081" t="s">
        <v>200</v>
      </c>
      <c r="O2081" t="str">
        <f t="shared" si="1293"/>
        <v xml:space="preserve">7 </v>
      </c>
      <c r="P2081" s="1" t="str">
        <f t="shared" si="1294"/>
        <v>13</v>
      </c>
      <c r="Q2081" t="s">
        <v>29</v>
      </c>
      <c r="R2081" t="s">
        <v>47</v>
      </c>
      <c r="T2081" t="s">
        <v>4652</v>
      </c>
      <c r="U2081" s="1">
        <f t="shared" si="1262"/>
        <v>4145</v>
      </c>
      <c r="V2081">
        <v>56</v>
      </c>
      <c r="W2081">
        <f>VALUE(V2081)*100000</f>
        <v>5600000</v>
      </c>
    </row>
    <row r="2082" spans="1:23" ht="15.75">
      <c r="A2082" s="3" t="s">
        <v>4653</v>
      </c>
      <c r="B2082" s="3" t="str">
        <f t="shared" si="1287"/>
        <v>4 Apartment For Sale In Adajan Surat</v>
      </c>
      <c r="C2082" s="3" t="str">
        <f t="shared" si="1288"/>
        <v>4</v>
      </c>
      <c r="D2082" s="4" t="str">
        <f t="shared" si="1289"/>
        <v xml:space="preserve">Apartment </v>
      </c>
      <c r="E2082" s="3" t="str">
        <f t="shared" si="1290"/>
        <v>Adajan</v>
      </c>
      <c r="F2082" s="3" t="str">
        <f t="shared" si="1291"/>
        <v>surat</v>
      </c>
      <c r="G2082" s="3" t="s">
        <v>34</v>
      </c>
      <c r="H2082" s="3" t="s">
        <v>242</v>
      </c>
      <c r="I2082" s="9">
        <f>VALUE(LEFT(H2082,FIND(" ",H2082)-1))</f>
        <v>1900</v>
      </c>
      <c r="J2082" s="3" t="str">
        <f>TRIM(RIGHT(H2082,LEN(H2082)-FIND(" ",H2082)))</f>
        <v>sqft</v>
      </c>
      <c r="K2082" s="3" t="s">
        <v>43</v>
      </c>
      <c r="L2082" s="3" t="s">
        <v>44</v>
      </c>
      <c r="M2082" s="3" t="str">
        <f t="shared" si="1292"/>
        <v>ready</v>
      </c>
      <c r="N2082" s="3" t="s">
        <v>1222</v>
      </c>
      <c r="O2082" s="3" t="str">
        <f t="shared" si="1293"/>
        <v xml:space="preserve">10 </v>
      </c>
      <c r="P2082" s="4" t="str">
        <f t="shared" si="1294"/>
        <v>10</v>
      </c>
      <c r="Q2082" s="6" t="s">
        <v>29</v>
      </c>
      <c r="R2082" s="3" t="s">
        <v>47</v>
      </c>
      <c r="S2082" s="3" t="s">
        <v>4654</v>
      </c>
      <c r="T2082" s="3" t="s">
        <v>1295</v>
      </c>
      <c r="U2082" s="4">
        <f t="shared" si="1262"/>
        <v>3158</v>
      </c>
      <c r="V2082" s="3">
        <v>60</v>
      </c>
      <c r="W2082" s="3">
        <f>VALUE(V2082)*100000</f>
        <v>6000000</v>
      </c>
    </row>
    <row r="2083" spans="1:23" customFormat="1" hidden="1">
      <c r="A2083" t="s">
        <v>3655</v>
      </c>
      <c r="G2083" t="s">
        <v>34</v>
      </c>
      <c r="H2083" t="s">
        <v>602</v>
      </c>
      <c r="I2083">
        <f>VALUE(LEFT(H2083,FIND(" ",H2083)-1))</f>
        <v>2000</v>
      </c>
      <c r="J2083" t="str">
        <f>TRIM(RIGHT(H2083,LEN(H2083)-FIND(" ",H2083)))</f>
        <v>sqft</v>
      </c>
      <c r="K2083" t="s">
        <v>43</v>
      </c>
      <c r="L2083" t="s">
        <v>44</v>
      </c>
      <c r="N2083" t="s">
        <v>1008</v>
      </c>
      <c r="Q2083" t="s">
        <v>29</v>
      </c>
      <c r="R2083" t="s">
        <v>47</v>
      </c>
      <c r="S2083" t="s">
        <v>4655</v>
      </c>
      <c r="T2083" t="s">
        <v>459</v>
      </c>
      <c r="U2083" s="1">
        <f t="shared" si="1262"/>
        <v>5000</v>
      </c>
      <c r="V2083" t="s">
        <v>3442</v>
      </c>
      <c r="W2083" t="e">
        <f>VALUE(V2083)*100000</f>
        <v>#VALUE!</v>
      </c>
    </row>
    <row r="2084" spans="1:23" ht="15.75">
      <c r="A2084" s="3" t="s">
        <v>195</v>
      </c>
      <c r="B2084" s="3" t="str">
        <f t="shared" ref="B2084:B2089" si="1295">PROPER(TRIM(A2084))</f>
        <v>3 Apartment For Sale In Palanpur Surat</v>
      </c>
      <c r="C2084" s="3" t="str">
        <f t="shared" ref="C2084:C2089" si="1296">LEFT(B2084,FIND(" ",B2084)-1)</f>
        <v>3</v>
      </c>
      <c r="D2084" s="4" t="str">
        <f t="shared" ref="D2084:D2089" si="1297">MID(B2084, FIND(" ", B2084)+1, FIND("For", B2084)-FIND(" ", B2084)-1)</f>
        <v xml:space="preserve">Apartment </v>
      </c>
      <c r="E2084" s="3" t="str">
        <f t="shared" ref="E2084:E2089" si="1298">TRIM(MID(B2084, FIND("In", B2084)+3, FIND("Surat", B2084)-FIND("In", B2084)-3))</f>
        <v>Palanpur</v>
      </c>
      <c r="F2084" s="3" t="str">
        <f t="shared" ref="F2084:F2089" si="1299">"surat"</f>
        <v>surat</v>
      </c>
      <c r="G2084" s="3" t="s">
        <v>24</v>
      </c>
      <c r="H2084" s="3" t="s">
        <v>246</v>
      </c>
      <c r="I2084" s="9">
        <f>VALUE(LEFT(H2084,FIND(" ",H2084)-1))</f>
        <v>1600</v>
      </c>
      <c r="J2084" s="3" t="str">
        <f>TRIM(RIGHT(H2084,LEN(H2084)-FIND(" ",H2084)))</f>
        <v>sqft</v>
      </c>
      <c r="K2084" s="3" t="s">
        <v>43</v>
      </c>
      <c r="L2084" s="3" t="s">
        <v>44</v>
      </c>
      <c r="M2084" s="3" t="str">
        <f t="shared" ref="M2084:M2089" si="1300">IF(LEFT(L2084,5)="poss.","expected","ready")</f>
        <v>ready</v>
      </c>
      <c r="N2084" s="3" t="s">
        <v>3490</v>
      </c>
      <c r="O2084" s="3" t="str">
        <f t="shared" ref="O2084:O2089" si="1301">IFERROR(LEFT(N2084,FIND("out of",N2084)-1),N2084)</f>
        <v xml:space="preserve">1 </v>
      </c>
      <c r="P2084" s="4" t="str">
        <f t="shared" ref="P2084:P2089" si="1302">IFERROR(RIGHT(N2084,LEN(N2084)-FIND("out of",N2084)-6),"")</f>
        <v>14</v>
      </c>
      <c r="Q2084" s="6" t="s">
        <v>46</v>
      </c>
      <c r="R2084" s="3" t="s">
        <v>739</v>
      </c>
      <c r="S2084" s="3" t="s">
        <v>4656</v>
      </c>
      <c r="T2084" s="3" t="s">
        <v>4657</v>
      </c>
      <c r="U2084" s="4">
        <f t="shared" si="1262"/>
        <v>3467</v>
      </c>
      <c r="V2084" s="3">
        <v>78</v>
      </c>
      <c r="W2084" s="3">
        <f>VALUE(V2084)*100000</f>
        <v>7800000</v>
      </c>
    </row>
    <row r="2085" spans="1:23" ht="15.75">
      <c r="A2085" s="3" t="s">
        <v>4658</v>
      </c>
      <c r="B2085" s="3" t="str">
        <f t="shared" si="1295"/>
        <v>3 Apartment For Sale In Tha Grand Ultima Surat</v>
      </c>
      <c r="C2085" s="3" t="str">
        <f t="shared" si="1296"/>
        <v>3</v>
      </c>
      <c r="D2085" s="4" t="str">
        <f t="shared" si="1297"/>
        <v xml:space="preserve">Apartment </v>
      </c>
      <c r="E2085" s="3" t="str">
        <f t="shared" si="1298"/>
        <v>Tha Grand Ultima</v>
      </c>
      <c r="F2085" s="3" t="str">
        <f t="shared" si="1299"/>
        <v>surat</v>
      </c>
      <c r="G2085" s="3" t="s">
        <v>24</v>
      </c>
      <c r="H2085" s="3" t="s">
        <v>4659</v>
      </c>
      <c r="I2085" s="9">
        <f>VALUE(LEFT(H2085,FIND(" ",H2085)-1))</f>
        <v>904</v>
      </c>
      <c r="J2085" s="3" t="str">
        <f>TRIM(RIGHT(H2085,LEN(H2085)-FIND(" ",H2085)))</f>
        <v>sqft</v>
      </c>
      <c r="K2085" s="3" t="s">
        <v>26</v>
      </c>
      <c r="L2085" s="3" t="s">
        <v>44</v>
      </c>
      <c r="M2085" s="3" t="str">
        <f t="shared" si="1300"/>
        <v>ready</v>
      </c>
      <c r="N2085" s="3" t="s">
        <v>342</v>
      </c>
      <c r="O2085" s="3" t="str">
        <f t="shared" si="1301"/>
        <v xml:space="preserve">9 </v>
      </c>
      <c r="P2085" s="4" t="str">
        <f t="shared" si="1302"/>
        <v>13</v>
      </c>
      <c r="Q2085" s="6" t="s">
        <v>29</v>
      </c>
      <c r="R2085" s="3" t="s">
        <v>102</v>
      </c>
      <c r="S2085" s="3" t="s">
        <v>4660</v>
      </c>
      <c r="T2085" s="3" t="s">
        <v>3423</v>
      </c>
      <c r="U2085" s="4">
        <f t="shared" si="1262"/>
        <v>4860</v>
      </c>
      <c r="V2085" s="3">
        <v>79.900000000000006</v>
      </c>
      <c r="W2085" s="3">
        <f>VALUE(V2085)*100000</f>
        <v>7990000.0000000009</v>
      </c>
    </row>
    <row r="2086" spans="1:23" ht="15.75">
      <c r="A2086" s="3" t="s">
        <v>3676</v>
      </c>
      <c r="B2086" s="3" t="str">
        <f t="shared" si="1295"/>
        <v>3 Apartment For Sale In Eco Parkside, Bhimrad Surat</v>
      </c>
      <c r="C2086" s="3" t="str">
        <f t="shared" si="1296"/>
        <v>3</v>
      </c>
      <c r="D2086" s="4" t="str">
        <f t="shared" si="1297"/>
        <v xml:space="preserve">Apartment </v>
      </c>
      <c r="E2086" s="3" t="str">
        <f t="shared" si="1298"/>
        <v>Eco Parkside, Bhimrad</v>
      </c>
      <c r="F2086" s="3" t="str">
        <f t="shared" si="1299"/>
        <v>surat</v>
      </c>
      <c r="G2086" s="3" t="s">
        <v>34</v>
      </c>
      <c r="H2086" s="3" t="s">
        <v>4368</v>
      </c>
      <c r="I2086" s="9">
        <f>VALUE(LEFT(H2086,FIND(" ",H2086)-1))</f>
        <v>1715</v>
      </c>
      <c r="J2086" s="3" t="str">
        <f>TRIM(RIGHT(H2086,LEN(H2086)-FIND(" ",H2086)))</f>
        <v>sqft</v>
      </c>
      <c r="K2086" s="3" t="s">
        <v>26</v>
      </c>
      <c r="L2086" s="3" t="s">
        <v>267</v>
      </c>
      <c r="M2086" s="3" t="str">
        <f t="shared" si="1300"/>
        <v>expected</v>
      </c>
      <c r="N2086" s="3" t="s">
        <v>45</v>
      </c>
      <c r="O2086" s="3" t="str">
        <f t="shared" si="1301"/>
        <v xml:space="preserve">5 </v>
      </c>
      <c r="P2086" s="4" t="str">
        <f t="shared" si="1302"/>
        <v>13</v>
      </c>
      <c r="Q2086" s="6" t="s">
        <v>29</v>
      </c>
      <c r="R2086" s="3" t="s">
        <v>47</v>
      </c>
      <c r="S2086" s="3" t="s">
        <v>4661</v>
      </c>
      <c r="T2086" s="3" t="s">
        <v>4662</v>
      </c>
      <c r="U2086" s="4">
        <f t="shared" si="1262"/>
        <v>4898</v>
      </c>
      <c r="V2086" s="3">
        <v>84</v>
      </c>
      <c r="W2086" s="3">
        <f>VALUE(V2086)*100000</f>
        <v>8400000</v>
      </c>
    </row>
    <row r="2087" spans="1:23" ht="15.75">
      <c r="A2087" s="3" t="s">
        <v>195</v>
      </c>
      <c r="B2087" s="3" t="str">
        <f t="shared" si="1295"/>
        <v>3 Apartment For Sale In Palanpur Surat</v>
      </c>
      <c r="C2087" s="3" t="str">
        <f t="shared" si="1296"/>
        <v>3</v>
      </c>
      <c r="D2087" s="4" t="str">
        <f t="shared" si="1297"/>
        <v xml:space="preserve">Apartment </v>
      </c>
      <c r="E2087" s="3" t="str">
        <f t="shared" si="1298"/>
        <v>Palanpur</v>
      </c>
      <c r="F2087" s="3" t="str">
        <f t="shared" si="1299"/>
        <v>surat</v>
      </c>
      <c r="G2087" s="3" t="s">
        <v>34</v>
      </c>
      <c r="H2087" s="3" t="s">
        <v>1506</v>
      </c>
      <c r="I2087" s="9">
        <f>VALUE(LEFT(H2087,FIND(" ",H2087)-1))</f>
        <v>1700</v>
      </c>
      <c r="J2087" s="3" t="str">
        <f>TRIM(RIGHT(H2087,LEN(H2087)-FIND(" ",H2087)))</f>
        <v>sqft</v>
      </c>
      <c r="K2087" s="3" t="s">
        <v>43</v>
      </c>
      <c r="L2087" s="3" t="s">
        <v>44</v>
      </c>
      <c r="M2087" s="3" t="str">
        <f t="shared" si="1300"/>
        <v>ready</v>
      </c>
      <c r="N2087" s="3" t="s">
        <v>1008</v>
      </c>
      <c r="O2087" s="3" t="str">
        <f t="shared" si="1301"/>
        <v xml:space="preserve">8 </v>
      </c>
      <c r="P2087" s="4" t="str">
        <f t="shared" si="1302"/>
        <v>13</v>
      </c>
      <c r="Q2087" s="6" t="s">
        <v>96</v>
      </c>
      <c r="R2087" s="3" t="s">
        <v>38</v>
      </c>
      <c r="S2087" s="3" t="s">
        <v>4663</v>
      </c>
      <c r="T2087" s="3" t="s">
        <v>83</v>
      </c>
      <c r="U2087" s="4">
        <f t="shared" si="1262"/>
        <v>3235</v>
      </c>
      <c r="V2087" s="3">
        <v>55</v>
      </c>
      <c r="W2087" s="3">
        <f>VALUE(V2087)*100000</f>
        <v>5500000</v>
      </c>
    </row>
    <row r="2088" spans="1:23" ht="15.75">
      <c r="A2088" s="3" t="s">
        <v>3430</v>
      </c>
      <c r="B2088" s="3" t="str">
        <f t="shared" si="1295"/>
        <v>3 Apartment For Sale In Piplod Surat</v>
      </c>
      <c r="C2088" s="3" t="str">
        <f t="shared" si="1296"/>
        <v>3</v>
      </c>
      <c r="D2088" s="4" t="str">
        <f t="shared" si="1297"/>
        <v xml:space="preserve">Apartment </v>
      </c>
      <c r="E2088" s="3" t="str">
        <f t="shared" si="1298"/>
        <v>Piplod</v>
      </c>
      <c r="F2088" s="3" t="str">
        <f t="shared" si="1299"/>
        <v>surat</v>
      </c>
      <c r="G2088" s="3" t="s">
        <v>24</v>
      </c>
      <c r="H2088" s="3" t="s">
        <v>2627</v>
      </c>
      <c r="I2088" s="9">
        <f>VALUE(LEFT(H2088,FIND(" ",H2088)-1))</f>
        <v>1160</v>
      </c>
      <c r="J2088" s="3" t="str">
        <f>TRIM(RIGHT(H2088,LEN(H2088)-FIND(" ",H2088)))</f>
        <v>sqft</v>
      </c>
      <c r="K2088" s="3" t="s">
        <v>43</v>
      </c>
      <c r="L2088" s="3" t="s">
        <v>44</v>
      </c>
      <c r="M2088" s="3" t="str">
        <f t="shared" si="1300"/>
        <v>ready</v>
      </c>
      <c r="N2088" s="3" t="s">
        <v>894</v>
      </c>
      <c r="O2088" s="3" t="str">
        <f t="shared" si="1301"/>
        <v xml:space="preserve">2 </v>
      </c>
      <c r="P2088" s="4" t="str">
        <f t="shared" si="1302"/>
        <v>12</v>
      </c>
      <c r="Q2088" s="6" t="s">
        <v>96</v>
      </c>
      <c r="R2088" s="3" t="s">
        <v>47</v>
      </c>
      <c r="S2088" s="3" t="s">
        <v>4664</v>
      </c>
      <c r="T2088" s="3" t="s">
        <v>856</v>
      </c>
      <c r="U2088" s="4">
        <f t="shared" si="1262"/>
        <v>5484</v>
      </c>
      <c r="V2088" s="3">
        <v>85</v>
      </c>
      <c r="W2088" s="3">
        <f>VALUE(V2088)*100000</f>
        <v>8500000</v>
      </c>
    </row>
    <row r="2089" spans="1:23" ht="15.75">
      <c r="A2089" s="3" t="s">
        <v>4665</v>
      </c>
      <c r="B2089" s="3" t="str">
        <f t="shared" si="1295"/>
        <v>3 Apartment For Sale In Avadh Copperstone, Dumas Road Surat</v>
      </c>
      <c r="C2089" s="3" t="str">
        <f t="shared" si="1296"/>
        <v>3</v>
      </c>
      <c r="D2089" s="4" t="str">
        <f t="shared" si="1297"/>
        <v xml:space="preserve">Apartment </v>
      </c>
      <c r="E2089" s="3" t="str">
        <f t="shared" si="1298"/>
        <v>Avadh Copperstone, Dumas Road</v>
      </c>
      <c r="F2089" s="3" t="str">
        <f t="shared" si="1299"/>
        <v>surat</v>
      </c>
      <c r="G2089" s="3" t="s">
        <v>34</v>
      </c>
      <c r="H2089" s="3" t="s">
        <v>3620</v>
      </c>
      <c r="I2089" s="9">
        <f>VALUE(LEFT(H2089,FIND(" ",H2089)-1))</f>
        <v>1890</v>
      </c>
      <c r="J2089" s="3" t="str">
        <f>TRIM(RIGHT(H2089,LEN(H2089)-FIND(" ",H2089)))</f>
        <v>sqft</v>
      </c>
      <c r="K2089" s="3" t="s">
        <v>43</v>
      </c>
      <c r="L2089" s="3" t="s">
        <v>44</v>
      </c>
      <c r="M2089" s="3" t="str">
        <f t="shared" si="1300"/>
        <v>ready</v>
      </c>
      <c r="N2089" s="3" t="s">
        <v>3490</v>
      </c>
      <c r="O2089" s="3" t="str">
        <f t="shared" si="1301"/>
        <v xml:space="preserve">1 </v>
      </c>
      <c r="P2089" s="4" t="str">
        <f t="shared" si="1302"/>
        <v>14</v>
      </c>
      <c r="Q2089" s="6" t="s">
        <v>96</v>
      </c>
      <c r="R2089" s="3" t="s">
        <v>47</v>
      </c>
      <c r="S2089" s="3" t="s">
        <v>4666</v>
      </c>
      <c r="T2089" s="3" t="s">
        <v>3644</v>
      </c>
      <c r="U2089" s="4">
        <f t="shared" si="1262"/>
        <v>4815</v>
      </c>
      <c r="V2089" s="3">
        <v>91</v>
      </c>
      <c r="W2089" s="3">
        <f>VALUE(V2089)*100000</f>
        <v>9100000</v>
      </c>
    </row>
    <row r="2090" spans="1:23" customFormat="1" hidden="1">
      <c r="A2090" t="s">
        <v>4667</v>
      </c>
      <c r="G2090" t="s">
        <v>24</v>
      </c>
      <c r="H2090" t="s">
        <v>3670</v>
      </c>
      <c r="I2090">
        <f>VALUE(LEFT(H2090,FIND(" ",H2090)-1))</f>
        <v>3000</v>
      </c>
      <c r="J2090" t="str">
        <f>TRIM(RIGHT(H2090,LEN(H2090)-FIND(" ",H2090)))</f>
        <v>sqft</v>
      </c>
      <c r="K2090" t="s">
        <v>43</v>
      </c>
      <c r="L2090" t="s">
        <v>44</v>
      </c>
      <c r="N2090" t="s">
        <v>377</v>
      </c>
      <c r="Q2090" t="s">
        <v>96</v>
      </c>
      <c r="R2090" t="s">
        <v>47</v>
      </c>
      <c r="T2090" t="s">
        <v>4668</v>
      </c>
      <c r="U2090" s="1">
        <f t="shared" si="1262"/>
        <v>1620</v>
      </c>
      <c r="V2090">
        <v>81</v>
      </c>
      <c r="W2090">
        <f>VALUE(V2090)*100000</f>
        <v>8100000</v>
      </c>
    </row>
    <row r="2091" spans="1:23" customFormat="1" hidden="1">
      <c r="A2091" t="s">
        <v>947</v>
      </c>
      <c r="G2091" t="s">
        <v>34</v>
      </c>
      <c r="H2091" t="s">
        <v>468</v>
      </c>
      <c r="I2091">
        <f>VALUE(LEFT(H2091,FIND(" ",H2091)-1))</f>
        <v>440</v>
      </c>
      <c r="J2091" t="str">
        <f>TRIM(RIGHT(H2091,LEN(H2091)-FIND(" ",H2091)))</f>
        <v>sqft</v>
      </c>
      <c r="K2091" t="s">
        <v>43</v>
      </c>
      <c r="L2091" t="s">
        <v>44</v>
      </c>
      <c r="N2091" t="s">
        <v>517</v>
      </c>
      <c r="Q2091" t="s">
        <v>3553</v>
      </c>
      <c r="S2091" t="s">
        <v>4669</v>
      </c>
      <c r="T2091" t="s">
        <v>4670</v>
      </c>
      <c r="U2091" s="1">
        <f t="shared" si="1262"/>
        <v>15502</v>
      </c>
      <c r="V2091">
        <v>68.2</v>
      </c>
      <c r="W2091">
        <f>VALUE(V2091)*100000</f>
        <v>6820000</v>
      </c>
    </row>
    <row r="2092" spans="1:23" ht="15.75">
      <c r="A2092" s="3" t="s">
        <v>3676</v>
      </c>
      <c r="B2092" s="3" t="str">
        <f t="shared" ref="B2092:B2099" si="1303">PROPER(TRIM(A2092))</f>
        <v>3 Apartment For Sale In Eco Parkside, Bhimrad Surat</v>
      </c>
      <c r="C2092" s="3" t="str">
        <f t="shared" ref="C2092:C2099" si="1304">LEFT(B2092,FIND(" ",B2092)-1)</f>
        <v>3</v>
      </c>
      <c r="D2092" s="4" t="str">
        <f t="shared" ref="D2092:D2099" si="1305">MID(B2092, FIND(" ", B2092)+1, FIND("For", B2092)-FIND(" ", B2092)-1)</f>
        <v xml:space="preserve">Apartment </v>
      </c>
      <c r="E2092" s="3" t="str">
        <f t="shared" ref="E2092:E2099" si="1306">TRIM(MID(B2092, FIND("In", B2092)+3, FIND("Surat", B2092)-FIND("In", B2092)-3))</f>
        <v>Eco Parkside, Bhimrad</v>
      </c>
      <c r="F2092" s="3" t="str">
        <f t="shared" ref="F2092:F2099" si="1307">"surat"</f>
        <v>surat</v>
      </c>
      <c r="G2092" s="3" t="s">
        <v>24</v>
      </c>
      <c r="H2092" s="3" t="s">
        <v>116</v>
      </c>
      <c r="I2092" s="9">
        <f>VALUE(LEFT(H2092,FIND(" ",H2092)-1))</f>
        <v>1000</v>
      </c>
      <c r="J2092" s="3" t="str">
        <f>TRIM(RIGHT(H2092,LEN(H2092)-FIND(" ",H2092)))</f>
        <v>sqft</v>
      </c>
      <c r="K2092" s="3" t="s">
        <v>43</v>
      </c>
      <c r="L2092" s="3" t="s">
        <v>27</v>
      </c>
      <c r="M2092" s="3" t="str">
        <f t="shared" ref="M2092:M2099" si="1308">IF(LEFT(L2092,5)="poss.","expected","ready")</f>
        <v>expected</v>
      </c>
      <c r="N2092" s="3" t="s">
        <v>1008</v>
      </c>
      <c r="O2092" s="3" t="str">
        <f t="shared" ref="O2092:O2099" si="1309">IFERROR(LEFT(N2092,FIND("out of",N2092)-1),N2092)</f>
        <v xml:space="preserve">8 </v>
      </c>
      <c r="P2092" s="4" t="str">
        <f t="shared" ref="P2092:P2099" si="1310">IFERROR(RIGHT(N2092,LEN(N2092)-FIND("out of",N2092)-6),"")</f>
        <v>13</v>
      </c>
      <c r="Q2092" s="6" t="s">
        <v>29</v>
      </c>
      <c r="R2092" s="3" t="s">
        <v>47</v>
      </c>
      <c r="S2092" s="3" t="s">
        <v>4671</v>
      </c>
      <c r="T2092" s="3" t="s">
        <v>4662</v>
      </c>
      <c r="U2092" s="4">
        <f t="shared" si="1262"/>
        <v>4898</v>
      </c>
      <c r="V2092" s="3">
        <v>84</v>
      </c>
      <c r="W2092" s="3">
        <f>VALUE(V2092)*100000</f>
        <v>8400000</v>
      </c>
    </row>
    <row r="2093" spans="1:23" ht="15.75">
      <c r="A2093" s="3" t="s">
        <v>33</v>
      </c>
      <c r="B2093" s="3" t="str">
        <f t="shared" si="1303"/>
        <v>2 Apartment For Sale In Althan Surat</v>
      </c>
      <c r="C2093" s="3" t="str">
        <f t="shared" si="1304"/>
        <v>2</v>
      </c>
      <c r="D2093" s="4" t="str">
        <f t="shared" si="1305"/>
        <v xml:space="preserve">Apartment </v>
      </c>
      <c r="E2093" s="3" t="str">
        <f t="shared" si="1306"/>
        <v>Althan</v>
      </c>
      <c r="F2093" s="3" t="str">
        <f t="shared" si="1307"/>
        <v>surat</v>
      </c>
      <c r="G2093" s="3" t="s">
        <v>34</v>
      </c>
      <c r="H2093" s="3" t="s">
        <v>4672</v>
      </c>
      <c r="I2093" s="9">
        <f>VALUE(LEFT(H2093,FIND(" ",H2093)-1))</f>
        <v>1274</v>
      </c>
      <c r="J2093" s="3" t="str">
        <f>TRIM(RIGHT(H2093,LEN(H2093)-FIND(" ",H2093)))</f>
        <v>sqft</v>
      </c>
      <c r="K2093" s="3" t="s">
        <v>26</v>
      </c>
      <c r="L2093" s="3" t="s">
        <v>44</v>
      </c>
      <c r="M2093" s="3" t="str">
        <f t="shared" si="1308"/>
        <v>ready</v>
      </c>
      <c r="N2093" s="3" t="s">
        <v>176</v>
      </c>
      <c r="O2093" s="3" t="str">
        <f t="shared" si="1309"/>
        <v xml:space="preserve">5 </v>
      </c>
      <c r="P2093" s="4" t="str">
        <f t="shared" si="1310"/>
        <v>12</v>
      </c>
      <c r="Q2093" s="6" t="s">
        <v>29</v>
      </c>
      <c r="R2093" s="3" t="s">
        <v>47</v>
      </c>
      <c r="S2093" s="3" t="s">
        <v>832</v>
      </c>
      <c r="T2093" s="3" t="s">
        <v>3915</v>
      </c>
      <c r="U2093" s="4">
        <f t="shared" si="1262"/>
        <v>4062</v>
      </c>
      <c r="V2093" s="3">
        <v>51.8</v>
      </c>
      <c r="W2093" s="3">
        <f>VALUE(V2093)*100000</f>
        <v>5180000</v>
      </c>
    </row>
    <row r="2094" spans="1:23" customFormat="1" hidden="1">
      <c r="A2094" t="s">
        <v>4132</v>
      </c>
      <c r="B2094" t="str">
        <f t="shared" si="1303"/>
        <v>2 Apartment For Sale In Avadh Onica, Dumas Road Surat</v>
      </c>
      <c r="C2094" t="str">
        <f t="shared" si="1304"/>
        <v>2</v>
      </c>
      <c r="D2094" s="1" t="str">
        <f t="shared" si="1305"/>
        <v xml:space="preserve">Apartment </v>
      </c>
      <c r="E2094" t="str">
        <f t="shared" si="1306"/>
        <v>Avadh Onica, Dumas Road</v>
      </c>
      <c r="F2094" t="str">
        <f t="shared" si="1307"/>
        <v>surat</v>
      </c>
      <c r="G2094" t="s">
        <v>34</v>
      </c>
      <c r="H2094" t="s">
        <v>674</v>
      </c>
      <c r="I2094">
        <f>VALUE(LEFT(H2094,FIND(" ",H2094)-1))</f>
        <v>1400</v>
      </c>
      <c r="J2094" t="str">
        <f>TRIM(RIGHT(H2094,LEN(H2094)-FIND(" ",H2094)))</f>
        <v>sqft</v>
      </c>
      <c r="K2094" t="s">
        <v>26</v>
      </c>
      <c r="L2094" t="s">
        <v>1843</v>
      </c>
      <c r="M2094" t="str">
        <f t="shared" si="1308"/>
        <v>expected</v>
      </c>
      <c r="N2094" t="s">
        <v>81</v>
      </c>
      <c r="O2094" t="str">
        <f t="shared" si="1309"/>
        <v xml:space="preserve">6 </v>
      </c>
      <c r="P2094" s="1" t="str">
        <f t="shared" si="1310"/>
        <v>13</v>
      </c>
      <c r="Q2094" t="s">
        <v>29</v>
      </c>
      <c r="R2094" t="s">
        <v>47</v>
      </c>
      <c r="T2094" t="s">
        <v>4673</v>
      </c>
      <c r="U2094" s="1">
        <f t="shared" si="1262"/>
        <v>4600</v>
      </c>
      <c r="V2094">
        <v>64.400000000000006</v>
      </c>
      <c r="W2094">
        <f>VALUE(V2094)*100000</f>
        <v>6440000.0000000009</v>
      </c>
    </row>
    <row r="2095" spans="1:23" ht="15.75">
      <c r="A2095" s="3" t="s">
        <v>4674</v>
      </c>
      <c r="B2095" s="3" t="str">
        <f t="shared" si="1303"/>
        <v>2 Apartment For Sale In Nest Orchid, Vesu Surat</v>
      </c>
      <c r="C2095" s="3" t="str">
        <f t="shared" si="1304"/>
        <v>2</v>
      </c>
      <c r="D2095" s="4" t="str">
        <f t="shared" si="1305"/>
        <v xml:space="preserve">Apartment </v>
      </c>
      <c r="E2095" s="3" t="str">
        <f t="shared" si="1306"/>
        <v>Nest Orchid, Vesu</v>
      </c>
      <c r="F2095" s="3" t="str">
        <f t="shared" si="1307"/>
        <v>surat</v>
      </c>
      <c r="G2095" s="3" t="s">
        <v>24</v>
      </c>
      <c r="H2095" s="3" t="s">
        <v>705</v>
      </c>
      <c r="I2095" s="9">
        <f>VALUE(LEFT(H2095,FIND(" ",H2095)-1))</f>
        <v>900</v>
      </c>
      <c r="J2095" s="3" t="str">
        <f>TRIM(RIGHT(H2095,LEN(H2095)-FIND(" ",H2095)))</f>
        <v>sqft</v>
      </c>
      <c r="K2095" s="3" t="s">
        <v>43</v>
      </c>
      <c r="L2095" s="3" t="s">
        <v>44</v>
      </c>
      <c r="M2095" s="3" t="str">
        <f t="shared" si="1308"/>
        <v>ready</v>
      </c>
      <c r="N2095" s="3" t="s">
        <v>45</v>
      </c>
      <c r="O2095" s="3" t="str">
        <f t="shared" si="1309"/>
        <v xml:space="preserve">5 </v>
      </c>
      <c r="P2095" s="4" t="str">
        <f t="shared" si="1310"/>
        <v>13</v>
      </c>
      <c r="Q2095" s="6" t="s">
        <v>29</v>
      </c>
      <c r="R2095" s="3" t="s">
        <v>47</v>
      </c>
      <c r="S2095" s="3" t="s">
        <v>4675</v>
      </c>
      <c r="T2095" s="3" t="s">
        <v>4676</v>
      </c>
      <c r="U2095" s="4">
        <f t="shared" si="1262"/>
        <v>4331</v>
      </c>
      <c r="V2095" s="3">
        <v>55</v>
      </c>
      <c r="W2095" s="3">
        <f>VALUE(V2095)*100000</f>
        <v>5500000</v>
      </c>
    </row>
    <row r="2096" spans="1:23" ht="15.75">
      <c r="A2096" s="3" t="s">
        <v>3706</v>
      </c>
      <c r="B2096" s="3" t="str">
        <f t="shared" si="1303"/>
        <v>3 Apartment For Sale In Shreepad Ethics, Palanpur Gam Surat</v>
      </c>
      <c r="C2096" s="3" t="str">
        <f t="shared" si="1304"/>
        <v>3</v>
      </c>
      <c r="D2096" s="4" t="str">
        <f t="shared" si="1305"/>
        <v xml:space="preserve">Apartment </v>
      </c>
      <c r="E2096" s="3" t="str">
        <f t="shared" si="1306"/>
        <v>Shreepad Ethics, Palanpur Gam</v>
      </c>
      <c r="F2096" s="3" t="str">
        <f t="shared" si="1307"/>
        <v>surat</v>
      </c>
      <c r="G2096" s="3" t="s">
        <v>34</v>
      </c>
      <c r="H2096" s="3" t="s">
        <v>1468</v>
      </c>
      <c r="I2096" s="9">
        <f>VALUE(LEFT(H2096,FIND(" ",H2096)-1))</f>
        <v>1515</v>
      </c>
      <c r="J2096" s="3" t="str">
        <f>TRIM(RIGHT(H2096,LEN(H2096)-FIND(" ",H2096)))</f>
        <v>sqft</v>
      </c>
      <c r="K2096" s="3" t="s">
        <v>43</v>
      </c>
      <c r="L2096" s="3" t="s">
        <v>44</v>
      </c>
      <c r="M2096" s="3" t="str">
        <f t="shared" si="1308"/>
        <v>ready</v>
      </c>
      <c r="N2096" s="3" t="s">
        <v>117</v>
      </c>
      <c r="O2096" s="3" t="str">
        <f t="shared" si="1309"/>
        <v xml:space="preserve">3 </v>
      </c>
      <c r="P2096" s="4" t="str">
        <f t="shared" si="1310"/>
        <v>5</v>
      </c>
      <c r="Q2096" s="6" t="s">
        <v>46</v>
      </c>
      <c r="R2096" s="3" t="s">
        <v>4677</v>
      </c>
      <c r="S2096" s="3" t="s">
        <v>4678</v>
      </c>
      <c r="T2096" s="3" t="s">
        <v>4679</v>
      </c>
      <c r="U2096" s="4">
        <f t="shared" si="1262"/>
        <v>3960</v>
      </c>
      <c r="V2096" s="3">
        <v>60</v>
      </c>
      <c r="W2096" s="3">
        <f>VALUE(V2096)*100000</f>
        <v>6000000</v>
      </c>
    </row>
    <row r="2097" spans="1:23" ht="15.75">
      <c r="A2097" s="3" t="s">
        <v>3718</v>
      </c>
      <c r="B2097" s="3" t="str">
        <f t="shared" si="1303"/>
        <v>2 Apartment For Sale In Mahaveer Heights, Vesu Surat</v>
      </c>
      <c r="C2097" s="3" t="str">
        <f t="shared" si="1304"/>
        <v>2</v>
      </c>
      <c r="D2097" s="4" t="str">
        <f t="shared" si="1305"/>
        <v xml:space="preserve">Apartment </v>
      </c>
      <c r="E2097" s="3" t="str">
        <f t="shared" si="1306"/>
        <v>Mahaveer Heights, Vesu</v>
      </c>
      <c r="F2097" s="3" t="str">
        <f t="shared" si="1307"/>
        <v>surat</v>
      </c>
      <c r="G2097" s="3" t="s">
        <v>34</v>
      </c>
      <c r="H2097" s="3" t="s">
        <v>3719</v>
      </c>
      <c r="I2097" s="9">
        <f>VALUE(LEFT(H2097,FIND(" ",H2097)-1))</f>
        <v>1294</v>
      </c>
      <c r="J2097" s="3" t="str">
        <f>TRIM(RIGHT(H2097,LEN(H2097)-FIND(" ",H2097)))</f>
        <v>sqft</v>
      </c>
      <c r="K2097" s="3" t="s">
        <v>43</v>
      </c>
      <c r="L2097" s="3" t="s">
        <v>267</v>
      </c>
      <c r="M2097" s="3" t="str">
        <f t="shared" si="1308"/>
        <v>expected</v>
      </c>
      <c r="N2097" s="3" t="s">
        <v>1181</v>
      </c>
      <c r="O2097" s="3" t="str">
        <f t="shared" si="1309"/>
        <v xml:space="preserve">4 </v>
      </c>
      <c r="P2097" s="4" t="str">
        <f t="shared" si="1310"/>
        <v>13</v>
      </c>
      <c r="Q2097" s="6" t="s">
        <v>29</v>
      </c>
      <c r="R2097" s="3" t="s">
        <v>47</v>
      </c>
      <c r="S2097" s="3" t="s">
        <v>3720</v>
      </c>
      <c r="T2097" s="3" t="s">
        <v>4680</v>
      </c>
      <c r="U2097" s="4">
        <f t="shared" si="1262"/>
        <v>4946</v>
      </c>
      <c r="V2097" s="3">
        <v>64</v>
      </c>
      <c r="W2097" s="3">
        <f>VALUE(V2097)*100000</f>
        <v>6400000</v>
      </c>
    </row>
    <row r="2098" spans="1:23" ht="15.75">
      <c r="A2098" s="3" t="s">
        <v>3736</v>
      </c>
      <c r="B2098" s="3" t="str">
        <f t="shared" si="1303"/>
        <v>2 Apartment For Sale In Santvan Newon, Palanpur Surat</v>
      </c>
      <c r="C2098" s="3" t="str">
        <f t="shared" si="1304"/>
        <v>2</v>
      </c>
      <c r="D2098" s="4" t="str">
        <f t="shared" si="1305"/>
        <v xml:space="preserve">Apartment </v>
      </c>
      <c r="E2098" s="3" t="str">
        <f t="shared" si="1306"/>
        <v>Santvan Newon, Palanpur</v>
      </c>
      <c r="F2098" s="3" t="str">
        <f t="shared" si="1307"/>
        <v>surat</v>
      </c>
      <c r="G2098" s="3" t="s">
        <v>34</v>
      </c>
      <c r="H2098" s="3" t="s">
        <v>1007</v>
      </c>
      <c r="I2098" s="9">
        <f>VALUE(LEFT(H2098,FIND(" ",H2098)-1))</f>
        <v>1251</v>
      </c>
      <c r="J2098" s="3" t="str">
        <f>TRIM(RIGHT(H2098,LEN(H2098)-FIND(" ",H2098)))</f>
        <v>sqft</v>
      </c>
      <c r="K2098" s="3" t="s">
        <v>43</v>
      </c>
      <c r="L2098" s="3" t="s">
        <v>44</v>
      </c>
      <c r="M2098" s="3" t="str">
        <f t="shared" si="1308"/>
        <v>ready</v>
      </c>
      <c r="N2098" s="3" t="s">
        <v>238</v>
      </c>
      <c r="O2098" s="3" t="str">
        <f t="shared" si="1309"/>
        <v xml:space="preserve">10 </v>
      </c>
      <c r="P2098" s="4" t="str">
        <f t="shared" si="1310"/>
        <v>14</v>
      </c>
      <c r="Q2098" s="6" t="s">
        <v>29</v>
      </c>
      <c r="R2098" s="3" t="s">
        <v>47</v>
      </c>
      <c r="S2098" s="3" t="s">
        <v>4681</v>
      </c>
      <c r="T2098" s="3" t="s">
        <v>3738</v>
      </c>
      <c r="U2098" s="4">
        <f t="shared" si="1262"/>
        <v>4157</v>
      </c>
      <c r="V2098" s="3">
        <v>52</v>
      </c>
      <c r="W2098" s="3">
        <f>VALUE(V2098)*100000</f>
        <v>5200000</v>
      </c>
    </row>
    <row r="2099" spans="1:23" ht="15.75">
      <c r="A2099" s="3" t="s">
        <v>4682</v>
      </c>
      <c r="B2099" s="3" t="str">
        <f t="shared" si="1303"/>
        <v>2 Apartment For Sale In Veer Swastik Heights, Pal Surat</v>
      </c>
      <c r="C2099" s="3" t="str">
        <f t="shared" si="1304"/>
        <v>2</v>
      </c>
      <c r="D2099" s="4" t="str">
        <f t="shared" si="1305"/>
        <v xml:space="preserve">Apartment </v>
      </c>
      <c r="E2099" s="3" t="str">
        <f t="shared" si="1306"/>
        <v>Veer Swastik Heights, Pal</v>
      </c>
      <c r="F2099" s="3" t="str">
        <f t="shared" si="1307"/>
        <v>surat</v>
      </c>
      <c r="G2099" s="3" t="s">
        <v>24</v>
      </c>
      <c r="H2099" s="3" t="s">
        <v>3500</v>
      </c>
      <c r="I2099" s="9">
        <f>VALUE(LEFT(H2099,FIND(" ",H2099)-1))</f>
        <v>701</v>
      </c>
      <c r="J2099" s="3" t="str">
        <f>TRIM(RIGHT(H2099,LEN(H2099)-FIND(" ",H2099)))</f>
        <v>sqft</v>
      </c>
      <c r="K2099" s="3" t="s">
        <v>26</v>
      </c>
      <c r="L2099" s="3" t="s">
        <v>44</v>
      </c>
      <c r="M2099" s="3" t="str">
        <f t="shared" si="1308"/>
        <v>ready</v>
      </c>
      <c r="N2099" s="3" t="s">
        <v>2657</v>
      </c>
      <c r="O2099" s="3" t="str">
        <f t="shared" si="1309"/>
        <v xml:space="preserve">12 </v>
      </c>
      <c r="P2099" s="4" t="str">
        <f t="shared" si="1310"/>
        <v>13</v>
      </c>
      <c r="Q2099" s="6" t="s">
        <v>29</v>
      </c>
      <c r="R2099" s="3" t="s">
        <v>47</v>
      </c>
      <c r="S2099" s="3" t="s">
        <v>4683</v>
      </c>
      <c r="T2099" s="3" t="s">
        <v>4684</v>
      </c>
      <c r="U2099" s="4">
        <f t="shared" si="1262"/>
        <v>4627</v>
      </c>
      <c r="V2099" s="3">
        <v>59</v>
      </c>
      <c r="W2099" s="3">
        <f>VALUE(V2099)*100000</f>
        <v>5900000</v>
      </c>
    </row>
    <row r="2100" spans="1:23" customFormat="1" hidden="1">
      <c r="A2100" t="s">
        <v>3809</v>
      </c>
      <c r="G2100" t="s">
        <v>34</v>
      </c>
      <c r="H2100" t="s">
        <v>4685</v>
      </c>
      <c r="I2100">
        <f>VALUE(LEFT(H2100,FIND(" ",H2100)-1))</f>
        <v>462</v>
      </c>
      <c r="J2100" t="str">
        <f>TRIM(RIGHT(H2100,LEN(H2100)-FIND(" ",H2100)))</f>
        <v>sqft</v>
      </c>
      <c r="K2100" t="s">
        <v>43</v>
      </c>
      <c r="L2100" t="s">
        <v>44</v>
      </c>
      <c r="N2100" t="s">
        <v>403</v>
      </c>
      <c r="T2100" t="s">
        <v>4686</v>
      </c>
      <c r="U2100" s="1">
        <f t="shared" si="1262"/>
        <v>11255</v>
      </c>
      <c r="V2100">
        <v>52</v>
      </c>
      <c r="W2100">
        <f>VALUE(V2100)*100000</f>
        <v>5200000</v>
      </c>
    </row>
    <row r="2101" spans="1:23" ht="15.75">
      <c r="A2101" s="3" t="s">
        <v>3819</v>
      </c>
      <c r="B2101" s="3" t="str">
        <f t="shared" ref="B2101:B2103" si="1311">PROPER(TRIM(A2101))</f>
        <v>3 Apartment For Sale In Gothic Heritage, Pal Gam Surat</v>
      </c>
      <c r="C2101" s="3" t="str">
        <f t="shared" ref="C2101:C2103" si="1312">LEFT(B2101,FIND(" ",B2101)-1)</f>
        <v>3</v>
      </c>
      <c r="D2101" s="4" t="str">
        <f t="shared" ref="D2101:D2103" si="1313">MID(B2101, FIND(" ", B2101)+1, FIND("For", B2101)-FIND(" ", B2101)-1)</f>
        <v xml:space="preserve">Apartment </v>
      </c>
      <c r="E2101" s="3" t="str">
        <f t="shared" ref="E2101:E2103" si="1314">TRIM(MID(B2101, FIND("In", B2101)+3, FIND("Surat", B2101)-FIND("In", B2101)-3))</f>
        <v>Gothic Heritage, Pal Gam</v>
      </c>
      <c r="F2101" s="3" t="str">
        <f t="shared" ref="F2101:F2103" si="1315">"surat"</f>
        <v>surat</v>
      </c>
      <c r="G2101" s="3" t="s">
        <v>24</v>
      </c>
      <c r="H2101" s="3" t="s">
        <v>915</v>
      </c>
      <c r="I2101" s="9">
        <f>VALUE(LEFT(H2101,FIND(" ",H2101)-1))</f>
        <v>1450</v>
      </c>
      <c r="J2101" s="3" t="str">
        <f>TRIM(RIGHT(H2101,LEN(H2101)-FIND(" ",H2101)))</f>
        <v>sqft</v>
      </c>
      <c r="K2101" s="3" t="s">
        <v>43</v>
      </c>
      <c r="L2101" s="3" t="s">
        <v>44</v>
      </c>
      <c r="M2101" s="3" t="str">
        <f t="shared" ref="M2101:M2103" si="1316">IF(LEFT(L2101,5)="poss.","expected","ready")</f>
        <v>ready</v>
      </c>
      <c r="N2101" s="3" t="s">
        <v>81</v>
      </c>
      <c r="O2101" s="3" t="str">
        <f t="shared" ref="O2101:O2103" si="1317">IFERROR(LEFT(N2101,FIND("out of",N2101)-1),N2101)</f>
        <v xml:space="preserve">6 </v>
      </c>
      <c r="P2101" s="4" t="str">
        <f t="shared" ref="P2101:P2103" si="1318">IFERROR(RIGHT(N2101,LEN(N2101)-FIND("out of",N2101)-6),"")</f>
        <v>13</v>
      </c>
      <c r="Q2101" s="6" t="s">
        <v>46</v>
      </c>
      <c r="R2101" s="3" t="s">
        <v>47</v>
      </c>
      <c r="S2101" s="3" t="s">
        <v>4687</v>
      </c>
      <c r="T2101" s="3" t="s">
        <v>4688</v>
      </c>
      <c r="U2101" s="4">
        <f t="shared" si="1262"/>
        <v>3824</v>
      </c>
      <c r="V2101" s="3">
        <v>65</v>
      </c>
      <c r="W2101" s="3">
        <f>VALUE(V2101)*100000</f>
        <v>6500000</v>
      </c>
    </row>
    <row r="2102" spans="1:23" ht="15.75">
      <c r="A2102" s="3" t="s">
        <v>4689</v>
      </c>
      <c r="B2102" s="3" t="str">
        <f t="shared" si="1311"/>
        <v>3 Apartment For Sale In Swagat Callista, Bamroli Surat</v>
      </c>
      <c r="C2102" s="3" t="str">
        <f t="shared" si="1312"/>
        <v>3</v>
      </c>
      <c r="D2102" s="4" t="str">
        <f t="shared" si="1313"/>
        <v xml:space="preserve">Apartment </v>
      </c>
      <c r="E2102" s="3" t="str">
        <f t="shared" si="1314"/>
        <v>Swagat Callista, Bamroli</v>
      </c>
      <c r="F2102" s="3" t="str">
        <f t="shared" si="1315"/>
        <v>surat</v>
      </c>
      <c r="G2102" s="3" t="s">
        <v>34</v>
      </c>
      <c r="H2102" s="3" t="s">
        <v>4690</v>
      </c>
      <c r="I2102" s="9">
        <f>VALUE(LEFT(H2102,FIND(" ",H2102)-1))</f>
        <v>1811</v>
      </c>
      <c r="J2102" s="3" t="str">
        <f>TRIM(RIGHT(H2102,LEN(H2102)-FIND(" ",H2102)))</f>
        <v>sqft</v>
      </c>
      <c r="K2102" s="3" t="s">
        <v>26</v>
      </c>
      <c r="L2102" s="3" t="s">
        <v>184</v>
      </c>
      <c r="M2102" s="3" t="str">
        <f t="shared" si="1316"/>
        <v>expected</v>
      </c>
      <c r="N2102" s="3" t="s">
        <v>160</v>
      </c>
      <c r="O2102" s="3" t="str">
        <f t="shared" si="1317"/>
        <v xml:space="preserve">7 </v>
      </c>
      <c r="P2102" s="4" t="str">
        <f t="shared" si="1318"/>
        <v>14</v>
      </c>
      <c r="Q2102" s="6" t="s">
        <v>29</v>
      </c>
      <c r="R2102" s="3" t="s">
        <v>38</v>
      </c>
      <c r="S2102" s="3" t="s">
        <v>4691</v>
      </c>
      <c r="T2102" s="3" t="s">
        <v>2750</v>
      </c>
      <c r="U2102" s="4">
        <f t="shared" si="1262"/>
        <v>3534</v>
      </c>
      <c r="V2102" s="3">
        <v>64</v>
      </c>
      <c r="W2102" s="3">
        <f>VALUE(V2102)*100000</f>
        <v>6400000</v>
      </c>
    </row>
    <row r="2103" spans="1:23" ht="15.75">
      <c r="A2103" s="3" t="s">
        <v>4692</v>
      </c>
      <c r="B2103" s="3" t="str">
        <f t="shared" si="1311"/>
        <v>2 Apartment For Sale In Raghuvir Sentosa Heights, Althan Surat</v>
      </c>
      <c r="C2103" s="3" t="str">
        <f t="shared" si="1312"/>
        <v>2</v>
      </c>
      <c r="D2103" s="4" t="str">
        <f t="shared" si="1313"/>
        <v xml:space="preserve">Apartment </v>
      </c>
      <c r="E2103" s="3" t="str">
        <f t="shared" si="1314"/>
        <v>Raghuvir Sentosa Heights, Althan</v>
      </c>
      <c r="F2103" s="3" t="str">
        <f t="shared" si="1315"/>
        <v>surat</v>
      </c>
      <c r="G2103" s="3" t="s">
        <v>34</v>
      </c>
      <c r="H2103" s="3" t="s">
        <v>3756</v>
      </c>
      <c r="I2103" s="9">
        <f>VALUE(LEFT(H2103,FIND(" ",H2103)-1))</f>
        <v>1851</v>
      </c>
      <c r="J2103" s="3" t="str">
        <f>TRIM(RIGHT(H2103,LEN(H2103)-FIND(" ",H2103)))</f>
        <v>sqft</v>
      </c>
      <c r="K2103" s="3" t="s">
        <v>43</v>
      </c>
      <c r="L2103" s="3" t="s">
        <v>44</v>
      </c>
      <c r="M2103" s="3" t="str">
        <f t="shared" si="1316"/>
        <v>ready</v>
      </c>
      <c r="N2103" s="3" t="s">
        <v>4102</v>
      </c>
      <c r="O2103" s="3" t="str">
        <f t="shared" si="1317"/>
        <v xml:space="preserve">12 </v>
      </c>
      <c r="P2103" s="4" t="str">
        <f t="shared" si="1318"/>
        <v>12</v>
      </c>
      <c r="Q2103" s="6" t="s">
        <v>96</v>
      </c>
      <c r="R2103" s="3" t="s">
        <v>47</v>
      </c>
      <c r="S2103" s="3" t="s">
        <v>4693</v>
      </c>
      <c r="T2103" s="3" t="s">
        <v>4694</v>
      </c>
      <c r="U2103" s="4">
        <f t="shared" si="1262"/>
        <v>3836</v>
      </c>
      <c r="V2103" s="3">
        <v>71</v>
      </c>
      <c r="W2103" s="3">
        <f>VALUE(V2103)*100000</f>
        <v>7100000</v>
      </c>
    </row>
    <row r="2104" spans="1:23" customFormat="1" hidden="1">
      <c r="A2104" t="s">
        <v>4085</v>
      </c>
      <c r="G2104" t="s">
        <v>34</v>
      </c>
      <c r="H2104" t="s">
        <v>2299</v>
      </c>
      <c r="I2104">
        <f>VALUE(LEFT(H2104,FIND(" ",H2104)-1))</f>
        <v>614</v>
      </c>
      <c r="J2104" t="str">
        <f>TRIM(RIGHT(H2104,LEN(H2104)-FIND(" ",H2104)))</f>
        <v>sqft</v>
      </c>
      <c r="K2104" t="s">
        <v>43</v>
      </c>
      <c r="L2104" t="s">
        <v>44</v>
      </c>
      <c r="N2104" t="s">
        <v>86</v>
      </c>
      <c r="Q2104">
        <v>1</v>
      </c>
      <c r="T2104" t="s">
        <v>4695</v>
      </c>
      <c r="U2104" s="1">
        <f t="shared" si="1262"/>
        <v>10586</v>
      </c>
      <c r="V2104">
        <v>65</v>
      </c>
      <c r="W2104">
        <f>VALUE(V2104)*100000</f>
        <v>6500000</v>
      </c>
    </row>
    <row r="2105" spans="1:23" ht="15.75">
      <c r="A2105" s="3" t="s">
        <v>4696</v>
      </c>
      <c r="B2105" s="3" t="str">
        <f>PROPER(TRIM(A2105))</f>
        <v>3 Apartment For Sale In Nandini 3, Vesu Surat</v>
      </c>
      <c r="C2105" s="3" t="str">
        <f>LEFT(B2105,FIND(" ",B2105)-1)</f>
        <v>3</v>
      </c>
      <c r="D2105" s="4" t="str">
        <f>MID(B2105, FIND(" ", B2105)+1, FIND("For", B2105)-FIND(" ", B2105)-1)</f>
        <v xml:space="preserve">Apartment </v>
      </c>
      <c r="E2105" s="3" t="str">
        <f>TRIM(MID(B2105, FIND("In", B2105)+3, FIND("Surat", B2105)-FIND("In", B2105)-3))</f>
        <v>Nandini 3, Vesu</v>
      </c>
      <c r="F2105" s="3" t="str">
        <f>"surat"</f>
        <v>surat</v>
      </c>
      <c r="G2105" s="3" t="s">
        <v>34</v>
      </c>
      <c r="H2105" s="3" t="s">
        <v>3803</v>
      </c>
      <c r="I2105" s="9">
        <f>VALUE(LEFT(H2105,FIND(" ",H2105)-1))</f>
        <v>2400</v>
      </c>
      <c r="J2105" s="3" t="str">
        <f>TRIM(RIGHT(H2105,LEN(H2105)-FIND(" ",H2105)))</f>
        <v>sqft</v>
      </c>
      <c r="K2105" s="3" t="s">
        <v>26</v>
      </c>
      <c r="L2105" s="3" t="s">
        <v>44</v>
      </c>
      <c r="M2105" s="3" t="str">
        <f>IF(LEFT(L2105,5)="poss.","expected","ready")</f>
        <v>ready</v>
      </c>
      <c r="N2105" s="3" t="s">
        <v>461</v>
      </c>
      <c r="O2105" s="3" t="str">
        <f>IFERROR(LEFT(N2105,FIND("out of",N2105)-1),N2105)</f>
        <v xml:space="preserve">8 </v>
      </c>
      <c r="P2105" s="4" t="str">
        <f>IFERROR(RIGHT(N2105,LEN(N2105)-FIND("out of",N2105)-6),"")</f>
        <v>9</v>
      </c>
      <c r="Q2105" s="6" t="s">
        <v>46</v>
      </c>
      <c r="R2105" s="3" t="s">
        <v>490</v>
      </c>
      <c r="S2105" s="3" t="s">
        <v>4697</v>
      </c>
      <c r="T2105" s="3" t="s">
        <v>309</v>
      </c>
      <c r="U2105" s="4">
        <f t="shared" si="1262"/>
        <v>3750</v>
      </c>
      <c r="V2105" s="3">
        <v>90</v>
      </c>
      <c r="W2105" s="3">
        <f>VALUE(V2105)*100000</f>
        <v>9000000</v>
      </c>
    </row>
    <row r="2106" spans="1:23" customFormat="1" hidden="1">
      <c r="A2106" t="s">
        <v>858</v>
      </c>
      <c r="G2106" t="s">
        <v>34</v>
      </c>
      <c r="H2106" t="s">
        <v>1884</v>
      </c>
      <c r="I2106">
        <f>VALUE(LEFT(H2106,FIND(" ",H2106)-1))</f>
        <v>1800</v>
      </c>
      <c r="J2106" t="str">
        <f>TRIM(RIGHT(H2106,LEN(H2106)-FIND(" ",H2106)))</f>
        <v>sqft</v>
      </c>
      <c r="K2106" t="s">
        <v>43</v>
      </c>
      <c r="L2106" t="s">
        <v>44</v>
      </c>
      <c r="N2106" t="s">
        <v>828</v>
      </c>
      <c r="Q2106" t="s">
        <v>46</v>
      </c>
      <c r="R2106">
        <v>3</v>
      </c>
      <c r="T2106" t="s">
        <v>4698</v>
      </c>
      <c r="U2106" s="1">
        <f t="shared" si="1262"/>
        <v>3153</v>
      </c>
      <c r="V2106">
        <v>56.8</v>
      </c>
      <c r="W2106">
        <f>VALUE(V2106)*100000</f>
        <v>5680000</v>
      </c>
    </row>
    <row r="2107" spans="1:23" ht="15.75">
      <c r="A2107" s="3" t="s">
        <v>4699</v>
      </c>
      <c r="B2107" s="3" t="str">
        <f>PROPER(TRIM(A2107))</f>
        <v>3 Apartment For Sale In Akshar Plaza, Adajan Surat</v>
      </c>
      <c r="C2107" s="3" t="str">
        <f>LEFT(B2107,FIND(" ",B2107)-1)</f>
        <v>3</v>
      </c>
      <c r="D2107" s="4" t="str">
        <f>MID(B2107, FIND(" ", B2107)+1, FIND("For", B2107)-FIND(" ", B2107)-1)</f>
        <v xml:space="preserve">Apartment </v>
      </c>
      <c r="E2107" s="3" t="str">
        <f>TRIM(MID(B2107, FIND("In", B2107)+3, FIND("Surat", B2107)-FIND("In", B2107)-3))</f>
        <v>Akshar Plaza, Adajan</v>
      </c>
      <c r="F2107" s="3" t="str">
        <f>"surat"</f>
        <v>surat</v>
      </c>
      <c r="G2107" s="3" t="s">
        <v>24</v>
      </c>
      <c r="H2107" s="3" t="s">
        <v>4700</v>
      </c>
      <c r="I2107" s="9">
        <f>VALUE(LEFT(H2107,FIND(" ",H2107)-1))</f>
        <v>1455</v>
      </c>
      <c r="J2107" s="3" t="str">
        <f>TRIM(RIGHT(H2107,LEN(H2107)-FIND(" ",H2107)))</f>
        <v>sqft</v>
      </c>
      <c r="K2107" s="3" t="s">
        <v>43</v>
      </c>
      <c r="L2107" s="3" t="s">
        <v>44</v>
      </c>
      <c r="M2107" s="3" t="str">
        <f>IF(LEFT(L2107,5)="poss.","expected","ready")</f>
        <v>ready</v>
      </c>
      <c r="N2107" s="3" t="s">
        <v>1103</v>
      </c>
      <c r="O2107" s="3" t="str">
        <f>IFERROR(LEFT(N2107,FIND("out of",N2107)-1),N2107)</f>
        <v xml:space="preserve">1 </v>
      </c>
      <c r="P2107" s="4" t="str">
        <f>IFERROR(RIGHT(N2107,LEN(N2107)-FIND("out of",N2107)-6),"")</f>
        <v>10</v>
      </c>
      <c r="Q2107" s="6" t="s">
        <v>29</v>
      </c>
      <c r="R2107" s="3" t="s">
        <v>490</v>
      </c>
      <c r="S2107" s="3" t="s">
        <v>4701</v>
      </c>
      <c r="T2107" s="3" t="s">
        <v>4702</v>
      </c>
      <c r="U2107" s="4">
        <f t="shared" si="1262"/>
        <v>3643</v>
      </c>
      <c r="V2107" s="3">
        <v>53</v>
      </c>
      <c r="W2107" s="3">
        <f>VALUE(V2107)*100000</f>
        <v>5300000</v>
      </c>
    </row>
    <row r="2108" spans="1:23" customFormat="1" hidden="1">
      <c r="A2108" t="s">
        <v>4703</v>
      </c>
      <c r="G2108" t="s">
        <v>34</v>
      </c>
      <c r="H2108" t="s">
        <v>1506</v>
      </c>
      <c r="I2108">
        <f>VALUE(LEFT(H2108,FIND(" ",H2108)-1))</f>
        <v>1700</v>
      </c>
      <c r="J2108" t="str">
        <f>TRIM(RIGHT(H2108,LEN(H2108)-FIND(" ",H2108)))</f>
        <v>sqft</v>
      </c>
      <c r="K2108" t="s">
        <v>3889</v>
      </c>
      <c r="L2108" t="s">
        <v>44</v>
      </c>
      <c r="N2108" t="s">
        <v>43</v>
      </c>
      <c r="T2108" t="s">
        <v>4704</v>
      </c>
      <c r="U2108" s="1">
        <f t="shared" si="1262"/>
        <v>5059</v>
      </c>
      <c r="V2108">
        <v>86</v>
      </c>
      <c r="W2108">
        <f>VALUE(V2108)*100000</f>
        <v>8600000</v>
      </c>
    </row>
    <row r="2109" spans="1:23" customFormat="1" hidden="1">
      <c r="A2109" t="s">
        <v>4705</v>
      </c>
      <c r="G2109" t="s">
        <v>34</v>
      </c>
      <c r="H2109" t="s">
        <v>1005</v>
      </c>
      <c r="I2109">
        <f>VALUE(LEFT(H2109,FIND(" ",H2109)-1))</f>
        <v>1500</v>
      </c>
      <c r="J2109" t="str">
        <f>TRIM(RIGHT(H2109,LEN(H2109)-FIND(" ",H2109)))</f>
        <v>sqft</v>
      </c>
      <c r="K2109" t="s">
        <v>43</v>
      </c>
      <c r="L2109" t="s">
        <v>44</v>
      </c>
      <c r="N2109" t="s">
        <v>1167</v>
      </c>
      <c r="Q2109" t="s">
        <v>29</v>
      </c>
      <c r="R2109">
        <v>3</v>
      </c>
      <c r="T2109" t="s">
        <v>4706</v>
      </c>
      <c r="U2109" s="1">
        <f t="shared" ref="U2109:U2172" si="1319">VALUE(SUBSTITUTE(SUBSTITUTE(T2109,"â‚¹",""),"per sqft",""))</f>
        <v>4533</v>
      </c>
      <c r="V2109">
        <v>68</v>
      </c>
      <c r="W2109">
        <f>VALUE(V2109)*100000</f>
        <v>6800000</v>
      </c>
    </row>
    <row r="2110" spans="1:23" customFormat="1" hidden="1">
      <c r="A2110" t="s">
        <v>3365</v>
      </c>
      <c r="G2110" t="s">
        <v>34</v>
      </c>
      <c r="H2110" t="s">
        <v>4561</v>
      </c>
      <c r="I2110">
        <f>VALUE(LEFT(H2110,FIND(" ",H2110)-1))</f>
        <v>2097</v>
      </c>
      <c r="J2110" t="str">
        <f>TRIM(RIGHT(H2110,LEN(H2110)-FIND(" ",H2110)))</f>
        <v>sqft</v>
      </c>
      <c r="K2110" t="s">
        <v>29</v>
      </c>
      <c r="L2110" t="s">
        <v>101</v>
      </c>
      <c r="N2110" t="s">
        <v>26</v>
      </c>
      <c r="Q2110" t="s">
        <v>3367</v>
      </c>
      <c r="R2110">
        <v>3</v>
      </c>
      <c r="S2110" t="s">
        <v>4562</v>
      </c>
      <c r="T2110" t="s">
        <v>3369</v>
      </c>
      <c r="U2110" s="1">
        <f t="shared" si="1319"/>
        <v>4750</v>
      </c>
      <c r="V2110">
        <v>99.6</v>
      </c>
      <c r="W2110">
        <f>VALUE(V2110)*100000</f>
        <v>9960000</v>
      </c>
    </row>
    <row r="2111" spans="1:23" customFormat="1" hidden="1">
      <c r="A2111" t="s">
        <v>3360</v>
      </c>
      <c r="G2111" t="s">
        <v>34</v>
      </c>
      <c r="H2111" t="s">
        <v>4707</v>
      </c>
      <c r="I2111">
        <f>VALUE(LEFT(H2111,FIND(" ",H2111)-1))</f>
        <v>1328</v>
      </c>
      <c r="J2111" t="str">
        <f>TRIM(RIGHT(H2111,LEN(H2111)-FIND(" ",H2111)))</f>
        <v>sqft</v>
      </c>
      <c r="K2111" t="s">
        <v>3362</v>
      </c>
      <c r="L2111" t="s">
        <v>26</v>
      </c>
      <c r="N2111" t="s">
        <v>29</v>
      </c>
      <c r="Q2111">
        <v>2</v>
      </c>
      <c r="R2111">
        <v>2</v>
      </c>
      <c r="S2111" t="s">
        <v>4708</v>
      </c>
      <c r="T2111" t="s">
        <v>3364</v>
      </c>
      <c r="U2111" s="1">
        <f t="shared" si="1319"/>
        <v>4250</v>
      </c>
      <c r="V2111">
        <v>56.4</v>
      </c>
      <c r="W2111">
        <f>VALUE(V2111)*100000</f>
        <v>5640000</v>
      </c>
    </row>
    <row r="2112" spans="1:23" customFormat="1" hidden="1">
      <c r="A2112" t="s">
        <v>3354</v>
      </c>
      <c r="G2112" t="s">
        <v>34</v>
      </c>
      <c r="H2112" t="s">
        <v>3355</v>
      </c>
      <c r="I2112">
        <f>VALUE(LEFT(H2112,FIND(" ",H2112)-1))</f>
        <v>1651</v>
      </c>
      <c r="J2112" t="str">
        <f>TRIM(RIGHT(H2112,LEN(H2112)-FIND(" ",H2112)))</f>
        <v>sqft</v>
      </c>
      <c r="K2112" t="s">
        <v>29</v>
      </c>
      <c r="L2112" t="s">
        <v>267</v>
      </c>
      <c r="N2112" t="s">
        <v>26</v>
      </c>
      <c r="Q2112" t="s">
        <v>3357</v>
      </c>
      <c r="R2112">
        <v>3</v>
      </c>
      <c r="S2112" t="s">
        <v>3358</v>
      </c>
      <c r="T2112" t="s">
        <v>3359</v>
      </c>
      <c r="U2112" s="1">
        <f t="shared" si="1319"/>
        <v>4100</v>
      </c>
      <c r="V2112">
        <v>67.7</v>
      </c>
      <c r="W2112">
        <f>VALUE(V2112)*100000</f>
        <v>6770000</v>
      </c>
    </row>
    <row r="2113" spans="1:23" ht="15.75">
      <c r="A2113" s="3" t="s">
        <v>195</v>
      </c>
      <c r="B2113" s="3" t="str">
        <f t="shared" ref="B2113:B2116" si="1320">PROPER(TRIM(A2113))</f>
        <v>3 Apartment For Sale In Palanpur Surat</v>
      </c>
      <c r="C2113" s="3" t="str">
        <f t="shared" ref="C2113:C2116" si="1321">LEFT(B2113,FIND(" ",B2113)-1)</f>
        <v>3</v>
      </c>
      <c r="D2113" s="4" t="str">
        <f t="shared" ref="D2113:D2116" si="1322">MID(B2113, FIND(" ", B2113)+1, FIND("For", B2113)-FIND(" ", B2113)-1)</f>
        <v xml:space="preserve">Apartment </v>
      </c>
      <c r="E2113" s="3" t="str">
        <f t="shared" ref="E2113:E2116" si="1323">TRIM(MID(B2113, FIND("In", B2113)+3, FIND("Surat", B2113)-FIND("In", B2113)-3))</f>
        <v>Palanpur</v>
      </c>
      <c r="F2113" s="3" t="str">
        <f t="shared" ref="F2113:F2116" si="1324">"surat"</f>
        <v>surat</v>
      </c>
      <c r="G2113" s="3" t="s">
        <v>34</v>
      </c>
      <c r="H2113" s="3" t="s">
        <v>4031</v>
      </c>
      <c r="I2113" s="9">
        <f>VALUE(LEFT(H2113,FIND(" ",H2113)-1))</f>
        <v>1751</v>
      </c>
      <c r="J2113" s="3" t="str">
        <f>TRIM(RIGHT(H2113,LEN(H2113)-FIND(" ",H2113)))</f>
        <v>sqft</v>
      </c>
      <c r="K2113" s="3" t="s">
        <v>26</v>
      </c>
      <c r="L2113" s="3" t="s">
        <v>779</v>
      </c>
      <c r="M2113" s="3" t="str">
        <f t="shared" ref="M2113:M2116" si="1325">IF(LEFT(L2113,5)="poss.","expected","ready")</f>
        <v>expected</v>
      </c>
      <c r="N2113" s="3" t="s">
        <v>200</v>
      </c>
      <c r="O2113" s="3" t="str">
        <f t="shared" ref="O2113:O2116" si="1326">IFERROR(LEFT(N2113,FIND("out of",N2113)-1),N2113)</f>
        <v xml:space="preserve">7 </v>
      </c>
      <c r="P2113" s="4" t="str">
        <f t="shared" ref="P2113:P2116" si="1327">IFERROR(RIGHT(N2113,LEN(N2113)-FIND("out of",N2113)-6),"")</f>
        <v>13</v>
      </c>
      <c r="Q2113" s="6" t="s">
        <v>29</v>
      </c>
      <c r="R2113" s="3" t="s">
        <v>47</v>
      </c>
      <c r="S2113" s="3" t="s">
        <v>4709</v>
      </c>
      <c r="T2113" s="3" t="s">
        <v>3772</v>
      </c>
      <c r="U2113" s="4">
        <f t="shared" si="1319"/>
        <v>4351</v>
      </c>
      <c r="V2113" s="3">
        <v>76.2</v>
      </c>
      <c r="W2113" s="3">
        <f>VALUE(V2113)*100000</f>
        <v>7620000</v>
      </c>
    </row>
    <row r="2114" spans="1:23" ht="15.75">
      <c r="A2114" s="3" t="s">
        <v>4710</v>
      </c>
      <c r="B2114" s="3" t="str">
        <f t="shared" si="1320"/>
        <v>3 Apartment For Sale In Roongta Green Leaf, Vesu Surat</v>
      </c>
      <c r="C2114" s="3" t="str">
        <f t="shared" si="1321"/>
        <v>3</v>
      </c>
      <c r="D2114" s="4" t="str">
        <f t="shared" si="1322"/>
        <v xml:space="preserve">Apartment </v>
      </c>
      <c r="E2114" s="3" t="str">
        <f t="shared" si="1323"/>
        <v>Roongta Green Leaf, Vesu</v>
      </c>
      <c r="F2114" s="3" t="str">
        <f t="shared" si="1324"/>
        <v>surat</v>
      </c>
      <c r="G2114" s="3" t="s">
        <v>34</v>
      </c>
      <c r="H2114" s="3" t="s">
        <v>4711</v>
      </c>
      <c r="I2114" s="9">
        <f>VALUE(LEFT(H2114,FIND(" ",H2114)-1))</f>
        <v>1818</v>
      </c>
      <c r="J2114" s="3" t="str">
        <f>TRIM(RIGHT(H2114,LEN(H2114)-FIND(" ",H2114)))</f>
        <v>sqft</v>
      </c>
      <c r="K2114" s="3" t="s">
        <v>26</v>
      </c>
      <c r="L2114" s="3" t="s">
        <v>184</v>
      </c>
      <c r="M2114" s="3" t="str">
        <f t="shared" si="1325"/>
        <v>expected</v>
      </c>
      <c r="N2114" s="3" t="s">
        <v>45</v>
      </c>
      <c r="O2114" s="3" t="str">
        <f t="shared" si="1326"/>
        <v xml:space="preserve">5 </v>
      </c>
      <c r="P2114" s="4" t="str">
        <f t="shared" si="1327"/>
        <v>13</v>
      </c>
      <c r="Q2114" s="6" t="s">
        <v>29</v>
      </c>
      <c r="R2114" s="3" t="s">
        <v>47</v>
      </c>
      <c r="S2114" s="3" t="s">
        <v>4712</v>
      </c>
      <c r="T2114" s="3" t="s">
        <v>3861</v>
      </c>
      <c r="U2114" s="4">
        <f t="shared" si="1319"/>
        <v>5500</v>
      </c>
      <c r="V2114" s="3">
        <v>100</v>
      </c>
      <c r="W2114" s="3">
        <f>VALUE(V2114)*100000</f>
        <v>10000000</v>
      </c>
    </row>
    <row r="2115" spans="1:23" ht="15.75">
      <c r="A2115" s="3" t="s">
        <v>4713</v>
      </c>
      <c r="B2115" s="3" t="str">
        <f t="shared" si="1320"/>
        <v>2 Apartment For Sale In Dumas Road Surat</v>
      </c>
      <c r="C2115" s="3" t="str">
        <f t="shared" si="1321"/>
        <v>2</v>
      </c>
      <c r="D2115" s="4" t="str">
        <f t="shared" si="1322"/>
        <v xml:space="preserve">Apartment </v>
      </c>
      <c r="E2115" s="3" t="str">
        <f t="shared" si="1323"/>
        <v>Dumas Road</v>
      </c>
      <c r="F2115" s="3" t="str">
        <f t="shared" si="1324"/>
        <v>surat</v>
      </c>
      <c r="G2115" s="3" t="s">
        <v>24</v>
      </c>
      <c r="H2115" s="3" t="s">
        <v>295</v>
      </c>
      <c r="I2115" s="9">
        <f>VALUE(LEFT(H2115,FIND(" ",H2115)-1))</f>
        <v>750</v>
      </c>
      <c r="J2115" s="3" t="str">
        <f>TRIM(RIGHT(H2115,LEN(H2115)-FIND(" ",H2115)))</f>
        <v>sqft</v>
      </c>
      <c r="K2115" s="3" t="s">
        <v>26</v>
      </c>
      <c r="L2115" s="3" t="s">
        <v>184</v>
      </c>
      <c r="M2115" s="3" t="str">
        <f t="shared" si="1325"/>
        <v>expected</v>
      </c>
      <c r="N2115" s="3" t="s">
        <v>627</v>
      </c>
      <c r="O2115" s="3" t="str">
        <f t="shared" si="1326"/>
        <v xml:space="preserve">8 </v>
      </c>
      <c r="P2115" s="4" t="str">
        <f t="shared" si="1327"/>
        <v>14</v>
      </c>
      <c r="Q2115" s="6" t="s">
        <v>29</v>
      </c>
      <c r="R2115" s="3" t="s">
        <v>47</v>
      </c>
      <c r="S2115" s="3" t="s">
        <v>4714</v>
      </c>
      <c r="T2115" s="3" t="s">
        <v>4715</v>
      </c>
      <c r="U2115" s="4">
        <f t="shared" si="1319"/>
        <v>4035</v>
      </c>
      <c r="V2115" s="3">
        <v>55</v>
      </c>
      <c r="W2115" s="3">
        <f>VALUE(V2115)*100000</f>
        <v>5500000</v>
      </c>
    </row>
    <row r="2116" spans="1:23" ht="15.75">
      <c r="A2116" s="3" t="s">
        <v>3451</v>
      </c>
      <c r="B2116" s="3" t="str">
        <f t="shared" si="1320"/>
        <v>3 Apartment For Sale In Pal Surat</v>
      </c>
      <c r="C2116" s="3" t="str">
        <f t="shared" si="1321"/>
        <v>3</v>
      </c>
      <c r="D2116" s="4" t="str">
        <f t="shared" si="1322"/>
        <v xml:space="preserve">Apartment </v>
      </c>
      <c r="E2116" s="3" t="str">
        <f t="shared" si="1323"/>
        <v>Pal</v>
      </c>
      <c r="F2116" s="3" t="str">
        <f t="shared" si="1324"/>
        <v>surat</v>
      </c>
      <c r="G2116" s="3" t="s">
        <v>24</v>
      </c>
      <c r="H2116" s="3" t="s">
        <v>116</v>
      </c>
      <c r="I2116" s="9">
        <f>VALUE(LEFT(H2116,FIND(" ",H2116)-1))</f>
        <v>1000</v>
      </c>
      <c r="J2116" s="3" t="str">
        <f>TRIM(RIGHT(H2116,LEN(H2116)-FIND(" ",H2116)))</f>
        <v>sqft</v>
      </c>
      <c r="K2116" s="3" t="s">
        <v>26</v>
      </c>
      <c r="L2116" s="3" t="s">
        <v>2832</v>
      </c>
      <c r="M2116" s="3" t="str">
        <f t="shared" si="1325"/>
        <v>expected</v>
      </c>
      <c r="N2116" s="3" t="s">
        <v>37</v>
      </c>
      <c r="O2116" s="3" t="str">
        <f t="shared" si="1326"/>
        <v xml:space="preserve">6 </v>
      </c>
      <c r="P2116" s="4" t="str">
        <f t="shared" si="1327"/>
        <v>14</v>
      </c>
      <c r="Q2116" s="6" t="s">
        <v>29</v>
      </c>
      <c r="R2116" s="3" t="s">
        <v>47</v>
      </c>
      <c r="S2116" s="3" t="s">
        <v>4716</v>
      </c>
      <c r="T2116" s="3" t="s">
        <v>4717</v>
      </c>
      <c r="U2116" s="4">
        <f t="shared" si="1319"/>
        <v>4579</v>
      </c>
      <c r="V2116" s="3">
        <v>87</v>
      </c>
      <c r="W2116" s="3">
        <f>VALUE(V2116)*100000</f>
        <v>8700000</v>
      </c>
    </row>
    <row r="2117" spans="1:23" customFormat="1" hidden="1">
      <c r="A2117" t="s">
        <v>4718</v>
      </c>
      <c r="G2117" t="s">
        <v>24</v>
      </c>
      <c r="H2117" t="s">
        <v>4719</v>
      </c>
      <c r="I2117">
        <f>VALUE(LEFT(H2117,FIND(" ",H2117)-1))</f>
        <v>1827</v>
      </c>
      <c r="J2117" t="str">
        <f>TRIM(RIGHT(H2117,LEN(H2117)-FIND(" ",H2117)))</f>
        <v>sqft</v>
      </c>
      <c r="K2117" t="s">
        <v>29</v>
      </c>
      <c r="L2117" t="s">
        <v>2832</v>
      </c>
      <c r="N2117" t="s">
        <v>26</v>
      </c>
      <c r="Q2117" t="s">
        <v>47</v>
      </c>
      <c r="R2117" t="s">
        <v>490</v>
      </c>
      <c r="S2117" t="s">
        <v>2704</v>
      </c>
      <c r="U2117" s="1" t="e">
        <f t="shared" si="1319"/>
        <v>#VALUE!</v>
      </c>
      <c r="V2117">
        <v>88.5</v>
      </c>
      <c r="W2117">
        <f>VALUE(V2117)*100000</f>
        <v>8850000</v>
      </c>
    </row>
    <row r="2118" spans="1:23" ht="15.75">
      <c r="A2118" s="3" t="s">
        <v>4580</v>
      </c>
      <c r="B2118" s="3" t="str">
        <f>PROPER(TRIM(A2118))</f>
        <v>3 Apartment For Sale In Sangini Epitome, Bhatha Surat</v>
      </c>
      <c r="C2118" s="3" t="str">
        <f>LEFT(B2118,FIND(" ",B2118)-1)</f>
        <v>3</v>
      </c>
      <c r="D2118" s="4" t="str">
        <f>MID(B2118, FIND(" ", B2118)+1, FIND("For", B2118)-FIND(" ", B2118)-1)</f>
        <v xml:space="preserve">Apartment </v>
      </c>
      <c r="E2118" s="3" t="str">
        <f>TRIM(MID(B2118, FIND("In", B2118)+3, FIND("Surat", B2118)-FIND("In", B2118)-3))</f>
        <v>Sangini Epitome, Bhatha</v>
      </c>
      <c r="F2118" s="3" t="str">
        <f>"surat"</f>
        <v>surat</v>
      </c>
      <c r="G2118" s="3" t="s">
        <v>34</v>
      </c>
      <c r="H2118" s="3" t="s">
        <v>4720</v>
      </c>
      <c r="I2118" s="9">
        <f>VALUE(LEFT(H2118,FIND(" ",H2118)-1))</f>
        <v>2065</v>
      </c>
      <c r="J2118" s="3" t="str">
        <f>TRIM(RIGHT(H2118,LEN(H2118)-FIND(" ",H2118)))</f>
        <v>sqft</v>
      </c>
      <c r="K2118" s="3" t="s">
        <v>26</v>
      </c>
      <c r="L2118" s="3" t="s">
        <v>184</v>
      </c>
      <c r="M2118" s="3" t="str">
        <f>IF(LEFT(L2118,5)="poss.","expected","ready")</f>
        <v>expected</v>
      </c>
      <c r="N2118" s="3" t="s">
        <v>81</v>
      </c>
      <c r="O2118" s="3" t="str">
        <f>IFERROR(LEFT(N2118,FIND("out of",N2118)-1),N2118)</f>
        <v xml:space="preserve">6 </v>
      </c>
      <c r="P2118" s="4" t="str">
        <f>IFERROR(RIGHT(N2118,LEN(N2118)-FIND("out of",N2118)-6),"")</f>
        <v>13</v>
      </c>
      <c r="Q2118" s="6" t="s">
        <v>29</v>
      </c>
      <c r="R2118" s="3" t="s">
        <v>47</v>
      </c>
      <c r="S2118" s="3" t="s">
        <v>4721</v>
      </c>
      <c r="T2118" s="3" t="s">
        <v>4582</v>
      </c>
      <c r="U2118" s="4">
        <f t="shared" si="1319"/>
        <v>4751</v>
      </c>
      <c r="V2118" s="3">
        <v>98.1</v>
      </c>
      <c r="W2118" s="3">
        <f>VALUE(V2118)*100000</f>
        <v>9810000</v>
      </c>
    </row>
    <row r="2119" spans="1:23" customFormat="1" hidden="1">
      <c r="A2119" t="s">
        <v>65</v>
      </c>
      <c r="G2119" t="s">
        <v>24</v>
      </c>
      <c r="H2119" t="s">
        <v>4722</v>
      </c>
      <c r="I2119">
        <f>VALUE(LEFT(H2119,FIND(" ",H2119)-1))</f>
        <v>957</v>
      </c>
      <c r="J2119" t="str">
        <f>TRIM(RIGHT(H2119,LEN(H2119)-FIND(" ",H2119)))</f>
        <v>sqft</v>
      </c>
      <c r="K2119" t="s">
        <v>26</v>
      </c>
      <c r="L2119" t="s">
        <v>44</v>
      </c>
      <c r="N2119" t="s">
        <v>4723</v>
      </c>
      <c r="Q2119" t="s">
        <v>2706</v>
      </c>
      <c r="R2119">
        <v>1</v>
      </c>
      <c r="S2119" t="s">
        <v>4724</v>
      </c>
      <c r="T2119" t="s">
        <v>3758</v>
      </c>
      <c r="U2119" s="1">
        <f t="shared" si="1319"/>
        <v>3998</v>
      </c>
      <c r="V2119">
        <v>76.599999999999994</v>
      </c>
      <c r="W2119">
        <f>VALUE(V2119)*100000</f>
        <v>7659999.9999999991</v>
      </c>
    </row>
    <row r="2120" spans="1:23" ht="15.75">
      <c r="A2120" s="3" t="s">
        <v>3451</v>
      </c>
      <c r="B2120" s="3" t="str">
        <f t="shared" ref="B2120:B2124" si="1328">PROPER(TRIM(A2120))</f>
        <v>3 Apartment For Sale In Pal Surat</v>
      </c>
      <c r="C2120" s="3" t="str">
        <f t="shared" ref="C2120:C2124" si="1329">LEFT(B2120,FIND(" ",B2120)-1)</f>
        <v>3</v>
      </c>
      <c r="D2120" s="4" t="str">
        <f t="shared" ref="D2120:D2124" si="1330">MID(B2120, FIND(" ", B2120)+1, FIND("For", B2120)-FIND(" ", B2120)-1)</f>
        <v xml:space="preserve">Apartment </v>
      </c>
      <c r="E2120" s="3" t="str">
        <f t="shared" ref="E2120:E2124" si="1331">TRIM(MID(B2120, FIND("In", B2120)+3, FIND("Surat", B2120)-FIND("In", B2120)-3))</f>
        <v>Pal</v>
      </c>
      <c r="F2120" s="3" t="str">
        <f t="shared" ref="F2120:F2124" si="1332">"surat"</f>
        <v>surat</v>
      </c>
      <c r="G2120" s="3" t="s">
        <v>24</v>
      </c>
      <c r="H2120" s="3" t="s">
        <v>423</v>
      </c>
      <c r="I2120" s="9">
        <f>VALUE(LEFT(H2120,FIND(" ",H2120)-1))</f>
        <v>1100</v>
      </c>
      <c r="J2120" s="3" t="str">
        <f>TRIM(RIGHT(H2120,LEN(H2120)-FIND(" ",H2120)))</f>
        <v>sqft</v>
      </c>
      <c r="K2120" s="3" t="s">
        <v>26</v>
      </c>
      <c r="L2120" s="3" t="s">
        <v>301</v>
      </c>
      <c r="M2120" s="3" t="str">
        <f t="shared" ref="M2120:M2124" si="1333">IF(LEFT(L2120,5)="poss.","expected","ready")</f>
        <v>expected</v>
      </c>
      <c r="N2120" s="3" t="s">
        <v>274</v>
      </c>
      <c r="O2120" s="3" t="str">
        <f t="shared" ref="O2120:O2124" si="1334">IFERROR(LEFT(N2120,FIND("out of",N2120)-1),N2120)</f>
        <v xml:space="preserve">4 </v>
      </c>
      <c r="P2120" s="4" t="str">
        <f t="shared" ref="P2120:P2124" si="1335">IFERROR(RIGHT(N2120,LEN(N2120)-FIND("out of",N2120)-6),"")</f>
        <v>14</v>
      </c>
      <c r="Q2120" s="6" t="s">
        <v>29</v>
      </c>
      <c r="R2120" s="3" t="s">
        <v>47</v>
      </c>
      <c r="S2120" s="3" t="s">
        <v>4725</v>
      </c>
      <c r="T2120" s="3" t="s">
        <v>4726</v>
      </c>
      <c r="U2120" s="4">
        <f t="shared" si="1319"/>
        <v>4551</v>
      </c>
      <c r="V2120" s="3">
        <v>87.4</v>
      </c>
      <c r="W2120" s="3">
        <f>VALUE(V2120)*100000</f>
        <v>8740000</v>
      </c>
    </row>
    <row r="2121" spans="1:23" ht="15.75">
      <c r="A2121" s="3" t="s">
        <v>195</v>
      </c>
      <c r="B2121" s="3" t="str">
        <f t="shared" si="1328"/>
        <v>3 Apartment For Sale In Palanpur Surat</v>
      </c>
      <c r="C2121" s="3" t="str">
        <f t="shared" si="1329"/>
        <v>3</v>
      </c>
      <c r="D2121" s="4" t="str">
        <f t="shared" si="1330"/>
        <v xml:space="preserve">Apartment </v>
      </c>
      <c r="E2121" s="3" t="str">
        <f t="shared" si="1331"/>
        <v>Palanpur</v>
      </c>
      <c r="F2121" s="3" t="str">
        <f t="shared" si="1332"/>
        <v>surat</v>
      </c>
      <c r="G2121" s="3" t="s">
        <v>24</v>
      </c>
      <c r="H2121" s="3" t="s">
        <v>4727</v>
      </c>
      <c r="I2121" s="9">
        <f>VALUE(LEFT(H2121,FIND(" ",H2121)-1))</f>
        <v>948</v>
      </c>
      <c r="J2121" s="3" t="str">
        <f>TRIM(RIGHT(H2121,LEN(H2121)-FIND(" ",H2121)))</f>
        <v>sqft</v>
      </c>
      <c r="K2121" s="3" t="s">
        <v>26</v>
      </c>
      <c r="L2121" s="3" t="s">
        <v>2832</v>
      </c>
      <c r="M2121" s="3" t="str">
        <f t="shared" si="1333"/>
        <v>expected</v>
      </c>
      <c r="N2121" s="3" t="s">
        <v>160</v>
      </c>
      <c r="O2121" s="3" t="str">
        <f t="shared" si="1334"/>
        <v xml:space="preserve">7 </v>
      </c>
      <c r="P2121" s="4" t="str">
        <f t="shared" si="1335"/>
        <v>14</v>
      </c>
      <c r="Q2121" s="6" t="s">
        <v>29</v>
      </c>
      <c r="R2121" s="3" t="s">
        <v>47</v>
      </c>
      <c r="S2121" s="3" t="s">
        <v>4578</v>
      </c>
      <c r="T2121" s="3" t="s">
        <v>3708</v>
      </c>
      <c r="U2121" s="4">
        <f t="shared" si="1319"/>
        <v>4290</v>
      </c>
      <c r="V2121" s="3">
        <v>74</v>
      </c>
      <c r="W2121" s="3">
        <f>VALUE(V2121)*100000</f>
        <v>7400000</v>
      </c>
    </row>
    <row r="2122" spans="1:23" ht="15.75">
      <c r="A2122" s="3" t="s">
        <v>4580</v>
      </c>
      <c r="B2122" s="3" t="str">
        <f t="shared" si="1328"/>
        <v>3 Apartment For Sale In Sangini Epitome, Bhatha Surat</v>
      </c>
      <c r="C2122" s="3" t="str">
        <f t="shared" si="1329"/>
        <v>3</v>
      </c>
      <c r="D2122" s="4" t="str">
        <f t="shared" si="1330"/>
        <v xml:space="preserve">Apartment </v>
      </c>
      <c r="E2122" s="3" t="str">
        <f t="shared" si="1331"/>
        <v>Sangini Epitome, Bhatha</v>
      </c>
      <c r="F2122" s="3" t="str">
        <f t="shared" si="1332"/>
        <v>surat</v>
      </c>
      <c r="G2122" s="3" t="s">
        <v>34</v>
      </c>
      <c r="H2122" s="3" t="s">
        <v>3366</v>
      </c>
      <c r="I2122" s="9">
        <f>VALUE(LEFT(H2122,FIND(" ",H2122)-1))</f>
        <v>2063</v>
      </c>
      <c r="J2122" s="3" t="str">
        <f>TRIM(RIGHT(H2122,LEN(H2122)-FIND(" ",H2122)))</f>
        <v>sqft</v>
      </c>
      <c r="K2122" s="3" t="s">
        <v>26</v>
      </c>
      <c r="L2122" s="3" t="s">
        <v>175</v>
      </c>
      <c r="M2122" s="3" t="str">
        <f t="shared" si="1333"/>
        <v>expected</v>
      </c>
      <c r="N2122" s="3" t="s">
        <v>2891</v>
      </c>
      <c r="O2122" s="3" t="str">
        <f t="shared" si="1334"/>
        <v xml:space="preserve">3 </v>
      </c>
      <c r="P2122" s="4" t="str">
        <f t="shared" si="1335"/>
        <v>13</v>
      </c>
      <c r="Q2122" s="6" t="s">
        <v>29</v>
      </c>
      <c r="R2122" s="3" t="s">
        <v>47</v>
      </c>
      <c r="S2122" s="3" t="s">
        <v>4728</v>
      </c>
      <c r="T2122" s="3" t="s">
        <v>3369</v>
      </c>
      <c r="U2122" s="4">
        <f t="shared" si="1319"/>
        <v>4750</v>
      </c>
      <c r="V2122" s="3">
        <v>98</v>
      </c>
      <c r="W2122" s="3">
        <f>VALUE(V2122)*100000</f>
        <v>9800000</v>
      </c>
    </row>
    <row r="2123" spans="1:23" ht="15.75">
      <c r="A2123" s="3" t="s">
        <v>4729</v>
      </c>
      <c r="B2123" s="3" t="str">
        <f t="shared" si="1328"/>
        <v>2 Apartment For Sale In Veer Swastik Hills, Pal Surat</v>
      </c>
      <c r="C2123" s="3" t="str">
        <f t="shared" si="1329"/>
        <v>2</v>
      </c>
      <c r="D2123" s="4" t="str">
        <f t="shared" si="1330"/>
        <v xml:space="preserve">Apartment </v>
      </c>
      <c r="E2123" s="3" t="str">
        <f t="shared" si="1331"/>
        <v>Veer Swastik Hills, Pal</v>
      </c>
      <c r="F2123" s="3" t="str">
        <f t="shared" si="1332"/>
        <v>surat</v>
      </c>
      <c r="G2123" s="3" t="s">
        <v>34</v>
      </c>
      <c r="H2123" s="3" t="s">
        <v>4410</v>
      </c>
      <c r="I2123" s="9">
        <f>VALUE(LEFT(H2123,FIND(" ",H2123)-1))</f>
        <v>1325</v>
      </c>
      <c r="J2123" s="3" t="str">
        <f>TRIM(RIGHT(H2123,LEN(H2123)-FIND(" ",H2123)))</f>
        <v>sqft</v>
      </c>
      <c r="K2123" s="3" t="s">
        <v>26</v>
      </c>
      <c r="L2123" s="3" t="s">
        <v>301</v>
      </c>
      <c r="M2123" s="3" t="str">
        <f t="shared" si="1333"/>
        <v>expected</v>
      </c>
      <c r="N2123" s="3" t="s">
        <v>45</v>
      </c>
      <c r="O2123" s="3" t="str">
        <f t="shared" si="1334"/>
        <v xml:space="preserve">5 </v>
      </c>
      <c r="P2123" s="4" t="str">
        <f t="shared" si="1335"/>
        <v>13</v>
      </c>
      <c r="Q2123" s="6" t="s">
        <v>29</v>
      </c>
      <c r="R2123" s="3" t="s">
        <v>38</v>
      </c>
      <c r="S2123" s="3" t="s">
        <v>4730</v>
      </c>
      <c r="T2123" s="3" t="s">
        <v>4673</v>
      </c>
      <c r="U2123" s="4">
        <f t="shared" si="1319"/>
        <v>4600</v>
      </c>
      <c r="V2123" s="3">
        <v>61</v>
      </c>
      <c r="W2123" s="3">
        <f>VALUE(V2123)*100000</f>
        <v>6100000</v>
      </c>
    </row>
    <row r="2124" spans="1:23" ht="15.75">
      <c r="A2124" s="3" t="s">
        <v>4731</v>
      </c>
      <c r="B2124" s="3" t="str">
        <f t="shared" si="1328"/>
        <v>3 Apartment For Sale In Shubham Pearl, Palanpur Surat</v>
      </c>
      <c r="C2124" s="3" t="str">
        <f t="shared" si="1329"/>
        <v>3</v>
      </c>
      <c r="D2124" s="4" t="str">
        <f t="shared" si="1330"/>
        <v xml:space="preserve">Apartment </v>
      </c>
      <c r="E2124" s="3" t="str">
        <f t="shared" si="1331"/>
        <v>Shubham Pearl, Palanpur</v>
      </c>
      <c r="F2124" s="3" t="str">
        <f t="shared" si="1332"/>
        <v>surat</v>
      </c>
      <c r="G2124" s="3" t="s">
        <v>24</v>
      </c>
      <c r="H2124" s="3" t="s">
        <v>423</v>
      </c>
      <c r="I2124" s="9">
        <f>VALUE(LEFT(H2124,FIND(" ",H2124)-1))</f>
        <v>1100</v>
      </c>
      <c r="J2124" s="3" t="str">
        <f>TRIM(RIGHT(H2124,LEN(H2124)-FIND(" ",H2124)))</f>
        <v>sqft</v>
      </c>
      <c r="K2124" s="3" t="s">
        <v>43</v>
      </c>
      <c r="L2124" s="3" t="s">
        <v>267</v>
      </c>
      <c r="M2124" s="3" t="str">
        <f t="shared" si="1333"/>
        <v>expected</v>
      </c>
      <c r="N2124" s="3" t="s">
        <v>342</v>
      </c>
      <c r="O2124" s="3" t="str">
        <f t="shared" si="1334"/>
        <v xml:space="preserve">9 </v>
      </c>
      <c r="P2124" s="4" t="str">
        <f t="shared" si="1335"/>
        <v>13</v>
      </c>
      <c r="Q2124" s="6" t="s">
        <v>29</v>
      </c>
      <c r="R2124" s="3" t="s">
        <v>38</v>
      </c>
      <c r="S2124" s="3" t="s">
        <v>4732</v>
      </c>
      <c r="T2124" s="3" t="s">
        <v>4733</v>
      </c>
      <c r="U2124" s="4">
        <f t="shared" si="1319"/>
        <v>3831</v>
      </c>
      <c r="V2124" s="3">
        <v>68</v>
      </c>
      <c r="W2124" s="3">
        <f>VALUE(V2124)*100000</f>
        <v>6800000</v>
      </c>
    </row>
    <row r="2125" spans="1:23" customFormat="1" hidden="1">
      <c r="A2125" t="s">
        <v>3394</v>
      </c>
      <c r="G2125" t="s">
        <v>24</v>
      </c>
      <c r="H2125" t="s">
        <v>3606</v>
      </c>
      <c r="I2125">
        <f>VALUE(LEFT(H2125,FIND(" ",H2125)-1))</f>
        <v>2200</v>
      </c>
      <c r="J2125" t="str">
        <f>TRIM(RIGHT(H2125,LEN(H2125)-FIND(" ",H2125)))</f>
        <v>sqft</v>
      </c>
      <c r="K2125" t="s">
        <v>29</v>
      </c>
      <c r="L2125" t="s">
        <v>165</v>
      </c>
      <c r="N2125" t="s">
        <v>26</v>
      </c>
      <c r="Q2125" t="s">
        <v>102</v>
      </c>
      <c r="R2125" t="s">
        <v>490</v>
      </c>
      <c r="S2125" t="s">
        <v>4734</v>
      </c>
      <c r="U2125" s="1" t="e">
        <f t="shared" si="1319"/>
        <v>#VALUE!</v>
      </c>
      <c r="V2125">
        <v>71.5</v>
      </c>
      <c r="W2125">
        <f>VALUE(V2125)*100000</f>
        <v>7150000</v>
      </c>
    </row>
    <row r="2126" spans="1:23" customFormat="1" hidden="1">
      <c r="A2126" t="s">
        <v>1318</v>
      </c>
      <c r="B2126" t="str">
        <f t="shared" ref="B2126:B2127" si="1336">PROPER(TRIM(A2126))</f>
        <v>3 Apartment For Sale In Adajan Surat</v>
      </c>
      <c r="C2126" t="str">
        <f t="shared" ref="C2126:C2127" si="1337">LEFT(B2126,FIND(" ",B2126)-1)</f>
        <v>3</v>
      </c>
      <c r="D2126" s="1" t="str">
        <f t="shared" ref="D2126:D2127" si="1338">MID(B2126, FIND(" ", B2126)+1, FIND("For", B2126)-FIND(" ", B2126)-1)</f>
        <v xml:space="preserve">Apartment </v>
      </c>
      <c r="E2126" t="str">
        <f t="shared" ref="E2126:E2127" si="1339">TRIM(MID(B2126, FIND("In", B2126)+3, FIND("Surat", B2126)-FIND("In", B2126)-3))</f>
        <v>Adajan</v>
      </c>
      <c r="F2126" t="str">
        <f t="shared" ref="F2126:F2127" si="1340">"surat"</f>
        <v>surat</v>
      </c>
      <c r="G2126" t="s">
        <v>34</v>
      </c>
      <c r="H2126" t="s">
        <v>3408</v>
      </c>
      <c r="I2126">
        <f>VALUE(LEFT(H2126,FIND(" ",H2126)-1))</f>
        <v>1820</v>
      </c>
      <c r="J2126" t="str">
        <f>TRIM(RIGHT(H2126,LEN(H2126)-FIND(" ",H2126)))</f>
        <v>sqft</v>
      </c>
      <c r="K2126" t="s">
        <v>43</v>
      </c>
      <c r="L2126" t="s">
        <v>44</v>
      </c>
      <c r="M2126" t="str">
        <f t="shared" ref="M2126:M2127" si="1341">IF(LEFT(L2126,5)="poss.","expected","ready")</f>
        <v>ready</v>
      </c>
      <c r="N2126" t="s">
        <v>86</v>
      </c>
      <c r="O2126" t="str">
        <f t="shared" ref="O2126:O2127" si="1342">IFERROR(LEFT(N2126,FIND("out of",N2126)-1),N2126)</f>
        <v xml:space="preserve">1 </v>
      </c>
      <c r="P2126" s="1" t="str">
        <f t="shared" ref="P2126:P2127" si="1343">IFERROR(RIGHT(N2126,LEN(N2126)-FIND("out of",N2126)-6),"")</f>
        <v>1</v>
      </c>
      <c r="Q2126" t="s">
        <v>96</v>
      </c>
      <c r="R2126" t="s">
        <v>47</v>
      </c>
      <c r="T2126" t="s">
        <v>745</v>
      </c>
      <c r="U2126" s="1">
        <f t="shared" si="1319"/>
        <v>3846</v>
      </c>
      <c r="V2126">
        <v>70</v>
      </c>
      <c r="W2126">
        <f>VALUE(V2126)*100000</f>
        <v>7000000</v>
      </c>
    </row>
    <row r="2127" spans="1:23" ht="15.75">
      <c r="A2127" s="3" t="s">
        <v>3412</v>
      </c>
      <c r="B2127" s="3" t="str">
        <f t="shared" si="1336"/>
        <v>3 Apartment For Sale In Bhimrad Surat</v>
      </c>
      <c r="C2127" s="3" t="str">
        <f t="shared" si="1337"/>
        <v>3</v>
      </c>
      <c r="D2127" s="4" t="str">
        <f t="shared" si="1338"/>
        <v xml:space="preserve">Apartment </v>
      </c>
      <c r="E2127" s="3" t="str">
        <f t="shared" si="1339"/>
        <v>Bhimrad</v>
      </c>
      <c r="F2127" s="3" t="str">
        <f t="shared" si="1340"/>
        <v>surat</v>
      </c>
      <c r="G2127" s="3" t="s">
        <v>34</v>
      </c>
      <c r="H2127" s="3" t="s">
        <v>4735</v>
      </c>
      <c r="I2127" s="9">
        <f>VALUE(LEFT(H2127,FIND(" ",H2127)-1))</f>
        <v>1859</v>
      </c>
      <c r="J2127" s="3" t="str">
        <f>TRIM(RIGHT(H2127,LEN(H2127)-FIND(" ",H2127)))</f>
        <v>sqft</v>
      </c>
      <c r="K2127" s="3" t="s">
        <v>26</v>
      </c>
      <c r="L2127" s="3" t="s">
        <v>44</v>
      </c>
      <c r="M2127" s="3" t="str">
        <f t="shared" si="1341"/>
        <v>ready</v>
      </c>
      <c r="N2127" s="3" t="s">
        <v>227</v>
      </c>
      <c r="O2127" s="3" t="str">
        <f t="shared" si="1342"/>
        <v xml:space="preserve">12 </v>
      </c>
      <c r="P2127" s="4" t="str">
        <f t="shared" si="1343"/>
        <v>14</v>
      </c>
      <c r="Q2127" s="6" t="s">
        <v>29</v>
      </c>
      <c r="R2127" s="3" t="s">
        <v>47</v>
      </c>
      <c r="S2127" s="3" t="s">
        <v>4736</v>
      </c>
      <c r="T2127" s="3" t="s">
        <v>4598</v>
      </c>
      <c r="U2127" s="4">
        <f t="shared" si="1319"/>
        <v>4554</v>
      </c>
      <c r="V2127" s="3">
        <v>84.7</v>
      </c>
      <c r="W2127" s="3">
        <f>VALUE(V2127)*100000</f>
        <v>8470000</v>
      </c>
    </row>
    <row r="2128" spans="1:23" customFormat="1" hidden="1">
      <c r="A2128" t="s">
        <v>245</v>
      </c>
      <c r="G2128" t="s">
        <v>24</v>
      </c>
      <c r="H2128" t="s">
        <v>846</v>
      </c>
      <c r="I2128">
        <f>VALUE(LEFT(H2128,FIND(" ",H2128)-1))</f>
        <v>860</v>
      </c>
      <c r="J2128" t="str">
        <f>TRIM(RIGHT(H2128,LEN(H2128)-FIND(" ",H2128)))</f>
        <v>sqft</v>
      </c>
      <c r="K2128" t="s">
        <v>29</v>
      </c>
      <c r="L2128" t="s">
        <v>44</v>
      </c>
      <c r="N2128" t="s">
        <v>26</v>
      </c>
      <c r="Q2128" t="s">
        <v>47</v>
      </c>
      <c r="R2128" t="s">
        <v>156</v>
      </c>
      <c r="S2128" t="s">
        <v>4737</v>
      </c>
      <c r="T2128" t="s">
        <v>1817</v>
      </c>
      <c r="U2128" s="1">
        <f t="shared" si="1319"/>
        <v>4200</v>
      </c>
      <c r="V2128">
        <v>60.2</v>
      </c>
      <c r="W2128">
        <f>VALUE(V2128)*100000</f>
        <v>6020000</v>
      </c>
    </row>
    <row r="2129" spans="1:23" ht="15.75">
      <c r="A2129" s="3" t="s">
        <v>3596</v>
      </c>
      <c r="B2129" s="3" t="str">
        <f t="shared" ref="B2129:B2132" si="1344">PROPER(TRIM(A2129))</f>
        <v>3 Apartment For Sale In Althan Surat</v>
      </c>
      <c r="C2129" s="3" t="str">
        <f t="shared" ref="C2129:C2132" si="1345">LEFT(B2129,FIND(" ",B2129)-1)</f>
        <v>3</v>
      </c>
      <c r="D2129" s="4" t="str">
        <f t="shared" ref="D2129:D2132" si="1346">MID(B2129, FIND(" ", B2129)+1, FIND("For", B2129)-FIND(" ", B2129)-1)</f>
        <v xml:space="preserve">Apartment </v>
      </c>
      <c r="E2129" s="3" t="str">
        <f t="shared" ref="E2129:E2132" si="1347">TRIM(MID(B2129, FIND("In", B2129)+3, FIND("Surat", B2129)-FIND("In", B2129)-3))</f>
        <v>Althan</v>
      </c>
      <c r="F2129" s="3" t="str">
        <f t="shared" ref="F2129:F2132" si="1348">"surat"</f>
        <v>surat</v>
      </c>
      <c r="G2129" s="3" t="s">
        <v>34</v>
      </c>
      <c r="H2129" s="3" t="s">
        <v>4738</v>
      </c>
      <c r="I2129" s="9">
        <f>VALUE(LEFT(H2129,FIND(" ",H2129)-1))</f>
        <v>1616</v>
      </c>
      <c r="J2129" s="3" t="str">
        <f>TRIM(RIGHT(H2129,LEN(H2129)-FIND(" ",H2129)))</f>
        <v>sqft</v>
      </c>
      <c r="K2129" s="3" t="s">
        <v>26</v>
      </c>
      <c r="L2129" s="3" t="s">
        <v>44</v>
      </c>
      <c r="M2129" s="3" t="str">
        <f t="shared" ref="M2129:M2132" si="1349">IF(LEFT(L2129,5)="poss.","expected","ready")</f>
        <v>ready</v>
      </c>
      <c r="N2129" s="3" t="s">
        <v>793</v>
      </c>
      <c r="O2129" s="3" t="str">
        <f t="shared" ref="O2129:O2132" si="1350">IFERROR(LEFT(N2129,FIND("out of",N2129)-1),N2129)</f>
        <v xml:space="preserve">5 </v>
      </c>
      <c r="P2129" s="4" t="str">
        <f t="shared" ref="P2129:P2132" si="1351">IFERROR(RIGHT(N2129,LEN(N2129)-FIND("out of",N2129)-6),"")</f>
        <v>14</v>
      </c>
      <c r="Q2129" s="6" t="s">
        <v>29</v>
      </c>
      <c r="R2129" s="3" t="s">
        <v>38</v>
      </c>
      <c r="S2129" s="3" t="s">
        <v>4739</v>
      </c>
      <c r="T2129" s="3" t="s">
        <v>1157</v>
      </c>
      <c r="U2129" s="4">
        <f t="shared" si="1319"/>
        <v>4000</v>
      </c>
      <c r="V2129" s="3">
        <v>64.599999999999994</v>
      </c>
      <c r="W2129" s="3">
        <f>VALUE(V2129)*100000</f>
        <v>6459999.9999999991</v>
      </c>
    </row>
    <row r="2130" spans="1:23" ht="15.75">
      <c r="A2130" s="3" t="s">
        <v>4075</v>
      </c>
      <c r="B2130" s="3" t="str">
        <f t="shared" si="1344"/>
        <v>3 Apartment For Sale In Nakshatra Nebula, Jahangirabad Surat</v>
      </c>
      <c r="C2130" s="3" t="str">
        <f t="shared" si="1345"/>
        <v>3</v>
      </c>
      <c r="D2130" s="4" t="str">
        <f t="shared" si="1346"/>
        <v xml:space="preserve">Apartment </v>
      </c>
      <c r="E2130" s="3" t="str">
        <f t="shared" si="1347"/>
        <v>Nakshatra Nebula, Jahangirabad</v>
      </c>
      <c r="F2130" s="3" t="str">
        <f t="shared" si="1348"/>
        <v>surat</v>
      </c>
      <c r="G2130" s="3" t="s">
        <v>34</v>
      </c>
      <c r="H2130" s="3" t="s">
        <v>4076</v>
      </c>
      <c r="I2130" s="9">
        <f>VALUE(LEFT(H2130,FIND(" ",H2130)-1))</f>
        <v>1738</v>
      </c>
      <c r="J2130" s="3" t="str">
        <f>TRIM(RIGHT(H2130,LEN(H2130)-FIND(" ",H2130)))</f>
        <v>sqft</v>
      </c>
      <c r="K2130" s="3" t="s">
        <v>43</v>
      </c>
      <c r="L2130" s="3" t="s">
        <v>44</v>
      </c>
      <c r="M2130" s="3" t="str">
        <f t="shared" si="1349"/>
        <v>ready</v>
      </c>
      <c r="N2130" s="3" t="s">
        <v>911</v>
      </c>
      <c r="O2130" s="3" t="str">
        <f t="shared" si="1350"/>
        <v xml:space="preserve">13 </v>
      </c>
      <c r="P2130" s="4" t="str">
        <f t="shared" si="1351"/>
        <v>13</v>
      </c>
      <c r="Q2130" s="6" t="s">
        <v>96</v>
      </c>
      <c r="R2130" s="3" t="s">
        <v>102</v>
      </c>
      <c r="S2130" s="3" t="s">
        <v>4740</v>
      </c>
      <c r="T2130" s="3" t="s">
        <v>4741</v>
      </c>
      <c r="U2130" s="4">
        <f t="shared" si="1319"/>
        <v>3510</v>
      </c>
      <c r="V2130" s="3">
        <v>61</v>
      </c>
      <c r="W2130" s="3">
        <f>VALUE(V2130)*100000</f>
        <v>6100000</v>
      </c>
    </row>
    <row r="2131" spans="1:23" ht="15.75">
      <c r="A2131" s="3" t="s">
        <v>4665</v>
      </c>
      <c r="B2131" s="3" t="str">
        <f t="shared" si="1344"/>
        <v>3 Apartment For Sale In Avadh Copperstone, Dumas Road Surat</v>
      </c>
      <c r="C2131" s="3" t="str">
        <f t="shared" si="1345"/>
        <v>3</v>
      </c>
      <c r="D2131" s="4" t="str">
        <f t="shared" si="1346"/>
        <v xml:space="preserve">Apartment </v>
      </c>
      <c r="E2131" s="3" t="str">
        <f t="shared" si="1347"/>
        <v>Avadh Copperstone, Dumas Road</v>
      </c>
      <c r="F2131" s="3" t="str">
        <f t="shared" si="1348"/>
        <v>surat</v>
      </c>
      <c r="G2131" s="3" t="s">
        <v>34</v>
      </c>
      <c r="H2131" s="3" t="s">
        <v>3620</v>
      </c>
      <c r="I2131" s="9">
        <f>VALUE(LEFT(H2131,FIND(" ",H2131)-1))</f>
        <v>1890</v>
      </c>
      <c r="J2131" s="3" t="str">
        <f>TRIM(RIGHT(H2131,LEN(H2131)-FIND(" ",H2131)))</f>
        <v>sqft</v>
      </c>
      <c r="K2131" s="3" t="s">
        <v>43</v>
      </c>
      <c r="L2131" s="3" t="s">
        <v>44</v>
      </c>
      <c r="M2131" s="3" t="str">
        <f t="shared" si="1349"/>
        <v>ready</v>
      </c>
      <c r="N2131" s="3" t="s">
        <v>816</v>
      </c>
      <c r="O2131" s="3" t="str">
        <f t="shared" si="1350"/>
        <v xml:space="preserve">8 </v>
      </c>
      <c r="P2131" s="4" t="str">
        <f t="shared" si="1351"/>
        <v>12</v>
      </c>
      <c r="Q2131" s="6" t="s">
        <v>29</v>
      </c>
      <c r="R2131" s="3" t="s">
        <v>38</v>
      </c>
      <c r="S2131" s="3" t="s">
        <v>4742</v>
      </c>
      <c r="T2131" s="3" t="s">
        <v>685</v>
      </c>
      <c r="U2131" s="4">
        <f t="shared" si="1319"/>
        <v>4762</v>
      </c>
      <c r="V2131" s="3">
        <v>90</v>
      </c>
      <c r="W2131" s="3">
        <f>VALUE(V2131)*100000</f>
        <v>9000000</v>
      </c>
    </row>
    <row r="2132" spans="1:23" ht="15.75">
      <c r="A2132" s="3" t="s">
        <v>195</v>
      </c>
      <c r="B2132" s="3" t="str">
        <f t="shared" si="1344"/>
        <v>3 Apartment For Sale In Palanpur Surat</v>
      </c>
      <c r="C2132" s="3" t="str">
        <f t="shared" si="1345"/>
        <v>3</v>
      </c>
      <c r="D2132" s="4" t="str">
        <f t="shared" si="1346"/>
        <v xml:space="preserve">Apartment </v>
      </c>
      <c r="E2132" s="3" t="str">
        <f t="shared" si="1347"/>
        <v>Palanpur</v>
      </c>
      <c r="F2132" s="3" t="str">
        <f t="shared" si="1348"/>
        <v>surat</v>
      </c>
      <c r="G2132" s="3" t="s">
        <v>34</v>
      </c>
      <c r="H2132" s="3" t="s">
        <v>4743</v>
      </c>
      <c r="I2132" s="9">
        <f>VALUE(LEFT(H2132,FIND(" ",H2132)-1))</f>
        <v>1889</v>
      </c>
      <c r="J2132" s="3" t="str">
        <f>TRIM(RIGHT(H2132,LEN(H2132)-FIND(" ",H2132)))</f>
        <v>sqft</v>
      </c>
      <c r="K2132" s="3" t="s">
        <v>26</v>
      </c>
      <c r="L2132" s="3" t="s">
        <v>44</v>
      </c>
      <c r="M2132" s="3" t="str">
        <f t="shared" si="1349"/>
        <v>ready</v>
      </c>
      <c r="N2132" s="3" t="s">
        <v>81</v>
      </c>
      <c r="O2132" s="3" t="str">
        <f t="shared" si="1350"/>
        <v xml:space="preserve">6 </v>
      </c>
      <c r="P2132" s="4" t="str">
        <f t="shared" si="1351"/>
        <v>13</v>
      </c>
      <c r="Q2132" s="6" t="s">
        <v>29</v>
      </c>
      <c r="R2132" s="3" t="s">
        <v>38</v>
      </c>
      <c r="S2132" s="3" t="s">
        <v>4744</v>
      </c>
      <c r="T2132" s="3" t="s">
        <v>505</v>
      </c>
      <c r="U2132" s="4">
        <f t="shared" si="1319"/>
        <v>4251</v>
      </c>
      <c r="V2132" s="3">
        <v>80.3</v>
      </c>
      <c r="W2132" s="3">
        <f>VALUE(V2132)*100000</f>
        <v>8030000</v>
      </c>
    </row>
    <row r="2133" spans="1:23" customFormat="1" hidden="1">
      <c r="A2133" t="s">
        <v>4745</v>
      </c>
      <c r="G2133" t="s">
        <v>204</v>
      </c>
      <c r="H2133" t="s">
        <v>2021</v>
      </c>
      <c r="I2133">
        <f>VALUE(LEFT(H2133,FIND(" ",H2133)-1))</f>
        <v>981</v>
      </c>
      <c r="J2133" t="str">
        <f>TRIM(RIGHT(H2133,LEN(H2133)-FIND(" ",H2133)))</f>
        <v>sqft</v>
      </c>
      <c r="K2133" t="s">
        <v>26</v>
      </c>
      <c r="L2133" t="s">
        <v>4746</v>
      </c>
      <c r="N2133" t="s">
        <v>166</v>
      </c>
      <c r="Q2133">
        <v>1</v>
      </c>
      <c r="R2133">
        <v>2</v>
      </c>
      <c r="S2133" t="s">
        <v>4747</v>
      </c>
      <c r="T2133" t="s">
        <v>4748</v>
      </c>
      <c r="U2133" s="1">
        <f t="shared" si="1319"/>
        <v>9684</v>
      </c>
      <c r="V2133">
        <v>95</v>
      </c>
      <c r="W2133">
        <f>VALUE(V2133)*100000</f>
        <v>9500000</v>
      </c>
    </row>
    <row r="2134" spans="1:23" ht="15.75">
      <c r="A2134" s="3" t="s">
        <v>4195</v>
      </c>
      <c r="B2134" s="3" t="str">
        <f t="shared" ref="B2134:B2141" si="1352">PROPER(TRIM(A2134))</f>
        <v>3 Apartment For Sale In Pramukh Amaya, Palanpur Surat</v>
      </c>
      <c r="C2134" s="3" t="str">
        <f t="shared" ref="C2134:C2141" si="1353">LEFT(B2134,FIND(" ",B2134)-1)</f>
        <v>3</v>
      </c>
      <c r="D2134" s="4" t="str">
        <f t="shared" ref="D2134:D2141" si="1354">MID(B2134, FIND(" ", B2134)+1, FIND("For", B2134)-FIND(" ", B2134)-1)</f>
        <v xml:space="preserve">Apartment </v>
      </c>
      <c r="E2134" s="3" t="str">
        <f t="shared" ref="E2134:E2141" si="1355">TRIM(MID(B2134, FIND("In", B2134)+3, FIND("Surat", B2134)-FIND("In", B2134)-3))</f>
        <v>Pramukh Amaya, Palanpur</v>
      </c>
      <c r="F2134" s="3" t="str">
        <f t="shared" ref="F2134:F2141" si="1356">"surat"</f>
        <v>surat</v>
      </c>
      <c r="G2134" s="3" t="s">
        <v>34</v>
      </c>
      <c r="H2134" s="3" t="s">
        <v>4196</v>
      </c>
      <c r="I2134" s="9">
        <f>VALUE(LEFT(H2134,FIND(" ",H2134)-1))</f>
        <v>2111</v>
      </c>
      <c r="J2134" s="3" t="str">
        <f>TRIM(RIGHT(H2134,LEN(H2134)-FIND(" ",H2134)))</f>
        <v>sqft</v>
      </c>
      <c r="K2134" s="3" t="s">
        <v>26</v>
      </c>
      <c r="L2134" s="3" t="s">
        <v>3469</v>
      </c>
      <c r="M2134" s="3" t="str">
        <f t="shared" ref="M2134:M2141" si="1357">IF(LEFT(L2134,5)="poss.","expected","ready")</f>
        <v>expected</v>
      </c>
      <c r="N2134" s="3" t="s">
        <v>176</v>
      </c>
      <c r="O2134" s="3" t="str">
        <f t="shared" ref="O2134:O2141" si="1358">IFERROR(LEFT(N2134,FIND("out of",N2134)-1),N2134)</f>
        <v xml:space="preserve">5 </v>
      </c>
      <c r="P2134" s="4" t="str">
        <f t="shared" ref="P2134:P2141" si="1359">IFERROR(RIGHT(N2134,LEN(N2134)-FIND("out of",N2134)-6),"")</f>
        <v>12</v>
      </c>
      <c r="Q2134" s="6" t="s">
        <v>29</v>
      </c>
      <c r="R2134" s="3" t="s">
        <v>38</v>
      </c>
      <c r="S2134" s="3" t="s">
        <v>4749</v>
      </c>
      <c r="T2134" s="3" t="s">
        <v>3364</v>
      </c>
      <c r="U2134" s="4">
        <f t="shared" si="1319"/>
        <v>4250</v>
      </c>
      <c r="V2134" s="3">
        <v>89.7</v>
      </c>
      <c r="W2134" s="3">
        <f>VALUE(V2134)*100000</f>
        <v>8970000</v>
      </c>
    </row>
    <row r="2135" spans="1:23" ht="15.75">
      <c r="A2135" s="3" t="s">
        <v>33</v>
      </c>
      <c r="B2135" s="3" t="str">
        <f t="shared" si="1352"/>
        <v>2 Apartment For Sale In Althan Surat</v>
      </c>
      <c r="C2135" s="3" t="str">
        <f t="shared" si="1353"/>
        <v>2</v>
      </c>
      <c r="D2135" s="4" t="str">
        <f t="shared" si="1354"/>
        <v xml:space="preserve">Apartment </v>
      </c>
      <c r="E2135" s="3" t="str">
        <f t="shared" si="1355"/>
        <v>Althan</v>
      </c>
      <c r="F2135" s="3" t="str">
        <f t="shared" si="1356"/>
        <v>surat</v>
      </c>
      <c r="G2135" s="3" t="s">
        <v>34</v>
      </c>
      <c r="H2135" s="3" t="s">
        <v>1075</v>
      </c>
      <c r="I2135" s="9">
        <f>VALUE(LEFT(H2135,FIND(" ",H2135)-1))</f>
        <v>1275</v>
      </c>
      <c r="J2135" s="3" t="str">
        <f>TRIM(RIGHT(H2135,LEN(H2135)-FIND(" ",H2135)))</f>
        <v>sqft</v>
      </c>
      <c r="K2135" s="3" t="s">
        <v>26</v>
      </c>
      <c r="L2135" s="3" t="s">
        <v>273</v>
      </c>
      <c r="M2135" s="3" t="str">
        <f t="shared" si="1357"/>
        <v>expected</v>
      </c>
      <c r="N2135" s="3" t="s">
        <v>45</v>
      </c>
      <c r="O2135" s="3" t="str">
        <f t="shared" si="1358"/>
        <v xml:space="preserve">5 </v>
      </c>
      <c r="P2135" s="4" t="str">
        <f t="shared" si="1359"/>
        <v>13</v>
      </c>
      <c r="Q2135" s="6" t="s">
        <v>29</v>
      </c>
      <c r="R2135" s="3" t="s">
        <v>47</v>
      </c>
      <c r="S2135" s="3" t="s">
        <v>4750</v>
      </c>
      <c r="T2135" s="3" t="s">
        <v>4751</v>
      </c>
      <c r="U2135" s="4">
        <f t="shared" si="1319"/>
        <v>4051</v>
      </c>
      <c r="V2135" s="3">
        <v>51.7</v>
      </c>
      <c r="W2135" s="3">
        <f>VALUE(V2135)*100000</f>
        <v>5170000</v>
      </c>
    </row>
    <row r="2136" spans="1:23" ht="15.75">
      <c r="A2136" s="3" t="s">
        <v>3497</v>
      </c>
      <c r="B2136" s="3" t="str">
        <f t="shared" si="1352"/>
        <v>3 Apartment For Sale In Vesu Surat</v>
      </c>
      <c r="C2136" s="3" t="str">
        <f t="shared" si="1353"/>
        <v>3</v>
      </c>
      <c r="D2136" s="4" t="str">
        <f t="shared" si="1354"/>
        <v xml:space="preserve">Apartment </v>
      </c>
      <c r="E2136" s="3" t="str">
        <f t="shared" si="1355"/>
        <v>Vesu</v>
      </c>
      <c r="F2136" s="3" t="str">
        <f t="shared" si="1356"/>
        <v>surat</v>
      </c>
      <c r="G2136" s="3" t="s">
        <v>24</v>
      </c>
      <c r="H2136" s="3" t="s">
        <v>4752</v>
      </c>
      <c r="I2136" s="9">
        <f>VALUE(LEFT(H2136,FIND(" ",H2136)-1))</f>
        <v>1057</v>
      </c>
      <c r="J2136" s="3" t="str">
        <f>TRIM(RIGHT(H2136,LEN(H2136)-FIND(" ",H2136)))</f>
        <v>sqft</v>
      </c>
      <c r="K2136" s="3" t="s">
        <v>43</v>
      </c>
      <c r="L2136" s="3" t="s">
        <v>44</v>
      </c>
      <c r="M2136" s="3" t="str">
        <f t="shared" si="1357"/>
        <v>ready</v>
      </c>
      <c r="N2136" s="3" t="s">
        <v>67</v>
      </c>
      <c r="O2136" s="3" t="str">
        <f t="shared" si="1358"/>
        <v xml:space="preserve">7 </v>
      </c>
      <c r="P2136" s="4" t="str">
        <f t="shared" si="1359"/>
        <v>10</v>
      </c>
      <c r="Q2136" s="6" t="s">
        <v>46</v>
      </c>
      <c r="R2136" s="3" t="s">
        <v>47</v>
      </c>
      <c r="S2136" s="3" t="s">
        <v>4753</v>
      </c>
      <c r="T2136" s="3" t="s">
        <v>3915</v>
      </c>
      <c r="U2136" s="4">
        <f t="shared" si="1319"/>
        <v>4062</v>
      </c>
      <c r="V2136" s="3">
        <v>66</v>
      </c>
      <c r="W2136" s="3">
        <f>VALUE(V2136)*100000</f>
        <v>6600000</v>
      </c>
    </row>
    <row r="2137" spans="1:23" ht="15.75">
      <c r="A2137" s="3" t="s">
        <v>4754</v>
      </c>
      <c r="B2137" s="3" t="str">
        <f t="shared" si="1352"/>
        <v>3 Apartment For Sale In Megaroyal Complex, Adajan Surat</v>
      </c>
      <c r="C2137" s="3" t="str">
        <f t="shared" si="1353"/>
        <v>3</v>
      </c>
      <c r="D2137" s="4" t="str">
        <f t="shared" si="1354"/>
        <v xml:space="preserve">Apartment </v>
      </c>
      <c r="E2137" s="3" t="str">
        <f t="shared" si="1355"/>
        <v>Megaroyal Complex, Adajan</v>
      </c>
      <c r="F2137" s="3" t="str">
        <f t="shared" si="1356"/>
        <v>surat</v>
      </c>
      <c r="G2137" s="3" t="s">
        <v>34</v>
      </c>
      <c r="H2137" s="3" t="s">
        <v>3402</v>
      </c>
      <c r="I2137" s="9">
        <f>VALUE(LEFT(H2137,FIND(" ",H2137)-1))</f>
        <v>1755</v>
      </c>
      <c r="J2137" s="3" t="str">
        <f>TRIM(RIGHT(H2137,LEN(H2137)-FIND(" ",H2137)))</f>
        <v>sqft</v>
      </c>
      <c r="K2137" s="3" t="s">
        <v>43</v>
      </c>
      <c r="L2137" s="3" t="s">
        <v>44</v>
      </c>
      <c r="M2137" s="3" t="str">
        <f t="shared" si="1357"/>
        <v>ready</v>
      </c>
      <c r="N2137" s="3" t="s">
        <v>627</v>
      </c>
      <c r="O2137" s="3" t="str">
        <f t="shared" si="1358"/>
        <v xml:space="preserve">8 </v>
      </c>
      <c r="P2137" s="4" t="str">
        <f t="shared" si="1359"/>
        <v>14</v>
      </c>
      <c r="Q2137" s="6" t="s">
        <v>29</v>
      </c>
      <c r="R2137" s="3" t="s">
        <v>47</v>
      </c>
      <c r="S2137" s="3" t="s">
        <v>4755</v>
      </c>
      <c r="T2137" s="3" t="s">
        <v>4756</v>
      </c>
      <c r="U2137" s="4">
        <f t="shared" si="1319"/>
        <v>4558</v>
      </c>
      <c r="V2137" s="3">
        <v>80</v>
      </c>
      <c r="W2137" s="3">
        <f>VALUE(V2137)*100000</f>
        <v>8000000</v>
      </c>
    </row>
    <row r="2138" spans="1:23" ht="15.75">
      <c r="A2138" s="3" t="s">
        <v>190</v>
      </c>
      <c r="B2138" s="3" t="str">
        <f t="shared" si="1352"/>
        <v>2 Apartment For Sale In Godadara Surat</v>
      </c>
      <c r="C2138" s="3" t="str">
        <f t="shared" si="1353"/>
        <v>2</v>
      </c>
      <c r="D2138" s="4" t="str">
        <f t="shared" si="1354"/>
        <v xml:space="preserve">Apartment </v>
      </c>
      <c r="E2138" s="3" t="str">
        <f t="shared" si="1355"/>
        <v>Godadara</v>
      </c>
      <c r="F2138" s="3" t="str">
        <f t="shared" si="1356"/>
        <v>surat</v>
      </c>
      <c r="G2138" s="3" t="s">
        <v>34</v>
      </c>
      <c r="H2138" s="3" t="s">
        <v>3443</v>
      </c>
      <c r="I2138" s="9">
        <f>VALUE(LEFT(H2138,FIND(" ",H2138)-1))</f>
        <v>1445</v>
      </c>
      <c r="J2138" s="3" t="str">
        <f>TRIM(RIGHT(H2138,LEN(H2138)-FIND(" ",H2138)))</f>
        <v>sqft</v>
      </c>
      <c r="K2138" s="3" t="s">
        <v>43</v>
      </c>
      <c r="L2138" s="3" t="s">
        <v>44</v>
      </c>
      <c r="M2138" s="3" t="str">
        <f t="shared" si="1357"/>
        <v>ready</v>
      </c>
      <c r="N2138" s="3" t="s">
        <v>780</v>
      </c>
      <c r="O2138" s="3" t="str">
        <f t="shared" si="1358"/>
        <v xml:space="preserve">14 </v>
      </c>
      <c r="P2138" s="4" t="str">
        <f t="shared" si="1359"/>
        <v>14</v>
      </c>
      <c r="Q2138" s="6" t="s">
        <v>29</v>
      </c>
      <c r="R2138" s="3" t="s">
        <v>47</v>
      </c>
      <c r="S2138" s="3" t="s">
        <v>4757</v>
      </c>
      <c r="T2138" s="3" t="s">
        <v>4758</v>
      </c>
      <c r="U2138" s="4">
        <f t="shared" si="1319"/>
        <v>3599</v>
      </c>
      <c r="V2138" s="3">
        <v>52</v>
      </c>
      <c r="W2138" s="3">
        <f>VALUE(V2138)*100000</f>
        <v>5200000</v>
      </c>
    </row>
    <row r="2139" spans="1:23" customFormat="1" hidden="1">
      <c r="A2139" t="s">
        <v>241</v>
      </c>
      <c r="B2139" t="str">
        <f t="shared" si="1352"/>
        <v>3 Apartment For Sale In Jahangir Pura Surat</v>
      </c>
      <c r="C2139" t="str">
        <f t="shared" si="1353"/>
        <v>3</v>
      </c>
      <c r="D2139" s="1" t="str">
        <f t="shared" si="1354"/>
        <v xml:space="preserve">Apartment </v>
      </c>
      <c r="E2139" t="str">
        <f t="shared" si="1355"/>
        <v>Jahangir Pura</v>
      </c>
      <c r="F2139" t="str">
        <f t="shared" si="1356"/>
        <v>surat</v>
      </c>
      <c r="G2139" t="s">
        <v>34</v>
      </c>
      <c r="H2139" t="s">
        <v>4759</v>
      </c>
      <c r="I2139">
        <f>VALUE(LEFT(H2139,FIND(" ",H2139)-1))</f>
        <v>1652</v>
      </c>
      <c r="J2139" t="str">
        <f>TRIM(RIGHT(H2139,LEN(H2139)-FIND(" ",H2139)))</f>
        <v>sqft</v>
      </c>
      <c r="K2139" t="s">
        <v>26</v>
      </c>
      <c r="L2139" t="s">
        <v>44</v>
      </c>
      <c r="M2139" t="str">
        <f t="shared" si="1357"/>
        <v>ready</v>
      </c>
      <c r="N2139" t="s">
        <v>81</v>
      </c>
      <c r="O2139" t="str">
        <f t="shared" si="1358"/>
        <v xml:space="preserve">6 </v>
      </c>
      <c r="P2139" s="1" t="str">
        <f t="shared" si="1359"/>
        <v>13</v>
      </c>
      <c r="Q2139" t="s">
        <v>29</v>
      </c>
      <c r="R2139" t="s">
        <v>47</v>
      </c>
      <c r="T2139" t="s">
        <v>4760</v>
      </c>
      <c r="U2139" s="1">
        <f t="shared" si="1319"/>
        <v>3329</v>
      </c>
      <c r="V2139">
        <v>55</v>
      </c>
      <c r="W2139">
        <f>VALUE(V2139)*100000</f>
        <v>5500000</v>
      </c>
    </row>
    <row r="2140" spans="1:23" ht="15.75">
      <c r="A2140" s="3" t="s">
        <v>1318</v>
      </c>
      <c r="B2140" s="3" t="str">
        <f t="shared" si="1352"/>
        <v>3 Apartment For Sale In Adajan Surat</v>
      </c>
      <c r="C2140" s="3" t="str">
        <f t="shared" si="1353"/>
        <v>3</v>
      </c>
      <c r="D2140" s="4" t="str">
        <f t="shared" si="1354"/>
        <v xml:space="preserve">Apartment </v>
      </c>
      <c r="E2140" s="3" t="str">
        <f t="shared" si="1355"/>
        <v>Adajan</v>
      </c>
      <c r="F2140" s="3" t="str">
        <f t="shared" si="1356"/>
        <v>surat</v>
      </c>
      <c r="G2140" s="3" t="s">
        <v>34</v>
      </c>
      <c r="H2140" s="3" t="s">
        <v>4761</v>
      </c>
      <c r="I2140" s="9">
        <f>VALUE(LEFT(H2140,FIND(" ",H2140)-1))</f>
        <v>1726</v>
      </c>
      <c r="J2140" s="3" t="str">
        <f>TRIM(RIGHT(H2140,LEN(H2140)-FIND(" ",H2140)))</f>
        <v>sqft</v>
      </c>
      <c r="K2140" s="3" t="s">
        <v>43</v>
      </c>
      <c r="L2140" s="3" t="s">
        <v>44</v>
      </c>
      <c r="M2140" s="3" t="str">
        <f t="shared" si="1357"/>
        <v>ready</v>
      </c>
      <c r="N2140" s="3" t="s">
        <v>3027</v>
      </c>
      <c r="O2140" s="3" t="str">
        <f t="shared" si="1358"/>
        <v xml:space="preserve">6 </v>
      </c>
      <c r="P2140" s="4" t="str">
        <f t="shared" si="1359"/>
        <v>15</v>
      </c>
      <c r="Q2140" s="6" t="s">
        <v>29</v>
      </c>
      <c r="R2140" s="3" t="s">
        <v>47</v>
      </c>
      <c r="S2140" s="3" t="s">
        <v>4762</v>
      </c>
      <c r="T2140" s="3" t="s">
        <v>2764</v>
      </c>
      <c r="U2140" s="4">
        <f t="shared" si="1319"/>
        <v>3900</v>
      </c>
      <c r="V2140" s="3">
        <v>67.3</v>
      </c>
      <c r="W2140" s="3">
        <f>VALUE(V2140)*100000</f>
        <v>6730000</v>
      </c>
    </row>
    <row r="2141" spans="1:23" ht="15.75">
      <c r="A2141" s="3" t="s">
        <v>3699</v>
      </c>
      <c r="B2141" s="3" t="str">
        <f t="shared" si="1352"/>
        <v>3 Apartment For Sale In Shreehans Kalyan Residency, Palanpur Gam Surat</v>
      </c>
      <c r="C2141" s="3" t="str">
        <f t="shared" si="1353"/>
        <v>3</v>
      </c>
      <c r="D2141" s="4" t="str">
        <f t="shared" si="1354"/>
        <v xml:space="preserve">Apartment </v>
      </c>
      <c r="E2141" s="3" t="str">
        <f t="shared" si="1355"/>
        <v>Shreehans Kalyan Residency, Palanpur Gam</v>
      </c>
      <c r="F2141" s="3" t="str">
        <f t="shared" si="1356"/>
        <v>surat</v>
      </c>
      <c r="G2141" s="3" t="s">
        <v>34</v>
      </c>
      <c r="H2141" s="3" t="s">
        <v>3700</v>
      </c>
      <c r="I2141" s="9">
        <f>VALUE(LEFT(H2141,FIND(" ",H2141)-1))</f>
        <v>1960</v>
      </c>
      <c r="J2141" s="3" t="str">
        <f>TRIM(RIGHT(H2141,LEN(H2141)-FIND(" ",H2141)))</f>
        <v>sqft</v>
      </c>
      <c r="K2141" s="3" t="s">
        <v>43</v>
      </c>
      <c r="L2141" s="3" t="s">
        <v>44</v>
      </c>
      <c r="M2141" s="3" t="str">
        <f t="shared" si="1357"/>
        <v>ready</v>
      </c>
      <c r="N2141" s="3" t="s">
        <v>793</v>
      </c>
      <c r="O2141" s="3" t="str">
        <f t="shared" si="1358"/>
        <v xml:space="preserve">5 </v>
      </c>
      <c r="P2141" s="4" t="str">
        <f t="shared" si="1359"/>
        <v>14</v>
      </c>
      <c r="Q2141" s="6" t="s">
        <v>29</v>
      </c>
      <c r="R2141" s="3" t="s">
        <v>38</v>
      </c>
      <c r="S2141" s="3" t="s">
        <v>4763</v>
      </c>
      <c r="T2141" s="3" t="s">
        <v>2764</v>
      </c>
      <c r="U2141" s="4">
        <f t="shared" si="1319"/>
        <v>3900</v>
      </c>
      <c r="V2141" s="3">
        <v>76.400000000000006</v>
      </c>
      <c r="W2141" s="3">
        <f>VALUE(V2141)*100000</f>
        <v>7640000.0000000009</v>
      </c>
    </row>
    <row r="2142" spans="1:23" customFormat="1" hidden="1">
      <c r="A2142" t="s">
        <v>4764</v>
      </c>
      <c r="G2142" t="s">
        <v>204</v>
      </c>
      <c r="H2142" t="s">
        <v>2266</v>
      </c>
      <c r="I2142">
        <f>VALUE(LEFT(H2142,FIND(" ",H2142)-1))</f>
        <v>810</v>
      </c>
      <c r="J2142" t="str">
        <f>TRIM(RIGHT(H2142,LEN(H2142)-FIND(" ",H2142)))</f>
        <v>sqft</v>
      </c>
      <c r="K2142" t="s">
        <v>43</v>
      </c>
      <c r="L2142" t="s">
        <v>4765</v>
      </c>
      <c r="N2142" t="s">
        <v>166</v>
      </c>
      <c r="Q2142">
        <v>3</v>
      </c>
      <c r="R2142">
        <v>2</v>
      </c>
      <c r="T2142" t="s">
        <v>4766</v>
      </c>
      <c r="U2142" s="1">
        <f t="shared" si="1319"/>
        <v>9012</v>
      </c>
      <c r="V2142">
        <v>73</v>
      </c>
      <c r="W2142">
        <f>VALUE(V2142)*100000</f>
        <v>7300000</v>
      </c>
    </row>
    <row r="2143" spans="1:23" ht="15.75">
      <c r="A2143" s="3" t="s">
        <v>4767</v>
      </c>
      <c r="B2143" s="3" t="str">
        <f t="shared" ref="B2143:B2144" si="1360">PROPER(TRIM(A2143))</f>
        <v>3 Apartment For Sale In Orchid Elite, Palanpur Gam Surat</v>
      </c>
      <c r="C2143" s="3" t="str">
        <f t="shared" ref="C2143:C2144" si="1361">LEFT(B2143,FIND(" ",B2143)-1)</f>
        <v>3</v>
      </c>
      <c r="D2143" s="4" t="str">
        <f t="shared" ref="D2143:D2144" si="1362">MID(B2143, FIND(" ", B2143)+1, FIND("For", B2143)-FIND(" ", B2143)-1)</f>
        <v xml:space="preserve">Apartment </v>
      </c>
      <c r="E2143" s="3" t="str">
        <f t="shared" ref="E2143:E2144" si="1363">TRIM(MID(B2143, FIND("In", B2143)+3, FIND("Surat", B2143)-FIND("In", B2143)-3))</f>
        <v>Orchid Elite, Palanpur Gam</v>
      </c>
      <c r="F2143" s="3" t="str">
        <f t="shared" ref="F2143:F2144" si="1364">"surat"</f>
        <v>surat</v>
      </c>
      <c r="G2143" s="3" t="s">
        <v>24</v>
      </c>
      <c r="H2143" s="3" t="s">
        <v>116</v>
      </c>
      <c r="I2143" s="9">
        <f>VALUE(LEFT(H2143,FIND(" ",H2143)-1))</f>
        <v>1000</v>
      </c>
      <c r="J2143" s="3" t="str">
        <f>TRIM(RIGHT(H2143,LEN(H2143)-FIND(" ",H2143)))</f>
        <v>sqft</v>
      </c>
      <c r="K2143" s="3" t="s">
        <v>43</v>
      </c>
      <c r="L2143" s="3" t="s">
        <v>44</v>
      </c>
      <c r="M2143" s="3" t="str">
        <f t="shared" ref="M2143:M2144" si="1365">IF(LEFT(L2143,5)="poss.","expected","ready")</f>
        <v>ready</v>
      </c>
      <c r="N2143" s="3" t="s">
        <v>200</v>
      </c>
      <c r="O2143" s="3" t="str">
        <f t="shared" ref="O2143:O2144" si="1366">IFERROR(LEFT(N2143,FIND("out of",N2143)-1),N2143)</f>
        <v xml:space="preserve">7 </v>
      </c>
      <c r="P2143" s="4" t="str">
        <f t="shared" ref="P2143:P2144" si="1367">IFERROR(RIGHT(N2143,LEN(N2143)-FIND("out of",N2143)-6),"")</f>
        <v>13</v>
      </c>
      <c r="Q2143" s="6" t="s">
        <v>46</v>
      </c>
      <c r="R2143" s="3" t="s">
        <v>325</v>
      </c>
      <c r="S2143" s="3" t="s">
        <v>4768</v>
      </c>
      <c r="T2143" s="3" t="s">
        <v>1616</v>
      </c>
      <c r="U2143" s="4">
        <f t="shared" si="1319"/>
        <v>4800</v>
      </c>
      <c r="V2143" s="3">
        <v>85</v>
      </c>
      <c r="W2143" s="3">
        <f>VALUE(V2143)*100000</f>
        <v>8500000</v>
      </c>
    </row>
    <row r="2144" spans="1:23" customFormat="1" hidden="1">
      <c r="A2144" t="s">
        <v>4340</v>
      </c>
      <c r="B2144" t="str">
        <f t="shared" si="1360"/>
        <v>2 Apartment For Sale In Soham Elegance, Pal Surat</v>
      </c>
      <c r="C2144" t="str">
        <f t="shared" si="1361"/>
        <v>2</v>
      </c>
      <c r="D2144" s="1" t="str">
        <f t="shared" si="1362"/>
        <v xml:space="preserve">Apartment </v>
      </c>
      <c r="E2144" t="str">
        <f t="shared" si="1363"/>
        <v>Soham Elegance, Pal</v>
      </c>
      <c r="F2144" t="str">
        <f t="shared" si="1364"/>
        <v>surat</v>
      </c>
      <c r="G2144" t="s">
        <v>34</v>
      </c>
      <c r="H2144" t="s">
        <v>3568</v>
      </c>
      <c r="I2144">
        <f>VALUE(LEFT(H2144,FIND(" ",H2144)-1))</f>
        <v>1322</v>
      </c>
      <c r="J2144" t="str">
        <f>TRIM(RIGHT(H2144,LEN(H2144)-FIND(" ",H2144)))</f>
        <v>sqft</v>
      </c>
      <c r="K2144" t="s">
        <v>26</v>
      </c>
      <c r="L2144" t="s">
        <v>3356</v>
      </c>
      <c r="M2144" t="str">
        <f t="shared" si="1365"/>
        <v>expected</v>
      </c>
      <c r="N2144" t="s">
        <v>200</v>
      </c>
      <c r="O2144" t="str">
        <f t="shared" si="1366"/>
        <v xml:space="preserve">7 </v>
      </c>
      <c r="P2144" s="1" t="str">
        <f t="shared" si="1367"/>
        <v>13</v>
      </c>
      <c r="Q2144" t="s">
        <v>29</v>
      </c>
      <c r="R2144" t="s">
        <v>47</v>
      </c>
      <c r="T2144" t="s">
        <v>4769</v>
      </c>
      <c r="U2144" s="1">
        <f t="shared" si="1319"/>
        <v>4160</v>
      </c>
      <c r="V2144">
        <v>55</v>
      </c>
      <c r="W2144">
        <f>VALUE(V2144)*100000</f>
        <v>5500000</v>
      </c>
    </row>
    <row r="2145" spans="1:23" customFormat="1" hidden="1">
      <c r="A2145" t="s">
        <v>4770</v>
      </c>
      <c r="G2145" t="s">
        <v>24</v>
      </c>
      <c r="H2145" t="s">
        <v>881</v>
      </c>
      <c r="I2145">
        <f>VALUE(LEFT(H2145,FIND(" ",H2145)-1))</f>
        <v>630</v>
      </c>
      <c r="J2145" t="str">
        <f>TRIM(RIGHT(H2145,LEN(H2145)-FIND(" ",H2145)))</f>
        <v>sqft</v>
      </c>
      <c r="K2145" t="s">
        <v>26</v>
      </c>
      <c r="L2145" t="s">
        <v>2851</v>
      </c>
      <c r="N2145" t="s">
        <v>1979</v>
      </c>
      <c r="Q2145" t="s">
        <v>262</v>
      </c>
      <c r="R2145">
        <v>1</v>
      </c>
      <c r="S2145" t="s">
        <v>4771</v>
      </c>
      <c r="T2145" t="s">
        <v>4772</v>
      </c>
      <c r="U2145" s="1">
        <f t="shared" si="1319"/>
        <v>6790</v>
      </c>
      <c r="V2145">
        <v>77.8</v>
      </c>
      <c r="W2145">
        <f>VALUE(V2145)*100000</f>
        <v>7780000</v>
      </c>
    </row>
    <row r="2146" spans="1:23" ht="15.75">
      <c r="A2146" s="3" t="s">
        <v>4773</v>
      </c>
      <c r="B2146" s="3" t="str">
        <f t="shared" ref="B2146:B2147" si="1368">PROPER(TRIM(A2146))</f>
        <v>3 Apartment For Sale In Subh Encklave Surat</v>
      </c>
      <c r="C2146" s="3" t="str">
        <f t="shared" ref="C2146:C2147" si="1369">LEFT(B2146,FIND(" ",B2146)-1)</f>
        <v>3</v>
      </c>
      <c r="D2146" s="4" t="str">
        <f t="shared" ref="D2146:D2147" si="1370">MID(B2146, FIND(" ", B2146)+1, FIND("For", B2146)-FIND(" ", B2146)-1)</f>
        <v xml:space="preserve">Apartment </v>
      </c>
      <c r="E2146" s="3" t="str">
        <f t="shared" ref="E2146:E2147" si="1371">TRIM(MID(B2146, FIND("In", B2146)+3, FIND("Surat", B2146)-FIND("In", B2146)-3))</f>
        <v>Subh Encklave</v>
      </c>
      <c r="F2146" s="3" t="str">
        <f t="shared" ref="F2146:F2147" si="1372">"surat"</f>
        <v>surat</v>
      </c>
      <c r="G2146" s="3" t="s">
        <v>34</v>
      </c>
      <c r="H2146" s="3" t="s">
        <v>4243</v>
      </c>
      <c r="I2146" s="9">
        <f>VALUE(LEFT(H2146,FIND(" ",H2146)-1))</f>
        <v>1919</v>
      </c>
      <c r="J2146" s="3" t="str">
        <f>TRIM(RIGHT(H2146,LEN(H2146)-FIND(" ",H2146)))</f>
        <v>sqft</v>
      </c>
      <c r="K2146" s="3" t="s">
        <v>43</v>
      </c>
      <c r="L2146" s="3" t="s">
        <v>44</v>
      </c>
      <c r="M2146" s="3" t="str">
        <f t="shared" ref="M2146:M2147" si="1373">IF(LEFT(L2146,5)="poss.","expected","ready")</f>
        <v>ready</v>
      </c>
      <c r="N2146" s="3" t="s">
        <v>831</v>
      </c>
      <c r="O2146" s="3" t="str">
        <f t="shared" ref="O2146:O2147" si="1374">IFERROR(LEFT(N2146,FIND("out of",N2146)-1),N2146)</f>
        <v xml:space="preserve">7 </v>
      </c>
      <c r="P2146" s="4" t="str">
        <f t="shared" ref="P2146:P2147" si="1375">IFERROR(RIGHT(N2146,LEN(N2146)-FIND("out of",N2146)-6),"")</f>
        <v>12</v>
      </c>
      <c r="Q2146" s="6" t="s">
        <v>29</v>
      </c>
      <c r="R2146" s="3" t="s">
        <v>47</v>
      </c>
      <c r="S2146" s="3" t="s">
        <v>4774</v>
      </c>
      <c r="T2146" s="3" t="s">
        <v>4775</v>
      </c>
      <c r="U2146" s="4">
        <f t="shared" si="1319"/>
        <v>4690</v>
      </c>
      <c r="V2146" s="3">
        <v>90</v>
      </c>
      <c r="W2146" s="3">
        <f>VALUE(V2146)*100000</f>
        <v>9000000</v>
      </c>
    </row>
    <row r="2147" spans="1:23" ht="15.75">
      <c r="A2147" s="3" t="s">
        <v>50</v>
      </c>
      <c r="B2147" s="3" t="str">
        <f t="shared" si="1368"/>
        <v>2 Apartment For Sale In Jahangirabad Surat</v>
      </c>
      <c r="C2147" s="3" t="str">
        <f t="shared" si="1369"/>
        <v>2</v>
      </c>
      <c r="D2147" s="4" t="str">
        <f t="shared" si="1370"/>
        <v xml:space="preserve">Apartment </v>
      </c>
      <c r="E2147" s="3" t="str">
        <f t="shared" si="1371"/>
        <v>Jahangirabad</v>
      </c>
      <c r="F2147" s="3" t="str">
        <f t="shared" si="1372"/>
        <v>surat</v>
      </c>
      <c r="G2147" s="3" t="s">
        <v>24</v>
      </c>
      <c r="H2147" s="3" t="s">
        <v>3339</v>
      </c>
      <c r="I2147" s="9">
        <f>VALUE(LEFT(H2147,FIND(" ",H2147)-1))</f>
        <v>751</v>
      </c>
      <c r="J2147" s="3" t="str">
        <f>TRIM(RIGHT(H2147,LEN(H2147)-FIND(" ",H2147)))</f>
        <v>sqft</v>
      </c>
      <c r="K2147" s="3" t="s">
        <v>43</v>
      </c>
      <c r="L2147" s="3" t="s">
        <v>44</v>
      </c>
      <c r="M2147" s="3" t="str">
        <f t="shared" si="1373"/>
        <v>ready</v>
      </c>
      <c r="N2147" s="3" t="s">
        <v>45</v>
      </c>
      <c r="O2147" s="3" t="str">
        <f t="shared" si="1374"/>
        <v xml:space="preserve">5 </v>
      </c>
      <c r="P2147" s="4" t="str">
        <f t="shared" si="1375"/>
        <v>13</v>
      </c>
      <c r="Q2147" s="6" t="s">
        <v>96</v>
      </c>
      <c r="R2147" s="3" t="s">
        <v>47</v>
      </c>
      <c r="S2147" s="3" t="s">
        <v>4776</v>
      </c>
      <c r="T2147" s="3" t="s">
        <v>4777</v>
      </c>
      <c r="U2147" s="4">
        <f t="shared" si="1319"/>
        <v>4372</v>
      </c>
      <c r="V2147" s="3">
        <v>55</v>
      </c>
      <c r="W2147" s="3">
        <f>VALUE(V2147)*100000</f>
        <v>5500000</v>
      </c>
    </row>
    <row r="2148" spans="1:23" customFormat="1" hidden="1">
      <c r="A2148" t="s">
        <v>4778</v>
      </c>
      <c r="G2148" t="s">
        <v>524</v>
      </c>
      <c r="H2148" t="s">
        <v>4779</v>
      </c>
      <c r="I2148">
        <f>VALUE(LEFT(H2148,FIND(" ",H2148)-1))</f>
        <v>2331</v>
      </c>
      <c r="J2148" t="str">
        <f>TRIM(RIGHT(H2148,LEN(H2148)-FIND(" ",H2148)))</f>
        <v>sqft</v>
      </c>
      <c r="L2148" t="s">
        <v>43</v>
      </c>
      <c r="S2148" t="s">
        <v>4780</v>
      </c>
      <c r="T2148" t="s">
        <v>4781</v>
      </c>
      <c r="U2148" s="1">
        <f t="shared" si="1319"/>
        <v>2488</v>
      </c>
      <c r="V2148">
        <v>58</v>
      </c>
      <c r="W2148">
        <f>VALUE(V2148)*100000</f>
        <v>5800000</v>
      </c>
    </row>
    <row r="2149" spans="1:23" customFormat="1" hidden="1">
      <c r="A2149" t="s">
        <v>3201</v>
      </c>
      <c r="G2149" t="s">
        <v>204</v>
      </c>
      <c r="H2149" t="s">
        <v>380</v>
      </c>
      <c r="I2149">
        <f>VALUE(LEFT(H2149,FIND(" ",H2149)-1))</f>
        <v>100</v>
      </c>
      <c r="J2149" t="str">
        <f>TRIM(RIGHT(H2149,LEN(H2149)-FIND(" ",H2149)))</f>
        <v>sqft</v>
      </c>
      <c r="K2149">
        <v>2</v>
      </c>
      <c r="L2149" t="s">
        <v>2803</v>
      </c>
      <c r="N2149" t="s">
        <v>43</v>
      </c>
      <c r="Q2149" t="s">
        <v>2267</v>
      </c>
      <c r="R2149" t="s">
        <v>490</v>
      </c>
      <c r="S2149" t="s">
        <v>4782</v>
      </c>
      <c r="T2149" t="s">
        <v>4783</v>
      </c>
      <c r="U2149" s="1">
        <f t="shared" si="1319"/>
        <v>80000</v>
      </c>
      <c r="V2149">
        <v>80</v>
      </c>
      <c r="W2149">
        <f>VALUE(V2149)*100000</f>
        <v>8000000</v>
      </c>
    </row>
    <row r="2150" spans="1:23" ht="15.75">
      <c r="A2150" s="3" t="s">
        <v>3451</v>
      </c>
      <c r="B2150" s="3" t="str">
        <f t="shared" ref="B2150:B2152" si="1376">PROPER(TRIM(A2150))</f>
        <v>3 Apartment For Sale In Pal Surat</v>
      </c>
      <c r="C2150" s="3" t="str">
        <f t="shared" ref="C2150:C2152" si="1377">LEFT(B2150,FIND(" ",B2150)-1)</f>
        <v>3</v>
      </c>
      <c r="D2150" s="4" t="str">
        <f t="shared" ref="D2150:D2152" si="1378">MID(B2150, FIND(" ", B2150)+1, FIND("For", B2150)-FIND(" ", B2150)-1)</f>
        <v xml:space="preserve">Apartment </v>
      </c>
      <c r="E2150" s="3" t="str">
        <f t="shared" ref="E2150:E2152" si="1379">TRIM(MID(B2150, FIND("In", B2150)+3, FIND("Surat", B2150)-FIND("In", B2150)-3))</f>
        <v>Pal</v>
      </c>
      <c r="F2150" s="3" t="str">
        <f t="shared" ref="F2150:F2152" si="1380">"surat"</f>
        <v>surat</v>
      </c>
      <c r="G2150" s="3" t="s">
        <v>34</v>
      </c>
      <c r="H2150" s="3" t="s">
        <v>4784</v>
      </c>
      <c r="I2150" s="9">
        <f>VALUE(LEFT(H2150,FIND(" ",H2150)-1))</f>
        <v>1745</v>
      </c>
      <c r="J2150" s="3" t="str">
        <f>TRIM(RIGHT(H2150,LEN(H2150)-FIND(" ",H2150)))</f>
        <v>sqft</v>
      </c>
      <c r="K2150" s="3" t="s">
        <v>26</v>
      </c>
      <c r="L2150" s="3" t="s">
        <v>165</v>
      </c>
      <c r="M2150" s="3" t="str">
        <f t="shared" ref="M2150:M2152" si="1381">IF(LEFT(L2150,5)="poss.","expected","ready")</f>
        <v>expected</v>
      </c>
      <c r="N2150" s="3" t="s">
        <v>1181</v>
      </c>
      <c r="O2150" s="3" t="str">
        <f t="shared" ref="O2150:O2152" si="1382">IFERROR(LEFT(N2150,FIND("out of",N2150)-1),N2150)</f>
        <v xml:space="preserve">4 </v>
      </c>
      <c r="P2150" s="4" t="str">
        <f t="shared" ref="P2150:P2152" si="1383">IFERROR(RIGHT(N2150,LEN(N2150)-FIND("out of",N2150)-6),"")</f>
        <v>13</v>
      </c>
      <c r="Q2150" s="6" t="s">
        <v>29</v>
      </c>
      <c r="R2150" s="3" t="s">
        <v>47</v>
      </c>
      <c r="S2150" s="3" t="s">
        <v>4785</v>
      </c>
      <c r="T2150" s="3" t="s">
        <v>4786</v>
      </c>
      <c r="U2150" s="4">
        <f t="shared" si="1319"/>
        <v>4401</v>
      </c>
      <c r="V2150" s="3">
        <v>76.8</v>
      </c>
      <c r="W2150" s="3">
        <f>VALUE(V2150)*100000</f>
        <v>7680000</v>
      </c>
    </row>
    <row r="2151" spans="1:23" customFormat="1" hidden="1">
      <c r="A2151" t="s">
        <v>195</v>
      </c>
      <c r="B2151" t="str">
        <f t="shared" si="1376"/>
        <v>3 Apartment For Sale In Palanpur Surat</v>
      </c>
      <c r="C2151" t="str">
        <f t="shared" si="1377"/>
        <v>3</v>
      </c>
      <c r="D2151" s="1" t="str">
        <f t="shared" si="1378"/>
        <v xml:space="preserve">Apartment </v>
      </c>
      <c r="E2151" t="str">
        <f t="shared" si="1379"/>
        <v>Palanpur</v>
      </c>
      <c r="F2151" t="str">
        <f t="shared" si="1380"/>
        <v>surat</v>
      </c>
      <c r="G2151" t="s">
        <v>34</v>
      </c>
      <c r="H2151" t="s">
        <v>3700</v>
      </c>
      <c r="I2151">
        <f>VALUE(LEFT(H2151,FIND(" ",H2151)-1))</f>
        <v>1960</v>
      </c>
      <c r="J2151" t="str">
        <f>TRIM(RIGHT(H2151,LEN(H2151)-FIND(" ",H2151)))</f>
        <v>sqft</v>
      </c>
      <c r="K2151" t="s">
        <v>43</v>
      </c>
      <c r="L2151" t="s">
        <v>44</v>
      </c>
      <c r="M2151" t="str">
        <f t="shared" si="1381"/>
        <v>ready</v>
      </c>
      <c r="N2151" t="s">
        <v>81</v>
      </c>
      <c r="O2151" t="str">
        <f t="shared" si="1382"/>
        <v xml:space="preserve">6 </v>
      </c>
      <c r="P2151" s="1" t="str">
        <f t="shared" si="1383"/>
        <v>13</v>
      </c>
      <c r="Q2151" t="s">
        <v>96</v>
      </c>
      <c r="R2151" t="s">
        <v>38</v>
      </c>
      <c r="T2151" t="s">
        <v>4787</v>
      </c>
      <c r="U2151" s="1">
        <f t="shared" si="1319"/>
        <v>3827</v>
      </c>
      <c r="V2151">
        <v>75</v>
      </c>
      <c r="W2151">
        <f>VALUE(V2151)*100000</f>
        <v>7500000</v>
      </c>
    </row>
    <row r="2152" spans="1:23" ht="15.75">
      <c r="A2152" s="3" t="s">
        <v>1318</v>
      </c>
      <c r="B2152" s="3" t="str">
        <f t="shared" si="1376"/>
        <v>3 Apartment For Sale In Adajan Surat</v>
      </c>
      <c r="C2152" s="3" t="str">
        <f t="shared" si="1377"/>
        <v>3</v>
      </c>
      <c r="D2152" s="4" t="str">
        <f t="shared" si="1378"/>
        <v xml:space="preserve">Apartment </v>
      </c>
      <c r="E2152" s="3" t="str">
        <f t="shared" si="1379"/>
        <v>Adajan</v>
      </c>
      <c r="F2152" s="3" t="str">
        <f t="shared" si="1380"/>
        <v>surat</v>
      </c>
      <c r="G2152" s="3" t="s">
        <v>24</v>
      </c>
      <c r="H2152" s="3" t="s">
        <v>1259</v>
      </c>
      <c r="I2152" s="9">
        <f>VALUE(LEFT(H2152,FIND(" ",H2152)-1))</f>
        <v>1175</v>
      </c>
      <c r="J2152" s="3" t="str">
        <f>TRIM(RIGHT(H2152,LEN(H2152)-FIND(" ",H2152)))</f>
        <v>sqft</v>
      </c>
      <c r="K2152" s="3" t="s">
        <v>43</v>
      </c>
      <c r="L2152" s="3" t="s">
        <v>44</v>
      </c>
      <c r="M2152" s="3" t="str">
        <f t="shared" si="1381"/>
        <v>ready</v>
      </c>
      <c r="N2152" s="3" t="s">
        <v>152</v>
      </c>
      <c r="O2152" s="3" t="str">
        <f t="shared" si="1382"/>
        <v xml:space="preserve">1 </v>
      </c>
      <c r="P2152" s="4" t="str">
        <f t="shared" si="1383"/>
        <v>5</v>
      </c>
      <c r="Q2152" s="6" t="s">
        <v>96</v>
      </c>
      <c r="R2152" s="3" t="s">
        <v>47</v>
      </c>
      <c r="S2152" s="3" t="s">
        <v>4788</v>
      </c>
      <c r="T2152" s="3" t="s">
        <v>4255</v>
      </c>
      <c r="U2152" s="4">
        <f t="shared" si="1319"/>
        <v>4701</v>
      </c>
      <c r="V2152" s="3">
        <v>86.5</v>
      </c>
      <c r="W2152" s="3">
        <f>VALUE(V2152)*100000</f>
        <v>8650000</v>
      </c>
    </row>
    <row r="2153" spans="1:23" customFormat="1" hidden="1">
      <c r="A2153" t="s">
        <v>4624</v>
      </c>
      <c r="G2153" t="s">
        <v>34</v>
      </c>
      <c r="H2153" t="s">
        <v>4789</v>
      </c>
      <c r="I2153">
        <f>VALUE(LEFT(H2153,FIND(" ",H2153)-1))</f>
        <v>216</v>
      </c>
      <c r="J2153" t="str">
        <f>TRIM(RIGHT(H2153,LEN(H2153)-FIND(" ",H2153)))</f>
        <v>sqyrd</v>
      </c>
      <c r="K2153" t="s">
        <v>96</v>
      </c>
      <c r="L2153" t="s">
        <v>44</v>
      </c>
      <c r="N2153" t="s">
        <v>43</v>
      </c>
      <c r="Q2153" t="s">
        <v>47</v>
      </c>
      <c r="R2153" t="s">
        <v>490</v>
      </c>
      <c r="S2153" t="s">
        <v>4790</v>
      </c>
      <c r="T2153" t="s">
        <v>4777</v>
      </c>
      <c r="U2153" s="1">
        <f t="shared" si="1319"/>
        <v>4372</v>
      </c>
      <c r="V2153">
        <v>85</v>
      </c>
      <c r="W2153">
        <f>VALUE(V2153)*100000</f>
        <v>8500000</v>
      </c>
    </row>
    <row r="2154" spans="1:23" customFormat="1" hidden="1">
      <c r="A2154" t="s">
        <v>3201</v>
      </c>
      <c r="G2154" t="s">
        <v>204</v>
      </c>
      <c r="H2154" t="s">
        <v>4791</v>
      </c>
      <c r="I2154">
        <f>VALUE(LEFT(H2154,FIND(" ",H2154)-1))</f>
        <v>828</v>
      </c>
      <c r="J2154" t="str">
        <f>TRIM(RIGHT(H2154,LEN(H2154)-FIND(" ",H2154)))</f>
        <v>sqft</v>
      </c>
      <c r="K2154">
        <v>5</v>
      </c>
      <c r="L2154" t="s">
        <v>166</v>
      </c>
      <c r="N2154" t="s">
        <v>43</v>
      </c>
      <c r="Q2154">
        <v>2</v>
      </c>
      <c r="R2154" t="s">
        <v>2319</v>
      </c>
      <c r="S2154" t="s">
        <v>4792</v>
      </c>
      <c r="T2154" t="s">
        <v>4793</v>
      </c>
      <c r="U2154" s="1">
        <f t="shared" si="1319"/>
        <v>6643</v>
      </c>
      <c r="V2154">
        <v>55</v>
      </c>
      <c r="W2154">
        <f>VALUE(V2154)*100000</f>
        <v>5500000</v>
      </c>
    </row>
    <row r="2155" spans="1:23" ht="15.75">
      <c r="A2155" s="3" t="s">
        <v>4794</v>
      </c>
      <c r="B2155" s="3" t="str">
        <f t="shared" ref="B2155:B2159" si="1384">PROPER(TRIM(A2155))</f>
        <v>2 Apartment For Sale In Tha Grand Ultima Surat</v>
      </c>
      <c r="C2155" s="3" t="str">
        <f t="shared" ref="C2155:C2159" si="1385">LEFT(B2155,FIND(" ",B2155)-1)</f>
        <v>2</v>
      </c>
      <c r="D2155" s="4" t="str">
        <f t="shared" ref="D2155:D2159" si="1386">MID(B2155, FIND(" ", B2155)+1, FIND("For", B2155)-FIND(" ", B2155)-1)</f>
        <v xml:space="preserve">Apartment </v>
      </c>
      <c r="E2155" s="3" t="str">
        <f t="shared" ref="E2155:E2159" si="1387">TRIM(MID(B2155, FIND("In", B2155)+3, FIND("Surat", B2155)-FIND("In", B2155)-3))</f>
        <v>Tha Grand Ultima</v>
      </c>
      <c r="F2155" s="3" t="str">
        <f t="shared" ref="F2155:F2159" si="1388">"surat"</f>
        <v>surat</v>
      </c>
      <c r="G2155" s="3" t="s">
        <v>24</v>
      </c>
      <c r="H2155" s="3" t="s">
        <v>76</v>
      </c>
      <c r="I2155" s="9">
        <f>VALUE(LEFT(H2155,FIND(" ",H2155)-1))</f>
        <v>720</v>
      </c>
      <c r="J2155" s="3" t="str">
        <f>TRIM(RIGHT(H2155,LEN(H2155)-FIND(" ",H2155)))</f>
        <v>sqft</v>
      </c>
      <c r="K2155" s="3" t="s">
        <v>26</v>
      </c>
      <c r="L2155" s="3" t="s">
        <v>44</v>
      </c>
      <c r="M2155" s="3" t="str">
        <f t="shared" ref="M2155:M2159" si="1389">IF(LEFT(L2155,5)="poss.","expected","ready")</f>
        <v>ready</v>
      </c>
      <c r="N2155" s="3" t="s">
        <v>1513</v>
      </c>
      <c r="O2155" s="3" t="str">
        <f t="shared" ref="O2155:O2159" si="1390">IFERROR(LEFT(N2155,FIND("out of",N2155)-1),N2155)</f>
        <v xml:space="preserve">11 </v>
      </c>
      <c r="P2155" s="4" t="str">
        <f t="shared" ref="P2155:P2159" si="1391">IFERROR(RIGHT(N2155,LEN(N2155)-FIND("out of",N2155)-6),"")</f>
        <v>13</v>
      </c>
      <c r="Q2155" s="6" t="s">
        <v>29</v>
      </c>
      <c r="R2155" s="3" t="s">
        <v>102</v>
      </c>
      <c r="S2155" s="3" t="s">
        <v>4795</v>
      </c>
      <c r="T2155" s="3" t="s">
        <v>4796</v>
      </c>
      <c r="U2155" s="4">
        <f t="shared" si="1319"/>
        <v>4798</v>
      </c>
      <c r="V2155" s="3">
        <v>62.8</v>
      </c>
      <c r="W2155" s="3">
        <f>VALUE(V2155)*100000</f>
        <v>6280000</v>
      </c>
    </row>
    <row r="2156" spans="1:23" ht="15.75">
      <c r="A2156" s="3" t="s">
        <v>4797</v>
      </c>
      <c r="B2156" s="3" t="str">
        <f t="shared" si="1384"/>
        <v>3 Apartment For Sale In Shaligram Flats, Vesu Surat</v>
      </c>
      <c r="C2156" s="3" t="str">
        <f t="shared" si="1385"/>
        <v>3</v>
      </c>
      <c r="D2156" s="4" t="str">
        <f t="shared" si="1386"/>
        <v xml:space="preserve">Apartment </v>
      </c>
      <c r="E2156" s="3" t="str">
        <f t="shared" si="1387"/>
        <v>Shaligram Flats, Vesu</v>
      </c>
      <c r="F2156" s="3" t="str">
        <f t="shared" si="1388"/>
        <v>surat</v>
      </c>
      <c r="G2156" s="3" t="s">
        <v>34</v>
      </c>
      <c r="H2156" s="3" t="s">
        <v>4798</v>
      </c>
      <c r="I2156" s="9">
        <f>VALUE(LEFT(H2156,FIND(" ",H2156)-1))</f>
        <v>1774</v>
      </c>
      <c r="J2156" s="3" t="str">
        <f>TRIM(RIGHT(H2156,LEN(H2156)-FIND(" ",H2156)))</f>
        <v>sqft</v>
      </c>
      <c r="K2156" s="3" t="s">
        <v>26</v>
      </c>
      <c r="L2156" s="3" t="s">
        <v>44</v>
      </c>
      <c r="M2156" s="3" t="str">
        <f t="shared" si="1389"/>
        <v>ready</v>
      </c>
      <c r="N2156" s="3" t="s">
        <v>117</v>
      </c>
      <c r="O2156" s="3" t="str">
        <f t="shared" si="1390"/>
        <v xml:space="preserve">3 </v>
      </c>
      <c r="P2156" s="4" t="str">
        <f t="shared" si="1391"/>
        <v>5</v>
      </c>
      <c r="Q2156" s="6" t="s">
        <v>29</v>
      </c>
      <c r="R2156" s="3" t="s">
        <v>47</v>
      </c>
      <c r="S2156" s="3" t="s">
        <v>4799</v>
      </c>
      <c r="T2156" s="3" t="s">
        <v>4800</v>
      </c>
      <c r="U2156" s="4">
        <f t="shared" si="1319"/>
        <v>4735</v>
      </c>
      <c r="V2156" s="3">
        <v>84</v>
      </c>
      <c r="W2156" s="3">
        <f>VALUE(V2156)*100000</f>
        <v>8400000</v>
      </c>
    </row>
    <row r="2157" spans="1:23" ht="15.75">
      <c r="A2157" s="3" t="s">
        <v>1318</v>
      </c>
      <c r="B2157" s="3" t="str">
        <f t="shared" si="1384"/>
        <v>3 Apartment For Sale In Adajan Surat</v>
      </c>
      <c r="C2157" s="3" t="str">
        <f t="shared" si="1385"/>
        <v>3</v>
      </c>
      <c r="D2157" s="4" t="str">
        <f t="shared" si="1386"/>
        <v xml:space="preserve">Apartment </v>
      </c>
      <c r="E2157" s="3" t="str">
        <f t="shared" si="1387"/>
        <v>Adajan</v>
      </c>
      <c r="F2157" s="3" t="str">
        <f t="shared" si="1388"/>
        <v>surat</v>
      </c>
      <c r="G2157" s="3" t="s">
        <v>34</v>
      </c>
      <c r="H2157" s="3" t="s">
        <v>3860</v>
      </c>
      <c r="I2157" s="9">
        <f>VALUE(LEFT(H2157,FIND(" ",H2157)-1))</f>
        <v>1770</v>
      </c>
      <c r="J2157" s="3" t="str">
        <f>TRIM(RIGHT(H2157,LEN(H2157)-FIND(" ",H2157)))</f>
        <v>sqft</v>
      </c>
      <c r="K2157" s="3" t="s">
        <v>43</v>
      </c>
      <c r="L2157" s="3" t="s">
        <v>44</v>
      </c>
      <c r="M2157" s="3" t="str">
        <f t="shared" si="1389"/>
        <v>ready</v>
      </c>
      <c r="N2157" s="3" t="s">
        <v>176</v>
      </c>
      <c r="O2157" s="3" t="str">
        <f t="shared" si="1390"/>
        <v xml:space="preserve">5 </v>
      </c>
      <c r="P2157" s="4" t="str">
        <f t="shared" si="1391"/>
        <v>12</v>
      </c>
      <c r="Q2157" s="6" t="s">
        <v>96</v>
      </c>
      <c r="R2157" s="3" t="s">
        <v>47</v>
      </c>
      <c r="S2157" s="3" t="s">
        <v>4801</v>
      </c>
      <c r="T2157" s="3" t="s">
        <v>4802</v>
      </c>
      <c r="U2157" s="4">
        <f t="shared" si="1319"/>
        <v>4802</v>
      </c>
      <c r="V2157" s="3">
        <v>85</v>
      </c>
      <c r="W2157" s="3">
        <f>VALUE(V2157)*100000</f>
        <v>8500000</v>
      </c>
    </row>
    <row r="2158" spans="1:23" ht="15.75">
      <c r="A2158" s="3" t="s">
        <v>3505</v>
      </c>
      <c r="B2158" s="3" t="str">
        <f t="shared" si="1384"/>
        <v>2 Apartment For Sale In Parley Point Surat</v>
      </c>
      <c r="C2158" s="3" t="str">
        <f t="shared" si="1385"/>
        <v>2</v>
      </c>
      <c r="D2158" s="4" t="str">
        <f t="shared" si="1386"/>
        <v xml:space="preserve">Apartment </v>
      </c>
      <c r="E2158" s="3" t="str">
        <f t="shared" si="1387"/>
        <v>Parley Point</v>
      </c>
      <c r="F2158" s="3" t="str">
        <f t="shared" si="1388"/>
        <v>surat</v>
      </c>
      <c r="G2158" s="3" t="s">
        <v>24</v>
      </c>
      <c r="H2158" s="3" t="s">
        <v>865</v>
      </c>
      <c r="I2158" s="9">
        <f>VALUE(LEFT(H2158,FIND(" ",H2158)-1))</f>
        <v>980</v>
      </c>
      <c r="J2158" s="3" t="str">
        <f>TRIM(RIGHT(H2158,LEN(H2158)-FIND(" ",H2158)))</f>
        <v>sqft</v>
      </c>
      <c r="K2158" s="3" t="s">
        <v>43</v>
      </c>
      <c r="L2158" s="3" t="s">
        <v>44</v>
      </c>
      <c r="M2158" s="3" t="str">
        <f t="shared" si="1389"/>
        <v>ready</v>
      </c>
      <c r="N2158" s="3" t="s">
        <v>992</v>
      </c>
      <c r="O2158" s="3" t="str">
        <f t="shared" si="1390"/>
        <v xml:space="preserve">6 </v>
      </c>
      <c r="P2158" s="4" t="str">
        <f t="shared" si="1391"/>
        <v>12</v>
      </c>
      <c r="Q2158" s="6" t="s">
        <v>29</v>
      </c>
      <c r="R2158" s="3" t="s">
        <v>47</v>
      </c>
      <c r="S2158" s="3" t="s">
        <v>4803</v>
      </c>
      <c r="T2158" s="3" t="s">
        <v>4804</v>
      </c>
      <c r="U2158" s="4">
        <f t="shared" si="1319"/>
        <v>4202</v>
      </c>
      <c r="V2158" s="3">
        <v>55</v>
      </c>
      <c r="W2158" s="3">
        <f>VALUE(V2158)*100000</f>
        <v>5500000</v>
      </c>
    </row>
    <row r="2159" spans="1:23" customFormat="1" hidden="1">
      <c r="A2159" t="s">
        <v>2924</v>
      </c>
      <c r="B2159" t="str">
        <f t="shared" si="1384"/>
        <v>2 Apartment For Sale In Orchid Fantasia, Palanpur Surat</v>
      </c>
      <c r="C2159" t="str">
        <f t="shared" si="1385"/>
        <v>2</v>
      </c>
      <c r="D2159" s="1" t="str">
        <f t="shared" si="1386"/>
        <v xml:space="preserve">Apartment </v>
      </c>
      <c r="E2159" t="str">
        <f t="shared" si="1387"/>
        <v>Orchid Fantasia, Palanpur</v>
      </c>
      <c r="F2159" t="str">
        <f t="shared" si="1388"/>
        <v>surat</v>
      </c>
      <c r="G2159" t="s">
        <v>34</v>
      </c>
      <c r="H2159" t="s">
        <v>55</v>
      </c>
      <c r="I2159">
        <f>VALUE(LEFT(H2159,FIND(" ",H2159)-1))</f>
        <v>1250</v>
      </c>
      <c r="J2159" t="str">
        <f>TRIM(RIGHT(H2159,LEN(H2159)-FIND(" ",H2159)))</f>
        <v>sqft</v>
      </c>
      <c r="K2159" t="s">
        <v>43</v>
      </c>
      <c r="L2159" t="s">
        <v>44</v>
      </c>
      <c r="M2159" t="str">
        <f t="shared" si="1389"/>
        <v>ready</v>
      </c>
      <c r="N2159" t="s">
        <v>816</v>
      </c>
      <c r="O2159" t="str">
        <f t="shared" si="1390"/>
        <v xml:space="preserve">8 </v>
      </c>
      <c r="P2159" s="1" t="str">
        <f t="shared" si="1391"/>
        <v>12</v>
      </c>
      <c r="Q2159" t="s">
        <v>96</v>
      </c>
      <c r="R2159" t="s">
        <v>47</v>
      </c>
      <c r="T2159" t="s">
        <v>3798</v>
      </c>
      <c r="U2159" s="1">
        <f t="shared" si="1319"/>
        <v>4681</v>
      </c>
      <c r="V2159">
        <v>58.5</v>
      </c>
      <c r="W2159">
        <f>VALUE(V2159)*100000</f>
        <v>5850000</v>
      </c>
    </row>
    <row r="2160" spans="1:23" customFormat="1" hidden="1">
      <c r="A2160" t="s">
        <v>4805</v>
      </c>
      <c r="G2160" t="s">
        <v>34</v>
      </c>
      <c r="H2160" t="s">
        <v>4806</v>
      </c>
      <c r="I2160">
        <f>VALUE(LEFT(H2160,FIND(" ",H2160)-1))</f>
        <v>120</v>
      </c>
      <c r="J2160" t="str">
        <f>TRIM(RIGHT(H2160,LEN(H2160)-FIND(" ",H2160)))</f>
        <v>sqyrd</v>
      </c>
      <c r="L2160" t="s">
        <v>44</v>
      </c>
      <c r="N2160" t="s">
        <v>43</v>
      </c>
      <c r="T2160" t="s">
        <v>4807</v>
      </c>
      <c r="U2160" s="1">
        <f t="shared" si="1319"/>
        <v>6251</v>
      </c>
      <c r="V2160">
        <v>67.5</v>
      </c>
      <c r="W2160">
        <f>VALUE(V2160)*100000</f>
        <v>6750000</v>
      </c>
    </row>
    <row r="2161" spans="1:23" ht="15.75">
      <c r="A2161" s="3" t="s">
        <v>33</v>
      </c>
      <c r="B2161" s="3" t="str">
        <f t="shared" ref="B2161:B2164" si="1392">PROPER(TRIM(A2161))</f>
        <v>2 Apartment For Sale In Althan Surat</v>
      </c>
      <c r="C2161" s="3" t="str">
        <f t="shared" ref="C2161:C2164" si="1393">LEFT(B2161,FIND(" ",B2161)-1)</f>
        <v>2</v>
      </c>
      <c r="D2161" s="4" t="str">
        <f t="shared" ref="D2161:D2164" si="1394">MID(B2161, FIND(" ", B2161)+1, FIND("For", B2161)-FIND(" ", B2161)-1)</f>
        <v xml:space="preserve">Apartment </v>
      </c>
      <c r="E2161" s="3" t="str">
        <f t="shared" ref="E2161:E2164" si="1395">TRIM(MID(B2161, FIND("In", B2161)+3, FIND("Surat", B2161)-FIND("In", B2161)-3))</f>
        <v>Althan</v>
      </c>
      <c r="F2161" s="3" t="str">
        <f t="shared" ref="F2161:F2164" si="1396">"surat"</f>
        <v>surat</v>
      </c>
      <c r="G2161" s="3" t="s">
        <v>34</v>
      </c>
      <c r="H2161" s="3" t="s">
        <v>1075</v>
      </c>
      <c r="I2161" s="9">
        <f>VALUE(LEFT(H2161,FIND(" ",H2161)-1))</f>
        <v>1275</v>
      </c>
      <c r="J2161" s="3" t="str">
        <f>TRIM(RIGHT(H2161,LEN(H2161)-FIND(" ",H2161)))</f>
        <v>sqft</v>
      </c>
      <c r="K2161" s="3" t="s">
        <v>26</v>
      </c>
      <c r="L2161" s="3" t="s">
        <v>165</v>
      </c>
      <c r="M2161" s="3" t="str">
        <f t="shared" ref="M2161:M2164" si="1397">IF(LEFT(L2161,5)="poss.","expected","ready")</f>
        <v>expected</v>
      </c>
      <c r="N2161" s="3" t="s">
        <v>831</v>
      </c>
      <c r="O2161" s="3" t="str">
        <f t="shared" ref="O2161:O2164" si="1398">IFERROR(LEFT(N2161,FIND("out of",N2161)-1),N2161)</f>
        <v xml:space="preserve">7 </v>
      </c>
      <c r="P2161" s="4" t="str">
        <f t="shared" ref="P2161:P2164" si="1399">IFERROR(RIGHT(N2161,LEN(N2161)-FIND("out of",N2161)-6),"")</f>
        <v>12</v>
      </c>
      <c r="Q2161" s="6" t="s">
        <v>29</v>
      </c>
      <c r="R2161" s="3" t="s">
        <v>47</v>
      </c>
      <c r="S2161" s="3" t="s">
        <v>3674</v>
      </c>
      <c r="T2161" s="3" t="s">
        <v>4751</v>
      </c>
      <c r="U2161" s="4">
        <f t="shared" si="1319"/>
        <v>4051</v>
      </c>
      <c r="V2161" s="3">
        <v>51.7</v>
      </c>
      <c r="W2161" s="3">
        <f>VALUE(V2161)*100000</f>
        <v>5170000</v>
      </c>
    </row>
    <row r="2162" spans="1:23" ht="15.75">
      <c r="A2162" s="3" t="s">
        <v>3718</v>
      </c>
      <c r="B2162" s="3" t="str">
        <f t="shared" si="1392"/>
        <v>2 Apartment For Sale In Mahaveer Heights, Vesu Surat</v>
      </c>
      <c r="C2162" s="3" t="str">
        <f t="shared" si="1393"/>
        <v>2</v>
      </c>
      <c r="D2162" s="4" t="str">
        <f t="shared" si="1394"/>
        <v xml:space="preserve">Apartment </v>
      </c>
      <c r="E2162" s="3" t="str">
        <f t="shared" si="1395"/>
        <v>Mahaveer Heights, Vesu</v>
      </c>
      <c r="F2162" s="3" t="str">
        <f t="shared" si="1396"/>
        <v>surat</v>
      </c>
      <c r="G2162" s="3" t="s">
        <v>34</v>
      </c>
      <c r="H2162" s="3" t="s">
        <v>3719</v>
      </c>
      <c r="I2162" s="9">
        <f>VALUE(LEFT(H2162,FIND(" ",H2162)-1))</f>
        <v>1294</v>
      </c>
      <c r="J2162" s="3" t="str">
        <f>TRIM(RIGHT(H2162,LEN(H2162)-FIND(" ",H2162)))</f>
        <v>sqft</v>
      </c>
      <c r="K2162" s="3" t="s">
        <v>43</v>
      </c>
      <c r="L2162" s="3" t="s">
        <v>267</v>
      </c>
      <c r="M2162" s="3" t="str">
        <f t="shared" si="1397"/>
        <v>expected</v>
      </c>
      <c r="N2162" s="3" t="s">
        <v>1181</v>
      </c>
      <c r="O2162" s="3" t="str">
        <f t="shared" si="1398"/>
        <v xml:space="preserve">4 </v>
      </c>
      <c r="P2162" s="4" t="str">
        <f t="shared" si="1399"/>
        <v>13</v>
      </c>
      <c r="Q2162" s="6" t="s">
        <v>29</v>
      </c>
      <c r="R2162" s="3" t="s">
        <v>47</v>
      </c>
      <c r="S2162" s="3" t="s">
        <v>3720</v>
      </c>
      <c r="T2162" s="3" t="s">
        <v>4808</v>
      </c>
      <c r="U2162" s="4">
        <f t="shared" si="1319"/>
        <v>5255</v>
      </c>
      <c r="V2162" s="3">
        <v>68</v>
      </c>
      <c r="W2162" s="3">
        <f>VALUE(V2162)*100000</f>
        <v>6800000</v>
      </c>
    </row>
    <row r="2163" spans="1:23" ht="15.75">
      <c r="A2163" s="3" t="s">
        <v>4338</v>
      </c>
      <c r="B2163" s="3" t="str">
        <f t="shared" si="1392"/>
        <v>2 Apartment For Sale In Vacanza Homes, Althan Surat</v>
      </c>
      <c r="C2163" s="3" t="str">
        <f t="shared" si="1393"/>
        <v>2</v>
      </c>
      <c r="D2163" s="4" t="str">
        <f t="shared" si="1394"/>
        <v xml:space="preserve">Apartment </v>
      </c>
      <c r="E2163" s="3" t="str">
        <f t="shared" si="1395"/>
        <v>Vacanza Homes, Althan</v>
      </c>
      <c r="F2163" s="3" t="str">
        <f t="shared" si="1396"/>
        <v>surat</v>
      </c>
      <c r="G2163" s="3" t="s">
        <v>34</v>
      </c>
      <c r="H2163" s="3" t="s">
        <v>55</v>
      </c>
      <c r="I2163" s="9">
        <f>VALUE(LEFT(H2163,FIND(" ",H2163)-1))</f>
        <v>1250</v>
      </c>
      <c r="J2163" s="3" t="str">
        <f>TRIM(RIGHT(H2163,LEN(H2163)-FIND(" ",H2163)))</f>
        <v>sqft</v>
      </c>
      <c r="K2163" s="3" t="s">
        <v>26</v>
      </c>
      <c r="L2163" s="3" t="s">
        <v>44</v>
      </c>
      <c r="M2163" s="3" t="str">
        <f t="shared" si="1397"/>
        <v>ready</v>
      </c>
      <c r="N2163" s="3" t="s">
        <v>831</v>
      </c>
      <c r="O2163" s="3" t="str">
        <f t="shared" si="1398"/>
        <v xml:space="preserve">7 </v>
      </c>
      <c r="P2163" s="4" t="str">
        <f t="shared" si="1399"/>
        <v>12</v>
      </c>
      <c r="Q2163" s="6" t="s">
        <v>46</v>
      </c>
      <c r="R2163" s="3" t="s">
        <v>47</v>
      </c>
      <c r="S2163" s="3" t="s">
        <v>4809</v>
      </c>
      <c r="T2163" s="3" t="s">
        <v>1051</v>
      </c>
      <c r="U2163" s="4">
        <f t="shared" si="1319"/>
        <v>4400</v>
      </c>
      <c r="V2163" s="3">
        <v>55</v>
      </c>
      <c r="W2163" s="3">
        <f>VALUE(V2163)*100000</f>
        <v>5500000</v>
      </c>
    </row>
    <row r="2164" spans="1:23" ht="15.75">
      <c r="A2164" s="3" t="s">
        <v>4810</v>
      </c>
      <c r="B2164" s="3" t="str">
        <f t="shared" si="1392"/>
        <v>3 Apartment For Sale In Nest Orchid, Vesu Surat</v>
      </c>
      <c r="C2164" s="3" t="str">
        <f t="shared" si="1393"/>
        <v>3</v>
      </c>
      <c r="D2164" s="4" t="str">
        <f t="shared" si="1394"/>
        <v xml:space="preserve">Apartment </v>
      </c>
      <c r="E2164" s="3" t="str">
        <f t="shared" si="1395"/>
        <v>Nest Orchid, Vesu</v>
      </c>
      <c r="F2164" s="3" t="str">
        <f t="shared" si="1396"/>
        <v>surat</v>
      </c>
      <c r="G2164" s="3" t="s">
        <v>24</v>
      </c>
      <c r="H2164" s="3" t="s">
        <v>116</v>
      </c>
      <c r="I2164" s="9">
        <f>VALUE(LEFT(H2164,FIND(" ",H2164)-1))</f>
        <v>1000</v>
      </c>
      <c r="J2164" s="3" t="str">
        <f>TRIM(RIGHT(H2164,LEN(H2164)-FIND(" ",H2164)))</f>
        <v>sqft</v>
      </c>
      <c r="K2164" s="3" t="s">
        <v>43</v>
      </c>
      <c r="L2164" s="3" t="s">
        <v>44</v>
      </c>
      <c r="M2164" s="3" t="str">
        <f t="shared" si="1397"/>
        <v>ready</v>
      </c>
      <c r="N2164" s="3" t="s">
        <v>1890</v>
      </c>
      <c r="O2164" s="3" t="str">
        <f t="shared" si="1398"/>
        <v xml:space="preserve">4 </v>
      </c>
      <c r="P2164" s="4" t="str">
        <f t="shared" si="1399"/>
        <v>12</v>
      </c>
      <c r="Q2164" s="6" t="s">
        <v>29</v>
      </c>
      <c r="R2164" s="3" t="s">
        <v>30</v>
      </c>
      <c r="S2164" s="3" t="s">
        <v>4811</v>
      </c>
      <c r="T2164" s="3" t="s">
        <v>4812</v>
      </c>
      <c r="U2164" s="4">
        <f t="shared" si="1319"/>
        <v>4727</v>
      </c>
      <c r="V2164" s="3">
        <v>78</v>
      </c>
      <c r="W2164" s="3">
        <f>VALUE(V2164)*100000</f>
        <v>7800000</v>
      </c>
    </row>
    <row r="2165" spans="1:23" customFormat="1" hidden="1">
      <c r="A2165" t="s">
        <v>4813</v>
      </c>
      <c r="G2165" t="s">
        <v>24</v>
      </c>
      <c r="H2165" t="s">
        <v>1782</v>
      </c>
      <c r="I2165">
        <f>VALUE(LEFT(H2165,FIND(" ",H2165)-1))</f>
        <v>1550</v>
      </c>
      <c r="J2165" t="str">
        <f>TRIM(RIGHT(H2165,LEN(H2165)-FIND(" ",H2165)))</f>
        <v>sqft</v>
      </c>
      <c r="K2165" t="s">
        <v>43</v>
      </c>
      <c r="L2165" t="s">
        <v>44</v>
      </c>
      <c r="N2165" t="s">
        <v>1167</v>
      </c>
      <c r="Q2165" t="s">
        <v>46</v>
      </c>
      <c r="R2165">
        <v>3</v>
      </c>
      <c r="U2165" s="1" t="e">
        <f t="shared" si="1319"/>
        <v>#VALUE!</v>
      </c>
      <c r="V2165">
        <v>75</v>
      </c>
      <c r="W2165">
        <f>VALUE(V2165)*100000</f>
        <v>7500000</v>
      </c>
    </row>
    <row r="2166" spans="1:23" ht="15.75">
      <c r="A2166" s="3" t="s">
        <v>4814</v>
      </c>
      <c r="B2166" s="3" t="str">
        <f>PROPER(TRIM(A2166))</f>
        <v>3 Apartment For Sale In Sattvam, Pal Surat</v>
      </c>
      <c r="C2166" s="3" t="str">
        <f>LEFT(B2166,FIND(" ",B2166)-1)</f>
        <v>3</v>
      </c>
      <c r="D2166" s="4" t="str">
        <f>MID(B2166, FIND(" ", B2166)+1, FIND("For", B2166)-FIND(" ", B2166)-1)</f>
        <v xml:space="preserve">Apartment </v>
      </c>
      <c r="E2166" s="3" t="str">
        <f>TRIM(MID(B2166, FIND("In", B2166)+3, FIND("Surat", B2166)-FIND("In", B2166)-3))</f>
        <v>Sattvam, Pal</v>
      </c>
      <c r="F2166" s="3" t="str">
        <f>"surat"</f>
        <v>surat</v>
      </c>
      <c r="G2166" s="3" t="s">
        <v>34</v>
      </c>
      <c r="H2166" s="3" t="s">
        <v>4815</v>
      </c>
      <c r="I2166" s="9">
        <f>VALUE(LEFT(H2166,FIND(" ",H2166)-1))</f>
        <v>2050</v>
      </c>
      <c r="J2166" s="3" t="str">
        <f>TRIM(RIGHT(H2166,LEN(H2166)-FIND(" ",H2166)))</f>
        <v>sqft</v>
      </c>
      <c r="K2166" s="3" t="s">
        <v>26</v>
      </c>
      <c r="L2166" s="3" t="s">
        <v>165</v>
      </c>
      <c r="M2166" s="3" t="str">
        <f>IF(LEFT(L2166,5)="poss.","expected","ready")</f>
        <v>expected</v>
      </c>
      <c r="N2166" s="3" t="s">
        <v>200</v>
      </c>
      <c r="O2166" s="3" t="str">
        <f>IFERROR(LEFT(N2166,FIND("out of",N2166)-1),N2166)</f>
        <v xml:space="preserve">7 </v>
      </c>
      <c r="P2166" s="4" t="str">
        <f>IFERROR(RIGHT(N2166,LEN(N2166)-FIND("out of",N2166)-6),"")</f>
        <v>13</v>
      </c>
      <c r="Q2166" s="6" t="s">
        <v>29</v>
      </c>
      <c r="R2166" s="3" t="s">
        <v>47</v>
      </c>
      <c r="S2166" s="3" t="s">
        <v>4816</v>
      </c>
      <c r="T2166" s="3" t="s">
        <v>4673</v>
      </c>
      <c r="U2166" s="4">
        <f t="shared" si="1319"/>
        <v>4600</v>
      </c>
      <c r="V2166" s="3">
        <v>94.3</v>
      </c>
      <c r="W2166" s="3">
        <f>VALUE(V2166)*100000</f>
        <v>9430000</v>
      </c>
    </row>
    <row r="2167" spans="1:23" customFormat="1" hidden="1">
      <c r="A2167" t="s">
        <v>4817</v>
      </c>
      <c r="G2167" t="s">
        <v>34</v>
      </c>
      <c r="H2167" t="s">
        <v>4818</v>
      </c>
      <c r="I2167">
        <f>VALUE(LEFT(H2167,FIND(" ",H2167)-1))</f>
        <v>2061</v>
      </c>
      <c r="J2167" t="str">
        <f>TRIM(RIGHT(H2167,LEN(H2167)-FIND(" ",H2167)))</f>
        <v>sqft</v>
      </c>
      <c r="K2167" t="s">
        <v>29</v>
      </c>
      <c r="L2167" t="s">
        <v>2900</v>
      </c>
      <c r="N2167" t="s">
        <v>26</v>
      </c>
      <c r="Q2167" t="s">
        <v>4819</v>
      </c>
      <c r="R2167">
        <v>3</v>
      </c>
      <c r="S2167" t="s">
        <v>4820</v>
      </c>
      <c r="T2167" t="s">
        <v>4673</v>
      </c>
      <c r="U2167" s="1">
        <f t="shared" si="1319"/>
        <v>4600</v>
      </c>
      <c r="V2167">
        <v>94.8</v>
      </c>
      <c r="W2167">
        <f>VALUE(V2167)*100000</f>
        <v>9480000</v>
      </c>
    </row>
    <row r="2168" spans="1:23" customFormat="1" hidden="1">
      <c r="A2168" t="s">
        <v>4821</v>
      </c>
      <c r="G2168" t="s">
        <v>34</v>
      </c>
      <c r="H2168" t="s">
        <v>4822</v>
      </c>
      <c r="I2168">
        <f>VALUE(LEFT(H2168,FIND(" ",H2168)-1))</f>
        <v>1586</v>
      </c>
      <c r="J2168" t="str">
        <f>TRIM(RIGHT(H2168,LEN(H2168)-FIND(" ",H2168)))</f>
        <v>sqft</v>
      </c>
      <c r="K2168" t="s">
        <v>72</v>
      </c>
      <c r="L2168" t="s">
        <v>26</v>
      </c>
      <c r="N2168" t="s">
        <v>29</v>
      </c>
      <c r="Q2168">
        <v>3</v>
      </c>
      <c r="R2168">
        <v>3</v>
      </c>
      <c r="S2168" t="s">
        <v>4823</v>
      </c>
      <c r="T2168" t="s">
        <v>74</v>
      </c>
      <c r="U2168" s="1">
        <f t="shared" si="1319"/>
        <v>3751</v>
      </c>
      <c r="V2168">
        <v>59.5</v>
      </c>
      <c r="W2168">
        <f>VALUE(V2168)*100000</f>
        <v>5950000</v>
      </c>
    </row>
    <row r="2169" spans="1:23" ht="15.75">
      <c r="A2169" s="3" t="s">
        <v>159</v>
      </c>
      <c r="B2169" s="3" t="str">
        <f t="shared" ref="B2169:B2172" si="1400">PROPER(TRIM(A2169))</f>
        <v>2 Apartment For Sale In Palanpur Surat</v>
      </c>
      <c r="C2169" s="3" t="str">
        <f t="shared" ref="C2169:C2172" si="1401">LEFT(B2169,FIND(" ",B2169)-1)</f>
        <v>2</v>
      </c>
      <c r="D2169" s="4" t="str">
        <f t="shared" ref="D2169:D2172" si="1402">MID(B2169, FIND(" ", B2169)+1, FIND("For", B2169)-FIND(" ", B2169)-1)</f>
        <v xml:space="preserve">Apartment </v>
      </c>
      <c r="E2169" s="3" t="str">
        <f t="shared" ref="E2169:E2172" si="1403">TRIM(MID(B2169, FIND("In", B2169)+3, FIND("Surat", B2169)-FIND("In", B2169)-3))</f>
        <v>Palanpur</v>
      </c>
      <c r="F2169" s="3" t="str">
        <f t="shared" ref="F2169:F2172" si="1404">"surat"</f>
        <v>surat</v>
      </c>
      <c r="G2169" s="3" t="s">
        <v>34</v>
      </c>
      <c r="H2169" s="3" t="s">
        <v>760</v>
      </c>
      <c r="I2169" s="9">
        <f>VALUE(LEFT(H2169,FIND(" ",H2169)-1))</f>
        <v>1296</v>
      </c>
      <c r="J2169" s="3" t="str">
        <f>TRIM(RIGHT(H2169,LEN(H2169)-FIND(" ",H2169)))</f>
        <v>sqft</v>
      </c>
      <c r="K2169" s="3" t="s">
        <v>26</v>
      </c>
      <c r="L2169" s="3" t="s">
        <v>61</v>
      </c>
      <c r="M2169" s="3" t="str">
        <f t="shared" ref="M2169:M2172" si="1405">IF(LEFT(L2169,5)="poss.","expected","ready")</f>
        <v>expected</v>
      </c>
      <c r="N2169" s="3" t="s">
        <v>37</v>
      </c>
      <c r="O2169" s="3" t="str">
        <f t="shared" ref="O2169:O2172" si="1406">IFERROR(LEFT(N2169,FIND("out of",N2169)-1),N2169)</f>
        <v xml:space="preserve">6 </v>
      </c>
      <c r="P2169" s="4" t="str">
        <f t="shared" ref="P2169:P2172" si="1407">IFERROR(RIGHT(N2169,LEN(N2169)-FIND("out of",N2169)-6),"")</f>
        <v>14</v>
      </c>
      <c r="Q2169" s="6" t="s">
        <v>29</v>
      </c>
      <c r="R2169" s="3" t="s">
        <v>47</v>
      </c>
      <c r="S2169" s="3" t="s">
        <v>4824</v>
      </c>
      <c r="T2169" s="3" t="s">
        <v>4579</v>
      </c>
      <c r="U2169" s="4">
        <f t="shared" si="1319"/>
        <v>4291</v>
      </c>
      <c r="V2169" s="3">
        <v>55.6</v>
      </c>
      <c r="W2169" s="3">
        <f>VALUE(V2169)*100000</f>
        <v>5560000</v>
      </c>
    </row>
    <row r="2170" spans="1:23" ht="15.75">
      <c r="A2170" s="3" t="s">
        <v>4825</v>
      </c>
      <c r="B2170" s="3" t="str">
        <f t="shared" si="1400"/>
        <v>3 Apartment For Sale In Sangini Aura, Bhatha Surat</v>
      </c>
      <c r="C2170" s="3" t="str">
        <f t="shared" si="1401"/>
        <v>3</v>
      </c>
      <c r="D2170" s="4" t="str">
        <f t="shared" si="1402"/>
        <v xml:space="preserve">Apartment </v>
      </c>
      <c r="E2170" s="3" t="str">
        <f t="shared" si="1403"/>
        <v>Sangini Aura, Bhatha</v>
      </c>
      <c r="F2170" s="3" t="str">
        <f t="shared" si="1404"/>
        <v>surat</v>
      </c>
      <c r="G2170" s="3" t="s">
        <v>24</v>
      </c>
      <c r="H2170" s="3" t="s">
        <v>4826</v>
      </c>
      <c r="I2170" s="9">
        <f>VALUE(LEFT(H2170,FIND(" ",H2170)-1))</f>
        <v>1134</v>
      </c>
      <c r="J2170" s="3" t="str">
        <f>TRIM(RIGHT(H2170,LEN(H2170)-FIND(" ",H2170)))</f>
        <v>sqft</v>
      </c>
      <c r="K2170" s="3" t="s">
        <v>26</v>
      </c>
      <c r="L2170" s="3" t="s">
        <v>101</v>
      </c>
      <c r="M2170" s="3" t="str">
        <f t="shared" si="1405"/>
        <v>expected</v>
      </c>
      <c r="N2170" s="3" t="s">
        <v>45</v>
      </c>
      <c r="O2170" s="3" t="str">
        <f t="shared" si="1406"/>
        <v xml:space="preserve">5 </v>
      </c>
      <c r="P2170" s="4" t="str">
        <f t="shared" si="1407"/>
        <v>13</v>
      </c>
      <c r="Q2170" s="6" t="s">
        <v>29</v>
      </c>
      <c r="R2170" s="3" t="s">
        <v>47</v>
      </c>
      <c r="S2170" s="3" t="s">
        <v>4827</v>
      </c>
      <c r="T2170" s="3" t="s">
        <v>3369</v>
      </c>
      <c r="U2170" s="4">
        <f t="shared" si="1319"/>
        <v>4750</v>
      </c>
      <c r="V2170" s="3">
        <v>98</v>
      </c>
      <c r="W2170" s="3">
        <f>VALUE(V2170)*100000</f>
        <v>9800000</v>
      </c>
    </row>
    <row r="2171" spans="1:23" ht="15.75">
      <c r="A2171" s="3" t="s">
        <v>4828</v>
      </c>
      <c r="B2171" s="3" t="str">
        <f t="shared" si="1400"/>
        <v>3 House For Sale In Bamroli Surat</v>
      </c>
      <c r="C2171" s="3" t="str">
        <f t="shared" si="1401"/>
        <v>3</v>
      </c>
      <c r="D2171" s="4" t="str">
        <f t="shared" si="1402"/>
        <v xml:space="preserve">House </v>
      </c>
      <c r="E2171" s="3" t="str">
        <f t="shared" si="1403"/>
        <v>Bamroli</v>
      </c>
      <c r="F2171" s="3" t="str">
        <f t="shared" si="1404"/>
        <v>surat</v>
      </c>
      <c r="G2171" s="3" t="s">
        <v>24</v>
      </c>
      <c r="H2171" s="3" t="s">
        <v>4480</v>
      </c>
      <c r="I2171" s="9">
        <f>VALUE(LEFT(H2171,FIND(" ",H2171)-1))</f>
        <v>1512</v>
      </c>
      <c r="J2171" s="3" t="str">
        <f>TRIM(RIGHT(H2171,LEN(H2171)-FIND(" ",H2171)))</f>
        <v>sqft</v>
      </c>
      <c r="K2171" s="3" t="s">
        <v>26</v>
      </c>
      <c r="L2171" s="3" t="s">
        <v>61</v>
      </c>
      <c r="M2171" s="3" t="str">
        <f t="shared" si="1405"/>
        <v>expected</v>
      </c>
      <c r="N2171" s="3" t="s">
        <v>212</v>
      </c>
      <c r="O2171" s="3" t="str">
        <f t="shared" si="1406"/>
        <v xml:space="preserve">1 </v>
      </c>
      <c r="P2171" s="4" t="str">
        <f t="shared" si="1407"/>
        <v>2</v>
      </c>
      <c r="Q2171" s="6" t="s">
        <v>29</v>
      </c>
      <c r="R2171" s="3" t="s">
        <v>47</v>
      </c>
      <c r="S2171" s="3" t="s">
        <v>4567</v>
      </c>
      <c r="T2171" s="3" t="s">
        <v>4568</v>
      </c>
      <c r="U2171" s="4">
        <f t="shared" si="1319"/>
        <v>3915</v>
      </c>
      <c r="V2171" s="3">
        <v>59.2</v>
      </c>
      <c r="W2171" s="3">
        <f>VALUE(V2171)*100000</f>
        <v>5920000</v>
      </c>
    </row>
    <row r="2172" spans="1:23" ht="15.75">
      <c r="A2172" s="3" t="s">
        <v>4340</v>
      </c>
      <c r="B2172" s="3" t="str">
        <f t="shared" si="1400"/>
        <v>2 Apartment For Sale In Soham Elegance, Pal Surat</v>
      </c>
      <c r="C2172" s="3" t="str">
        <f t="shared" si="1401"/>
        <v>2</v>
      </c>
      <c r="D2172" s="4" t="str">
        <f t="shared" si="1402"/>
        <v xml:space="preserve">Apartment </v>
      </c>
      <c r="E2172" s="3" t="str">
        <f t="shared" si="1403"/>
        <v>Soham Elegance, Pal</v>
      </c>
      <c r="F2172" s="3" t="str">
        <f t="shared" si="1404"/>
        <v>surat</v>
      </c>
      <c r="G2172" s="3" t="s">
        <v>34</v>
      </c>
      <c r="H2172" s="3" t="s">
        <v>3361</v>
      </c>
      <c r="I2172" s="9">
        <f>VALUE(LEFT(H2172,FIND(" ",H2172)-1))</f>
        <v>1307</v>
      </c>
      <c r="J2172" s="3" t="str">
        <f>TRIM(RIGHT(H2172,LEN(H2172)-FIND(" ",H2172)))</f>
        <v>sqft</v>
      </c>
      <c r="K2172" s="3" t="s">
        <v>26</v>
      </c>
      <c r="L2172" s="3" t="s">
        <v>44</v>
      </c>
      <c r="M2172" s="3" t="str">
        <f t="shared" si="1405"/>
        <v>ready</v>
      </c>
      <c r="N2172" s="3" t="s">
        <v>160</v>
      </c>
      <c r="O2172" s="3" t="str">
        <f t="shared" si="1406"/>
        <v xml:space="preserve">7 </v>
      </c>
      <c r="P2172" s="4" t="str">
        <f t="shared" si="1407"/>
        <v>14</v>
      </c>
      <c r="Q2172" s="6" t="s">
        <v>29</v>
      </c>
      <c r="R2172" s="3" t="s">
        <v>38</v>
      </c>
      <c r="S2172" s="3" t="s">
        <v>4829</v>
      </c>
      <c r="T2172" s="3" t="s">
        <v>3364</v>
      </c>
      <c r="U2172" s="4">
        <f t="shared" si="1319"/>
        <v>4250</v>
      </c>
      <c r="V2172" s="3">
        <v>55.6</v>
      </c>
      <c r="W2172" s="3">
        <f>VALUE(V2172)*100000</f>
        <v>5560000</v>
      </c>
    </row>
    <row r="2173" spans="1:23" customFormat="1" hidden="1">
      <c r="A2173" t="s">
        <v>1011</v>
      </c>
      <c r="G2173" t="s">
        <v>24</v>
      </c>
      <c r="H2173" t="s">
        <v>4830</v>
      </c>
      <c r="I2173">
        <f>VALUE(LEFT(H2173,FIND(" ",H2173)-1))</f>
        <v>1368</v>
      </c>
      <c r="J2173" t="str">
        <f>TRIM(RIGHT(H2173,LEN(H2173)-FIND(" ",H2173)))</f>
        <v>sqft</v>
      </c>
      <c r="K2173" t="s">
        <v>29</v>
      </c>
      <c r="L2173" t="s">
        <v>27</v>
      </c>
      <c r="N2173" t="s">
        <v>26</v>
      </c>
      <c r="Q2173" t="s">
        <v>47</v>
      </c>
      <c r="R2173" t="s">
        <v>1751</v>
      </c>
      <c r="S2173" t="s">
        <v>2704</v>
      </c>
      <c r="U2173" s="1" t="e">
        <f t="shared" ref="U2173:U2236" si="1408">VALUE(SUBSTITUTE(SUBSTITUTE(T2173,"â‚¹",""),"per sqft",""))</f>
        <v>#VALUE!</v>
      </c>
      <c r="V2173">
        <v>52</v>
      </c>
      <c r="W2173">
        <f>VALUE(V2173)*100000</f>
        <v>5200000</v>
      </c>
    </row>
    <row r="2174" spans="1:23" ht="15.75">
      <c r="A2174" s="3" t="s">
        <v>4831</v>
      </c>
      <c r="B2174" s="3" t="str">
        <f t="shared" ref="B2174:B2177" si="1409">PROPER(TRIM(A2174))</f>
        <v>3 Apartment For Sale In Pratishtha Heights, Palanpur Surat</v>
      </c>
      <c r="C2174" s="3" t="str">
        <f t="shared" ref="C2174:C2177" si="1410">LEFT(B2174,FIND(" ",B2174)-1)</f>
        <v>3</v>
      </c>
      <c r="D2174" s="4" t="str">
        <f t="shared" ref="D2174:D2177" si="1411">MID(B2174, FIND(" ", B2174)+1, FIND("For", B2174)-FIND(" ", B2174)-1)</f>
        <v xml:space="preserve">Apartment </v>
      </c>
      <c r="E2174" s="3" t="str">
        <f t="shared" ref="E2174:E2177" si="1412">TRIM(MID(B2174, FIND("In", B2174)+3, FIND("Surat", B2174)-FIND("In", B2174)-3))</f>
        <v>Pratishtha Heights, Palanpur</v>
      </c>
      <c r="F2174" s="3" t="str">
        <f t="shared" ref="F2174:F2177" si="1413">"surat"</f>
        <v>surat</v>
      </c>
      <c r="G2174" s="3" t="s">
        <v>34</v>
      </c>
      <c r="H2174" s="3" t="s">
        <v>4832</v>
      </c>
      <c r="I2174" s="9">
        <f>VALUE(LEFT(H2174,FIND(" ",H2174)-1))</f>
        <v>1918</v>
      </c>
      <c r="J2174" s="3" t="str">
        <f>TRIM(RIGHT(H2174,LEN(H2174)-FIND(" ",H2174)))</f>
        <v>sqft</v>
      </c>
      <c r="K2174" s="3" t="s">
        <v>26</v>
      </c>
      <c r="L2174" s="3" t="s">
        <v>184</v>
      </c>
      <c r="M2174" s="3" t="str">
        <f t="shared" ref="M2174:M2177" si="1414">IF(LEFT(L2174,5)="poss.","expected","ready")</f>
        <v>expected</v>
      </c>
      <c r="N2174" s="3" t="s">
        <v>81</v>
      </c>
      <c r="O2174" s="3" t="str">
        <f t="shared" ref="O2174:O2177" si="1415">IFERROR(LEFT(N2174,FIND("out of",N2174)-1),N2174)</f>
        <v xml:space="preserve">6 </v>
      </c>
      <c r="P2174" s="4" t="str">
        <f t="shared" ref="P2174:P2177" si="1416">IFERROR(RIGHT(N2174,LEN(N2174)-FIND("out of",N2174)-6),"")</f>
        <v>13</v>
      </c>
      <c r="Q2174" s="6" t="s">
        <v>29</v>
      </c>
      <c r="R2174" s="3" t="s">
        <v>38</v>
      </c>
      <c r="S2174" s="3" t="s">
        <v>4833</v>
      </c>
      <c r="T2174" s="3" t="s">
        <v>74</v>
      </c>
      <c r="U2174" s="4">
        <f t="shared" si="1408"/>
        <v>3751</v>
      </c>
      <c r="V2174" s="3">
        <v>71.900000000000006</v>
      </c>
      <c r="W2174" s="3">
        <f>VALUE(V2174)*100000</f>
        <v>7190000.0000000009</v>
      </c>
    </row>
    <row r="2175" spans="1:23" ht="15.75">
      <c r="A2175" s="3" t="s">
        <v>3420</v>
      </c>
      <c r="B2175" s="3" t="str">
        <f t="shared" si="1409"/>
        <v>2 Apartment For Sale In Vesu Surat</v>
      </c>
      <c r="C2175" s="3" t="str">
        <f t="shared" si="1410"/>
        <v>2</v>
      </c>
      <c r="D2175" s="4" t="str">
        <f t="shared" si="1411"/>
        <v xml:space="preserve">Apartment </v>
      </c>
      <c r="E2175" s="3" t="str">
        <f t="shared" si="1412"/>
        <v>Vesu</v>
      </c>
      <c r="F2175" s="3" t="str">
        <f t="shared" si="1413"/>
        <v>surat</v>
      </c>
      <c r="G2175" s="3" t="s">
        <v>34</v>
      </c>
      <c r="H2175" s="3" t="s">
        <v>3996</v>
      </c>
      <c r="I2175" s="9">
        <f>VALUE(LEFT(H2175,FIND(" ",H2175)-1))</f>
        <v>1365</v>
      </c>
      <c r="J2175" s="3" t="str">
        <f>TRIM(RIGHT(H2175,LEN(H2175)-FIND(" ",H2175)))</f>
        <v>sqft</v>
      </c>
      <c r="K2175" s="3" t="s">
        <v>26</v>
      </c>
      <c r="L2175" s="3" t="s">
        <v>44</v>
      </c>
      <c r="M2175" s="3" t="str">
        <f t="shared" si="1414"/>
        <v>ready</v>
      </c>
      <c r="N2175" s="3" t="s">
        <v>627</v>
      </c>
      <c r="O2175" s="3" t="str">
        <f t="shared" si="1415"/>
        <v xml:space="preserve">8 </v>
      </c>
      <c r="P2175" s="4" t="str">
        <f t="shared" si="1416"/>
        <v>14</v>
      </c>
      <c r="Q2175" s="6" t="s">
        <v>29</v>
      </c>
      <c r="R2175" s="3" t="s">
        <v>38</v>
      </c>
      <c r="S2175" s="3" t="s">
        <v>4834</v>
      </c>
      <c r="T2175" s="3" t="s">
        <v>4835</v>
      </c>
      <c r="U2175" s="4">
        <f t="shared" si="1408"/>
        <v>5128</v>
      </c>
      <c r="V2175" s="3">
        <v>70</v>
      </c>
      <c r="W2175" s="3">
        <f>VALUE(V2175)*100000</f>
        <v>7000000</v>
      </c>
    </row>
    <row r="2176" spans="1:23" ht="15.75">
      <c r="A2176" s="3" t="s">
        <v>3451</v>
      </c>
      <c r="B2176" s="3" t="str">
        <f t="shared" si="1409"/>
        <v>3 Apartment For Sale In Pal Surat</v>
      </c>
      <c r="C2176" s="3" t="str">
        <f t="shared" si="1410"/>
        <v>3</v>
      </c>
      <c r="D2176" s="4" t="str">
        <f t="shared" si="1411"/>
        <v xml:space="preserve">Apartment </v>
      </c>
      <c r="E2176" s="3" t="str">
        <f t="shared" si="1412"/>
        <v>Pal</v>
      </c>
      <c r="F2176" s="3" t="str">
        <f t="shared" si="1413"/>
        <v>surat</v>
      </c>
      <c r="G2176" s="3" t="s">
        <v>24</v>
      </c>
      <c r="H2176" s="3" t="s">
        <v>423</v>
      </c>
      <c r="I2176" s="9">
        <f>VALUE(LEFT(H2176,FIND(" ",H2176)-1))</f>
        <v>1100</v>
      </c>
      <c r="J2176" s="3" t="str">
        <f>TRIM(RIGHT(H2176,LEN(H2176)-FIND(" ",H2176)))</f>
        <v>sqft</v>
      </c>
      <c r="K2176" s="3" t="s">
        <v>26</v>
      </c>
      <c r="L2176" s="3" t="s">
        <v>267</v>
      </c>
      <c r="M2176" s="3" t="str">
        <f t="shared" si="1414"/>
        <v>expected</v>
      </c>
      <c r="N2176" s="3" t="s">
        <v>274</v>
      </c>
      <c r="O2176" s="3" t="str">
        <f t="shared" si="1415"/>
        <v xml:space="preserve">4 </v>
      </c>
      <c r="P2176" s="4" t="str">
        <f t="shared" si="1416"/>
        <v>14</v>
      </c>
      <c r="Q2176" s="6" t="s">
        <v>29</v>
      </c>
      <c r="R2176" s="3" t="s">
        <v>47</v>
      </c>
      <c r="S2176" s="3" t="s">
        <v>4836</v>
      </c>
      <c r="T2176" s="3" t="s">
        <v>1157</v>
      </c>
      <c r="U2176" s="4">
        <f t="shared" si="1408"/>
        <v>4000</v>
      </c>
      <c r="V2176" s="3">
        <v>72.099999999999994</v>
      </c>
      <c r="W2176" s="3">
        <f>VALUE(V2176)*100000</f>
        <v>7209999.9999999991</v>
      </c>
    </row>
    <row r="2177" spans="1:23" ht="15.75">
      <c r="A2177" s="3" t="s">
        <v>195</v>
      </c>
      <c r="B2177" s="3" t="str">
        <f t="shared" si="1409"/>
        <v>3 Apartment For Sale In Palanpur Surat</v>
      </c>
      <c r="C2177" s="3" t="str">
        <f t="shared" si="1410"/>
        <v>3</v>
      </c>
      <c r="D2177" s="4" t="str">
        <f t="shared" si="1411"/>
        <v xml:space="preserve">Apartment </v>
      </c>
      <c r="E2177" s="3" t="str">
        <f t="shared" si="1412"/>
        <v>Palanpur</v>
      </c>
      <c r="F2177" s="3" t="str">
        <f t="shared" si="1413"/>
        <v>surat</v>
      </c>
      <c r="G2177" s="3" t="s">
        <v>24</v>
      </c>
      <c r="H2177" s="3" t="s">
        <v>4837</v>
      </c>
      <c r="I2177" s="9">
        <f>VALUE(LEFT(H2177,FIND(" ",H2177)-1))</f>
        <v>996</v>
      </c>
      <c r="J2177" s="3" t="str">
        <f>TRIM(RIGHT(H2177,LEN(H2177)-FIND(" ",H2177)))</f>
        <v>sqft</v>
      </c>
      <c r="K2177" s="3" t="s">
        <v>26</v>
      </c>
      <c r="L2177" s="3" t="s">
        <v>2890</v>
      </c>
      <c r="M2177" s="3" t="str">
        <f t="shared" si="1414"/>
        <v>expected</v>
      </c>
      <c r="N2177" s="3" t="s">
        <v>81</v>
      </c>
      <c r="O2177" s="3" t="str">
        <f t="shared" si="1415"/>
        <v xml:space="preserve">6 </v>
      </c>
      <c r="P2177" s="4" t="str">
        <f t="shared" si="1416"/>
        <v>13</v>
      </c>
      <c r="Q2177" s="6" t="s">
        <v>29</v>
      </c>
      <c r="R2177" s="3" t="s">
        <v>47</v>
      </c>
      <c r="S2177" s="3" t="s">
        <v>3388</v>
      </c>
      <c r="T2177" s="3" t="s">
        <v>4838</v>
      </c>
      <c r="U2177" s="4">
        <f t="shared" si="1408"/>
        <v>4252</v>
      </c>
      <c r="V2177" s="3">
        <v>77</v>
      </c>
      <c r="W2177" s="3">
        <f>VALUE(V2177)*100000</f>
        <v>7700000</v>
      </c>
    </row>
    <row r="2178" spans="1:23" customFormat="1" hidden="1">
      <c r="A2178" t="s">
        <v>75</v>
      </c>
      <c r="G2178" t="s">
        <v>34</v>
      </c>
      <c r="H2178" t="s">
        <v>3384</v>
      </c>
      <c r="I2178">
        <f>VALUE(LEFT(H2178,FIND(" ",H2178)-1))</f>
        <v>1351</v>
      </c>
      <c r="J2178" t="str">
        <f>TRIM(RIGHT(H2178,LEN(H2178)-FIND(" ",H2178)))</f>
        <v>sqft</v>
      </c>
      <c r="K2178" t="s">
        <v>29</v>
      </c>
      <c r="L2178" t="s">
        <v>45</v>
      </c>
      <c r="N2178" t="s">
        <v>26</v>
      </c>
      <c r="Q2178" t="s">
        <v>47</v>
      </c>
      <c r="R2178" t="s">
        <v>207</v>
      </c>
      <c r="S2178" t="s">
        <v>4839</v>
      </c>
      <c r="T2178" t="s">
        <v>3772</v>
      </c>
      <c r="U2178" s="1">
        <f t="shared" si="1408"/>
        <v>4351</v>
      </c>
      <c r="V2178">
        <v>58.8</v>
      </c>
      <c r="W2178">
        <f>VALUE(V2178)*100000</f>
        <v>5880000</v>
      </c>
    </row>
    <row r="2179" spans="1:23" ht="15.75">
      <c r="A2179" s="3" t="s">
        <v>4840</v>
      </c>
      <c r="B2179" s="3" t="str">
        <f t="shared" ref="B2179:B2180" si="1417">PROPER(TRIM(A2179))</f>
        <v>3 Apartment For Sale In Veer Swastik Hills, Pal Surat</v>
      </c>
      <c r="C2179" s="3" t="str">
        <f t="shared" ref="C2179:C2180" si="1418">LEFT(B2179,FIND(" ",B2179)-1)</f>
        <v>3</v>
      </c>
      <c r="D2179" s="4" t="str">
        <f t="shared" ref="D2179:D2180" si="1419">MID(B2179, FIND(" ", B2179)+1, FIND("For", B2179)-FIND(" ", B2179)-1)</f>
        <v xml:space="preserve">Apartment </v>
      </c>
      <c r="E2179" s="3" t="str">
        <f t="shared" ref="E2179:E2180" si="1420">TRIM(MID(B2179, FIND("In", B2179)+3, FIND("Surat", B2179)-FIND("In", B2179)-3))</f>
        <v>Veer Swastik Hills, Pal</v>
      </c>
      <c r="F2179" s="3" t="str">
        <f t="shared" ref="F2179:F2180" si="1421">"surat"</f>
        <v>surat</v>
      </c>
      <c r="G2179" s="3" t="s">
        <v>34</v>
      </c>
      <c r="H2179" s="3" t="s">
        <v>4841</v>
      </c>
      <c r="I2179" s="9">
        <f>VALUE(LEFT(H2179,FIND(" ",H2179)-1))</f>
        <v>1825</v>
      </c>
      <c r="J2179" s="3" t="str">
        <f>TRIM(RIGHT(H2179,LEN(H2179)-FIND(" ",H2179)))</f>
        <v>sqft</v>
      </c>
      <c r="K2179" s="3" t="s">
        <v>26</v>
      </c>
      <c r="L2179" s="3" t="s">
        <v>301</v>
      </c>
      <c r="M2179" s="3" t="str">
        <f t="shared" ref="M2179:M2180" si="1422">IF(LEFT(L2179,5)="poss.","expected","ready")</f>
        <v>expected</v>
      </c>
      <c r="N2179" s="3" t="s">
        <v>45</v>
      </c>
      <c r="O2179" s="3" t="str">
        <f t="shared" ref="O2179:O2180" si="1423">IFERROR(LEFT(N2179,FIND("out of",N2179)-1),N2179)</f>
        <v xml:space="preserve">5 </v>
      </c>
      <c r="P2179" s="4" t="str">
        <f t="shared" ref="P2179:P2180" si="1424">IFERROR(RIGHT(N2179,LEN(N2179)-FIND("out of",N2179)-6),"")</f>
        <v>13</v>
      </c>
      <c r="Q2179" s="6" t="s">
        <v>29</v>
      </c>
      <c r="R2179" s="3" t="s">
        <v>47</v>
      </c>
      <c r="S2179" s="3" t="s">
        <v>4842</v>
      </c>
      <c r="T2179" s="3" t="s">
        <v>4843</v>
      </c>
      <c r="U2179" s="4">
        <f t="shared" si="1408"/>
        <v>4646</v>
      </c>
      <c r="V2179" s="3">
        <v>84.8</v>
      </c>
      <c r="W2179" s="3">
        <f>VALUE(V2179)*100000</f>
        <v>8480000</v>
      </c>
    </row>
    <row r="2180" spans="1:23" ht="15.75">
      <c r="A2180" s="3" t="s">
        <v>195</v>
      </c>
      <c r="B2180" s="3" t="str">
        <f t="shared" si="1417"/>
        <v>3 Apartment For Sale In Palanpur Surat</v>
      </c>
      <c r="C2180" s="3" t="str">
        <f t="shared" si="1418"/>
        <v>3</v>
      </c>
      <c r="D2180" s="4" t="str">
        <f t="shared" si="1419"/>
        <v xml:space="preserve">Apartment </v>
      </c>
      <c r="E2180" s="3" t="str">
        <f t="shared" si="1420"/>
        <v>Palanpur</v>
      </c>
      <c r="F2180" s="3" t="str">
        <f t="shared" si="1421"/>
        <v>surat</v>
      </c>
      <c r="G2180" s="3" t="s">
        <v>24</v>
      </c>
      <c r="H2180" s="3" t="s">
        <v>131</v>
      </c>
      <c r="I2180" s="9">
        <f>VALUE(LEFT(H2180,FIND(" ",H2180)-1))</f>
        <v>950</v>
      </c>
      <c r="J2180" s="3" t="str">
        <f>TRIM(RIGHT(H2180,LEN(H2180)-FIND(" ",H2180)))</f>
        <v>sqft</v>
      </c>
      <c r="K2180" s="3" t="s">
        <v>43</v>
      </c>
      <c r="L2180" s="3" t="s">
        <v>44</v>
      </c>
      <c r="M2180" s="3" t="str">
        <f t="shared" si="1422"/>
        <v>ready</v>
      </c>
      <c r="N2180" s="3" t="s">
        <v>342</v>
      </c>
      <c r="O2180" s="3" t="str">
        <f t="shared" si="1423"/>
        <v xml:space="preserve">9 </v>
      </c>
      <c r="P2180" s="4" t="str">
        <f t="shared" si="1424"/>
        <v>13</v>
      </c>
      <c r="Q2180" s="6" t="s">
        <v>29</v>
      </c>
      <c r="R2180" s="3" t="s">
        <v>38</v>
      </c>
      <c r="S2180" s="3" t="s">
        <v>4844</v>
      </c>
      <c r="T2180" s="3" t="s">
        <v>4845</v>
      </c>
      <c r="U2180" s="4">
        <f t="shared" si="1408"/>
        <v>3517</v>
      </c>
      <c r="V2180" s="3">
        <v>51</v>
      </c>
      <c r="W2180" s="3">
        <f>VALUE(V2180)*100000</f>
        <v>5100000</v>
      </c>
    </row>
    <row r="2181" spans="1:23" customFormat="1" hidden="1">
      <c r="A2181" t="s">
        <v>2465</v>
      </c>
      <c r="G2181" t="s">
        <v>24</v>
      </c>
      <c r="H2181" t="s">
        <v>1551</v>
      </c>
      <c r="I2181">
        <f>VALUE(LEFT(H2181,FIND(" ",H2181)-1))</f>
        <v>2600</v>
      </c>
      <c r="J2181" t="str">
        <f>TRIM(RIGHT(H2181,LEN(H2181)-FIND(" ",H2181)))</f>
        <v>sqft</v>
      </c>
      <c r="K2181" t="s">
        <v>26</v>
      </c>
      <c r="L2181" t="s">
        <v>101</v>
      </c>
      <c r="N2181" t="s">
        <v>828</v>
      </c>
      <c r="Q2181" t="s">
        <v>29</v>
      </c>
      <c r="R2181" t="s">
        <v>102</v>
      </c>
      <c r="S2181" t="s">
        <v>4846</v>
      </c>
      <c r="U2181" s="1" t="e">
        <f t="shared" si="1408"/>
        <v>#VALUE!</v>
      </c>
      <c r="V2181">
        <v>75</v>
      </c>
      <c r="W2181">
        <f>VALUE(V2181)*100000</f>
        <v>7500000</v>
      </c>
    </row>
    <row r="2182" spans="1:23" ht="15.75">
      <c r="A2182" s="3" t="s">
        <v>3596</v>
      </c>
      <c r="B2182" s="3" t="str">
        <f>PROPER(TRIM(A2182))</f>
        <v>3 Apartment For Sale In Althan Surat</v>
      </c>
      <c r="C2182" s="3" t="str">
        <f>LEFT(B2182,FIND(" ",B2182)-1)</f>
        <v>3</v>
      </c>
      <c r="D2182" s="4" t="str">
        <f>MID(B2182, FIND(" ", B2182)+1, FIND("For", B2182)-FIND(" ", B2182)-1)</f>
        <v xml:space="preserve">Apartment </v>
      </c>
      <c r="E2182" s="3" t="str">
        <f>TRIM(MID(B2182, FIND("In", B2182)+3, FIND("Surat", B2182)-FIND("In", B2182)-3))</f>
        <v>Althan</v>
      </c>
      <c r="F2182" s="3" t="str">
        <f>"surat"</f>
        <v>surat</v>
      </c>
      <c r="G2182" s="3" t="s">
        <v>34</v>
      </c>
      <c r="H2182" s="3" t="s">
        <v>4368</v>
      </c>
      <c r="I2182" s="9">
        <f>VALUE(LEFT(H2182,FIND(" ",H2182)-1))</f>
        <v>1715</v>
      </c>
      <c r="J2182" s="3" t="str">
        <f>TRIM(RIGHT(H2182,LEN(H2182)-FIND(" ",H2182)))</f>
        <v>sqft</v>
      </c>
      <c r="K2182" s="3" t="s">
        <v>26</v>
      </c>
      <c r="L2182" s="3" t="s">
        <v>44</v>
      </c>
      <c r="M2182" s="3" t="str">
        <f>IF(LEFT(L2182,5)="poss.","expected","ready")</f>
        <v>ready</v>
      </c>
      <c r="N2182" s="3" t="s">
        <v>1084</v>
      </c>
      <c r="O2182" s="3" t="str">
        <f>IFERROR(LEFT(N2182,FIND("out of",N2182)-1),N2182)</f>
        <v xml:space="preserve">2 </v>
      </c>
      <c r="P2182" s="4" t="str">
        <f>IFERROR(RIGHT(N2182,LEN(N2182)-FIND("out of",N2182)-6),"")</f>
        <v>13</v>
      </c>
      <c r="Q2182" s="6" t="s">
        <v>29</v>
      </c>
      <c r="R2182" s="3" t="s">
        <v>47</v>
      </c>
      <c r="S2182" s="3" t="s">
        <v>4847</v>
      </c>
      <c r="T2182" s="3" t="s">
        <v>4848</v>
      </c>
      <c r="U2182" s="4">
        <f t="shared" si="1408"/>
        <v>4665</v>
      </c>
      <c r="V2182" s="3">
        <v>80</v>
      </c>
      <c r="W2182" s="3">
        <f>VALUE(V2182)*100000</f>
        <v>8000000</v>
      </c>
    </row>
    <row r="2183" spans="1:23" customFormat="1" hidden="1">
      <c r="A2183" t="s">
        <v>3655</v>
      </c>
      <c r="G2183" t="s">
        <v>24</v>
      </c>
      <c r="H2183" t="s">
        <v>288</v>
      </c>
      <c r="I2183">
        <f>VALUE(LEFT(H2183,FIND(" ",H2183)-1))</f>
        <v>970</v>
      </c>
      <c r="J2183" t="str">
        <f>TRIM(RIGHT(H2183,LEN(H2183)-FIND(" ",H2183)))</f>
        <v>sqft</v>
      </c>
      <c r="K2183" t="s">
        <v>29</v>
      </c>
      <c r="L2183" t="s">
        <v>44</v>
      </c>
      <c r="N2183" t="s">
        <v>26</v>
      </c>
      <c r="Q2183" t="s">
        <v>47</v>
      </c>
      <c r="R2183" t="s">
        <v>156</v>
      </c>
      <c r="S2183" t="s">
        <v>4849</v>
      </c>
      <c r="T2183" t="s">
        <v>4850</v>
      </c>
      <c r="U2183" s="1">
        <f t="shared" si="1408"/>
        <v>5454</v>
      </c>
      <c r="V2183">
        <v>95.2</v>
      </c>
      <c r="W2183">
        <f>VALUE(V2183)*100000</f>
        <v>9520000</v>
      </c>
    </row>
    <row r="2184" spans="1:23" ht="15.75">
      <c r="A2184" s="3" t="s">
        <v>3082</v>
      </c>
      <c r="B2184" s="3" t="str">
        <f t="shared" ref="B2184:B2197" si="1425">PROPER(TRIM(A2184))</f>
        <v>2 Apartment For Sale In Bhimrad Surat</v>
      </c>
      <c r="C2184" s="3" t="str">
        <f t="shared" ref="C2184:C2197" si="1426">LEFT(B2184,FIND(" ",B2184)-1)</f>
        <v>2</v>
      </c>
      <c r="D2184" s="4" t="str">
        <f t="shared" ref="D2184:D2197" si="1427">MID(B2184, FIND(" ", B2184)+1, FIND("For", B2184)-FIND(" ", B2184)-1)</f>
        <v xml:space="preserve">Apartment </v>
      </c>
      <c r="E2184" s="3" t="str">
        <f t="shared" ref="E2184:E2197" si="1428">TRIM(MID(B2184, FIND("In", B2184)+3, FIND("Surat", B2184)-FIND("In", B2184)-3))</f>
        <v>Bhimrad</v>
      </c>
      <c r="F2184" s="3" t="str">
        <f t="shared" ref="F2184:F2197" si="1429">"surat"</f>
        <v>surat</v>
      </c>
      <c r="G2184" s="3" t="s">
        <v>34</v>
      </c>
      <c r="H2184" s="3" t="s">
        <v>3009</v>
      </c>
      <c r="I2184" s="9">
        <f>VALUE(LEFT(H2184,FIND(" ",H2184)-1))</f>
        <v>1295</v>
      </c>
      <c r="J2184" s="3" t="str">
        <f>TRIM(RIGHT(H2184,LEN(H2184)-FIND(" ",H2184)))</f>
        <v>sqft</v>
      </c>
      <c r="K2184" s="3" t="s">
        <v>26</v>
      </c>
      <c r="L2184" s="3" t="s">
        <v>44</v>
      </c>
      <c r="M2184" s="3" t="str">
        <f t="shared" ref="M2184:M2197" si="1430">IF(LEFT(L2184,5)="poss.","expected","ready")</f>
        <v>ready</v>
      </c>
      <c r="N2184" s="3" t="s">
        <v>793</v>
      </c>
      <c r="O2184" s="3" t="str">
        <f t="shared" ref="O2184:O2197" si="1431">IFERROR(LEFT(N2184,FIND("out of",N2184)-1),N2184)</f>
        <v xml:space="preserve">5 </v>
      </c>
      <c r="P2184" s="4" t="str">
        <f t="shared" ref="P2184:P2197" si="1432">IFERROR(RIGHT(N2184,LEN(N2184)-FIND("out of",N2184)-6),"")</f>
        <v>14</v>
      </c>
      <c r="Q2184" s="6" t="s">
        <v>29</v>
      </c>
      <c r="R2184" s="3" t="s">
        <v>38</v>
      </c>
      <c r="S2184" s="3" t="s">
        <v>4851</v>
      </c>
      <c r="T2184" s="3" t="s">
        <v>4600</v>
      </c>
      <c r="U2184" s="4">
        <f t="shared" si="1408"/>
        <v>4300</v>
      </c>
      <c r="V2184" s="3">
        <v>55.7</v>
      </c>
      <c r="W2184" s="3">
        <f>VALUE(V2184)*100000</f>
        <v>5570000</v>
      </c>
    </row>
    <row r="2185" spans="1:23" ht="15.75">
      <c r="A2185" s="3" t="s">
        <v>4132</v>
      </c>
      <c r="B2185" s="3" t="str">
        <f t="shared" si="1425"/>
        <v>2 Apartment For Sale In Avadh Onica, Dumas Road Surat</v>
      </c>
      <c r="C2185" s="3" t="str">
        <f t="shared" si="1426"/>
        <v>2</v>
      </c>
      <c r="D2185" s="4" t="str">
        <f t="shared" si="1427"/>
        <v xml:space="preserve">Apartment </v>
      </c>
      <c r="E2185" s="3" t="str">
        <f t="shared" si="1428"/>
        <v>Avadh Onica, Dumas Road</v>
      </c>
      <c r="F2185" s="3" t="str">
        <f t="shared" si="1429"/>
        <v>surat</v>
      </c>
      <c r="G2185" s="3" t="s">
        <v>34</v>
      </c>
      <c r="H2185" s="3" t="s">
        <v>674</v>
      </c>
      <c r="I2185" s="9">
        <f>VALUE(LEFT(H2185,FIND(" ",H2185)-1))</f>
        <v>1400</v>
      </c>
      <c r="J2185" s="3" t="str">
        <f>TRIM(RIGHT(H2185,LEN(H2185)-FIND(" ",H2185)))</f>
        <v>sqft</v>
      </c>
      <c r="K2185" s="3" t="s">
        <v>26</v>
      </c>
      <c r="L2185" s="3" t="s">
        <v>184</v>
      </c>
      <c r="M2185" s="3" t="str">
        <f t="shared" si="1430"/>
        <v>expected</v>
      </c>
      <c r="N2185" s="3" t="s">
        <v>176</v>
      </c>
      <c r="O2185" s="3" t="str">
        <f t="shared" si="1431"/>
        <v xml:space="preserve">5 </v>
      </c>
      <c r="P2185" s="4" t="str">
        <f t="shared" si="1432"/>
        <v>12</v>
      </c>
      <c r="Q2185" s="6" t="s">
        <v>29</v>
      </c>
      <c r="R2185" s="3" t="s">
        <v>47</v>
      </c>
      <c r="S2185" s="3" t="s">
        <v>4852</v>
      </c>
      <c r="T2185" s="3" t="s">
        <v>555</v>
      </c>
      <c r="U2185" s="4">
        <f t="shared" si="1408"/>
        <v>4500</v>
      </c>
      <c r="V2185" s="3">
        <v>63</v>
      </c>
      <c r="W2185" s="3">
        <f>VALUE(V2185)*100000</f>
        <v>6300000</v>
      </c>
    </row>
    <row r="2186" spans="1:23" ht="15.75">
      <c r="A2186" s="3" t="s">
        <v>2458</v>
      </c>
      <c r="B2186" s="3" t="str">
        <f t="shared" si="1425"/>
        <v>2 Apartment For Sale In Pal Surat</v>
      </c>
      <c r="C2186" s="3" t="str">
        <f t="shared" si="1426"/>
        <v>2</v>
      </c>
      <c r="D2186" s="4" t="str">
        <f t="shared" si="1427"/>
        <v xml:space="preserve">Apartment </v>
      </c>
      <c r="E2186" s="3" t="str">
        <f t="shared" si="1428"/>
        <v>Pal</v>
      </c>
      <c r="F2186" s="3" t="str">
        <f t="shared" si="1429"/>
        <v>surat</v>
      </c>
      <c r="G2186" s="3" t="s">
        <v>24</v>
      </c>
      <c r="H2186" s="3" t="s">
        <v>1743</v>
      </c>
      <c r="I2186" s="9">
        <f>VALUE(LEFT(H2186,FIND(" ",H2186)-1))</f>
        <v>770</v>
      </c>
      <c r="J2186" s="3" t="str">
        <f>TRIM(RIGHT(H2186,LEN(H2186)-FIND(" ",H2186)))</f>
        <v>sqft</v>
      </c>
      <c r="K2186" s="3" t="s">
        <v>43</v>
      </c>
      <c r="L2186" s="3" t="s">
        <v>44</v>
      </c>
      <c r="M2186" s="3" t="str">
        <f t="shared" si="1430"/>
        <v>ready</v>
      </c>
      <c r="N2186" s="3" t="s">
        <v>1513</v>
      </c>
      <c r="O2186" s="3" t="str">
        <f t="shared" si="1431"/>
        <v xml:space="preserve">11 </v>
      </c>
      <c r="P2186" s="4" t="str">
        <f t="shared" si="1432"/>
        <v>13</v>
      </c>
      <c r="Q2186" s="6" t="s">
        <v>29</v>
      </c>
      <c r="R2186" s="3" t="s">
        <v>47</v>
      </c>
      <c r="S2186" s="3" t="s">
        <v>4853</v>
      </c>
      <c r="T2186" s="3" t="s">
        <v>4854</v>
      </c>
      <c r="U2186" s="4">
        <f t="shared" si="1408"/>
        <v>3858</v>
      </c>
      <c r="V2186" s="3">
        <v>51</v>
      </c>
      <c r="W2186" s="3">
        <f>VALUE(V2186)*100000</f>
        <v>5100000</v>
      </c>
    </row>
    <row r="2187" spans="1:23" ht="15.75">
      <c r="A2187" s="3" t="s">
        <v>3726</v>
      </c>
      <c r="B2187" s="3" t="str">
        <f t="shared" si="1425"/>
        <v>2 Apartment For Sale In Pramukh Amaya, Palanpur Surat</v>
      </c>
      <c r="C2187" s="3" t="str">
        <f t="shared" si="1426"/>
        <v>2</v>
      </c>
      <c r="D2187" s="4" t="str">
        <f t="shared" si="1427"/>
        <v xml:space="preserve">Apartment </v>
      </c>
      <c r="E2187" s="3" t="str">
        <f t="shared" si="1428"/>
        <v>Pramukh Amaya, Palanpur</v>
      </c>
      <c r="F2187" s="3" t="str">
        <f t="shared" si="1429"/>
        <v>surat</v>
      </c>
      <c r="G2187" s="3" t="s">
        <v>34</v>
      </c>
      <c r="H2187" s="3" t="s">
        <v>3727</v>
      </c>
      <c r="I2187" s="9">
        <f>VALUE(LEFT(H2187,FIND(" ",H2187)-1))</f>
        <v>1311</v>
      </c>
      <c r="J2187" s="3" t="str">
        <f>TRIM(RIGHT(H2187,LEN(H2187)-FIND(" ",H2187)))</f>
        <v>sqft</v>
      </c>
      <c r="K2187" s="3" t="s">
        <v>26</v>
      </c>
      <c r="L2187" s="3" t="s">
        <v>4133</v>
      </c>
      <c r="M2187" s="3" t="str">
        <f t="shared" si="1430"/>
        <v>expected</v>
      </c>
      <c r="N2187" s="3" t="s">
        <v>176</v>
      </c>
      <c r="O2187" s="3" t="str">
        <f t="shared" si="1431"/>
        <v xml:space="preserve">5 </v>
      </c>
      <c r="P2187" s="4" t="str">
        <f t="shared" si="1432"/>
        <v>12</v>
      </c>
      <c r="Q2187" s="6" t="s">
        <v>29</v>
      </c>
      <c r="R2187" s="3" t="s">
        <v>38</v>
      </c>
      <c r="S2187" s="3" t="s">
        <v>4855</v>
      </c>
      <c r="T2187" s="3" t="s">
        <v>3364</v>
      </c>
      <c r="U2187" s="4">
        <f t="shared" si="1408"/>
        <v>4250</v>
      </c>
      <c r="V2187" s="3">
        <v>55.7</v>
      </c>
      <c r="W2187" s="3">
        <f>VALUE(V2187)*100000</f>
        <v>5570000</v>
      </c>
    </row>
    <row r="2188" spans="1:23" ht="15.75">
      <c r="A2188" s="3" t="s">
        <v>3420</v>
      </c>
      <c r="B2188" s="3" t="str">
        <f t="shared" si="1425"/>
        <v>2 Apartment For Sale In Vesu Surat</v>
      </c>
      <c r="C2188" s="3" t="str">
        <f t="shared" si="1426"/>
        <v>2</v>
      </c>
      <c r="D2188" s="4" t="str">
        <f t="shared" si="1427"/>
        <v xml:space="preserve">Apartment </v>
      </c>
      <c r="E2188" s="3" t="str">
        <f t="shared" si="1428"/>
        <v>Vesu</v>
      </c>
      <c r="F2188" s="3" t="str">
        <f t="shared" si="1429"/>
        <v>surat</v>
      </c>
      <c r="G2188" s="3" t="s">
        <v>24</v>
      </c>
      <c r="H2188" s="3" t="s">
        <v>76</v>
      </c>
      <c r="I2188" s="9">
        <f>VALUE(LEFT(H2188,FIND(" ",H2188)-1))</f>
        <v>720</v>
      </c>
      <c r="J2188" s="3" t="str">
        <f>TRIM(RIGHT(H2188,LEN(H2188)-FIND(" ",H2188)))</f>
        <v>sqft</v>
      </c>
      <c r="K2188" s="3" t="s">
        <v>26</v>
      </c>
      <c r="L2188" s="3" t="s">
        <v>165</v>
      </c>
      <c r="M2188" s="3" t="str">
        <f t="shared" si="1430"/>
        <v>expected</v>
      </c>
      <c r="N2188" s="3" t="s">
        <v>1084</v>
      </c>
      <c r="O2188" s="3" t="str">
        <f t="shared" si="1431"/>
        <v xml:space="preserve">2 </v>
      </c>
      <c r="P2188" s="4" t="str">
        <f t="shared" si="1432"/>
        <v>13</v>
      </c>
      <c r="Q2188" s="6" t="s">
        <v>29</v>
      </c>
      <c r="R2188" s="3" t="s">
        <v>739</v>
      </c>
      <c r="S2188" s="3" t="s">
        <v>4856</v>
      </c>
      <c r="T2188" s="3" t="s">
        <v>3131</v>
      </c>
      <c r="U2188" s="4">
        <f t="shared" si="1408"/>
        <v>4851</v>
      </c>
      <c r="V2188" s="3">
        <v>63.5</v>
      </c>
      <c r="W2188" s="3">
        <f>VALUE(V2188)*100000</f>
        <v>6350000</v>
      </c>
    </row>
    <row r="2189" spans="1:23" ht="15.75">
      <c r="A2189" s="3" t="s">
        <v>4857</v>
      </c>
      <c r="B2189" s="3" t="str">
        <f t="shared" si="1425"/>
        <v>3 Apartment For Sale In Varacha Surat</v>
      </c>
      <c r="C2189" s="3" t="str">
        <f t="shared" si="1426"/>
        <v>3</v>
      </c>
      <c r="D2189" s="4" t="str">
        <f t="shared" si="1427"/>
        <v xml:space="preserve">Apartment </v>
      </c>
      <c r="E2189" s="3" t="str">
        <f t="shared" si="1428"/>
        <v>Varacha</v>
      </c>
      <c r="F2189" s="3" t="str">
        <f t="shared" si="1429"/>
        <v>surat</v>
      </c>
      <c r="G2189" s="3" t="s">
        <v>34</v>
      </c>
      <c r="H2189" s="3" t="s">
        <v>4376</v>
      </c>
      <c r="I2189" s="9">
        <f>VALUE(LEFT(H2189,FIND(" ",H2189)-1))</f>
        <v>1520</v>
      </c>
      <c r="J2189" s="3" t="str">
        <f>TRIM(RIGHT(H2189,LEN(H2189)-FIND(" ",H2189)))</f>
        <v>sqft</v>
      </c>
      <c r="K2189" s="3" t="s">
        <v>43</v>
      </c>
      <c r="L2189" s="3" t="s">
        <v>44</v>
      </c>
      <c r="M2189" s="3" t="str">
        <f t="shared" si="1430"/>
        <v>ready</v>
      </c>
      <c r="N2189" s="3" t="s">
        <v>77</v>
      </c>
      <c r="O2189" s="3" t="str">
        <f t="shared" si="1431"/>
        <v xml:space="preserve">3 </v>
      </c>
      <c r="P2189" s="4" t="str">
        <f t="shared" si="1432"/>
        <v>14</v>
      </c>
      <c r="Q2189" s="6" t="s">
        <v>29</v>
      </c>
      <c r="R2189" s="3" t="s">
        <v>47</v>
      </c>
      <c r="S2189" s="3" t="s">
        <v>4858</v>
      </c>
      <c r="T2189" s="3" t="s">
        <v>4652</v>
      </c>
      <c r="U2189" s="4">
        <f t="shared" si="1408"/>
        <v>4145</v>
      </c>
      <c r="V2189" s="3">
        <v>63</v>
      </c>
      <c r="W2189" s="3">
        <f>VALUE(V2189)*100000</f>
        <v>6300000</v>
      </c>
    </row>
    <row r="2190" spans="1:23" ht="15.75">
      <c r="A2190" s="3" t="s">
        <v>2702</v>
      </c>
      <c r="B2190" s="3" t="str">
        <f t="shared" si="1425"/>
        <v>3 Apartment For Sale In Godadara Surat</v>
      </c>
      <c r="C2190" s="3" t="str">
        <f t="shared" si="1426"/>
        <v>3</v>
      </c>
      <c r="D2190" s="4" t="str">
        <f t="shared" si="1427"/>
        <v xml:space="preserve">Apartment </v>
      </c>
      <c r="E2190" s="3" t="str">
        <f t="shared" si="1428"/>
        <v>Godadara</v>
      </c>
      <c r="F2190" s="3" t="str">
        <f t="shared" si="1429"/>
        <v>surat</v>
      </c>
      <c r="G2190" s="3" t="s">
        <v>34</v>
      </c>
      <c r="H2190" s="3" t="s">
        <v>3565</v>
      </c>
      <c r="I2190" s="9">
        <f>VALUE(LEFT(H2190,FIND(" ",H2190)-1))</f>
        <v>1950</v>
      </c>
      <c r="J2190" s="3" t="str">
        <f>TRIM(RIGHT(H2190,LEN(H2190)-FIND(" ",H2190)))</f>
        <v>sqft</v>
      </c>
      <c r="K2190" s="3" t="s">
        <v>43</v>
      </c>
      <c r="L2190" s="3" t="s">
        <v>44</v>
      </c>
      <c r="M2190" s="3" t="str">
        <f t="shared" si="1430"/>
        <v>ready</v>
      </c>
      <c r="N2190" s="3" t="s">
        <v>37</v>
      </c>
      <c r="O2190" s="3" t="str">
        <f t="shared" si="1431"/>
        <v xml:space="preserve">6 </v>
      </c>
      <c r="P2190" s="4" t="str">
        <f t="shared" si="1432"/>
        <v>14</v>
      </c>
      <c r="Q2190" s="6" t="s">
        <v>29</v>
      </c>
      <c r="R2190" s="3" t="s">
        <v>47</v>
      </c>
      <c r="S2190" s="3" t="s">
        <v>4757</v>
      </c>
      <c r="T2190" s="3" t="s">
        <v>1036</v>
      </c>
      <c r="U2190" s="4">
        <f t="shared" si="1408"/>
        <v>3641</v>
      </c>
      <c r="V2190" s="3">
        <v>71</v>
      </c>
      <c r="W2190" s="3">
        <f>VALUE(V2190)*100000</f>
        <v>7100000</v>
      </c>
    </row>
    <row r="2191" spans="1:23" ht="15.75">
      <c r="A2191" s="3" t="s">
        <v>195</v>
      </c>
      <c r="B2191" s="3" t="str">
        <f t="shared" si="1425"/>
        <v>3 Apartment For Sale In Palanpur Surat</v>
      </c>
      <c r="C2191" s="3" t="str">
        <f t="shared" si="1426"/>
        <v>3</v>
      </c>
      <c r="D2191" s="4" t="str">
        <f t="shared" si="1427"/>
        <v xml:space="preserve">Apartment </v>
      </c>
      <c r="E2191" s="3" t="str">
        <f t="shared" si="1428"/>
        <v>Palanpur</v>
      </c>
      <c r="F2191" s="3" t="str">
        <f t="shared" si="1429"/>
        <v>surat</v>
      </c>
      <c r="G2191" s="3" t="s">
        <v>34</v>
      </c>
      <c r="H2191" s="3" t="s">
        <v>1884</v>
      </c>
      <c r="I2191" s="9">
        <f>VALUE(LEFT(H2191,FIND(" ",H2191)-1))</f>
        <v>1800</v>
      </c>
      <c r="J2191" s="3" t="str">
        <f>TRIM(RIGHT(H2191,LEN(H2191)-FIND(" ",H2191)))</f>
        <v>sqft</v>
      </c>
      <c r="K2191" s="3" t="s">
        <v>26</v>
      </c>
      <c r="L2191" s="3" t="s">
        <v>44</v>
      </c>
      <c r="M2191" s="3" t="str">
        <f t="shared" si="1430"/>
        <v>ready</v>
      </c>
      <c r="N2191" s="3" t="s">
        <v>1181</v>
      </c>
      <c r="O2191" s="3" t="str">
        <f t="shared" si="1431"/>
        <v xml:space="preserve">4 </v>
      </c>
      <c r="P2191" s="4" t="str">
        <f t="shared" si="1432"/>
        <v>13</v>
      </c>
      <c r="Q2191" s="6" t="s">
        <v>29</v>
      </c>
      <c r="R2191" s="3" t="s">
        <v>47</v>
      </c>
      <c r="S2191" s="3" t="s">
        <v>4859</v>
      </c>
      <c r="T2191" s="3" t="s">
        <v>4860</v>
      </c>
      <c r="U2191" s="4">
        <f t="shared" si="1408"/>
        <v>4389</v>
      </c>
      <c r="V2191" s="3">
        <v>79</v>
      </c>
      <c r="W2191" s="3">
        <f>VALUE(V2191)*100000</f>
        <v>7900000</v>
      </c>
    </row>
    <row r="2192" spans="1:23" ht="15.75">
      <c r="A2192" s="3" t="s">
        <v>1318</v>
      </c>
      <c r="B2192" s="3" t="str">
        <f t="shared" si="1425"/>
        <v>3 Apartment For Sale In Adajan Surat</v>
      </c>
      <c r="C2192" s="3" t="str">
        <f t="shared" si="1426"/>
        <v>3</v>
      </c>
      <c r="D2192" s="4" t="str">
        <f t="shared" si="1427"/>
        <v xml:space="preserve">Apartment </v>
      </c>
      <c r="E2192" s="3" t="str">
        <f t="shared" si="1428"/>
        <v>Adajan</v>
      </c>
      <c r="F2192" s="3" t="str">
        <f t="shared" si="1429"/>
        <v>surat</v>
      </c>
      <c r="G2192" s="3" t="s">
        <v>34</v>
      </c>
      <c r="H2192" s="3" t="s">
        <v>1942</v>
      </c>
      <c r="I2192" s="9">
        <f>VALUE(LEFT(H2192,FIND(" ",H2192)-1))</f>
        <v>1857</v>
      </c>
      <c r="J2192" s="3" t="str">
        <f>TRIM(RIGHT(H2192,LEN(H2192)-FIND(" ",H2192)))</f>
        <v>sqft</v>
      </c>
      <c r="K2192" s="3" t="s">
        <v>43</v>
      </c>
      <c r="L2192" s="3" t="s">
        <v>44</v>
      </c>
      <c r="M2192" s="3" t="str">
        <f t="shared" si="1430"/>
        <v>ready</v>
      </c>
      <c r="N2192" s="3" t="s">
        <v>1495</v>
      </c>
      <c r="O2192" s="3" t="str">
        <f t="shared" si="1431"/>
        <v xml:space="preserve">4 </v>
      </c>
      <c r="P2192" s="4" t="str">
        <f t="shared" si="1432"/>
        <v>15</v>
      </c>
      <c r="Q2192" s="6" t="s">
        <v>29</v>
      </c>
      <c r="R2192" s="3" t="s">
        <v>47</v>
      </c>
      <c r="S2192" s="3" t="s">
        <v>4861</v>
      </c>
      <c r="T2192" s="3" t="s">
        <v>4862</v>
      </c>
      <c r="U2192" s="4">
        <f t="shared" si="1408"/>
        <v>3904</v>
      </c>
      <c r="V2192" s="3">
        <v>72.5</v>
      </c>
      <c r="W2192" s="3">
        <f>VALUE(V2192)*100000</f>
        <v>7250000</v>
      </c>
    </row>
    <row r="2193" spans="1:23" customFormat="1" hidden="1">
      <c r="A2193" t="s">
        <v>1318</v>
      </c>
      <c r="B2193" t="str">
        <f t="shared" si="1425"/>
        <v>3 Apartment For Sale In Adajan Surat</v>
      </c>
      <c r="C2193" t="str">
        <f t="shared" si="1426"/>
        <v>3</v>
      </c>
      <c r="D2193" s="1" t="str">
        <f t="shared" si="1427"/>
        <v xml:space="preserve">Apartment </v>
      </c>
      <c r="E2193" t="str">
        <f t="shared" si="1428"/>
        <v>Adajan</v>
      </c>
      <c r="F2193" t="str">
        <f t="shared" si="1429"/>
        <v>surat</v>
      </c>
      <c r="G2193" t="s">
        <v>24</v>
      </c>
      <c r="H2193" t="s">
        <v>1005</v>
      </c>
      <c r="I2193">
        <f>VALUE(LEFT(H2193,FIND(" ",H2193)-1))</f>
        <v>1500</v>
      </c>
      <c r="J2193" t="str">
        <f>TRIM(RIGHT(H2193,LEN(H2193)-FIND(" ",H2193)))</f>
        <v>sqft</v>
      </c>
      <c r="K2193" t="s">
        <v>43</v>
      </c>
      <c r="L2193" t="s">
        <v>44</v>
      </c>
      <c r="M2193" t="str">
        <f t="shared" si="1430"/>
        <v>ready</v>
      </c>
      <c r="N2193" t="s">
        <v>2657</v>
      </c>
      <c r="O2193" t="str">
        <f t="shared" si="1431"/>
        <v xml:space="preserve">12 </v>
      </c>
      <c r="P2193" s="1" t="str">
        <f t="shared" si="1432"/>
        <v>13</v>
      </c>
      <c r="Q2193" t="s">
        <v>96</v>
      </c>
      <c r="R2193" t="s">
        <v>47</v>
      </c>
      <c r="T2193" t="s">
        <v>1545</v>
      </c>
      <c r="U2193" s="1">
        <f t="shared" si="1408"/>
        <v>4049</v>
      </c>
      <c r="V2193">
        <v>95</v>
      </c>
      <c r="W2193">
        <f>VALUE(V2193)*100000</f>
        <v>9500000</v>
      </c>
    </row>
    <row r="2194" spans="1:23" ht="15.75">
      <c r="A2194" s="3" t="s">
        <v>4863</v>
      </c>
      <c r="B2194" s="3" t="str">
        <f t="shared" si="1425"/>
        <v>2 Apartment For Sale In Vitoria Heights, Jahangirabad Surat</v>
      </c>
      <c r="C2194" s="3" t="str">
        <f t="shared" si="1426"/>
        <v>2</v>
      </c>
      <c r="D2194" s="4" t="str">
        <f t="shared" si="1427"/>
        <v xml:space="preserve">Apartment </v>
      </c>
      <c r="E2194" s="3" t="str">
        <f t="shared" si="1428"/>
        <v>Vitoria Heights, Jahangirabad</v>
      </c>
      <c r="F2194" s="3" t="str">
        <f t="shared" si="1429"/>
        <v>surat</v>
      </c>
      <c r="G2194" s="3" t="s">
        <v>24</v>
      </c>
      <c r="H2194" s="3" t="s">
        <v>295</v>
      </c>
      <c r="I2194" s="9">
        <f>VALUE(LEFT(H2194,FIND(" ",H2194)-1))</f>
        <v>750</v>
      </c>
      <c r="J2194" s="3" t="str">
        <f>TRIM(RIGHT(H2194,LEN(H2194)-FIND(" ",H2194)))</f>
        <v>sqft</v>
      </c>
      <c r="K2194" s="3" t="s">
        <v>26</v>
      </c>
      <c r="L2194" s="3" t="s">
        <v>44</v>
      </c>
      <c r="M2194" s="3" t="str">
        <f t="shared" si="1430"/>
        <v>ready</v>
      </c>
      <c r="N2194" s="3" t="s">
        <v>274</v>
      </c>
      <c r="O2194" s="3" t="str">
        <f t="shared" si="1431"/>
        <v xml:space="preserve">4 </v>
      </c>
      <c r="P2194" s="4" t="str">
        <f t="shared" si="1432"/>
        <v>14</v>
      </c>
      <c r="Q2194" s="6" t="s">
        <v>96</v>
      </c>
      <c r="R2194" s="3" t="s">
        <v>38</v>
      </c>
      <c r="S2194" s="3" t="s">
        <v>4864</v>
      </c>
      <c r="T2194" s="3" t="s">
        <v>4865</v>
      </c>
      <c r="U2194" s="4">
        <f t="shared" si="1408"/>
        <v>3941</v>
      </c>
      <c r="V2194" s="3">
        <v>53</v>
      </c>
      <c r="W2194" s="3">
        <f>VALUE(V2194)*100000</f>
        <v>5300000</v>
      </c>
    </row>
    <row r="2195" spans="1:23" customFormat="1" hidden="1">
      <c r="A2195" t="s">
        <v>3451</v>
      </c>
      <c r="B2195" t="str">
        <f t="shared" si="1425"/>
        <v>3 Apartment For Sale In Pal Surat</v>
      </c>
      <c r="C2195" t="str">
        <f t="shared" si="1426"/>
        <v>3</v>
      </c>
      <c r="D2195" s="1" t="str">
        <f t="shared" si="1427"/>
        <v xml:space="preserve">Apartment </v>
      </c>
      <c r="E2195" t="str">
        <f t="shared" si="1428"/>
        <v>Pal</v>
      </c>
      <c r="F2195" t="str">
        <f t="shared" si="1429"/>
        <v>surat</v>
      </c>
      <c r="G2195" t="s">
        <v>34</v>
      </c>
      <c r="H2195" t="s">
        <v>4866</v>
      </c>
      <c r="I2195">
        <f>VALUE(LEFT(H2195,FIND(" ",H2195)-1))</f>
        <v>2070</v>
      </c>
      <c r="J2195" t="str">
        <f>TRIM(RIGHT(H2195,LEN(H2195)-FIND(" ",H2195)))</f>
        <v>sqft</v>
      </c>
      <c r="K2195" t="s">
        <v>26</v>
      </c>
      <c r="L2195" t="s">
        <v>2900</v>
      </c>
      <c r="M2195" t="str">
        <f t="shared" si="1430"/>
        <v>expected</v>
      </c>
      <c r="N2195" t="s">
        <v>81</v>
      </c>
      <c r="O2195" t="str">
        <f t="shared" si="1431"/>
        <v xml:space="preserve">6 </v>
      </c>
      <c r="P2195" s="1" t="str">
        <f t="shared" si="1432"/>
        <v>13</v>
      </c>
      <c r="Q2195" t="s">
        <v>29</v>
      </c>
      <c r="R2195" t="s">
        <v>47</v>
      </c>
      <c r="T2195" t="s">
        <v>3369</v>
      </c>
      <c r="U2195" s="1">
        <f t="shared" si="1408"/>
        <v>4750</v>
      </c>
      <c r="V2195">
        <v>98.3</v>
      </c>
      <c r="W2195">
        <f>VALUE(V2195)*100000</f>
        <v>9830000</v>
      </c>
    </row>
    <row r="2196" spans="1:23" ht="15.75">
      <c r="A2196" s="3" t="s">
        <v>4114</v>
      </c>
      <c r="B2196" s="3" t="str">
        <f t="shared" si="1425"/>
        <v>3 Apartment For Sale In Siddhi Ellipse, Althan Surat</v>
      </c>
      <c r="C2196" s="3" t="str">
        <f t="shared" si="1426"/>
        <v>3</v>
      </c>
      <c r="D2196" s="4" t="str">
        <f t="shared" si="1427"/>
        <v xml:space="preserve">Apartment </v>
      </c>
      <c r="E2196" s="3" t="str">
        <f t="shared" si="1428"/>
        <v>Siddhi Ellipse, Althan</v>
      </c>
      <c r="F2196" s="3" t="str">
        <f t="shared" si="1429"/>
        <v>surat</v>
      </c>
      <c r="G2196" s="3" t="s">
        <v>34</v>
      </c>
      <c r="H2196" s="3" t="s">
        <v>3806</v>
      </c>
      <c r="I2196" s="9">
        <f>VALUE(LEFT(H2196,FIND(" ",H2196)-1))</f>
        <v>2100</v>
      </c>
      <c r="J2196" s="3" t="str">
        <f>TRIM(RIGHT(H2196,LEN(H2196)-FIND(" ",H2196)))</f>
        <v>sqft</v>
      </c>
      <c r="K2196" s="3" t="s">
        <v>43</v>
      </c>
      <c r="L2196" s="3" t="s">
        <v>44</v>
      </c>
      <c r="M2196" s="3" t="str">
        <f t="shared" si="1430"/>
        <v>ready</v>
      </c>
      <c r="N2196" s="3" t="s">
        <v>1138</v>
      </c>
      <c r="O2196" s="3" t="str">
        <f t="shared" si="1431"/>
        <v xml:space="preserve">10 </v>
      </c>
      <c r="P2196" s="4" t="str">
        <f t="shared" si="1432"/>
        <v>12</v>
      </c>
      <c r="Q2196" s="6" t="s">
        <v>96</v>
      </c>
      <c r="R2196" s="3" t="s">
        <v>47</v>
      </c>
      <c r="S2196" s="3" t="s">
        <v>4867</v>
      </c>
      <c r="T2196" s="3" t="s">
        <v>4447</v>
      </c>
      <c r="U2196" s="4">
        <f t="shared" si="1408"/>
        <v>4714</v>
      </c>
      <c r="V2196" s="3">
        <v>99</v>
      </c>
      <c r="W2196" s="3">
        <f>VALUE(V2196)*100000</f>
        <v>9900000</v>
      </c>
    </row>
    <row r="2197" spans="1:23" ht="15.75">
      <c r="A2197" s="3" t="s">
        <v>3412</v>
      </c>
      <c r="B2197" s="3" t="str">
        <f t="shared" si="1425"/>
        <v>3 Apartment For Sale In Bhimrad Surat</v>
      </c>
      <c r="C2197" s="3" t="str">
        <f t="shared" si="1426"/>
        <v>3</v>
      </c>
      <c r="D2197" s="4" t="str">
        <f t="shared" si="1427"/>
        <v xml:space="preserve">Apartment </v>
      </c>
      <c r="E2197" s="3" t="str">
        <f t="shared" si="1428"/>
        <v>Bhimrad</v>
      </c>
      <c r="F2197" s="3" t="str">
        <f t="shared" si="1429"/>
        <v>surat</v>
      </c>
      <c r="G2197" s="3" t="s">
        <v>24</v>
      </c>
      <c r="H2197" s="3" t="s">
        <v>1926</v>
      </c>
      <c r="I2197" s="9">
        <f>VALUE(LEFT(H2197,FIND(" ",H2197)-1))</f>
        <v>1020</v>
      </c>
      <c r="J2197" s="3" t="str">
        <f>TRIM(RIGHT(H2197,LEN(H2197)-FIND(" ",H2197)))</f>
        <v>sqft</v>
      </c>
      <c r="K2197" s="3" t="s">
        <v>26</v>
      </c>
      <c r="L2197" s="3" t="s">
        <v>36</v>
      </c>
      <c r="M2197" s="3" t="str">
        <f t="shared" si="1430"/>
        <v>expected</v>
      </c>
      <c r="N2197" s="3" t="s">
        <v>171</v>
      </c>
      <c r="O2197" s="3" t="str">
        <f t="shared" si="1431"/>
        <v xml:space="preserve">9 </v>
      </c>
      <c r="P2197" s="4" t="str">
        <f t="shared" si="1432"/>
        <v>14</v>
      </c>
      <c r="Q2197" s="6" t="s">
        <v>29</v>
      </c>
      <c r="R2197" s="3" t="s">
        <v>47</v>
      </c>
      <c r="S2197" s="3" t="s">
        <v>4868</v>
      </c>
      <c r="T2197" s="3" t="s">
        <v>3379</v>
      </c>
      <c r="U2197" s="4">
        <f t="shared" si="1408"/>
        <v>3749</v>
      </c>
      <c r="V2197" s="3">
        <v>69.400000000000006</v>
      </c>
      <c r="W2197" s="3">
        <f>VALUE(V2197)*100000</f>
        <v>6940000.0000000009</v>
      </c>
    </row>
    <row r="2198" spans="1:23" customFormat="1" hidden="1">
      <c r="A2198" t="s">
        <v>3972</v>
      </c>
      <c r="G2198" t="s">
        <v>524</v>
      </c>
      <c r="H2198" t="s">
        <v>4869</v>
      </c>
      <c r="I2198">
        <f>VALUE(LEFT(H2198,FIND(" ",H2198)-1))</f>
        <v>2205</v>
      </c>
      <c r="J2198" t="str">
        <f>TRIM(RIGHT(H2198,LEN(H2198)-FIND(" ",H2198)))</f>
        <v>sqft</v>
      </c>
      <c r="L2198" t="s">
        <v>43</v>
      </c>
      <c r="S2198" t="s">
        <v>4780</v>
      </c>
      <c r="T2198" t="s">
        <v>4870</v>
      </c>
      <c r="U2198" s="1">
        <f t="shared" si="1408"/>
        <v>2494</v>
      </c>
      <c r="V2198">
        <v>55</v>
      </c>
      <c r="W2198">
        <f>VALUE(V2198)*100000</f>
        <v>5500000</v>
      </c>
    </row>
    <row r="2199" spans="1:23" customFormat="1" hidden="1">
      <c r="A2199" t="s">
        <v>4871</v>
      </c>
      <c r="B2199" t="str">
        <f t="shared" ref="B2199:B2200" si="1433">PROPER(TRIM(A2199))</f>
        <v>3 Apartment For Sale In Dandi Road Surat</v>
      </c>
      <c r="C2199" t="str">
        <f t="shared" ref="C2199:C2200" si="1434">LEFT(B2199,FIND(" ",B2199)-1)</f>
        <v>3</v>
      </c>
      <c r="D2199" s="1" t="str">
        <f t="shared" ref="D2199:D2200" si="1435">MID(B2199, FIND(" ", B2199)+1, FIND("For", B2199)-FIND(" ", B2199)-1)</f>
        <v xml:space="preserve">Apartment </v>
      </c>
      <c r="E2199" t="str">
        <f t="shared" ref="E2199:E2200" si="1436">TRIM(MID(B2199, FIND("In", B2199)+3, FIND("Surat", B2199)-FIND("In", B2199)-3))</f>
        <v>Dandi Road</v>
      </c>
      <c r="F2199" t="str">
        <f t="shared" ref="F2199:F2200" si="1437">"surat"</f>
        <v>surat</v>
      </c>
      <c r="G2199" t="s">
        <v>34</v>
      </c>
      <c r="H2199" t="s">
        <v>3445</v>
      </c>
      <c r="I2199">
        <f>VALUE(LEFT(H2199,FIND(" ",H2199)-1))</f>
        <v>1750</v>
      </c>
      <c r="J2199" t="str">
        <f>TRIM(RIGHT(H2199,LEN(H2199)-FIND(" ",H2199)))</f>
        <v>sqft</v>
      </c>
      <c r="K2199" t="s">
        <v>26</v>
      </c>
      <c r="L2199" t="s">
        <v>3356</v>
      </c>
      <c r="M2199" t="str">
        <f t="shared" ref="M2199:M2200" si="1438">IF(LEFT(L2199,5)="poss.","expected","ready")</f>
        <v>expected</v>
      </c>
      <c r="N2199" t="s">
        <v>1181</v>
      </c>
      <c r="O2199" t="str">
        <f t="shared" ref="O2199:O2200" si="1439">IFERROR(LEFT(N2199,FIND("out of",N2199)-1),N2199)</f>
        <v xml:space="preserve">4 </v>
      </c>
      <c r="P2199" s="1" t="str">
        <f t="shared" ref="P2199:P2200" si="1440">IFERROR(RIGHT(N2199,LEN(N2199)-FIND("out of",N2199)-6),"")</f>
        <v>13</v>
      </c>
      <c r="Q2199" t="s">
        <v>29</v>
      </c>
      <c r="R2199" t="s">
        <v>47</v>
      </c>
      <c r="T2199" t="s">
        <v>74</v>
      </c>
      <c r="U2199" s="1">
        <f t="shared" si="1408"/>
        <v>3751</v>
      </c>
      <c r="V2199">
        <v>65.599999999999994</v>
      </c>
      <c r="W2199">
        <f>VALUE(V2199)*100000</f>
        <v>6559999.9999999991</v>
      </c>
    </row>
    <row r="2200" spans="1:23" ht="15.75">
      <c r="A2200" s="3" t="s">
        <v>1318</v>
      </c>
      <c r="B2200" s="3" t="str">
        <f t="shared" si="1433"/>
        <v>3 Apartment For Sale In Adajan Surat</v>
      </c>
      <c r="C2200" s="3" t="str">
        <f t="shared" si="1434"/>
        <v>3</v>
      </c>
      <c r="D2200" s="4" t="str">
        <f t="shared" si="1435"/>
        <v xml:space="preserve">Apartment </v>
      </c>
      <c r="E2200" s="3" t="str">
        <f t="shared" si="1436"/>
        <v>Adajan</v>
      </c>
      <c r="F2200" s="3" t="str">
        <f t="shared" si="1437"/>
        <v>surat</v>
      </c>
      <c r="G2200" s="3" t="s">
        <v>24</v>
      </c>
      <c r="H2200" s="3" t="s">
        <v>423</v>
      </c>
      <c r="I2200" s="9">
        <f>VALUE(LEFT(H2200,FIND(" ",H2200)-1))</f>
        <v>1100</v>
      </c>
      <c r="J2200" s="3" t="str">
        <f>TRIM(RIGHT(H2200,LEN(H2200)-FIND(" ",H2200)))</f>
        <v>sqft</v>
      </c>
      <c r="K2200" s="3" t="s">
        <v>43</v>
      </c>
      <c r="L2200" s="3" t="s">
        <v>44</v>
      </c>
      <c r="M2200" s="3" t="str">
        <f t="shared" si="1438"/>
        <v>ready</v>
      </c>
      <c r="N2200" s="3" t="s">
        <v>1167</v>
      </c>
      <c r="O2200" s="3" t="str">
        <f t="shared" si="1439"/>
        <v xml:space="preserve">6 </v>
      </c>
      <c r="P2200" s="4" t="str">
        <f t="shared" si="1440"/>
        <v>9</v>
      </c>
      <c r="Q2200" s="6" t="s">
        <v>46</v>
      </c>
      <c r="R2200" s="3" t="s">
        <v>47</v>
      </c>
      <c r="S2200" s="3" t="s">
        <v>4872</v>
      </c>
      <c r="T2200" s="3" t="s">
        <v>4873</v>
      </c>
      <c r="U2200" s="4">
        <f t="shared" si="1408"/>
        <v>4587</v>
      </c>
      <c r="V2200" s="3">
        <v>75</v>
      </c>
      <c r="W2200" s="3">
        <f>VALUE(V2200)*100000</f>
        <v>7500000</v>
      </c>
    </row>
    <row r="2201" spans="1:23" customFormat="1" hidden="1">
      <c r="A2201" t="s">
        <v>4745</v>
      </c>
      <c r="G2201" t="s">
        <v>204</v>
      </c>
      <c r="H2201" t="s">
        <v>4874</v>
      </c>
      <c r="I2201">
        <f>VALUE(LEFT(H2201,FIND(" ",H2201)-1))</f>
        <v>837</v>
      </c>
      <c r="J2201" t="str">
        <f>TRIM(RIGHT(H2201,LEN(H2201)-FIND(" ",H2201)))</f>
        <v>sqft</v>
      </c>
      <c r="K2201" t="s">
        <v>1751</v>
      </c>
      <c r="L2201" t="s">
        <v>166</v>
      </c>
      <c r="N2201" t="s">
        <v>43</v>
      </c>
      <c r="Q2201" t="s">
        <v>717</v>
      </c>
      <c r="T2201" t="s">
        <v>4875</v>
      </c>
      <c r="U2201" s="1">
        <f t="shared" si="1408"/>
        <v>7288</v>
      </c>
      <c r="V2201">
        <v>61</v>
      </c>
      <c r="W2201">
        <f>VALUE(V2201)*100000</f>
        <v>6100000</v>
      </c>
    </row>
    <row r="2202" spans="1:23" customFormat="1" hidden="1">
      <c r="A2202" t="s">
        <v>4876</v>
      </c>
      <c r="G2202" t="s">
        <v>24</v>
      </c>
      <c r="H2202" t="s">
        <v>328</v>
      </c>
      <c r="I2202">
        <f>VALUE(LEFT(H2202,FIND(" ",H2202)-1))</f>
        <v>1200</v>
      </c>
      <c r="J2202" t="str">
        <f>TRIM(RIGHT(H2202,LEN(H2202)-FIND(" ",H2202)))</f>
        <v>sqft</v>
      </c>
      <c r="K2202" t="s">
        <v>43</v>
      </c>
      <c r="L2202" t="s">
        <v>44</v>
      </c>
      <c r="N2202" t="s">
        <v>152</v>
      </c>
      <c r="Q2202" t="s">
        <v>96</v>
      </c>
      <c r="R2202" t="s">
        <v>47</v>
      </c>
      <c r="S2202" t="s">
        <v>4877</v>
      </c>
      <c r="U2202" s="1" t="e">
        <f t="shared" si="1408"/>
        <v>#VALUE!</v>
      </c>
      <c r="V2202">
        <v>86.5</v>
      </c>
      <c r="W2202">
        <f>VALUE(V2202)*100000</f>
        <v>8650000</v>
      </c>
    </row>
    <row r="2203" spans="1:23" ht="15.75">
      <c r="A2203" s="3" t="s">
        <v>3451</v>
      </c>
      <c r="B2203" s="3" t="str">
        <f t="shared" ref="B2203:B2208" si="1441">PROPER(TRIM(A2203))</f>
        <v>3 Apartment For Sale In Pal Surat</v>
      </c>
      <c r="C2203" s="3" t="str">
        <f t="shared" ref="C2203:C2208" si="1442">LEFT(B2203,FIND(" ",B2203)-1)</f>
        <v>3</v>
      </c>
      <c r="D2203" s="4" t="str">
        <f t="shared" ref="D2203:D2208" si="1443">MID(B2203, FIND(" ", B2203)+1, FIND("For", B2203)-FIND(" ", B2203)-1)</f>
        <v xml:space="preserve">Apartment </v>
      </c>
      <c r="E2203" s="3" t="str">
        <f t="shared" ref="E2203:E2208" si="1444">TRIM(MID(B2203, FIND("In", B2203)+3, FIND("Surat", B2203)-FIND("In", B2203)-3))</f>
        <v>Pal</v>
      </c>
      <c r="F2203" s="3" t="str">
        <f t="shared" ref="F2203:F2208" si="1445">"surat"</f>
        <v>surat</v>
      </c>
      <c r="G2203" s="3" t="s">
        <v>34</v>
      </c>
      <c r="H2203" s="3" t="s">
        <v>4878</v>
      </c>
      <c r="I2203" s="9">
        <f>VALUE(LEFT(H2203,FIND(" ",H2203)-1))</f>
        <v>1668</v>
      </c>
      <c r="J2203" s="3" t="str">
        <f>TRIM(RIGHT(H2203,LEN(H2203)-FIND(" ",H2203)))</f>
        <v>sqft</v>
      </c>
      <c r="K2203" s="3" t="s">
        <v>43</v>
      </c>
      <c r="L2203" s="3" t="s">
        <v>44</v>
      </c>
      <c r="M2203" s="3" t="str">
        <f t="shared" ref="M2203:M2208" si="1446">IF(LEFT(L2203,5)="poss.","expected","ready")</f>
        <v>ready</v>
      </c>
      <c r="N2203" s="3" t="s">
        <v>45</v>
      </c>
      <c r="O2203" s="3" t="str">
        <f t="shared" ref="O2203:O2208" si="1447">IFERROR(LEFT(N2203,FIND("out of",N2203)-1),N2203)</f>
        <v xml:space="preserve">5 </v>
      </c>
      <c r="P2203" s="4" t="str">
        <f t="shared" ref="P2203:P2208" si="1448">IFERROR(RIGHT(N2203,LEN(N2203)-FIND("out of",N2203)-6),"")</f>
        <v>13</v>
      </c>
      <c r="Q2203" s="6" t="s">
        <v>96</v>
      </c>
      <c r="R2203" s="3" t="s">
        <v>47</v>
      </c>
      <c r="S2203" s="3" t="s">
        <v>4879</v>
      </c>
      <c r="T2203" s="3" t="s">
        <v>4880</v>
      </c>
      <c r="U2203" s="4">
        <f t="shared" si="1408"/>
        <v>4496</v>
      </c>
      <c r="V2203" s="3">
        <v>75</v>
      </c>
      <c r="W2203" s="3">
        <f>VALUE(V2203)*100000</f>
        <v>7500000</v>
      </c>
    </row>
    <row r="2204" spans="1:23" ht="15.75">
      <c r="A2204" s="3" t="s">
        <v>159</v>
      </c>
      <c r="B2204" s="3" t="str">
        <f t="shared" si="1441"/>
        <v>2 Apartment For Sale In Palanpur Surat</v>
      </c>
      <c r="C2204" s="3" t="str">
        <f t="shared" si="1442"/>
        <v>2</v>
      </c>
      <c r="D2204" s="4" t="str">
        <f t="shared" si="1443"/>
        <v xml:space="preserve">Apartment </v>
      </c>
      <c r="E2204" s="3" t="str">
        <f t="shared" si="1444"/>
        <v>Palanpur</v>
      </c>
      <c r="F2204" s="3" t="str">
        <f t="shared" si="1445"/>
        <v>surat</v>
      </c>
      <c r="G2204" s="3" t="s">
        <v>34</v>
      </c>
      <c r="H2204" s="3" t="s">
        <v>991</v>
      </c>
      <c r="I2204" s="9">
        <f>VALUE(LEFT(H2204,FIND(" ",H2204)-1))</f>
        <v>1203</v>
      </c>
      <c r="J2204" s="3" t="str">
        <f>TRIM(RIGHT(H2204,LEN(H2204)-FIND(" ",H2204)))</f>
        <v>sqft</v>
      </c>
      <c r="K2204" s="3" t="s">
        <v>26</v>
      </c>
      <c r="L2204" s="3" t="s">
        <v>44</v>
      </c>
      <c r="M2204" s="3" t="str">
        <f t="shared" si="1446"/>
        <v>ready</v>
      </c>
      <c r="N2204" s="3" t="s">
        <v>81</v>
      </c>
      <c r="O2204" s="3" t="str">
        <f t="shared" si="1447"/>
        <v xml:space="preserve">6 </v>
      </c>
      <c r="P2204" s="4" t="str">
        <f t="shared" si="1448"/>
        <v>13</v>
      </c>
      <c r="Q2204" s="6" t="s">
        <v>29</v>
      </c>
      <c r="R2204" s="3" t="s">
        <v>38</v>
      </c>
      <c r="S2204" s="3" t="s">
        <v>4881</v>
      </c>
      <c r="T2204" s="3" t="s">
        <v>1938</v>
      </c>
      <c r="U2204" s="4">
        <f t="shared" si="1408"/>
        <v>4364</v>
      </c>
      <c r="V2204" s="3">
        <v>52.5</v>
      </c>
      <c r="W2204" s="3">
        <f>VALUE(V2204)*100000</f>
        <v>5250000</v>
      </c>
    </row>
    <row r="2205" spans="1:23" ht="15.75">
      <c r="A2205" s="3" t="s">
        <v>4882</v>
      </c>
      <c r="B2205" s="3" t="str">
        <f t="shared" si="1441"/>
        <v>2 Apartment For Sale In Swapna Shrusti Surat</v>
      </c>
      <c r="C2205" s="3" t="str">
        <f t="shared" si="1442"/>
        <v>2</v>
      </c>
      <c r="D2205" s="4" t="str">
        <f t="shared" si="1443"/>
        <v xml:space="preserve">Apartment </v>
      </c>
      <c r="E2205" s="3" t="str">
        <f t="shared" si="1444"/>
        <v>Swapna Shrusti</v>
      </c>
      <c r="F2205" s="3" t="str">
        <f t="shared" si="1445"/>
        <v>surat</v>
      </c>
      <c r="G2205" s="3" t="s">
        <v>24</v>
      </c>
      <c r="H2205" s="3" t="s">
        <v>295</v>
      </c>
      <c r="I2205" s="9">
        <f>VALUE(LEFT(H2205,FIND(" ",H2205)-1))</f>
        <v>750</v>
      </c>
      <c r="J2205" s="3" t="str">
        <f>TRIM(RIGHT(H2205,LEN(H2205)-FIND(" ",H2205)))</f>
        <v>sqft</v>
      </c>
      <c r="K2205" s="3" t="s">
        <v>26</v>
      </c>
      <c r="L2205" s="3" t="s">
        <v>44</v>
      </c>
      <c r="M2205" s="3" t="str">
        <f t="shared" si="1446"/>
        <v>ready</v>
      </c>
      <c r="N2205" s="3" t="s">
        <v>81</v>
      </c>
      <c r="O2205" s="3" t="str">
        <f t="shared" si="1447"/>
        <v xml:space="preserve">6 </v>
      </c>
      <c r="P2205" s="4" t="str">
        <f t="shared" si="1448"/>
        <v>13</v>
      </c>
      <c r="Q2205" s="6" t="s">
        <v>29</v>
      </c>
      <c r="R2205" s="3" t="s">
        <v>102</v>
      </c>
      <c r="S2205" s="3" t="s">
        <v>4883</v>
      </c>
      <c r="T2205" s="3" t="s">
        <v>4884</v>
      </c>
      <c r="U2205" s="4">
        <f t="shared" si="1408"/>
        <v>4804</v>
      </c>
      <c r="V2205" s="3">
        <v>62.5</v>
      </c>
      <c r="W2205" s="3">
        <f>VALUE(V2205)*100000</f>
        <v>6250000</v>
      </c>
    </row>
    <row r="2206" spans="1:23" ht="15.75">
      <c r="A2206" s="3" t="s">
        <v>4885</v>
      </c>
      <c r="B2206" s="3" t="str">
        <f t="shared" si="1441"/>
        <v>2 Apartment For Sale In Sun Sarvam, Vesu Surat</v>
      </c>
      <c r="C2206" s="3" t="str">
        <f t="shared" si="1442"/>
        <v>2</v>
      </c>
      <c r="D2206" s="4" t="str">
        <f t="shared" si="1443"/>
        <v xml:space="preserve">Apartment </v>
      </c>
      <c r="E2206" s="3" t="str">
        <f t="shared" si="1444"/>
        <v>Sun Sarvam, Vesu</v>
      </c>
      <c r="F2206" s="3" t="str">
        <f t="shared" si="1445"/>
        <v>surat</v>
      </c>
      <c r="G2206" s="3" t="s">
        <v>34</v>
      </c>
      <c r="H2206" s="3" t="s">
        <v>3169</v>
      </c>
      <c r="I2206" s="9">
        <f>VALUE(LEFT(H2206,FIND(" ",H2206)-1))</f>
        <v>1385</v>
      </c>
      <c r="J2206" s="3" t="str">
        <f>TRIM(RIGHT(H2206,LEN(H2206)-FIND(" ",H2206)))</f>
        <v>sqft</v>
      </c>
      <c r="K2206" s="3" t="s">
        <v>26</v>
      </c>
      <c r="L2206" s="3" t="s">
        <v>2851</v>
      </c>
      <c r="M2206" s="3" t="str">
        <f t="shared" si="1446"/>
        <v>expected</v>
      </c>
      <c r="N2206" s="3" t="s">
        <v>137</v>
      </c>
      <c r="O2206" s="3" t="str">
        <f t="shared" si="1447"/>
        <v xml:space="preserve">1 </v>
      </c>
      <c r="P2206" s="4" t="str">
        <f t="shared" si="1448"/>
        <v>7</v>
      </c>
      <c r="Q2206" s="6" t="s">
        <v>29</v>
      </c>
      <c r="R2206" s="3" t="s">
        <v>739</v>
      </c>
      <c r="S2206" s="3" t="s">
        <v>4886</v>
      </c>
      <c r="T2206" s="3" t="s">
        <v>4582</v>
      </c>
      <c r="U2206" s="4">
        <f t="shared" si="1408"/>
        <v>4751</v>
      </c>
      <c r="V2206" s="3">
        <v>65.8</v>
      </c>
      <c r="W2206" s="3">
        <f>VALUE(V2206)*100000</f>
        <v>6580000</v>
      </c>
    </row>
    <row r="2207" spans="1:23" customFormat="1" hidden="1">
      <c r="A2207" t="s">
        <v>4887</v>
      </c>
      <c r="B2207" t="str">
        <f t="shared" si="1441"/>
        <v>3 Apartment For Sale In Shiv Samarth Ii, Pal Surat</v>
      </c>
      <c r="C2207" t="str">
        <f t="shared" si="1442"/>
        <v>3</v>
      </c>
      <c r="D2207" s="1" t="str">
        <f t="shared" si="1443"/>
        <v xml:space="preserve">Apartment </v>
      </c>
      <c r="E2207" t="str">
        <f t="shared" si="1444"/>
        <v>Shiv Samarth Ii, Pal</v>
      </c>
      <c r="F2207" t="str">
        <f t="shared" si="1445"/>
        <v>surat</v>
      </c>
      <c r="G2207" t="s">
        <v>34</v>
      </c>
      <c r="H2207" t="s">
        <v>4888</v>
      </c>
      <c r="I2207">
        <f>VALUE(LEFT(H2207,FIND(" ",H2207)-1))</f>
        <v>1802</v>
      </c>
      <c r="J2207" t="str">
        <f>TRIM(RIGHT(H2207,LEN(H2207)-FIND(" ",H2207)))</f>
        <v>sqft</v>
      </c>
      <c r="K2207" t="s">
        <v>26</v>
      </c>
      <c r="L2207" t="s">
        <v>27</v>
      </c>
      <c r="M2207" t="str">
        <f t="shared" si="1446"/>
        <v>expected</v>
      </c>
      <c r="N2207" t="s">
        <v>992</v>
      </c>
      <c r="O2207" t="str">
        <f t="shared" si="1447"/>
        <v xml:space="preserve">6 </v>
      </c>
      <c r="P2207" s="1" t="str">
        <f t="shared" si="1448"/>
        <v>12</v>
      </c>
      <c r="Q2207" t="s">
        <v>29</v>
      </c>
      <c r="R2207" t="s">
        <v>47</v>
      </c>
      <c r="T2207" t="s">
        <v>4889</v>
      </c>
      <c r="U2207" s="1">
        <f t="shared" si="1408"/>
        <v>3552</v>
      </c>
      <c r="V2207">
        <v>64</v>
      </c>
      <c r="W2207">
        <f>VALUE(V2207)*100000</f>
        <v>6400000</v>
      </c>
    </row>
    <row r="2208" spans="1:23" ht="15.75">
      <c r="A2208" s="3" t="s">
        <v>33</v>
      </c>
      <c r="B2208" s="3" t="str">
        <f t="shared" si="1441"/>
        <v>2 Apartment For Sale In Althan Surat</v>
      </c>
      <c r="C2208" s="3" t="str">
        <f t="shared" si="1442"/>
        <v>2</v>
      </c>
      <c r="D2208" s="4" t="str">
        <f t="shared" si="1443"/>
        <v xml:space="preserve">Apartment </v>
      </c>
      <c r="E2208" s="3" t="str">
        <f t="shared" si="1444"/>
        <v>Althan</v>
      </c>
      <c r="F2208" s="3" t="str">
        <f t="shared" si="1445"/>
        <v>surat</v>
      </c>
      <c r="G2208" s="3" t="s">
        <v>34</v>
      </c>
      <c r="H2208" s="3" t="s">
        <v>1075</v>
      </c>
      <c r="I2208" s="9">
        <f>VALUE(LEFT(H2208,FIND(" ",H2208)-1))</f>
        <v>1275</v>
      </c>
      <c r="J2208" s="3" t="str">
        <f>TRIM(RIGHT(H2208,LEN(H2208)-FIND(" ",H2208)))</f>
        <v>sqft</v>
      </c>
      <c r="K2208" s="3" t="s">
        <v>26</v>
      </c>
      <c r="L2208" s="3" t="s">
        <v>4133</v>
      </c>
      <c r="M2208" s="3" t="str">
        <f t="shared" si="1446"/>
        <v>expected</v>
      </c>
      <c r="N2208" s="3" t="s">
        <v>1890</v>
      </c>
      <c r="O2208" s="3" t="str">
        <f t="shared" si="1447"/>
        <v xml:space="preserve">4 </v>
      </c>
      <c r="P2208" s="4" t="str">
        <f t="shared" si="1448"/>
        <v>12</v>
      </c>
      <c r="Q2208" s="6" t="s">
        <v>29</v>
      </c>
      <c r="R2208" s="3" t="s">
        <v>47</v>
      </c>
      <c r="S2208" s="3" t="s">
        <v>4890</v>
      </c>
      <c r="T2208" s="3" t="s">
        <v>2923</v>
      </c>
      <c r="U2208" s="4">
        <f t="shared" si="1408"/>
        <v>3991</v>
      </c>
      <c r="V2208" s="3">
        <v>50.9</v>
      </c>
      <c r="W2208" s="3">
        <f>VALUE(V2208)*100000</f>
        <v>5090000</v>
      </c>
    </row>
    <row r="2209" spans="1:23" customFormat="1" hidden="1">
      <c r="A2209" t="s">
        <v>4891</v>
      </c>
      <c r="G2209" t="s">
        <v>24</v>
      </c>
      <c r="H2209" t="s">
        <v>4892</v>
      </c>
      <c r="I2209">
        <f>VALUE(LEFT(H2209,FIND(" ",H2209)-1))</f>
        <v>1179</v>
      </c>
      <c r="J2209" t="str">
        <f>TRIM(RIGHT(H2209,LEN(H2209)-FIND(" ",H2209)))</f>
        <v>sqft</v>
      </c>
      <c r="K2209" t="s">
        <v>43</v>
      </c>
      <c r="L2209" t="s">
        <v>44</v>
      </c>
      <c r="N2209" t="s">
        <v>866</v>
      </c>
      <c r="Q2209" t="s">
        <v>29</v>
      </c>
      <c r="R2209" t="s">
        <v>47</v>
      </c>
      <c r="S2209" t="s">
        <v>4893</v>
      </c>
      <c r="T2209" t="s">
        <v>4894</v>
      </c>
      <c r="U2209" s="1">
        <f t="shared" si="1408"/>
        <v>4666</v>
      </c>
      <c r="V2209" t="s">
        <v>3442</v>
      </c>
      <c r="W2209" t="e">
        <f>VALUE(V2209)*100000</f>
        <v>#VALUE!</v>
      </c>
    </row>
    <row r="2210" spans="1:23" ht="15.75">
      <c r="A2210" s="3" t="s">
        <v>3827</v>
      </c>
      <c r="B2210" s="3" t="str">
        <f t="shared" ref="B2210:B2211" si="1449">PROPER(TRIM(A2210))</f>
        <v>2 Apartment For Sale In Rajhans Synfonia, Vesu Surat</v>
      </c>
      <c r="C2210" s="3" t="str">
        <f t="shared" ref="C2210:C2211" si="1450">LEFT(B2210,FIND(" ",B2210)-1)</f>
        <v>2</v>
      </c>
      <c r="D2210" s="4" t="str">
        <f t="shared" ref="D2210:D2211" si="1451">MID(B2210, FIND(" ", B2210)+1, FIND("For", B2210)-FIND(" ", B2210)-1)</f>
        <v xml:space="preserve">Apartment </v>
      </c>
      <c r="E2210" s="3" t="str">
        <f t="shared" ref="E2210:E2211" si="1452">TRIM(MID(B2210, FIND("In", B2210)+3, FIND("Surat", B2210)-FIND("In", B2210)-3))</f>
        <v>Rajhans Synfonia, Vesu</v>
      </c>
      <c r="F2210" s="3" t="str">
        <f t="shared" ref="F2210:F2211" si="1453">"surat"</f>
        <v>surat</v>
      </c>
      <c r="G2210" s="3" t="s">
        <v>34</v>
      </c>
      <c r="H2210" s="3" t="s">
        <v>827</v>
      </c>
      <c r="I2210" s="9">
        <f>VALUE(LEFT(H2210,FIND(" ",H2210)-1))</f>
        <v>1360</v>
      </c>
      <c r="J2210" s="3" t="str">
        <f>TRIM(RIGHT(H2210,LEN(H2210)-FIND(" ",H2210)))</f>
        <v>sqft</v>
      </c>
      <c r="K2210" s="3" t="s">
        <v>43</v>
      </c>
      <c r="L2210" s="3" t="s">
        <v>44</v>
      </c>
      <c r="M2210" s="3" t="str">
        <f t="shared" ref="M2210:M2211" si="1454">IF(LEFT(L2210,5)="poss.","expected","ready")</f>
        <v>ready</v>
      </c>
      <c r="N2210" s="3" t="s">
        <v>992</v>
      </c>
      <c r="O2210" s="3" t="str">
        <f t="shared" ref="O2210:O2211" si="1455">IFERROR(LEFT(N2210,FIND("out of",N2210)-1),N2210)</f>
        <v xml:space="preserve">6 </v>
      </c>
      <c r="P2210" s="4" t="str">
        <f t="shared" ref="P2210:P2211" si="1456">IFERROR(RIGHT(N2210,LEN(N2210)-FIND("out of",N2210)-6),"")</f>
        <v>12</v>
      </c>
      <c r="Q2210" s="6" t="s">
        <v>96</v>
      </c>
      <c r="R2210" s="3" t="s">
        <v>47</v>
      </c>
      <c r="S2210" s="3" t="s">
        <v>4895</v>
      </c>
      <c r="T2210" s="3" t="s">
        <v>459</v>
      </c>
      <c r="U2210" s="4">
        <f t="shared" si="1408"/>
        <v>5000</v>
      </c>
      <c r="V2210" s="3">
        <v>68</v>
      </c>
      <c r="W2210" s="3">
        <f>VALUE(V2210)*100000</f>
        <v>6800000</v>
      </c>
    </row>
    <row r="2211" spans="1:23" ht="15.75">
      <c r="A2211" s="3" t="s">
        <v>4896</v>
      </c>
      <c r="B2211" s="3" t="str">
        <f t="shared" si="1449"/>
        <v>3 Apartment For Sale In Veer Swastik Heights, Pal Surat</v>
      </c>
      <c r="C2211" s="3" t="str">
        <f t="shared" si="1450"/>
        <v>3</v>
      </c>
      <c r="D2211" s="4" t="str">
        <f t="shared" si="1451"/>
        <v xml:space="preserve">Apartment </v>
      </c>
      <c r="E2211" s="3" t="str">
        <f t="shared" si="1452"/>
        <v>Veer Swastik Heights, Pal</v>
      </c>
      <c r="F2211" s="3" t="str">
        <f t="shared" si="1453"/>
        <v>surat</v>
      </c>
      <c r="G2211" s="3" t="s">
        <v>24</v>
      </c>
      <c r="H2211" s="3" t="s">
        <v>4403</v>
      </c>
      <c r="I2211" s="9">
        <f>VALUE(LEFT(H2211,FIND(" ",H2211)-1))</f>
        <v>933</v>
      </c>
      <c r="J2211" s="3" t="str">
        <f>TRIM(RIGHT(H2211,LEN(H2211)-FIND(" ",H2211)))</f>
        <v>sqft</v>
      </c>
      <c r="K2211" s="3" t="s">
        <v>26</v>
      </c>
      <c r="L2211" s="3" t="s">
        <v>44</v>
      </c>
      <c r="M2211" s="3" t="str">
        <f t="shared" si="1454"/>
        <v>ready</v>
      </c>
      <c r="N2211" s="3" t="s">
        <v>45</v>
      </c>
      <c r="O2211" s="3" t="str">
        <f t="shared" si="1455"/>
        <v xml:space="preserve">5 </v>
      </c>
      <c r="P2211" s="4" t="str">
        <f t="shared" si="1456"/>
        <v>13</v>
      </c>
      <c r="Q2211" s="6" t="s">
        <v>29</v>
      </c>
      <c r="R2211" s="3" t="s">
        <v>47</v>
      </c>
      <c r="S2211" s="3" t="s">
        <v>4897</v>
      </c>
      <c r="T2211" s="3" t="s">
        <v>4630</v>
      </c>
      <c r="U2211" s="4">
        <f t="shared" si="1408"/>
        <v>4661</v>
      </c>
      <c r="V2211" s="3">
        <v>79</v>
      </c>
      <c r="W2211" s="3">
        <f>VALUE(V2211)*100000</f>
        <v>7900000</v>
      </c>
    </row>
    <row r="2212" spans="1:23" customFormat="1" hidden="1">
      <c r="A2212" t="s">
        <v>4898</v>
      </c>
      <c r="G2212" t="s">
        <v>24</v>
      </c>
      <c r="H2212" t="s">
        <v>3445</v>
      </c>
      <c r="I2212">
        <f>VALUE(LEFT(H2212,FIND(" ",H2212)-1))</f>
        <v>1750</v>
      </c>
      <c r="J2212" t="str">
        <f>TRIM(RIGHT(H2212,LEN(H2212)-FIND(" ",H2212)))</f>
        <v>sqft</v>
      </c>
      <c r="K2212" t="s">
        <v>43</v>
      </c>
      <c r="L2212" t="s">
        <v>44</v>
      </c>
      <c r="N2212" t="s">
        <v>1138</v>
      </c>
      <c r="Q2212" t="s">
        <v>96</v>
      </c>
      <c r="R2212" t="s">
        <v>47</v>
      </c>
      <c r="S2212" t="s">
        <v>4899</v>
      </c>
      <c r="U2212" s="1" t="e">
        <f t="shared" si="1408"/>
        <v>#VALUE!</v>
      </c>
      <c r="V2212" t="s">
        <v>3442</v>
      </c>
      <c r="W2212" t="e">
        <f>VALUE(V2212)*100000</f>
        <v>#VALUE!</v>
      </c>
    </row>
    <row r="2213" spans="1:23" customFormat="1" hidden="1">
      <c r="A2213" t="s">
        <v>4900</v>
      </c>
      <c r="G2213" t="s">
        <v>34</v>
      </c>
      <c r="H2213" t="s">
        <v>3727</v>
      </c>
      <c r="I2213">
        <f>VALUE(LEFT(H2213,FIND(" ",H2213)-1))</f>
        <v>1311</v>
      </c>
      <c r="J2213" t="str">
        <f>TRIM(RIGHT(H2213,LEN(H2213)-FIND(" ",H2213)))</f>
        <v>sqft</v>
      </c>
      <c r="K2213" t="s">
        <v>29</v>
      </c>
      <c r="L2213" t="s">
        <v>267</v>
      </c>
      <c r="N2213" t="s">
        <v>26</v>
      </c>
      <c r="Q2213" t="s">
        <v>4901</v>
      </c>
      <c r="R2213">
        <v>2</v>
      </c>
      <c r="S2213" t="s">
        <v>4902</v>
      </c>
      <c r="T2213" t="s">
        <v>505</v>
      </c>
      <c r="U2213" s="1">
        <f t="shared" si="1408"/>
        <v>4251</v>
      </c>
      <c r="V2213">
        <v>55.7</v>
      </c>
      <c r="W2213">
        <f>VALUE(V2213)*100000</f>
        <v>5570000</v>
      </c>
    </row>
    <row r="2214" spans="1:23" customFormat="1" hidden="1">
      <c r="A2214" t="s">
        <v>4903</v>
      </c>
      <c r="B2214" t="str">
        <f t="shared" ref="B2214:B2217" si="1457">PROPER(TRIM(A2214))</f>
        <v>2 Apartment For Sale In Veer Arihanta Surat</v>
      </c>
      <c r="C2214" t="str">
        <f t="shared" ref="C2214:C2217" si="1458">LEFT(B2214,FIND(" ",B2214)-1)</f>
        <v>2</v>
      </c>
      <c r="D2214" s="1" t="str">
        <f t="shared" ref="D2214:D2217" si="1459">MID(B2214, FIND(" ", B2214)+1, FIND("For", B2214)-FIND(" ", B2214)-1)</f>
        <v xml:space="preserve">Apartment </v>
      </c>
      <c r="E2214" t="str">
        <f t="shared" ref="E2214:E2217" si="1460">TRIM(MID(B2214, FIND("In", B2214)+3, FIND("Surat", B2214)-FIND("In", B2214)-3))</f>
        <v>Veer Arihanta</v>
      </c>
      <c r="F2214" t="str">
        <f t="shared" ref="F2214:F2217" si="1461">"surat"</f>
        <v>surat</v>
      </c>
      <c r="G2214" t="s">
        <v>24</v>
      </c>
      <c r="H2214" t="s">
        <v>4904</v>
      </c>
      <c r="I2214">
        <f>VALUE(LEFT(H2214,FIND(" ",H2214)-1))</f>
        <v>759</v>
      </c>
      <c r="J2214" t="str">
        <f>TRIM(RIGHT(H2214,LEN(H2214)-FIND(" ",H2214)))</f>
        <v>sqft</v>
      </c>
      <c r="K2214" t="s">
        <v>43</v>
      </c>
      <c r="L2214" t="s">
        <v>4905</v>
      </c>
      <c r="M2214" t="str">
        <f t="shared" ref="M2214:M2217" si="1462">IF(LEFT(L2214,5)="poss.","expected","ready")</f>
        <v>expected</v>
      </c>
      <c r="N2214" t="s">
        <v>1008</v>
      </c>
      <c r="O2214" t="str">
        <f t="shared" ref="O2214:O2217" si="1463">IFERROR(LEFT(N2214,FIND("out of",N2214)-1),N2214)</f>
        <v xml:space="preserve">8 </v>
      </c>
      <c r="P2214" s="1" t="str">
        <f t="shared" ref="P2214:P2217" si="1464">IFERROR(RIGHT(N2214,LEN(N2214)-FIND("out of",N2214)-6),"")</f>
        <v>13</v>
      </c>
      <c r="Q2214" t="s">
        <v>29</v>
      </c>
      <c r="R2214" t="s">
        <v>47</v>
      </c>
      <c r="T2214" t="s">
        <v>3654</v>
      </c>
      <c r="U2214" s="1">
        <f t="shared" si="1408"/>
        <v>5430</v>
      </c>
      <c r="V2214">
        <v>74.900000000000006</v>
      </c>
      <c r="W2214">
        <f>VALUE(V2214)*100000</f>
        <v>7490000.0000000009</v>
      </c>
    </row>
    <row r="2215" spans="1:23" ht="15.75">
      <c r="A2215" s="3" t="s">
        <v>195</v>
      </c>
      <c r="B2215" s="3" t="str">
        <f t="shared" si="1457"/>
        <v>3 Apartment For Sale In Palanpur Surat</v>
      </c>
      <c r="C2215" s="3" t="str">
        <f t="shared" si="1458"/>
        <v>3</v>
      </c>
      <c r="D2215" s="4" t="str">
        <f t="shared" si="1459"/>
        <v xml:space="preserve">Apartment </v>
      </c>
      <c r="E2215" s="3" t="str">
        <f t="shared" si="1460"/>
        <v>Palanpur</v>
      </c>
      <c r="F2215" s="3" t="str">
        <f t="shared" si="1461"/>
        <v>surat</v>
      </c>
      <c r="G2215" s="3" t="s">
        <v>34</v>
      </c>
      <c r="H2215" s="3" t="s">
        <v>4906</v>
      </c>
      <c r="I2215" s="9">
        <f>VALUE(LEFT(H2215,FIND(" ",H2215)-1))</f>
        <v>1847</v>
      </c>
      <c r="J2215" s="3" t="str">
        <f>TRIM(RIGHT(H2215,LEN(H2215)-FIND(" ",H2215)))</f>
        <v>sqft</v>
      </c>
      <c r="K2215" s="3" t="s">
        <v>26</v>
      </c>
      <c r="L2215" s="3" t="s">
        <v>61</v>
      </c>
      <c r="M2215" s="3" t="str">
        <f t="shared" si="1462"/>
        <v>expected</v>
      </c>
      <c r="N2215" s="3" t="s">
        <v>627</v>
      </c>
      <c r="O2215" s="3" t="str">
        <f t="shared" si="1463"/>
        <v xml:space="preserve">8 </v>
      </c>
      <c r="P2215" s="4" t="str">
        <f t="shared" si="1464"/>
        <v>14</v>
      </c>
      <c r="Q2215" s="6" t="s">
        <v>29</v>
      </c>
      <c r="R2215" s="3" t="s">
        <v>47</v>
      </c>
      <c r="S2215" s="3" t="s">
        <v>4824</v>
      </c>
      <c r="T2215" s="3" t="s">
        <v>4907</v>
      </c>
      <c r="U2215" s="4">
        <f t="shared" si="1408"/>
        <v>4293</v>
      </c>
      <c r="V2215" s="3">
        <v>79.3</v>
      </c>
      <c r="W2215" s="3">
        <f>VALUE(V2215)*100000</f>
        <v>7930000</v>
      </c>
    </row>
    <row r="2216" spans="1:23" ht="15.75">
      <c r="A2216" s="3" t="s">
        <v>4132</v>
      </c>
      <c r="B2216" s="3" t="str">
        <f t="shared" si="1457"/>
        <v>2 Apartment For Sale In Avadh Onica, Dumas Road Surat</v>
      </c>
      <c r="C2216" s="3" t="str">
        <f t="shared" si="1458"/>
        <v>2</v>
      </c>
      <c r="D2216" s="4" t="str">
        <f t="shared" si="1459"/>
        <v xml:space="preserve">Apartment </v>
      </c>
      <c r="E2216" s="3" t="str">
        <f t="shared" si="1460"/>
        <v>Avadh Onica, Dumas Road</v>
      </c>
      <c r="F2216" s="3" t="str">
        <f t="shared" si="1461"/>
        <v>surat</v>
      </c>
      <c r="G2216" s="3" t="s">
        <v>34</v>
      </c>
      <c r="H2216" s="3" t="s">
        <v>674</v>
      </c>
      <c r="I2216" s="9">
        <f>VALUE(LEFT(H2216,FIND(" ",H2216)-1))</f>
        <v>1400</v>
      </c>
      <c r="J2216" s="3" t="str">
        <f>TRIM(RIGHT(H2216,LEN(H2216)-FIND(" ",H2216)))</f>
        <v>sqft</v>
      </c>
      <c r="K2216" s="3" t="s">
        <v>26</v>
      </c>
      <c r="L2216" s="3" t="s">
        <v>2890</v>
      </c>
      <c r="M2216" s="3" t="str">
        <f t="shared" si="1462"/>
        <v>expected</v>
      </c>
      <c r="N2216" s="3" t="s">
        <v>45</v>
      </c>
      <c r="O2216" s="3" t="str">
        <f t="shared" si="1463"/>
        <v xml:space="preserve">5 </v>
      </c>
      <c r="P2216" s="4" t="str">
        <f t="shared" si="1464"/>
        <v>13</v>
      </c>
      <c r="Q2216" s="6" t="s">
        <v>29</v>
      </c>
      <c r="R2216" s="3" t="s">
        <v>47</v>
      </c>
      <c r="S2216" s="3" t="s">
        <v>4908</v>
      </c>
      <c r="T2216" s="3" t="s">
        <v>555</v>
      </c>
      <c r="U2216" s="4">
        <f t="shared" si="1408"/>
        <v>4500</v>
      </c>
      <c r="V2216" s="3">
        <v>63</v>
      </c>
      <c r="W2216" s="3">
        <f>VALUE(V2216)*100000</f>
        <v>6300000</v>
      </c>
    </row>
    <row r="2217" spans="1:23" ht="15.75">
      <c r="A2217" s="3" t="s">
        <v>4713</v>
      </c>
      <c r="B2217" s="3" t="str">
        <f t="shared" si="1457"/>
        <v>2 Apartment For Sale In Dumas Road Surat</v>
      </c>
      <c r="C2217" s="3" t="str">
        <f t="shared" si="1458"/>
        <v>2</v>
      </c>
      <c r="D2217" s="4" t="str">
        <f t="shared" si="1459"/>
        <v xml:space="preserve">Apartment </v>
      </c>
      <c r="E2217" s="3" t="str">
        <f t="shared" si="1460"/>
        <v>Dumas Road</v>
      </c>
      <c r="F2217" s="3" t="str">
        <f t="shared" si="1461"/>
        <v>surat</v>
      </c>
      <c r="G2217" s="3" t="s">
        <v>34</v>
      </c>
      <c r="H2217" s="3" t="s">
        <v>674</v>
      </c>
      <c r="I2217" s="9">
        <f>VALUE(LEFT(H2217,FIND(" ",H2217)-1))</f>
        <v>1400</v>
      </c>
      <c r="J2217" s="3" t="str">
        <f>TRIM(RIGHT(H2217,LEN(H2217)-FIND(" ",H2217)))</f>
        <v>sqft</v>
      </c>
      <c r="K2217" s="3" t="s">
        <v>26</v>
      </c>
      <c r="L2217" s="3" t="s">
        <v>2900</v>
      </c>
      <c r="M2217" s="3" t="str">
        <f t="shared" si="1462"/>
        <v>expected</v>
      </c>
      <c r="N2217" s="3" t="s">
        <v>992</v>
      </c>
      <c r="O2217" s="3" t="str">
        <f t="shared" si="1463"/>
        <v xml:space="preserve">6 </v>
      </c>
      <c r="P2217" s="4" t="str">
        <f t="shared" si="1464"/>
        <v>12</v>
      </c>
      <c r="Q2217" s="6" t="s">
        <v>29</v>
      </c>
      <c r="R2217" s="3" t="s">
        <v>38</v>
      </c>
      <c r="S2217" s="3" t="s">
        <v>4909</v>
      </c>
      <c r="T2217" s="3" t="s">
        <v>555</v>
      </c>
      <c r="U2217" s="4">
        <f t="shared" si="1408"/>
        <v>4500</v>
      </c>
      <c r="V2217" s="3">
        <v>63</v>
      </c>
      <c r="W2217" s="3">
        <f>VALUE(V2217)*100000</f>
        <v>6300000</v>
      </c>
    </row>
    <row r="2218" spans="1:23" customFormat="1" hidden="1">
      <c r="A2218" t="s">
        <v>4764</v>
      </c>
      <c r="G2218" t="s">
        <v>204</v>
      </c>
      <c r="H2218" t="s">
        <v>514</v>
      </c>
      <c r="I2218">
        <f>VALUE(LEFT(H2218,FIND(" ",H2218)-1))</f>
        <v>1080</v>
      </c>
      <c r="J2218" t="str">
        <f>TRIM(RIGHT(H2218,LEN(H2218)-FIND(" ",H2218)))</f>
        <v>sqft</v>
      </c>
      <c r="K2218" t="s">
        <v>206</v>
      </c>
      <c r="L2218" t="s">
        <v>166</v>
      </c>
      <c r="N2218" t="s">
        <v>43</v>
      </c>
      <c r="Q2218">
        <v>2</v>
      </c>
      <c r="R2218" t="s">
        <v>4910</v>
      </c>
      <c r="T2218" t="s">
        <v>4911</v>
      </c>
      <c r="U2218" s="1">
        <f t="shared" si="1408"/>
        <v>9074</v>
      </c>
      <c r="V2218">
        <v>98</v>
      </c>
      <c r="W2218">
        <f>VALUE(V2218)*100000</f>
        <v>9800000</v>
      </c>
    </row>
    <row r="2219" spans="1:23" customFormat="1" hidden="1">
      <c r="A2219" t="s">
        <v>3382</v>
      </c>
      <c r="G2219" t="s">
        <v>24</v>
      </c>
      <c r="H2219" t="s">
        <v>4461</v>
      </c>
      <c r="I2219">
        <f>VALUE(LEFT(H2219,FIND(" ",H2219)-1))</f>
        <v>1638</v>
      </c>
      <c r="J2219" t="str">
        <f>TRIM(RIGHT(H2219,LEN(H2219)-FIND(" ",H2219)))</f>
        <v>sqft</v>
      </c>
      <c r="K2219" t="s">
        <v>29</v>
      </c>
      <c r="L2219" t="s">
        <v>184</v>
      </c>
      <c r="N2219" t="s">
        <v>26</v>
      </c>
      <c r="Q2219" t="s">
        <v>47</v>
      </c>
      <c r="R2219" t="s">
        <v>156</v>
      </c>
      <c r="S2219" t="s">
        <v>2704</v>
      </c>
      <c r="U2219" s="1" t="e">
        <f t="shared" si="1408"/>
        <v>#VALUE!</v>
      </c>
      <c r="V2219">
        <v>53.5</v>
      </c>
      <c r="W2219">
        <f>VALUE(V2219)*100000</f>
        <v>5350000</v>
      </c>
    </row>
    <row r="2220" spans="1:23" ht="15.75">
      <c r="A2220" s="3" t="s">
        <v>4912</v>
      </c>
      <c r="B2220" s="3" t="str">
        <f t="shared" ref="B2220:B2223" si="1465">PROPER(TRIM(A2220))</f>
        <v>2 Apartment For Sale In Shilalekh Imperia, Pal Surat</v>
      </c>
      <c r="C2220" s="3" t="str">
        <f t="shared" ref="C2220:C2223" si="1466">LEFT(B2220,FIND(" ",B2220)-1)</f>
        <v>2</v>
      </c>
      <c r="D2220" s="4" t="str">
        <f t="shared" ref="D2220:D2223" si="1467">MID(B2220, FIND(" ", B2220)+1, FIND("For", B2220)-FIND(" ", B2220)-1)</f>
        <v xml:space="preserve">Apartment </v>
      </c>
      <c r="E2220" s="3" t="str">
        <f t="shared" ref="E2220:E2223" si="1468">TRIM(MID(B2220, FIND("In", B2220)+3, FIND("Surat", B2220)-FIND("In", B2220)-3))</f>
        <v>Shilalekh Imperia, Pal</v>
      </c>
      <c r="F2220" s="3" t="str">
        <f t="shared" ref="F2220:F2223" si="1469">"surat"</f>
        <v>surat</v>
      </c>
      <c r="G2220" s="3" t="s">
        <v>34</v>
      </c>
      <c r="H2220" s="3" t="s">
        <v>3785</v>
      </c>
      <c r="I2220" s="9">
        <f>VALUE(LEFT(H2220,FIND(" ",H2220)-1))</f>
        <v>1283</v>
      </c>
      <c r="J2220" s="3" t="str">
        <f>TRIM(RIGHT(H2220,LEN(H2220)-FIND(" ",H2220)))</f>
        <v>sqft</v>
      </c>
      <c r="K2220" s="3" t="s">
        <v>26</v>
      </c>
      <c r="L2220" s="3" t="s">
        <v>184</v>
      </c>
      <c r="M2220" s="3" t="str">
        <f t="shared" ref="M2220:M2223" si="1470">IF(LEFT(L2220,5)="poss.","expected","ready")</f>
        <v>expected</v>
      </c>
      <c r="N2220" s="3" t="s">
        <v>81</v>
      </c>
      <c r="O2220" s="3" t="str">
        <f t="shared" ref="O2220:O2223" si="1471">IFERROR(LEFT(N2220,FIND("out of",N2220)-1),N2220)</f>
        <v xml:space="preserve">6 </v>
      </c>
      <c r="P2220" s="4" t="str">
        <f t="shared" ref="P2220:P2223" si="1472">IFERROR(RIGHT(N2220,LEN(N2220)-FIND("out of",N2220)-6),"")</f>
        <v>13</v>
      </c>
      <c r="Q2220" s="6" t="s">
        <v>29</v>
      </c>
      <c r="R2220" s="3" t="s">
        <v>38</v>
      </c>
      <c r="S2220" s="3" t="s">
        <v>4913</v>
      </c>
      <c r="T2220" s="3" t="s">
        <v>4726</v>
      </c>
      <c r="U2220" s="4">
        <f t="shared" si="1408"/>
        <v>4551</v>
      </c>
      <c r="V2220" s="3">
        <v>58.4</v>
      </c>
      <c r="W2220" s="3">
        <f>VALUE(V2220)*100000</f>
        <v>5840000</v>
      </c>
    </row>
    <row r="2221" spans="1:23" ht="15.75">
      <c r="A2221" s="3" t="s">
        <v>3497</v>
      </c>
      <c r="B2221" s="3" t="str">
        <f t="shared" si="1465"/>
        <v>3 Apartment For Sale In Vesu Surat</v>
      </c>
      <c r="C2221" s="3" t="str">
        <f t="shared" si="1466"/>
        <v>3</v>
      </c>
      <c r="D2221" s="4" t="str">
        <f t="shared" si="1467"/>
        <v xml:space="preserve">Apartment </v>
      </c>
      <c r="E2221" s="3" t="str">
        <f t="shared" si="1468"/>
        <v>Vesu</v>
      </c>
      <c r="F2221" s="3" t="str">
        <f t="shared" si="1469"/>
        <v>surat</v>
      </c>
      <c r="G2221" s="3" t="s">
        <v>34</v>
      </c>
      <c r="H2221" s="3" t="s">
        <v>3574</v>
      </c>
      <c r="I2221" s="9">
        <f>VALUE(LEFT(H2221,FIND(" ",H2221)-1))</f>
        <v>1775</v>
      </c>
      <c r="J2221" s="3" t="str">
        <f>TRIM(RIGHT(H2221,LEN(H2221)-FIND(" ",H2221)))</f>
        <v>sqft</v>
      </c>
      <c r="K2221" s="3" t="s">
        <v>26</v>
      </c>
      <c r="L2221" s="3" t="s">
        <v>44</v>
      </c>
      <c r="M2221" s="3" t="str">
        <f t="shared" si="1470"/>
        <v>ready</v>
      </c>
      <c r="N2221" s="3" t="s">
        <v>238</v>
      </c>
      <c r="O2221" s="3" t="str">
        <f t="shared" si="1471"/>
        <v xml:space="preserve">10 </v>
      </c>
      <c r="P2221" s="4" t="str">
        <f t="shared" si="1472"/>
        <v>14</v>
      </c>
      <c r="Q2221" s="6" t="s">
        <v>29</v>
      </c>
      <c r="R2221" s="3" t="s">
        <v>38</v>
      </c>
      <c r="S2221" s="3" t="s">
        <v>4914</v>
      </c>
      <c r="T2221" s="3" t="s">
        <v>4915</v>
      </c>
      <c r="U2221" s="4">
        <f t="shared" si="1408"/>
        <v>5127</v>
      </c>
      <c r="V2221" s="3">
        <v>91</v>
      </c>
      <c r="W2221" s="3">
        <f>VALUE(V2221)*100000</f>
        <v>9100000</v>
      </c>
    </row>
    <row r="2222" spans="1:23" ht="15.75">
      <c r="A2222" s="3" t="s">
        <v>3451</v>
      </c>
      <c r="B2222" s="3" t="str">
        <f t="shared" si="1465"/>
        <v>3 Apartment For Sale In Pal Surat</v>
      </c>
      <c r="C2222" s="3" t="str">
        <f t="shared" si="1466"/>
        <v>3</v>
      </c>
      <c r="D2222" s="4" t="str">
        <f t="shared" si="1467"/>
        <v xml:space="preserve">Apartment </v>
      </c>
      <c r="E2222" s="3" t="str">
        <f t="shared" si="1468"/>
        <v>Pal</v>
      </c>
      <c r="F2222" s="3" t="str">
        <f t="shared" si="1469"/>
        <v>surat</v>
      </c>
      <c r="G2222" s="3" t="s">
        <v>24</v>
      </c>
      <c r="H2222" s="3" t="s">
        <v>131</v>
      </c>
      <c r="I2222" s="9">
        <f>VALUE(LEFT(H2222,FIND(" ",H2222)-1))</f>
        <v>950</v>
      </c>
      <c r="J2222" s="3" t="str">
        <f>TRIM(RIGHT(H2222,LEN(H2222)-FIND(" ",H2222)))</f>
        <v>sqft</v>
      </c>
      <c r="K2222" s="3" t="s">
        <v>26</v>
      </c>
      <c r="L2222" s="3" t="s">
        <v>267</v>
      </c>
      <c r="M2222" s="3" t="str">
        <f t="shared" si="1470"/>
        <v>expected</v>
      </c>
      <c r="N2222" s="3" t="s">
        <v>274</v>
      </c>
      <c r="O2222" s="3" t="str">
        <f t="shared" si="1471"/>
        <v xml:space="preserve">4 </v>
      </c>
      <c r="P2222" s="4" t="str">
        <f t="shared" si="1472"/>
        <v>14</v>
      </c>
      <c r="Q2222" s="6" t="s">
        <v>29</v>
      </c>
      <c r="R2222" s="3" t="s">
        <v>47</v>
      </c>
      <c r="S2222" s="3" t="s">
        <v>4836</v>
      </c>
      <c r="T2222" s="3" t="s">
        <v>2722</v>
      </c>
      <c r="U2222" s="4">
        <f t="shared" si="1408"/>
        <v>3999</v>
      </c>
      <c r="V2222" s="3">
        <v>66</v>
      </c>
      <c r="W2222" s="3">
        <f>VALUE(V2222)*100000</f>
        <v>6600000</v>
      </c>
    </row>
    <row r="2223" spans="1:23" ht="15.75">
      <c r="A2223" s="3" t="s">
        <v>241</v>
      </c>
      <c r="B2223" s="3" t="str">
        <f t="shared" si="1465"/>
        <v>3 Apartment For Sale In Jahangir Pura Surat</v>
      </c>
      <c r="C2223" s="3" t="str">
        <f t="shared" si="1466"/>
        <v>3</v>
      </c>
      <c r="D2223" s="4" t="str">
        <f t="shared" si="1467"/>
        <v xml:space="preserve">Apartment </v>
      </c>
      <c r="E2223" s="3" t="str">
        <f t="shared" si="1468"/>
        <v>Jahangir Pura</v>
      </c>
      <c r="F2223" s="3" t="str">
        <f t="shared" si="1469"/>
        <v>surat</v>
      </c>
      <c r="G2223" s="3" t="s">
        <v>24</v>
      </c>
      <c r="H2223" s="3" t="s">
        <v>4916</v>
      </c>
      <c r="I2223" s="9">
        <f>VALUE(LEFT(H2223,FIND(" ",H2223)-1))</f>
        <v>942</v>
      </c>
      <c r="J2223" s="3" t="str">
        <f>TRIM(RIGHT(H2223,LEN(H2223)-FIND(" ",H2223)))</f>
        <v>sqft</v>
      </c>
      <c r="K2223" s="3" t="s">
        <v>26</v>
      </c>
      <c r="L2223" s="3" t="s">
        <v>2832</v>
      </c>
      <c r="M2223" s="3" t="str">
        <f t="shared" si="1470"/>
        <v>expected</v>
      </c>
      <c r="N2223" s="3" t="s">
        <v>3016</v>
      </c>
      <c r="O2223" s="3" t="str">
        <f t="shared" si="1471"/>
        <v xml:space="preserve">Lower Basement </v>
      </c>
      <c r="P2223" s="4" t="str">
        <f t="shared" si="1472"/>
        <v>14</v>
      </c>
      <c r="Q2223" s="6" t="s">
        <v>29</v>
      </c>
      <c r="R2223" s="3" t="s">
        <v>47</v>
      </c>
      <c r="S2223" s="3" t="s">
        <v>4917</v>
      </c>
      <c r="T2223" s="3" t="s">
        <v>270</v>
      </c>
      <c r="U2223" s="4">
        <f t="shared" si="1408"/>
        <v>3451</v>
      </c>
      <c r="V2223" s="3">
        <v>59.2</v>
      </c>
      <c r="W2223" s="3">
        <f>VALUE(V2223)*100000</f>
        <v>5920000</v>
      </c>
    </row>
    <row r="2224" spans="1:23" customFormat="1" hidden="1">
      <c r="A2224" t="s">
        <v>245</v>
      </c>
      <c r="G2224" t="s">
        <v>34</v>
      </c>
      <c r="H2224" t="s">
        <v>4031</v>
      </c>
      <c r="I2224">
        <f>VALUE(LEFT(H2224,FIND(" ",H2224)-1))</f>
        <v>1751</v>
      </c>
      <c r="J2224" t="str">
        <f>TRIM(RIGHT(H2224,LEN(H2224)-FIND(" ",H2224)))</f>
        <v>sqft</v>
      </c>
      <c r="K2224" t="s">
        <v>29</v>
      </c>
      <c r="L2224" t="s">
        <v>1008</v>
      </c>
      <c r="N2224" t="s">
        <v>26</v>
      </c>
      <c r="Q2224" t="s">
        <v>47</v>
      </c>
      <c r="R2224" t="s">
        <v>490</v>
      </c>
      <c r="S2224" t="s">
        <v>4918</v>
      </c>
      <c r="T2224" t="s">
        <v>3772</v>
      </c>
      <c r="U2224" s="1">
        <f t="shared" si="1408"/>
        <v>4351</v>
      </c>
      <c r="V2224">
        <v>76.2</v>
      </c>
      <c r="W2224">
        <f>VALUE(V2224)*100000</f>
        <v>7620000</v>
      </c>
    </row>
    <row r="2225" spans="1:23" ht="15.75">
      <c r="A2225" s="3" t="s">
        <v>4919</v>
      </c>
      <c r="B2225" s="3" t="str">
        <f t="shared" ref="B2225:B2226" si="1473">PROPER(TRIM(A2225))</f>
        <v>2 Apartment For Sale In Rameswaram Ivaan, Palanpur Surat</v>
      </c>
      <c r="C2225" s="3" t="str">
        <f t="shared" ref="C2225:C2226" si="1474">LEFT(B2225,FIND(" ",B2225)-1)</f>
        <v>2</v>
      </c>
      <c r="D2225" s="4" t="str">
        <f t="shared" ref="D2225:D2226" si="1475">MID(B2225, FIND(" ", B2225)+1, FIND("For", B2225)-FIND(" ", B2225)-1)</f>
        <v xml:space="preserve">Apartment </v>
      </c>
      <c r="E2225" s="3" t="str">
        <f t="shared" ref="E2225:E2226" si="1476">TRIM(MID(B2225, FIND("In", B2225)+3, FIND("Surat", B2225)-FIND("In", B2225)-3))</f>
        <v>Rameswaram Ivaan, Palanpur</v>
      </c>
      <c r="F2225" s="3" t="str">
        <f t="shared" ref="F2225:F2226" si="1477">"surat"</f>
        <v>surat</v>
      </c>
      <c r="G2225" s="3" t="s">
        <v>34</v>
      </c>
      <c r="H2225" s="3" t="s">
        <v>3174</v>
      </c>
      <c r="I2225" s="9">
        <f>VALUE(LEFT(H2225,FIND(" ",H2225)-1))</f>
        <v>1315</v>
      </c>
      <c r="J2225" s="3" t="str">
        <f>TRIM(RIGHT(H2225,LEN(H2225)-FIND(" ",H2225)))</f>
        <v>sqft</v>
      </c>
      <c r="K2225" s="3" t="s">
        <v>26</v>
      </c>
      <c r="L2225" s="3" t="s">
        <v>2851</v>
      </c>
      <c r="M2225" s="3" t="str">
        <f t="shared" ref="M2225:M2226" si="1478">IF(LEFT(L2225,5)="poss.","expected","ready")</f>
        <v>expected</v>
      </c>
      <c r="N2225" s="3" t="s">
        <v>81</v>
      </c>
      <c r="O2225" s="3" t="str">
        <f t="shared" ref="O2225:O2226" si="1479">IFERROR(LEFT(N2225,FIND("out of",N2225)-1),N2225)</f>
        <v xml:space="preserve">6 </v>
      </c>
      <c r="P2225" s="4" t="str">
        <f t="shared" ref="P2225:P2226" si="1480">IFERROR(RIGHT(N2225,LEN(N2225)-FIND("out of",N2225)-6),"")</f>
        <v>13</v>
      </c>
      <c r="Q2225" s="6" t="s">
        <v>29</v>
      </c>
      <c r="R2225" s="3" t="s">
        <v>47</v>
      </c>
      <c r="S2225" s="3" t="s">
        <v>4920</v>
      </c>
      <c r="T2225" s="3" t="s">
        <v>2923</v>
      </c>
      <c r="U2225" s="4">
        <f t="shared" si="1408"/>
        <v>3991</v>
      </c>
      <c r="V2225" s="3">
        <v>52.5</v>
      </c>
      <c r="W2225" s="3">
        <f>VALUE(V2225)*100000</f>
        <v>5250000</v>
      </c>
    </row>
    <row r="2226" spans="1:23" ht="15.75">
      <c r="A2226" s="3" t="s">
        <v>3940</v>
      </c>
      <c r="B2226" s="3" t="str">
        <f t="shared" si="1473"/>
        <v>3 Apartment For Sale In Nakshatra Galaxia, Palanpur Surat</v>
      </c>
      <c r="C2226" s="3" t="str">
        <f t="shared" si="1474"/>
        <v>3</v>
      </c>
      <c r="D2226" s="4" t="str">
        <f t="shared" si="1475"/>
        <v xml:space="preserve">Apartment </v>
      </c>
      <c r="E2226" s="3" t="str">
        <f t="shared" si="1476"/>
        <v>Nakshatra Galaxia, Palanpur</v>
      </c>
      <c r="F2226" s="3" t="str">
        <f t="shared" si="1477"/>
        <v>surat</v>
      </c>
      <c r="G2226" s="3" t="s">
        <v>24</v>
      </c>
      <c r="H2226" s="3" t="s">
        <v>423</v>
      </c>
      <c r="I2226" s="9">
        <f>VALUE(LEFT(H2226,FIND(" ",H2226)-1))</f>
        <v>1100</v>
      </c>
      <c r="J2226" s="3" t="str">
        <f>TRIM(RIGHT(H2226,LEN(H2226)-FIND(" ",H2226)))</f>
        <v>sqft</v>
      </c>
      <c r="K2226" s="3" t="s">
        <v>43</v>
      </c>
      <c r="L2226" s="3" t="s">
        <v>44</v>
      </c>
      <c r="M2226" s="3" t="str">
        <f t="shared" si="1478"/>
        <v>ready</v>
      </c>
      <c r="N2226" s="3" t="s">
        <v>4921</v>
      </c>
      <c r="O2226" s="3" t="str">
        <f t="shared" si="1479"/>
        <v xml:space="preserve">12 </v>
      </c>
      <c r="P2226" s="4" t="str">
        <f t="shared" si="1480"/>
        <v>15</v>
      </c>
      <c r="Q2226" s="6" t="s">
        <v>29</v>
      </c>
      <c r="R2226" s="3" t="s">
        <v>38</v>
      </c>
      <c r="S2226" s="3" t="s">
        <v>4922</v>
      </c>
      <c r="T2226" s="3" t="s">
        <v>4923</v>
      </c>
      <c r="U2226" s="4">
        <f t="shared" si="1408"/>
        <v>3766</v>
      </c>
      <c r="V2226" s="3">
        <v>65</v>
      </c>
      <c r="W2226" s="3">
        <f>VALUE(V2226)*100000</f>
        <v>6500000</v>
      </c>
    </row>
    <row r="2227" spans="1:23" customFormat="1" hidden="1">
      <c r="A2227" t="s">
        <v>3394</v>
      </c>
      <c r="G2227" t="s">
        <v>24</v>
      </c>
      <c r="H2227" t="s">
        <v>4143</v>
      </c>
      <c r="I2227">
        <f>VALUE(LEFT(H2227,FIND(" ",H2227)-1))</f>
        <v>2500</v>
      </c>
      <c r="J2227" t="str">
        <f>TRIM(RIGHT(H2227,LEN(H2227)-FIND(" ",H2227)))</f>
        <v>sqft</v>
      </c>
      <c r="K2227" t="s">
        <v>29</v>
      </c>
      <c r="L2227" t="s">
        <v>165</v>
      </c>
      <c r="N2227" t="s">
        <v>26</v>
      </c>
      <c r="Q2227" t="s">
        <v>102</v>
      </c>
      <c r="R2227" t="s">
        <v>156</v>
      </c>
      <c r="S2227" t="s">
        <v>4924</v>
      </c>
      <c r="U2227" s="1" t="e">
        <f t="shared" si="1408"/>
        <v>#VALUE!</v>
      </c>
      <c r="V2227">
        <v>85.5</v>
      </c>
      <c r="W2227">
        <f>VALUE(V2227)*100000</f>
        <v>8550000</v>
      </c>
    </row>
    <row r="2228" spans="1:23" ht="15.75">
      <c r="A2228" s="3" t="s">
        <v>3497</v>
      </c>
      <c r="B2228" s="3" t="str">
        <f>PROPER(TRIM(A2228))</f>
        <v>3 Apartment For Sale In Vesu Surat</v>
      </c>
      <c r="C2228" s="3" t="str">
        <f>LEFT(B2228,FIND(" ",B2228)-1)</f>
        <v>3</v>
      </c>
      <c r="D2228" s="4" t="str">
        <f>MID(B2228, FIND(" ", B2228)+1, FIND("For", B2228)-FIND(" ", B2228)-1)</f>
        <v xml:space="preserve">Apartment </v>
      </c>
      <c r="E2228" s="3" t="str">
        <f>TRIM(MID(B2228, FIND("In", B2228)+3, FIND("Surat", B2228)-FIND("In", B2228)-3))</f>
        <v>Vesu</v>
      </c>
      <c r="F2228" s="3" t="str">
        <f>"surat"</f>
        <v>surat</v>
      </c>
      <c r="G2228" s="3" t="s">
        <v>34</v>
      </c>
      <c r="H2228" s="3" t="s">
        <v>4368</v>
      </c>
      <c r="I2228" s="9">
        <f>VALUE(LEFT(H2228,FIND(" ",H2228)-1))</f>
        <v>1715</v>
      </c>
      <c r="J2228" s="3" t="str">
        <f>TRIM(RIGHT(H2228,LEN(H2228)-FIND(" ",H2228)))</f>
        <v>sqft</v>
      </c>
      <c r="K2228" s="3" t="s">
        <v>26</v>
      </c>
      <c r="L2228" s="3" t="s">
        <v>27</v>
      </c>
      <c r="M2228" s="3" t="str">
        <f>IF(LEFT(L2228,5)="poss.","expected","ready")</f>
        <v>expected</v>
      </c>
      <c r="N2228" s="3" t="s">
        <v>1579</v>
      </c>
      <c r="O2228" s="3" t="str">
        <f>IFERROR(LEFT(N2228,FIND("out of",N2228)-1),N2228)</f>
        <v xml:space="preserve">10 </v>
      </c>
      <c r="P2228" s="4" t="str">
        <f>IFERROR(RIGHT(N2228,LEN(N2228)-FIND("out of",N2228)-6),"")</f>
        <v>13</v>
      </c>
      <c r="Q2228" s="6" t="s">
        <v>29</v>
      </c>
      <c r="R2228" s="3" t="s">
        <v>47</v>
      </c>
      <c r="S2228" s="3" t="s">
        <v>4925</v>
      </c>
      <c r="T2228" s="3" t="s">
        <v>4926</v>
      </c>
      <c r="U2228" s="4">
        <f t="shared" si="1408"/>
        <v>4781</v>
      </c>
      <c r="V2228" s="3">
        <v>82</v>
      </c>
      <c r="W2228" s="3">
        <f>VALUE(V2228)*100000</f>
        <v>8200000</v>
      </c>
    </row>
    <row r="2229" spans="1:23" customFormat="1" hidden="1">
      <c r="A2229" t="s">
        <v>245</v>
      </c>
      <c r="G2229" t="s">
        <v>24</v>
      </c>
      <c r="H2229" t="s">
        <v>4927</v>
      </c>
      <c r="I2229">
        <f>VALUE(LEFT(H2229,FIND(" ",H2229)-1))</f>
        <v>885</v>
      </c>
      <c r="J2229" t="str">
        <f>TRIM(RIGHT(H2229,LEN(H2229)-FIND(" ",H2229)))</f>
        <v>sqft</v>
      </c>
      <c r="K2229" t="s">
        <v>29</v>
      </c>
      <c r="L2229" t="s">
        <v>44</v>
      </c>
      <c r="N2229" t="s">
        <v>26</v>
      </c>
      <c r="Q2229" t="s">
        <v>47</v>
      </c>
      <c r="R2229" t="s">
        <v>207</v>
      </c>
      <c r="S2229" t="s">
        <v>4928</v>
      </c>
      <c r="T2229" t="s">
        <v>4600</v>
      </c>
      <c r="U2229" s="1">
        <f t="shared" si="1408"/>
        <v>4300</v>
      </c>
      <c r="V2229">
        <v>65.400000000000006</v>
      </c>
      <c r="W2229">
        <f>VALUE(V2229)*100000</f>
        <v>6540000.0000000009</v>
      </c>
    </row>
    <row r="2230" spans="1:23" ht="15.75">
      <c r="A2230" s="3" t="s">
        <v>3451</v>
      </c>
      <c r="B2230" s="3" t="str">
        <f t="shared" ref="B2230:B2231" si="1481">PROPER(TRIM(A2230))</f>
        <v>3 Apartment For Sale In Pal Surat</v>
      </c>
      <c r="C2230" s="3" t="str">
        <f t="shared" ref="C2230:C2231" si="1482">LEFT(B2230,FIND(" ",B2230)-1)</f>
        <v>3</v>
      </c>
      <c r="D2230" s="4" t="str">
        <f t="shared" ref="D2230:D2231" si="1483">MID(B2230, FIND(" ", B2230)+1, FIND("For", B2230)-FIND(" ", B2230)-1)</f>
        <v xml:space="preserve">Apartment </v>
      </c>
      <c r="E2230" s="3" t="str">
        <f t="shared" ref="E2230:E2231" si="1484">TRIM(MID(B2230, FIND("In", B2230)+3, FIND("Surat", B2230)-FIND("In", B2230)-3))</f>
        <v>Pal</v>
      </c>
      <c r="F2230" s="3" t="str">
        <f t="shared" ref="F2230:F2231" si="1485">"surat"</f>
        <v>surat</v>
      </c>
      <c r="G2230" s="3" t="s">
        <v>34</v>
      </c>
      <c r="H2230" s="3" t="s">
        <v>4784</v>
      </c>
      <c r="I2230" s="9">
        <f>VALUE(LEFT(H2230,FIND(" ",H2230)-1))</f>
        <v>1745</v>
      </c>
      <c r="J2230" s="3" t="str">
        <f>TRIM(RIGHT(H2230,LEN(H2230)-FIND(" ",H2230)))</f>
        <v>sqft</v>
      </c>
      <c r="K2230" s="3" t="s">
        <v>26</v>
      </c>
      <c r="L2230" s="3" t="s">
        <v>267</v>
      </c>
      <c r="M2230" s="3" t="str">
        <f t="shared" ref="M2230:M2231" si="1486">IF(LEFT(L2230,5)="poss.","expected","ready")</f>
        <v>expected</v>
      </c>
      <c r="N2230" s="3" t="s">
        <v>793</v>
      </c>
      <c r="O2230" s="3" t="str">
        <f t="shared" ref="O2230:O2231" si="1487">IFERROR(LEFT(N2230,FIND("out of",N2230)-1),N2230)</f>
        <v xml:space="preserve">5 </v>
      </c>
      <c r="P2230" s="4" t="str">
        <f t="shared" ref="P2230:P2231" si="1488">IFERROR(RIGHT(N2230,LEN(N2230)-FIND("out of",N2230)-6),"")</f>
        <v>14</v>
      </c>
      <c r="Q2230" s="6" t="s">
        <v>29</v>
      </c>
      <c r="R2230" s="3" t="s">
        <v>38</v>
      </c>
      <c r="S2230" s="3" t="s">
        <v>4929</v>
      </c>
      <c r="T2230" s="3" t="s">
        <v>3772</v>
      </c>
      <c r="U2230" s="4">
        <f t="shared" si="1408"/>
        <v>4351</v>
      </c>
      <c r="V2230" s="3">
        <v>75.900000000000006</v>
      </c>
      <c r="W2230" s="3">
        <f>VALUE(V2230)*100000</f>
        <v>7590000.0000000009</v>
      </c>
    </row>
    <row r="2231" spans="1:23" ht="15.75">
      <c r="A2231" s="3" t="s">
        <v>4028</v>
      </c>
      <c r="B2231" s="3" t="str">
        <f t="shared" si="1481"/>
        <v>3 Apartment For Sale In Avadh Carolina, Dumas Road Surat</v>
      </c>
      <c r="C2231" s="3" t="str">
        <f t="shared" si="1482"/>
        <v>3</v>
      </c>
      <c r="D2231" s="4" t="str">
        <f t="shared" si="1483"/>
        <v xml:space="preserve">Apartment </v>
      </c>
      <c r="E2231" s="3" t="str">
        <f t="shared" si="1484"/>
        <v>Avadh Carolina, Dumas Road</v>
      </c>
      <c r="F2231" s="3" t="str">
        <f t="shared" si="1485"/>
        <v>surat</v>
      </c>
      <c r="G2231" s="3" t="s">
        <v>34</v>
      </c>
      <c r="H2231" s="3" t="s">
        <v>4930</v>
      </c>
      <c r="I2231" s="9">
        <f>VALUE(LEFT(H2231,FIND(" ",H2231)-1))</f>
        <v>1840</v>
      </c>
      <c r="J2231" s="3" t="str">
        <f>TRIM(RIGHT(H2231,LEN(H2231)-FIND(" ",H2231)))</f>
        <v>sqft</v>
      </c>
      <c r="K2231" s="3" t="s">
        <v>43</v>
      </c>
      <c r="L2231" s="3" t="s">
        <v>44</v>
      </c>
      <c r="M2231" s="3" t="str">
        <f t="shared" si="1486"/>
        <v>ready</v>
      </c>
      <c r="N2231" s="3" t="s">
        <v>2963</v>
      </c>
      <c r="O2231" s="3" t="str">
        <f t="shared" si="1487"/>
        <v xml:space="preserve">9 </v>
      </c>
      <c r="P2231" s="4" t="str">
        <f t="shared" si="1488"/>
        <v>12</v>
      </c>
      <c r="Q2231" s="6" t="s">
        <v>29</v>
      </c>
      <c r="R2231" s="3" t="s">
        <v>47</v>
      </c>
      <c r="S2231" s="3" t="s">
        <v>4931</v>
      </c>
      <c r="T2231" s="3" t="s">
        <v>4932</v>
      </c>
      <c r="U2231" s="4">
        <f t="shared" si="1408"/>
        <v>4511</v>
      </c>
      <c r="V2231" s="3">
        <v>83</v>
      </c>
      <c r="W2231" s="3">
        <f>VALUE(V2231)*100000</f>
        <v>8300000</v>
      </c>
    </row>
    <row r="2232" spans="1:23" customFormat="1" hidden="1">
      <c r="A2232" t="s">
        <v>341</v>
      </c>
      <c r="G2232" t="s">
        <v>24</v>
      </c>
      <c r="H2232" t="s">
        <v>4933</v>
      </c>
      <c r="I2232">
        <f>VALUE(LEFT(H2232,FIND(" ",H2232)-1))</f>
        <v>922</v>
      </c>
      <c r="J2232" t="str">
        <f>TRIM(RIGHT(H2232,LEN(H2232)-FIND(" ",H2232)))</f>
        <v>sqft</v>
      </c>
      <c r="K2232" t="s">
        <v>26</v>
      </c>
      <c r="L2232" t="s">
        <v>44</v>
      </c>
      <c r="N2232" t="s">
        <v>200</v>
      </c>
      <c r="Q2232" t="s">
        <v>29</v>
      </c>
      <c r="R2232" t="s">
        <v>38</v>
      </c>
      <c r="S2232" t="s">
        <v>4934</v>
      </c>
      <c r="T2232" t="s">
        <v>4935</v>
      </c>
      <c r="U2232" s="1">
        <f t="shared" si="1408"/>
        <v>3301</v>
      </c>
      <c r="V2232">
        <v>55.3</v>
      </c>
      <c r="W2232">
        <f>VALUE(V2232)*100000</f>
        <v>5530000</v>
      </c>
    </row>
    <row r="2233" spans="1:23" customFormat="1" hidden="1">
      <c r="A2233" t="s">
        <v>4936</v>
      </c>
      <c r="G2233" t="s">
        <v>34</v>
      </c>
      <c r="H2233" t="s">
        <v>4937</v>
      </c>
      <c r="I2233">
        <f>VALUE(LEFT(H2233,FIND(" ",H2233)-1))</f>
        <v>1902</v>
      </c>
      <c r="J2233" t="str">
        <f>TRIM(RIGHT(H2233,LEN(H2233)-FIND(" ",H2233)))</f>
        <v>sqft</v>
      </c>
      <c r="K2233" t="s">
        <v>26</v>
      </c>
      <c r="L2233" t="s">
        <v>44</v>
      </c>
      <c r="N2233" t="s">
        <v>28</v>
      </c>
      <c r="Q2233" t="s">
        <v>29</v>
      </c>
      <c r="R2233" t="s">
        <v>38</v>
      </c>
      <c r="S2233" t="s">
        <v>4938</v>
      </c>
      <c r="T2233" t="s">
        <v>4939</v>
      </c>
      <c r="U2233" s="1">
        <f t="shared" si="1408"/>
        <v>5100</v>
      </c>
      <c r="V2233">
        <v>97</v>
      </c>
      <c r="W2233">
        <f>VALUE(V2233)*100000</f>
        <v>9700000</v>
      </c>
    </row>
    <row r="2234" spans="1:23" customFormat="1" hidden="1">
      <c r="A2234" t="s">
        <v>442</v>
      </c>
      <c r="G2234" t="s">
        <v>34</v>
      </c>
      <c r="H2234" t="s">
        <v>1624</v>
      </c>
      <c r="I2234">
        <f>VALUE(LEFT(H2234,FIND(" ",H2234)-1))</f>
        <v>413</v>
      </c>
      <c r="J2234" t="str">
        <f>TRIM(RIGHT(H2234,LEN(H2234)-FIND(" ",H2234)))</f>
        <v>sqft</v>
      </c>
      <c r="K2234" t="s">
        <v>43</v>
      </c>
      <c r="L2234" t="s">
        <v>44</v>
      </c>
      <c r="N2234" t="s">
        <v>403</v>
      </c>
      <c r="Q2234" t="s">
        <v>897</v>
      </c>
      <c r="S2234" t="s">
        <v>4940</v>
      </c>
      <c r="T2234" t="s">
        <v>4941</v>
      </c>
      <c r="U2234" s="1">
        <f t="shared" si="1408"/>
        <v>15496</v>
      </c>
      <c r="V2234">
        <v>64</v>
      </c>
      <c r="W2234">
        <f>VALUE(V2234)*100000</f>
        <v>6400000</v>
      </c>
    </row>
    <row r="2235" spans="1:23" customFormat="1" hidden="1">
      <c r="A2235" t="s">
        <v>4942</v>
      </c>
      <c r="G2235" t="s">
        <v>34</v>
      </c>
      <c r="H2235" t="s">
        <v>71</v>
      </c>
      <c r="I2235">
        <f>VALUE(LEFT(H2235,FIND(" ",H2235)-1))</f>
        <v>1180</v>
      </c>
      <c r="J2235" t="str">
        <f>TRIM(RIGHT(H2235,LEN(H2235)-FIND(" ",H2235)))</f>
        <v>sqft</v>
      </c>
      <c r="K2235" t="s">
        <v>43</v>
      </c>
      <c r="L2235" t="s">
        <v>44</v>
      </c>
      <c r="N2235" t="s">
        <v>45</v>
      </c>
      <c r="Q2235" t="s">
        <v>96</v>
      </c>
      <c r="R2235" t="s">
        <v>207</v>
      </c>
      <c r="S2235" t="s">
        <v>4943</v>
      </c>
      <c r="T2235" t="s">
        <v>4944</v>
      </c>
      <c r="U2235" s="1">
        <f t="shared" si="1408"/>
        <v>5508</v>
      </c>
      <c r="V2235">
        <v>65</v>
      </c>
      <c r="W2235">
        <f>VALUE(V2235)*100000</f>
        <v>6500000</v>
      </c>
    </row>
    <row r="2236" spans="1:23" customFormat="1" hidden="1">
      <c r="A2236" t="s">
        <v>4945</v>
      </c>
      <c r="G2236" t="s">
        <v>34</v>
      </c>
      <c r="H2236" t="s">
        <v>1942</v>
      </c>
      <c r="I2236">
        <f>VALUE(LEFT(H2236,FIND(" ",H2236)-1))</f>
        <v>1857</v>
      </c>
      <c r="J2236" t="str">
        <f>TRIM(RIGHT(H2236,LEN(H2236)-FIND(" ",H2236)))</f>
        <v>sqft</v>
      </c>
      <c r="K2236" t="s">
        <v>43</v>
      </c>
      <c r="L2236" t="s">
        <v>44</v>
      </c>
      <c r="N2236" t="s">
        <v>793</v>
      </c>
      <c r="Q2236" t="s">
        <v>29</v>
      </c>
      <c r="R2236" t="s">
        <v>47</v>
      </c>
      <c r="S2236" t="s">
        <v>4946</v>
      </c>
      <c r="T2236" t="s">
        <v>4947</v>
      </c>
      <c r="U2236" s="1">
        <f t="shared" si="1408"/>
        <v>4066</v>
      </c>
      <c r="V2236">
        <v>75.5</v>
      </c>
      <c r="W2236">
        <f>VALUE(V2236)*100000</f>
        <v>7550000</v>
      </c>
    </row>
    <row r="2237" spans="1:23" ht="15.75">
      <c r="A2237" s="3" t="s">
        <v>2702</v>
      </c>
      <c r="B2237" s="3" t="str">
        <f>PROPER(TRIM(A2237))</f>
        <v>3 Apartment For Sale In Godadara Surat</v>
      </c>
      <c r="C2237" s="3" t="str">
        <f>LEFT(B2237,FIND(" ",B2237)-1)</f>
        <v>3</v>
      </c>
      <c r="D2237" s="4" t="str">
        <f>MID(B2237, FIND(" ", B2237)+1, FIND("For", B2237)-FIND(" ", B2237)-1)</f>
        <v xml:space="preserve">Apartment </v>
      </c>
      <c r="E2237" s="3" t="str">
        <f>TRIM(MID(B2237, FIND("In", B2237)+3, FIND("Surat", B2237)-FIND("In", B2237)-3))</f>
        <v>Godadara</v>
      </c>
      <c r="F2237" s="3" t="str">
        <f>"surat"</f>
        <v>surat</v>
      </c>
      <c r="G2237" s="3" t="s">
        <v>34</v>
      </c>
      <c r="H2237" s="3" t="s">
        <v>1005</v>
      </c>
      <c r="I2237" s="9">
        <f>VALUE(LEFT(H2237,FIND(" ",H2237)-1))</f>
        <v>1500</v>
      </c>
      <c r="J2237" s="3" t="str">
        <f>TRIM(RIGHT(H2237,LEN(H2237)-FIND(" ",H2237)))</f>
        <v>sqft</v>
      </c>
      <c r="K2237" s="3" t="s">
        <v>43</v>
      </c>
      <c r="L2237" s="3" t="s">
        <v>44</v>
      </c>
      <c r="M2237" s="3" t="str">
        <f>IF(LEFT(L2237,5)="poss.","expected","ready")</f>
        <v>ready</v>
      </c>
      <c r="N2237" s="3" t="s">
        <v>627</v>
      </c>
      <c r="O2237" s="3" t="str">
        <f>IFERROR(LEFT(N2237,FIND("out of",N2237)-1),N2237)</f>
        <v xml:space="preserve">8 </v>
      </c>
      <c r="P2237" s="4" t="str">
        <f>IFERROR(RIGHT(N2237,LEN(N2237)-FIND("out of",N2237)-6),"")</f>
        <v>14</v>
      </c>
      <c r="Q2237" s="6" t="s">
        <v>29</v>
      </c>
      <c r="R2237" s="3" t="s">
        <v>47</v>
      </c>
      <c r="S2237" s="3" t="s">
        <v>4757</v>
      </c>
      <c r="T2237" s="3" t="s">
        <v>1223</v>
      </c>
      <c r="U2237" s="4">
        <f t="shared" ref="U2237:U2300" si="1489">VALUE(SUBSTITUTE(SUBSTITUTE(T2237,"â‚¹",""),"per sqft",""))</f>
        <v>3667</v>
      </c>
      <c r="V2237" s="3">
        <v>55</v>
      </c>
      <c r="W2237" s="3">
        <f>VALUE(V2237)*100000</f>
        <v>5500000</v>
      </c>
    </row>
    <row r="2238" spans="1:23" customFormat="1" hidden="1">
      <c r="A2238" t="s">
        <v>3655</v>
      </c>
      <c r="G2238" t="s">
        <v>34</v>
      </c>
      <c r="H2238" t="s">
        <v>3565</v>
      </c>
      <c r="I2238">
        <f>VALUE(LEFT(H2238,FIND(" ",H2238)-1))</f>
        <v>1950</v>
      </c>
      <c r="J2238" t="str">
        <f>TRIM(RIGHT(H2238,LEN(H2238)-FIND(" ",H2238)))</f>
        <v>sqft</v>
      </c>
      <c r="K2238" t="s">
        <v>26</v>
      </c>
      <c r="L2238" t="s">
        <v>44</v>
      </c>
      <c r="N2238" t="s">
        <v>176</v>
      </c>
      <c r="Q2238" t="s">
        <v>29</v>
      </c>
      <c r="R2238" t="s">
        <v>47</v>
      </c>
      <c r="S2238" t="s">
        <v>4948</v>
      </c>
      <c r="T2238" t="s">
        <v>4949</v>
      </c>
      <c r="U2238" s="1">
        <f t="shared" si="1489"/>
        <v>4308</v>
      </c>
      <c r="V2238">
        <v>84</v>
      </c>
      <c r="W2238">
        <f>VALUE(V2238)*100000</f>
        <v>8400000</v>
      </c>
    </row>
    <row r="2239" spans="1:23" customFormat="1" hidden="1">
      <c r="A2239" t="s">
        <v>4950</v>
      </c>
      <c r="G2239" t="s">
        <v>34</v>
      </c>
      <c r="H2239" t="s">
        <v>1007</v>
      </c>
      <c r="I2239">
        <f>VALUE(LEFT(H2239,FIND(" ",H2239)-1))</f>
        <v>1251</v>
      </c>
      <c r="J2239" t="str">
        <f>TRIM(RIGHT(H2239,LEN(H2239)-FIND(" ",H2239)))</f>
        <v>sqft</v>
      </c>
      <c r="K2239" t="s">
        <v>43</v>
      </c>
      <c r="L2239" t="s">
        <v>44</v>
      </c>
      <c r="N2239" t="s">
        <v>45</v>
      </c>
      <c r="Q2239" t="s">
        <v>46</v>
      </c>
      <c r="R2239" t="s">
        <v>38</v>
      </c>
      <c r="S2239" t="s">
        <v>4951</v>
      </c>
      <c r="T2239" t="s">
        <v>1088</v>
      </c>
      <c r="U2239" s="1">
        <f t="shared" si="1489"/>
        <v>4556</v>
      </c>
      <c r="V2239">
        <v>57</v>
      </c>
      <c r="W2239">
        <f>VALUE(V2239)*100000</f>
        <v>5700000</v>
      </c>
    </row>
    <row r="2240" spans="1:23" customFormat="1" hidden="1">
      <c r="A2240" t="s">
        <v>317</v>
      </c>
      <c r="G2240" t="s">
        <v>24</v>
      </c>
      <c r="H2240" t="s">
        <v>76</v>
      </c>
      <c r="I2240">
        <f>VALUE(LEFT(H2240,FIND(" ",H2240)-1))</f>
        <v>720</v>
      </c>
      <c r="J2240" t="str">
        <f>TRIM(RIGHT(H2240,LEN(H2240)-FIND(" ",H2240)))</f>
        <v>sqft</v>
      </c>
      <c r="K2240" t="s">
        <v>43</v>
      </c>
      <c r="L2240" t="s">
        <v>44</v>
      </c>
      <c r="N2240" t="s">
        <v>2963</v>
      </c>
      <c r="Q2240" t="s">
        <v>96</v>
      </c>
      <c r="R2240" t="s">
        <v>47</v>
      </c>
      <c r="T2240" t="s">
        <v>4949</v>
      </c>
      <c r="U2240" s="1">
        <f t="shared" si="1489"/>
        <v>4308</v>
      </c>
      <c r="V2240">
        <v>56</v>
      </c>
      <c r="W2240">
        <f>VALUE(V2240)*100000</f>
        <v>5600000</v>
      </c>
    </row>
    <row r="2241" spans="1:23" ht="15.75">
      <c r="A2241" s="3" t="s">
        <v>3940</v>
      </c>
      <c r="B2241" s="3" t="str">
        <f>PROPER(TRIM(A2241))</f>
        <v>3 Apartment For Sale In Nakshatra Galaxia, Palanpur Surat</v>
      </c>
      <c r="C2241" s="3" t="str">
        <f>LEFT(B2241,FIND(" ",B2241)-1)</f>
        <v>3</v>
      </c>
      <c r="D2241" s="4" t="str">
        <f>MID(B2241, FIND(" ", B2241)+1, FIND("For", B2241)-FIND(" ", B2241)-1)</f>
        <v xml:space="preserve">Apartment </v>
      </c>
      <c r="E2241" s="3" t="str">
        <f>TRIM(MID(B2241, FIND("In", B2241)+3, FIND("Surat", B2241)-FIND("In", B2241)-3))</f>
        <v>Nakshatra Galaxia, Palanpur</v>
      </c>
      <c r="F2241" s="3" t="str">
        <f>"surat"</f>
        <v>surat</v>
      </c>
      <c r="G2241" s="3" t="s">
        <v>34</v>
      </c>
      <c r="H2241" s="3" t="s">
        <v>1942</v>
      </c>
      <c r="I2241" s="9">
        <f>VALUE(LEFT(H2241,FIND(" ",H2241)-1))</f>
        <v>1857</v>
      </c>
      <c r="J2241" s="3" t="str">
        <f>TRIM(RIGHT(H2241,LEN(H2241)-FIND(" ",H2241)))</f>
        <v>sqft</v>
      </c>
      <c r="K2241" s="3" t="s">
        <v>26</v>
      </c>
      <c r="L2241" s="3" t="s">
        <v>267</v>
      </c>
      <c r="M2241" s="3" t="str">
        <f>IF(LEFT(L2241,5)="poss.","expected","ready")</f>
        <v>expected</v>
      </c>
      <c r="N2241" s="3" t="s">
        <v>1579</v>
      </c>
      <c r="O2241" s="3" t="str">
        <f>IFERROR(LEFT(N2241,FIND("out of",N2241)-1),N2241)</f>
        <v xml:space="preserve">10 </v>
      </c>
      <c r="P2241" s="4" t="str">
        <f>IFERROR(RIGHT(N2241,LEN(N2241)-FIND("out of",N2241)-6),"")</f>
        <v>13</v>
      </c>
      <c r="Q2241" s="6" t="s">
        <v>29</v>
      </c>
      <c r="R2241" s="3" t="s">
        <v>47</v>
      </c>
      <c r="S2241" s="3" t="s">
        <v>4952</v>
      </c>
      <c r="T2241" s="3" t="s">
        <v>49</v>
      </c>
      <c r="U2241" s="4">
        <f t="shared" si="1489"/>
        <v>3800</v>
      </c>
      <c r="V2241" s="3">
        <v>70.599999999999994</v>
      </c>
      <c r="W2241" s="3">
        <f>VALUE(V2241)*100000</f>
        <v>7059999.9999999991</v>
      </c>
    </row>
    <row r="2242" spans="1:23" customFormat="1" hidden="1">
      <c r="A2242" t="s">
        <v>3655</v>
      </c>
      <c r="G2242" t="s">
        <v>34</v>
      </c>
      <c r="H2242" t="s">
        <v>4320</v>
      </c>
      <c r="I2242">
        <f>VALUE(LEFT(H2242,FIND(" ",H2242)-1))</f>
        <v>1850</v>
      </c>
      <c r="J2242" t="str">
        <f>TRIM(RIGHT(H2242,LEN(H2242)-FIND(" ",H2242)))</f>
        <v>sqft</v>
      </c>
      <c r="K2242" t="s">
        <v>26</v>
      </c>
      <c r="L2242" t="s">
        <v>2900</v>
      </c>
      <c r="N2242" t="s">
        <v>200</v>
      </c>
      <c r="Q2242" t="s">
        <v>29</v>
      </c>
      <c r="R2242" t="s">
        <v>47</v>
      </c>
      <c r="T2242" t="s">
        <v>4953</v>
      </c>
      <c r="U2242" s="1">
        <f t="shared" si="1489"/>
        <v>4651</v>
      </c>
      <c r="V2242">
        <v>86</v>
      </c>
      <c r="W2242">
        <f>VALUE(V2242)*100000</f>
        <v>8600000</v>
      </c>
    </row>
    <row r="2243" spans="1:23" customFormat="1" hidden="1">
      <c r="A2243" t="s">
        <v>4954</v>
      </c>
      <c r="G2243" t="s">
        <v>34</v>
      </c>
      <c r="H2243" t="s">
        <v>4320</v>
      </c>
      <c r="I2243">
        <f>VALUE(LEFT(H2243,FIND(" ",H2243)-1))</f>
        <v>1850</v>
      </c>
      <c r="J2243" t="str">
        <f>TRIM(RIGHT(H2243,LEN(H2243)-FIND(" ",H2243)))</f>
        <v>sqft</v>
      </c>
      <c r="K2243" t="s">
        <v>43</v>
      </c>
      <c r="L2243" t="s">
        <v>44</v>
      </c>
      <c r="N2243" t="s">
        <v>127</v>
      </c>
      <c r="Q2243" t="s">
        <v>96</v>
      </c>
      <c r="R2243" t="s">
        <v>47</v>
      </c>
      <c r="S2243" t="s">
        <v>4955</v>
      </c>
      <c r="T2243" t="s">
        <v>4956</v>
      </c>
      <c r="U2243" s="1">
        <f t="shared" si="1489"/>
        <v>5027</v>
      </c>
      <c r="V2243">
        <v>93</v>
      </c>
      <c r="W2243">
        <f>VALUE(V2243)*100000</f>
        <v>9300000</v>
      </c>
    </row>
    <row r="2244" spans="1:23" customFormat="1" hidden="1">
      <c r="A2244" t="s">
        <v>4957</v>
      </c>
      <c r="B2244" t="str">
        <f>PROPER(TRIM(A2244))</f>
        <v>3 Apartment For Sale In Dumas Road Surat</v>
      </c>
      <c r="C2244" t="str">
        <f>LEFT(B2244,FIND(" ",B2244)-1)</f>
        <v>3</v>
      </c>
      <c r="D2244" s="1" t="str">
        <f>MID(B2244, FIND(" ", B2244)+1, FIND("For", B2244)-FIND(" ", B2244)-1)</f>
        <v xml:space="preserve">Apartment </v>
      </c>
      <c r="E2244" t="str">
        <f>TRIM(MID(B2244, FIND("In", B2244)+3, FIND("Surat", B2244)-FIND("In", B2244)-3))</f>
        <v>Dumas Road</v>
      </c>
      <c r="F2244" t="str">
        <f>"surat"</f>
        <v>surat</v>
      </c>
      <c r="G2244" t="s">
        <v>34</v>
      </c>
      <c r="H2244" t="s">
        <v>4958</v>
      </c>
      <c r="I2244">
        <f>VALUE(LEFT(H2244,FIND(" ",H2244)-1))</f>
        <v>2164</v>
      </c>
      <c r="J2244" t="str">
        <f>TRIM(RIGHT(H2244,LEN(H2244)-FIND(" ",H2244)))</f>
        <v>sqft</v>
      </c>
      <c r="K2244" t="s">
        <v>26</v>
      </c>
      <c r="L2244" t="s">
        <v>61</v>
      </c>
      <c r="M2244" t="str">
        <f>IF(LEFT(L2244,5)="poss.","expected","ready")</f>
        <v>expected</v>
      </c>
      <c r="N2244" t="s">
        <v>831</v>
      </c>
      <c r="O2244" t="str">
        <f>IFERROR(LEFT(N2244,FIND("out of",N2244)-1),N2244)</f>
        <v xml:space="preserve">7 </v>
      </c>
      <c r="P2244" s="1" t="str">
        <f>IFERROR(RIGHT(N2244,LEN(N2244)-FIND("out of",N2244)-6),"")</f>
        <v>12</v>
      </c>
      <c r="Q2244" t="s">
        <v>29</v>
      </c>
      <c r="R2244" t="s">
        <v>47</v>
      </c>
      <c r="T2244" t="s">
        <v>3686</v>
      </c>
      <c r="U2244" s="1">
        <f t="shared" si="1489"/>
        <v>4321</v>
      </c>
      <c r="V2244">
        <v>93.5</v>
      </c>
      <c r="W2244">
        <f>VALUE(V2244)*100000</f>
        <v>9350000</v>
      </c>
    </row>
    <row r="2245" spans="1:23" customFormat="1" hidden="1">
      <c r="A2245" t="s">
        <v>4959</v>
      </c>
      <c r="G2245" t="s">
        <v>34</v>
      </c>
      <c r="H2245" t="s">
        <v>1359</v>
      </c>
      <c r="I2245">
        <f>VALUE(LEFT(H2245,FIND(" ",H2245)-1))</f>
        <v>106</v>
      </c>
      <c r="J2245" t="str">
        <f>TRIM(RIGHT(H2245,LEN(H2245)-FIND(" ",H2245)))</f>
        <v>sqyrd</v>
      </c>
      <c r="K2245" t="s">
        <v>29</v>
      </c>
      <c r="L2245" t="s">
        <v>44</v>
      </c>
      <c r="N2245" t="s">
        <v>43</v>
      </c>
      <c r="Q2245" t="s">
        <v>47</v>
      </c>
      <c r="R2245" t="s">
        <v>490</v>
      </c>
      <c r="S2245" t="s">
        <v>4960</v>
      </c>
      <c r="T2245" t="s">
        <v>4961</v>
      </c>
      <c r="U2245" s="1">
        <f t="shared" si="1489"/>
        <v>8910</v>
      </c>
      <c r="V2245">
        <v>85</v>
      </c>
      <c r="W2245">
        <f>VALUE(V2245)*100000</f>
        <v>8500000</v>
      </c>
    </row>
    <row r="2246" spans="1:23" customFormat="1" hidden="1">
      <c r="A2246" t="s">
        <v>1077</v>
      </c>
      <c r="G2246" t="s">
        <v>204</v>
      </c>
      <c r="H2246" t="s">
        <v>705</v>
      </c>
      <c r="I2246">
        <f>VALUE(LEFT(H2246,FIND(" ",H2246)-1))</f>
        <v>900</v>
      </c>
      <c r="J2246" t="str">
        <f>TRIM(RIGHT(H2246,LEN(H2246)-FIND(" ",H2246)))</f>
        <v>sqft</v>
      </c>
      <c r="K2246">
        <v>5</v>
      </c>
      <c r="L2246" t="s">
        <v>166</v>
      </c>
      <c r="N2246" t="s">
        <v>43</v>
      </c>
      <c r="Q2246">
        <v>2</v>
      </c>
      <c r="R2246" t="s">
        <v>2319</v>
      </c>
      <c r="T2246" t="s">
        <v>4962</v>
      </c>
      <c r="U2246" s="1">
        <f t="shared" si="1489"/>
        <v>7444</v>
      </c>
      <c r="V2246">
        <v>67</v>
      </c>
      <c r="W2246">
        <f>VALUE(V2246)*100000</f>
        <v>6700000</v>
      </c>
    </row>
    <row r="2247" spans="1:23" customFormat="1" hidden="1">
      <c r="A2247" t="s">
        <v>4963</v>
      </c>
      <c r="G2247" t="s">
        <v>34</v>
      </c>
      <c r="H2247" t="s">
        <v>4964</v>
      </c>
      <c r="I2247">
        <f>VALUE(LEFT(H2247,FIND(" ",H2247)-1))</f>
        <v>1522</v>
      </c>
      <c r="J2247" t="str">
        <f>TRIM(RIGHT(H2247,LEN(H2247)-FIND(" ",H2247)))</f>
        <v>sqft</v>
      </c>
      <c r="K2247" t="s">
        <v>26</v>
      </c>
      <c r="L2247" t="s">
        <v>44</v>
      </c>
      <c r="N2247" t="s">
        <v>45</v>
      </c>
      <c r="Q2247" t="s">
        <v>29</v>
      </c>
      <c r="R2247" t="s">
        <v>47</v>
      </c>
      <c r="S2247" t="s">
        <v>4965</v>
      </c>
      <c r="T2247" t="s">
        <v>4966</v>
      </c>
      <c r="U2247" s="1">
        <f t="shared" si="1489"/>
        <v>4001</v>
      </c>
      <c r="V2247">
        <v>60.9</v>
      </c>
      <c r="W2247">
        <f>VALUE(V2247)*100000</f>
        <v>6090000</v>
      </c>
    </row>
    <row r="2248" spans="1:23" customFormat="1" hidden="1">
      <c r="A2248" t="s">
        <v>4967</v>
      </c>
      <c r="G2248" t="s">
        <v>34</v>
      </c>
      <c r="H2248" t="s">
        <v>4968</v>
      </c>
      <c r="I2248">
        <f>VALUE(LEFT(H2248,FIND(" ",H2248)-1))</f>
        <v>1299</v>
      </c>
      <c r="J2248" t="str">
        <f>TRIM(RIGHT(H2248,LEN(H2248)-FIND(" ",H2248)))</f>
        <v>sqft</v>
      </c>
      <c r="K2248" t="s">
        <v>43</v>
      </c>
      <c r="L2248" t="s">
        <v>44</v>
      </c>
      <c r="N2248" t="s">
        <v>776</v>
      </c>
      <c r="Q2248" t="s">
        <v>46</v>
      </c>
      <c r="R2248" t="s">
        <v>47</v>
      </c>
      <c r="T2248" t="s">
        <v>4969</v>
      </c>
      <c r="U2248" s="1">
        <f t="shared" si="1489"/>
        <v>4311</v>
      </c>
      <c r="V2248">
        <v>56</v>
      </c>
      <c r="W2248">
        <f>VALUE(V2248)*100000</f>
        <v>5600000</v>
      </c>
    </row>
    <row r="2249" spans="1:23" customFormat="1" hidden="1">
      <c r="A2249" t="s">
        <v>2719</v>
      </c>
      <c r="G2249" t="s">
        <v>24</v>
      </c>
      <c r="H2249" t="s">
        <v>4970</v>
      </c>
      <c r="I2249">
        <f>VALUE(LEFT(H2249,FIND(" ",H2249)-1))</f>
        <v>830</v>
      </c>
      <c r="J2249" t="str">
        <f>TRIM(RIGHT(H2249,LEN(H2249)-FIND(" ",H2249)))</f>
        <v>sqft</v>
      </c>
      <c r="K2249" t="s">
        <v>43</v>
      </c>
      <c r="L2249" t="s">
        <v>44</v>
      </c>
      <c r="N2249" t="s">
        <v>962</v>
      </c>
      <c r="Q2249" t="s">
        <v>46</v>
      </c>
      <c r="R2249" t="s">
        <v>47</v>
      </c>
      <c r="S2249" t="s">
        <v>4971</v>
      </c>
      <c r="U2249" s="1" t="e">
        <f t="shared" si="1489"/>
        <v>#VALUE!</v>
      </c>
      <c r="V2249">
        <v>55</v>
      </c>
      <c r="W2249">
        <f>VALUE(V2249)*100000</f>
        <v>5500000</v>
      </c>
    </row>
    <row r="2250" spans="1:23" ht="15.75">
      <c r="A2250" s="3" t="s">
        <v>4508</v>
      </c>
      <c r="B2250" s="3" t="str">
        <f>PROPER(TRIM(A2250))</f>
        <v>3 Apartment For Sale In Anand Mahal Road Surat</v>
      </c>
      <c r="C2250" s="3" t="str">
        <f>LEFT(B2250,FIND(" ",B2250)-1)</f>
        <v>3</v>
      </c>
      <c r="D2250" s="4" t="str">
        <f>MID(B2250, FIND(" ", B2250)+1, FIND("For", B2250)-FIND(" ", B2250)-1)</f>
        <v xml:space="preserve">Apartment </v>
      </c>
      <c r="E2250" s="3" t="str">
        <f>TRIM(MID(B2250, FIND("In", B2250)+3, FIND("Surat", B2250)-FIND("In", B2250)-3))</f>
        <v>Anand Mahal Road</v>
      </c>
      <c r="F2250" s="3" t="str">
        <f>"surat"</f>
        <v>surat</v>
      </c>
      <c r="G2250" s="3" t="s">
        <v>34</v>
      </c>
      <c r="H2250" s="3" t="s">
        <v>4320</v>
      </c>
      <c r="I2250" s="9">
        <f>VALUE(LEFT(H2250,FIND(" ",H2250)-1))</f>
        <v>1850</v>
      </c>
      <c r="J2250" s="3" t="str">
        <f>TRIM(RIGHT(H2250,LEN(H2250)-FIND(" ",H2250)))</f>
        <v>sqft</v>
      </c>
      <c r="K2250" s="3" t="s">
        <v>43</v>
      </c>
      <c r="L2250" s="3" t="s">
        <v>44</v>
      </c>
      <c r="M2250" s="3" t="str">
        <f>IF(LEFT(L2250,5)="poss.","expected","ready")</f>
        <v>ready</v>
      </c>
      <c r="N2250" s="3" t="s">
        <v>137</v>
      </c>
      <c r="O2250" s="3" t="str">
        <f>IFERROR(LEFT(N2250,FIND("out of",N2250)-1),N2250)</f>
        <v xml:space="preserve">1 </v>
      </c>
      <c r="P2250" s="4" t="str">
        <f>IFERROR(RIGHT(N2250,LEN(N2250)-FIND("out of",N2250)-6),"")</f>
        <v>7</v>
      </c>
      <c r="Q2250" s="6" t="s">
        <v>96</v>
      </c>
      <c r="R2250" s="3" t="s">
        <v>47</v>
      </c>
      <c r="S2250" s="3" t="s">
        <v>290</v>
      </c>
      <c r="T2250" s="3" t="s">
        <v>2700</v>
      </c>
      <c r="U2250" s="4">
        <f t="shared" si="1489"/>
        <v>3784</v>
      </c>
      <c r="V2250" s="3">
        <v>70</v>
      </c>
      <c r="W2250" s="3">
        <f>VALUE(V2250)*100000</f>
        <v>7000000</v>
      </c>
    </row>
    <row r="2251" spans="1:23" customFormat="1" hidden="1">
      <c r="A2251" t="s">
        <v>245</v>
      </c>
      <c r="G2251" t="s">
        <v>34</v>
      </c>
      <c r="H2251" t="s">
        <v>4972</v>
      </c>
      <c r="I2251">
        <f>VALUE(LEFT(H2251,FIND(" ",H2251)-1))</f>
        <v>2255</v>
      </c>
      <c r="J2251" t="str">
        <f>TRIM(RIGHT(H2251,LEN(H2251)-FIND(" ",H2251)))</f>
        <v>sqft</v>
      </c>
      <c r="K2251" t="s">
        <v>26</v>
      </c>
      <c r="L2251" t="s">
        <v>44</v>
      </c>
      <c r="N2251" t="s">
        <v>81</v>
      </c>
      <c r="Q2251" t="s">
        <v>29</v>
      </c>
      <c r="R2251" t="s">
        <v>38</v>
      </c>
      <c r="S2251" t="s">
        <v>4973</v>
      </c>
      <c r="T2251" t="s">
        <v>4974</v>
      </c>
      <c r="U2251" s="1">
        <f t="shared" si="1489"/>
        <v>3459</v>
      </c>
      <c r="V2251">
        <v>78</v>
      </c>
      <c r="W2251">
        <f>VALUE(V2251)*100000</f>
        <v>7800000</v>
      </c>
    </row>
    <row r="2252" spans="1:23" customFormat="1" hidden="1">
      <c r="A2252" t="s">
        <v>3616</v>
      </c>
      <c r="G2252" t="s">
        <v>24</v>
      </c>
      <c r="H2252" t="s">
        <v>4975</v>
      </c>
      <c r="I2252">
        <f>VALUE(LEFT(H2252,FIND(" ",H2252)-1))</f>
        <v>867</v>
      </c>
      <c r="J2252" t="str">
        <f>TRIM(RIGHT(H2252,LEN(H2252)-FIND(" ",H2252)))</f>
        <v>sqft</v>
      </c>
      <c r="K2252" t="s">
        <v>26</v>
      </c>
      <c r="L2252" t="s">
        <v>44</v>
      </c>
      <c r="N2252" t="s">
        <v>200</v>
      </c>
      <c r="Q2252" t="s">
        <v>29</v>
      </c>
      <c r="R2252" t="s">
        <v>102</v>
      </c>
      <c r="S2252" t="s">
        <v>4976</v>
      </c>
      <c r="T2252" t="s">
        <v>4977</v>
      </c>
      <c r="U2252" s="1">
        <f t="shared" si="1489"/>
        <v>4822</v>
      </c>
      <c r="V2252">
        <v>76</v>
      </c>
      <c r="W2252">
        <f>VALUE(V2252)*100000</f>
        <v>7600000</v>
      </c>
    </row>
    <row r="2253" spans="1:23" customFormat="1" hidden="1">
      <c r="A2253" t="s">
        <v>4978</v>
      </c>
      <c r="G2253" t="s">
        <v>34</v>
      </c>
      <c r="H2253" t="s">
        <v>4979</v>
      </c>
      <c r="I2253">
        <f>VALUE(LEFT(H2253,FIND(" ",H2253)-1))</f>
        <v>2060</v>
      </c>
      <c r="J2253" t="str">
        <f>TRIM(RIGHT(H2253,LEN(H2253)-FIND(" ",H2253)))</f>
        <v>sqft</v>
      </c>
      <c r="K2253" t="s">
        <v>26</v>
      </c>
      <c r="L2253" t="s">
        <v>2851</v>
      </c>
      <c r="N2253" t="s">
        <v>811</v>
      </c>
      <c r="Q2253" t="s">
        <v>29</v>
      </c>
      <c r="R2253" t="s">
        <v>47</v>
      </c>
      <c r="S2253" t="s">
        <v>4980</v>
      </c>
      <c r="T2253" t="s">
        <v>4981</v>
      </c>
      <c r="U2253" s="1">
        <f t="shared" si="1489"/>
        <v>4440</v>
      </c>
      <c r="V2253">
        <v>91.5</v>
      </c>
      <c r="W2253">
        <f>VALUE(V2253)*100000</f>
        <v>9150000</v>
      </c>
    </row>
    <row r="2254" spans="1:23" customFormat="1" hidden="1">
      <c r="A2254" t="s">
        <v>3784</v>
      </c>
      <c r="G2254" t="s">
        <v>34</v>
      </c>
      <c r="H2254" t="s">
        <v>3785</v>
      </c>
      <c r="I2254">
        <f>VALUE(LEFT(H2254,FIND(" ",H2254)-1))</f>
        <v>1283</v>
      </c>
      <c r="J2254" t="str">
        <f>TRIM(RIGHT(H2254,LEN(H2254)-FIND(" ",H2254)))</f>
        <v>sqft</v>
      </c>
      <c r="K2254" t="s">
        <v>43</v>
      </c>
      <c r="L2254" t="s">
        <v>44</v>
      </c>
      <c r="N2254" t="s">
        <v>568</v>
      </c>
      <c r="Q2254" t="s">
        <v>96</v>
      </c>
      <c r="R2254" t="s">
        <v>38</v>
      </c>
      <c r="T2254" t="s">
        <v>4982</v>
      </c>
      <c r="U2254" s="1">
        <f t="shared" si="1489"/>
        <v>5066</v>
      </c>
      <c r="V2254">
        <v>65</v>
      </c>
      <c r="W2254">
        <f>VALUE(V2254)*100000</f>
        <v>6500000</v>
      </c>
    </row>
    <row r="2255" spans="1:23" customFormat="1" hidden="1">
      <c r="A2255" t="s">
        <v>4325</v>
      </c>
      <c r="G2255" t="s">
        <v>34</v>
      </c>
      <c r="H2255" t="s">
        <v>3794</v>
      </c>
      <c r="I2255">
        <f>VALUE(LEFT(H2255,FIND(" ",H2255)-1))</f>
        <v>1620</v>
      </c>
      <c r="J2255" t="str">
        <f>TRIM(RIGHT(H2255,LEN(H2255)-FIND(" ",H2255)))</f>
        <v>sqft</v>
      </c>
      <c r="K2255" t="s">
        <v>26</v>
      </c>
      <c r="L2255" t="s">
        <v>44</v>
      </c>
      <c r="N2255" t="s">
        <v>2139</v>
      </c>
      <c r="Q2255" t="s">
        <v>29</v>
      </c>
      <c r="R2255" t="s">
        <v>47</v>
      </c>
      <c r="S2255" t="s">
        <v>4983</v>
      </c>
      <c r="T2255" t="s">
        <v>4984</v>
      </c>
      <c r="U2255" s="1">
        <f t="shared" si="1489"/>
        <v>3580</v>
      </c>
      <c r="V2255">
        <v>58</v>
      </c>
      <c r="W2255">
        <f>VALUE(V2255)*100000</f>
        <v>5800000</v>
      </c>
    </row>
    <row r="2256" spans="1:23" ht="15.75">
      <c r="A2256" s="3" t="s">
        <v>33</v>
      </c>
      <c r="B2256" s="3" t="str">
        <f>PROPER(TRIM(A2256))</f>
        <v>2 Apartment For Sale In Althan Surat</v>
      </c>
      <c r="C2256" s="3" t="str">
        <f>LEFT(B2256,FIND(" ",B2256)-1)</f>
        <v>2</v>
      </c>
      <c r="D2256" s="4" t="str">
        <f>MID(B2256, FIND(" ", B2256)+1, FIND("For", B2256)-FIND(" ", B2256)-1)</f>
        <v xml:space="preserve">Apartment </v>
      </c>
      <c r="E2256" s="3" t="str">
        <f>TRIM(MID(B2256, FIND("In", B2256)+3, FIND("Surat", B2256)-FIND("In", B2256)-3))</f>
        <v>Althan</v>
      </c>
      <c r="F2256" s="3" t="str">
        <f>"surat"</f>
        <v>surat</v>
      </c>
      <c r="G2256" s="3" t="s">
        <v>34</v>
      </c>
      <c r="H2256" s="3" t="s">
        <v>1075</v>
      </c>
      <c r="I2256" s="9">
        <f>VALUE(LEFT(H2256,FIND(" ",H2256)-1))</f>
        <v>1275</v>
      </c>
      <c r="J2256" s="3" t="str">
        <f>TRIM(RIGHT(H2256,LEN(H2256)-FIND(" ",H2256)))</f>
        <v>sqft</v>
      </c>
      <c r="K2256" s="3" t="s">
        <v>26</v>
      </c>
      <c r="L2256" s="3" t="s">
        <v>4133</v>
      </c>
      <c r="M2256" s="3" t="str">
        <f>IF(LEFT(L2256,5)="poss.","expected","ready")</f>
        <v>expected</v>
      </c>
      <c r="N2256" s="3" t="s">
        <v>176</v>
      </c>
      <c r="O2256" s="3" t="str">
        <f>IFERROR(LEFT(N2256,FIND("out of",N2256)-1),N2256)</f>
        <v xml:space="preserve">5 </v>
      </c>
      <c r="P2256" s="4" t="str">
        <f>IFERROR(RIGHT(N2256,LEN(N2256)-FIND("out of",N2256)-6),"")</f>
        <v>12</v>
      </c>
      <c r="Q2256" s="6" t="s">
        <v>29</v>
      </c>
      <c r="R2256" s="3" t="s">
        <v>47</v>
      </c>
      <c r="S2256" s="3" t="s">
        <v>4890</v>
      </c>
      <c r="T2256" s="3" t="s">
        <v>2923</v>
      </c>
      <c r="U2256" s="4">
        <f t="shared" si="1489"/>
        <v>3991</v>
      </c>
      <c r="V2256" s="3">
        <v>50.9</v>
      </c>
      <c r="W2256" s="3">
        <f>VALUE(V2256)*100000</f>
        <v>5090000</v>
      </c>
    </row>
    <row r="2257" spans="1:23" customFormat="1" hidden="1">
      <c r="A2257" t="s">
        <v>4891</v>
      </c>
      <c r="G2257" t="s">
        <v>24</v>
      </c>
      <c r="H2257" t="s">
        <v>4892</v>
      </c>
      <c r="I2257">
        <f>VALUE(LEFT(H2257,FIND(" ",H2257)-1))</f>
        <v>1179</v>
      </c>
      <c r="J2257" t="str">
        <f>TRIM(RIGHT(H2257,LEN(H2257)-FIND(" ",H2257)))</f>
        <v>sqft</v>
      </c>
      <c r="K2257" t="s">
        <v>43</v>
      </c>
      <c r="L2257" t="s">
        <v>44</v>
      </c>
      <c r="N2257" t="s">
        <v>962</v>
      </c>
      <c r="Q2257" t="s">
        <v>29</v>
      </c>
      <c r="R2257" t="s">
        <v>47</v>
      </c>
      <c r="S2257" t="s">
        <v>4893</v>
      </c>
      <c r="T2257" t="s">
        <v>4985</v>
      </c>
      <c r="U2257" s="1">
        <f t="shared" si="1489"/>
        <v>4620</v>
      </c>
      <c r="V2257">
        <v>99</v>
      </c>
      <c r="W2257">
        <f>VALUE(V2257)*100000</f>
        <v>9900000</v>
      </c>
    </row>
    <row r="2258" spans="1:23" customFormat="1" hidden="1">
      <c r="A2258" t="s">
        <v>4986</v>
      </c>
      <c r="G2258" t="s">
        <v>34</v>
      </c>
      <c r="H2258" t="s">
        <v>4273</v>
      </c>
      <c r="I2258">
        <f>VALUE(LEFT(H2258,FIND(" ",H2258)-1))</f>
        <v>1609</v>
      </c>
      <c r="J2258" t="str">
        <f>TRIM(RIGHT(H2258,LEN(H2258)-FIND(" ",H2258)))</f>
        <v>sqft</v>
      </c>
      <c r="K2258" t="s">
        <v>43</v>
      </c>
      <c r="L2258" t="s">
        <v>44</v>
      </c>
      <c r="N2258" t="s">
        <v>95</v>
      </c>
      <c r="Q2258" t="s">
        <v>46</v>
      </c>
      <c r="R2258" t="s">
        <v>47</v>
      </c>
      <c r="S2258" t="s">
        <v>4987</v>
      </c>
      <c r="T2258" t="s">
        <v>4988</v>
      </c>
      <c r="U2258" s="1">
        <f t="shared" si="1489"/>
        <v>3543</v>
      </c>
      <c r="V2258">
        <v>57</v>
      </c>
      <c r="W2258">
        <f>VALUE(V2258)*100000</f>
        <v>5700000</v>
      </c>
    </row>
    <row r="2259" spans="1:23" ht="15.75">
      <c r="A2259" s="3" t="s">
        <v>4989</v>
      </c>
      <c r="B2259" s="3" t="str">
        <f>PROPER(TRIM(A2259))</f>
        <v>4 Apartment For Sale In Blue Bells, Jahangir Pura Surat</v>
      </c>
      <c r="C2259" s="3" t="str">
        <f>LEFT(B2259,FIND(" ",B2259)-1)</f>
        <v>4</v>
      </c>
      <c r="D2259" s="4" t="str">
        <f>MID(B2259, FIND(" ", B2259)+1, FIND("For", B2259)-FIND(" ", B2259)-1)</f>
        <v xml:space="preserve">Apartment </v>
      </c>
      <c r="E2259" s="3" t="str">
        <f>TRIM(MID(B2259, FIND("In", B2259)+3, FIND("Surat", B2259)-FIND("In", B2259)-3))</f>
        <v>Blue Bells, Jahangir Pura</v>
      </c>
      <c r="F2259" s="3" t="str">
        <f>"surat"</f>
        <v>surat</v>
      </c>
      <c r="G2259" s="3" t="s">
        <v>24</v>
      </c>
      <c r="H2259" s="3" t="s">
        <v>4990</v>
      </c>
      <c r="I2259" s="9">
        <f>VALUE(LEFT(H2259,FIND(" ",H2259)-1))</f>
        <v>1495</v>
      </c>
      <c r="J2259" s="3" t="str">
        <f>TRIM(RIGHT(H2259,LEN(H2259)-FIND(" ",H2259)))</f>
        <v>sqft</v>
      </c>
      <c r="K2259" s="3" t="s">
        <v>43</v>
      </c>
      <c r="L2259" s="3" t="s">
        <v>44</v>
      </c>
      <c r="M2259" s="3" t="str">
        <f>IF(LEFT(L2259,5)="poss.","expected","ready")</f>
        <v>ready</v>
      </c>
      <c r="N2259" s="3" t="s">
        <v>200</v>
      </c>
      <c r="O2259" s="3" t="str">
        <f>IFERROR(LEFT(N2259,FIND("out of",N2259)-1),N2259)</f>
        <v xml:space="preserve">7 </v>
      </c>
      <c r="P2259" s="4" t="str">
        <f>IFERROR(RIGHT(N2259,LEN(N2259)-FIND("out of",N2259)-6),"")</f>
        <v>13</v>
      </c>
      <c r="Q2259" s="6" t="s">
        <v>29</v>
      </c>
      <c r="R2259" s="3" t="s">
        <v>47</v>
      </c>
      <c r="S2259" s="3" t="s">
        <v>4991</v>
      </c>
      <c r="T2259" s="3" t="s">
        <v>3119</v>
      </c>
      <c r="U2259" s="4">
        <f t="shared" si="1489"/>
        <v>3696</v>
      </c>
      <c r="V2259" s="3">
        <v>85</v>
      </c>
      <c r="W2259" s="3">
        <f>VALUE(V2259)*100000</f>
        <v>8500000</v>
      </c>
    </row>
    <row r="2260" spans="1:23" customFormat="1" hidden="1">
      <c r="A2260" t="s">
        <v>4992</v>
      </c>
      <c r="G2260" t="s">
        <v>34</v>
      </c>
      <c r="H2260" t="s">
        <v>4690</v>
      </c>
      <c r="I2260">
        <f>VALUE(LEFT(H2260,FIND(" ",H2260)-1))</f>
        <v>1811</v>
      </c>
      <c r="J2260" t="str">
        <f>TRIM(RIGHT(H2260,LEN(H2260)-FIND(" ",H2260)))</f>
        <v>sqft</v>
      </c>
      <c r="K2260" t="s">
        <v>26</v>
      </c>
      <c r="L2260" t="s">
        <v>44</v>
      </c>
      <c r="N2260" t="s">
        <v>37</v>
      </c>
      <c r="Q2260" t="s">
        <v>29</v>
      </c>
      <c r="R2260" t="s">
        <v>185</v>
      </c>
      <c r="S2260" t="s">
        <v>2733</v>
      </c>
      <c r="T2260" t="s">
        <v>4993</v>
      </c>
      <c r="U2260" s="1">
        <f t="shared" si="1489"/>
        <v>3589</v>
      </c>
      <c r="V2260">
        <v>65</v>
      </c>
      <c r="W2260">
        <f>VALUE(V2260)*100000</f>
        <v>6500000</v>
      </c>
    </row>
    <row r="2261" spans="1:23" customFormat="1" hidden="1">
      <c r="A2261" t="s">
        <v>4994</v>
      </c>
      <c r="G2261" t="s">
        <v>24</v>
      </c>
      <c r="H2261" t="s">
        <v>55</v>
      </c>
      <c r="I2261">
        <f>VALUE(LEFT(H2261,FIND(" ",H2261)-1))</f>
        <v>1250</v>
      </c>
      <c r="J2261" t="str">
        <f>TRIM(RIGHT(H2261,LEN(H2261)-FIND(" ",H2261)))</f>
        <v>sqft</v>
      </c>
      <c r="K2261" t="s">
        <v>43</v>
      </c>
      <c r="L2261" t="s">
        <v>44</v>
      </c>
      <c r="N2261" t="s">
        <v>962</v>
      </c>
      <c r="Q2261" t="s">
        <v>29</v>
      </c>
      <c r="R2261" t="s">
        <v>47</v>
      </c>
      <c r="S2261" t="s">
        <v>4995</v>
      </c>
      <c r="T2261" t="s">
        <v>4996</v>
      </c>
      <c r="U2261" s="1">
        <f t="shared" si="1489"/>
        <v>4869</v>
      </c>
      <c r="V2261">
        <v>95</v>
      </c>
      <c r="W2261">
        <f>VALUE(V2261)*100000</f>
        <v>9500000</v>
      </c>
    </row>
    <row r="2262" spans="1:23" customFormat="1" hidden="1">
      <c r="A2262" t="s">
        <v>4997</v>
      </c>
      <c r="G2262" t="s">
        <v>34</v>
      </c>
      <c r="H2262" t="s">
        <v>4690</v>
      </c>
      <c r="I2262">
        <f>VALUE(LEFT(H2262,FIND(" ",H2262)-1))</f>
        <v>1811</v>
      </c>
      <c r="J2262" t="str">
        <f>TRIM(RIGHT(H2262,LEN(H2262)-FIND(" ",H2262)))</f>
        <v>sqft</v>
      </c>
      <c r="K2262" t="s">
        <v>29</v>
      </c>
      <c r="L2262" t="s">
        <v>267</v>
      </c>
      <c r="N2262" t="s">
        <v>26</v>
      </c>
      <c r="Q2262" t="s">
        <v>4901</v>
      </c>
      <c r="R2262">
        <v>3</v>
      </c>
      <c r="S2262" t="s">
        <v>4998</v>
      </c>
      <c r="T2262" t="s">
        <v>505</v>
      </c>
      <c r="U2262" s="1">
        <f t="shared" si="1489"/>
        <v>4251</v>
      </c>
      <c r="V2262">
        <v>77</v>
      </c>
      <c r="W2262">
        <f>VALUE(V2262)*100000</f>
        <v>7700000</v>
      </c>
    </row>
    <row r="2263" spans="1:23" customFormat="1" hidden="1">
      <c r="A2263" t="s">
        <v>4997</v>
      </c>
      <c r="G2263" t="s">
        <v>34</v>
      </c>
      <c r="H2263" t="s">
        <v>4196</v>
      </c>
      <c r="I2263">
        <f>VALUE(LEFT(H2263,FIND(" ",H2263)-1))</f>
        <v>2111</v>
      </c>
      <c r="J2263" t="str">
        <f>TRIM(RIGHT(H2263,LEN(H2263)-FIND(" ",H2263)))</f>
        <v>sqft</v>
      </c>
      <c r="K2263" t="s">
        <v>29</v>
      </c>
      <c r="L2263" t="s">
        <v>267</v>
      </c>
      <c r="N2263" t="s">
        <v>26</v>
      </c>
      <c r="Q2263" t="s">
        <v>4901</v>
      </c>
      <c r="R2263">
        <v>3</v>
      </c>
      <c r="S2263" t="s">
        <v>4999</v>
      </c>
      <c r="T2263" t="s">
        <v>505</v>
      </c>
      <c r="U2263" s="1">
        <f t="shared" si="1489"/>
        <v>4251</v>
      </c>
      <c r="V2263">
        <v>89.7</v>
      </c>
      <c r="W2263">
        <f>VALUE(V2263)*100000</f>
        <v>8970000</v>
      </c>
    </row>
    <row r="2264" spans="1:23" customFormat="1" hidden="1">
      <c r="A2264" t="s">
        <v>3451</v>
      </c>
      <c r="B2264" t="str">
        <f t="shared" ref="B2264:B2266" si="1490">PROPER(TRIM(A2264))</f>
        <v>3 Apartment For Sale In Pal Surat</v>
      </c>
      <c r="C2264" t="str">
        <f t="shared" ref="C2264:C2266" si="1491">LEFT(B2264,FIND(" ",B2264)-1)</f>
        <v>3</v>
      </c>
      <c r="D2264" s="1" t="str">
        <f t="shared" ref="D2264:D2266" si="1492">MID(B2264, FIND(" ", B2264)+1, FIND("For", B2264)-FIND(" ", B2264)-1)</f>
        <v xml:space="preserve">Apartment </v>
      </c>
      <c r="E2264" t="str">
        <f t="shared" ref="E2264:E2266" si="1493">TRIM(MID(B2264, FIND("In", B2264)+3, FIND("Surat", B2264)-FIND("In", B2264)-3))</f>
        <v>Pal</v>
      </c>
      <c r="F2264" t="str">
        <f t="shared" ref="F2264:F2266" si="1494">"surat"</f>
        <v>surat</v>
      </c>
      <c r="G2264" t="s">
        <v>24</v>
      </c>
      <c r="H2264" t="s">
        <v>503</v>
      </c>
      <c r="I2264">
        <f>VALUE(LEFT(H2264,FIND(" ",H2264)-1))</f>
        <v>1035</v>
      </c>
      <c r="J2264" t="str">
        <f>TRIM(RIGHT(H2264,LEN(H2264)-FIND(" ",H2264)))</f>
        <v>sqft</v>
      </c>
      <c r="K2264" t="s">
        <v>26</v>
      </c>
      <c r="L2264" t="s">
        <v>2890</v>
      </c>
      <c r="M2264" t="str">
        <f t="shared" ref="M2264:M2266" si="1495">IF(LEFT(L2264,5)="poss.","expected","ready")</f>
        <v>expected</v>
      </c>
      <c r="N2264" t="s">
        <v>171</v>
      </c>
      <c r="O2264" t="str">
        <f t="shared" ref="O2264:O2266" si="1496">IFERROR(LEFT(N2264,FIND("out of",N2264)-1),N2264)</f>
        <v xml:space="preserve">9 </v>
      </c>
      <c r="P2264" s="1" t="str">
        <f t="shared" ref="P2264:P2266" si="1497">IFERROR(RIGHT(N2264,LEN(N2264)-FIND("out of",N2264)-6),"")</f>
        <v>14</v>
      </c>
      <c r="Q2264" t="s">
        <v>29</v>
      </c>
      <c r="R2264" t="s">
        <v>47</v>
      </c>
      <c r="T2264" t="s">
        <v>4673</v>
      </c>
      <c r="U2264" s="1">
        <f t="shared" si="1489"/>
        <v>4600</v>
      </c>
      <c r="V2264">
        <v>86.5</v>
      </c>
      <c r="W2264">
        <f>VALUE(V2264)*100000</f>
        <v>8650000</v>
      </c>
    </row>
    <row r="2265" spans="1:23" ht="15.75">
      <c r="A2265" s="3" t="s">
        <v>150</v>
      </c>
      <c r="B2265" s="3" t="str">
        <f t="shared" si="1490"/>
        <v>3 Apartment For Sale In Jahangirabad Surat</v>
      </c>
      <c r="C2265" s="3" t="str">
        <f t="shared" si="1491"/>
        <v>3</v>
      </c>
      <c r="D2265" s="4" t="str">
        <f t="shared" si="1492"/>
        <v xml:space="preserve">Apartment </v>
      </c>
      <c r="E2265" s="3" t="str">
        <f t="shared" si="1493"/>
        <v>Jahangirabad</v>
      </c>
      <c r="F2265" s="3" t="str">
        <f t="shared" si="1494"/>
        <v>surat</v>
      </c>
      <c r="G2265" s="3" t="s">
        <v>34</v>
      </c>
      <c r="H2265" s="3" t="s">
        <v>1884</v>
      </c>
      <c r="I2265" s="9">
        <f>VALUE(LEFT(H2265,FIND(" ",H2265)-1))</f>
        <v>1800</v>
      </c>
      <c r="J2265" s="3" t="str">
        <f>TRIM(RIGHT(H2265,LEN(H2265)-FIND(" ",H2265)))</f>
        <v>sqft</v>
      </c>
      <c r="K2265" s="3" t="s">
        <v>26</v>
      </c>
      <c r="L2265" s="3" t="s">
        <v>2839</v>
      </c>
      <c r="M2265" s="3" t="str">
        <f t="shared" si="1495"/>
        <v>expected</v>
      </c>
      <c r="N2265" s="3" t="s">
        <v>37</v>
      </c>
      <c r="O2265" s="3" t="str">
        <f t="shared" si="1496"/>
        <v xml:space="preserve">6 </v>
      </c>
      <c r="P2265" s="4" t="str">
        <f t="shared" si="1497"/>
        <v>14</v>
      </c>
      <c r="Q2265" s="6" t="s">
        <v>29</v>
      </c>
      <c r="R2265" s="3" t="s">
        <v>47</v>
      </c>
      <c r="S2265" s="3" t="s">
        <v>5000</v>
      </c>
      <c r="T2265" s="3" t="s">
        <v>3071</v>
      </c>
      <c r="U2265" s="4">
        <f t="shared" si="1489"/>
        <v>3300</v>
      </c>
      <c r="V2265" s="3">
        <v>59.4</v>
      </c>
      <c r="W2265" s="3">
        <f>VALUE(V2265)*100000</f>
        <v>5940000</v>
      </c>
    </row>
    <row r="2266" spans="1:23" ht="15.75">
      <c r="A2266" s="3" t="s">
        <v>4713</v>
      </c>
      <c r="B2266" s="3" t="str">
        <f t="shared" si="1490"/>
        <v>2 Apartment For Sale In Dumas Road Surat</v>
      </c>
      <c r="C2266" s="3" t="str">
        <f t="shared" si="1491"/>
        <v>2</v>
      </c>
      <c r="D2266" s="4" t="str">
        <f t="shared" si="1492"/>
        <v xml:space="preserve">Apartment </v>
      </c>
      <c r="E2266" s="3" t="str">
        <f t="shared" si="1493"/>
        <v>Dumas Road</v>
      </c>
      <c r="F2266" s="3" t="str">
        <f t="shared" si="1494"/>
        <v>surat</v>
      </c>
      <c r="G2266" s="3" t="s">
        <v>34</v>
      </c>
      <c r="H2266" s="3" t="s">
        <v>5001</v>
      </c>
      <c r="I2266" s="9">
        <f>VALUE(LEFT(H2266,FIND(" ",H2266)-1))</f>
        <v>1345</v>
      </c>
      <c r="J2266" s="3" t="str">
        <f>TRIM(RIGHT(H2266,LEN(H2266)-FIND(" ",H2266)))</f>
        <v>sqft</v>
      </c>
      <c r="K2266" s="3" t="s">
        <v>26</v>
      </c>
      <c r="L2266" s="3" t="s">
        <v>2900</v>
      </c>
      <c r="M2266" s="3" t="str">
        <f t="shared" si="1495"/>
        <v>expected</v>
      </c>
      <c r="N2266" s="3" t="s">
        <v>992</v>
      </c>
      <c r="O2266" s="3" t="str">
        <f t="shared" si="1496"/>
        <v xml:space="preserve">6 </v>
      </c>
      <c r="P2266" s="4" t="str">
        <f t="shared" si="1497"/>
        <v>12</v>
      </c>
      <c r="Q2266" s="6" t="s">
        <v>29</v>
      </c>
      <c r="R2266" s="3" t="s">
        <v>38</v>
      </c>
      <c r="S2266" s="3" t="s">
        <v>4909</v>
      </c>
      <c r="T2266" s="3" t="s">
        <v>555</v>
      </c>
      <c r="U2266" s="4">
        <f t="shared" si="1489"/>
        <v>4500</v>
      </c>
      <c r="V2266" s="3">
        <v>60.5</v>
      </c>
      <c r="W2266" s="3">
        <f>VALUE(V2266)*100000</f>
        <v>6050000</v>
      </c>
    </row>
    <row r="2267" spans="1:23" customFormat="1" hidden="1">
      <c r="A2267" t="s">
        <v>4745</v>
      </c>
      <c r="G2267" t="s">
        <v>204</v>
      </c>
      <c r="H2267" t="s">
        <v>705</v>
      </c>
      <c r="I2267">
        <f>VALUE(LEFT(H2267,FIND(" ",H2267)-1))</f>
        <v>900</v>
      </c>
      <c r="J2267" t="str">
        <f>TRIM(RIGHT(H2267,LEN(H2267)-FIND(" ",H2267)))</f>
        <v>sqft</v>
      </c>
      <c r="K2267" t="s">
        <v>206</v>
      </c>
      <c r="L2267" t="s">
        <v>166</v>
      </c>
      <c r="N2267" t="s">
        <v>43</v>
      </c>
      <c r="Q2267">
        <v>2</v>
      </c>
      <c r="R2267" t="s">
        <v>2311</v>
      </c>
      <c r="T2267" t="s">
        <v>5002</v>
      </c>
      <c r="U2267" s="1">
        <f t="shared" si="1489"/>
        <v>10556</v>
      </c>
      <c r="V2267">
        <v>95</v>
      </c>
      <c r="W2267">
        <f>VALUE(V2267)*100000</f>
        <v>9500000</v>
      </c>
    </row>
    <row r="2268" spans="1:23" customFormat="1" hidden="1">
      <c r="A2268" t="s">
        <v>3382</v>
      </c>
      <c r="G2268" t="s">
        <v>24</v>
      </c>
      <c r="H2268" t="s">
        <v>4376</v>
      </c>
      <c r="I2268">
        <f>VALUE(LEFT(H2268,FIND(" ",H2268)-1))</f>
        <v>1520</v>
      </c>
      <c r="J2268" t="str">
        <f>TRIM(RIGHT(H2268,LEN(H2268)-FIND(" ",H2268)))</f>
        <v>sqft</v>
      </c>
      <c r="K2268" t="s">
        <v>29</v>
      </c>
      <c r="L2268" t="s">
        <v>924</v>
      </c>
      <c r="N2268" t="s">
        <v>26</v>
      </c>
      <c r="Q2268" t="s">
        <v>47</v>
      </c>
      <c r="R2268" t="s">
        <v>490</v>
      </c>
      <c r="S2268" t="s">
        <v>3011</v>
      </c>
      <c r="U2268" s="1" t="e">
        <f t="shared" si="1489"/>
        <v>#VALUE!</v>
      </c>
      <c r="V2268">
        <v>58</v>
      </c>
      <c r="W2268">
        <f>VALUE(V2268)*100000</f>
        <v>5800000</v>
      </c>
    </row>
    <row r="2269" spans="1:23" customFormat="1" hidden="1">
      <c r="A2269" t="s">
        <v>5003</v>
      </c>
      <c r="G2269" t="s">
        <v>34</v>
      </c>
      <c r="H2269" t="s">
        <v>5004</v>
      </c>
      <c r="I2269">
        <f>VALUE(LEFT(H2269,FIND(" ",H2269)-1))</f>
        <v>1881</v>
      </c>
      <c r="J2269" t="str">
        <f>TRIM(RIGHT(H2269,LEN(H2269)-FIND(" ",H2269)))</f>
        <v>sqft</v>
      </c>
      <c r="K2269" t="s">
        <v>26</v>
      </c>
      <c r="L2269" t="s">
        <v>184</v>
      </c>
      <c r="N2269" t="s">
        <v>200</v>
      </c>
      <c r="Q2269" t="s">
        <v>29</v>
      </c>
      <c r="R2269" t="s">
        <v>38</v>
      </c>
      <c r="S2269" t="s">
        <v>5005</v>
      </c>
      <c r="T2269" t="s">
        <v>5006</v>
      </c>
      <c r="U2269" s="1">
        <f t="shared" si="1489"/>
        <v>4575</v>
      </c>
      <c r="V2269">
        <v>86.1</v>
      </c>
      <c r="W2269">
        <f>VALUE(V2269)*100000</f>
        <v>8610000</v>
      </c>
    </row>
    <row r="2270" spans="1:23" customFormat="1" hidden="1">
      <c r="A2270" t="s">
        <v>5007</v>
      </c>
      <c r="G2270" t="s">
        <v>34</v>
      </c>
      <c r="H2270" t="s">
        <v>3402</v>
      </c>
      <c r="I2270">
        <f>VALUE(LEFT(H2270,FIND(" ",H2270)-1))</f>
        <v>1755</v>
      </c>
      <c r="J2270" t="str">
        <f>TRIM(RIGHT(H2270,LEN(H2270)-FIND(" ",H2270)))</f>
        <v>sqft</v>
      </c>
      <c r="K2270" t="s">
        <v>43</v>
      </c>
      <c r="L2270" t="s">
        <v>44</v>
      </c>
      <c r="N2270" t="s">
        <v>127</v>
      </c>
      <c r="Q2270" t="s">
        <v>29</v>
      </c>
      <c r="R2270" t="s">
        <v>47</v>
      </c>
      <c r="S2270" t="s">
        <v>5008</v>
      </c>
      <c r="T2270" t="s">
        <v>5009</v>
      </c>
      <c r="U2270" s="1">
        <f t="shared" si="1489"/>
        <v>5698</v>
      </c>
      <c r="V2270">
        <v>100</v>
      </c>
      <c r="W2270">
        <f>VALUE(V2270)*100000</f>
        <v>10000000</v>
      </c>
    </row>
    <row r="2271" spans="1:23" ht="15.75">
      <c r="A2271" s="3" t="s">
        <v>3451</v>
      </c>
      <c r="B2271" s="3" t="str">
        <f t="shared" ref="B2271:B2272" si="1498">PROPER(TRIM(A2271))</f>
        <v>3 Apartment For Sale In Pal Surat</v>
      </c>
      <c r="C2271" s="3" t="str">
        <f t="shared" ref="C2271:C2272" si="1499">LEFT(B2271,FIND(" ",B2271)-1)</f>
        <v>3</v>
      </c>
      <c r="D2271" s="4" t="str">
        <f t="shared" ref="D2271:D2272" si="1500">MID(B2271, FIND(" ", B2271)+1, FIND("For", B2271)-FIND(" ", B2271)-1)</f>
        <v xml:space="preserve">Apartment </v>
      </c>
      <c r="E2271" s="3" t="str">
        <f t="shared" ref="E2271:E2272" si="1501">TRIM(MID(B2271, FIND("In", B2271)+3, FIND("Surat", B2271)-FIND("In", B2271)-3))</f>
        <v>Pal</v>
      </c>
      <c r="F2271" s="3" t="str">
        <f t="shared" ref="F2271:F2272" si="1502">"surat"</f>
        <v>surat</v>
      </c>
      <c r="G2271" s="3" t="s">
        <v>24</v>
      </c>
      <c r="H2271" s="3" t="s">
        <v>131</v>
      </c>
      <c r="I2271" s="9">
        <f>VALUE(LEFT(H2271,FIND(" ",H2271)-1))</f>
        <v>950</v>
      </c>
      <c r="J2271" s="3" t="str">
        <f>TRIM(RIGHT(H2271,LEN(H2271)-FIND(" ",H2271)))</f>
        <v>sqft</v>
      </c>
      <c r="K2271" s="3" t="s">
        <v>26</v>
      </c>
      <c r="L2271" s="3" t="s">
        <v>267</v>
      </c>
      <c r="M2271" s="3" t="str">
        <f t="shared" ref="M2271:M2272" si="1503">IF(LEFT(L2271,5)="poss.","expected","ready")</f>
        <v>expected</v>
      </c>
      <c r="N2271" s="3" t="s">
        <v>274</v>
      </c>
      <c r="O2271" s="3" t="str">
        <f t="shared" ref="O2271:O2272" si="1504">IFERROR(LEFT(N2271,FIND("out of",N2271)-1),N2271)</f>
        <v xml:space="preserve">4 </v>
      </c>
      <c r="P2271" s="4" t="str">
        <f t="shared" ref="P2271:P2272" si="1505">IFERROR(RIGHT(N2271,LEN(N2271)-FIND("out of",N2271)-6),"")</f>
        <v>14</v>
      </c>
      <c r="Q2271" s="6" t="s">
        <v>29</v>
      </c>
      <c r="R2271" s="3" t="s">
        <v>47</v>
      </c>
      <c r="S2271" s="3" t="s">
        <v>4836</v>
      </c>
      <c r="T2271" s="3" t="s">
        <v>2722</v>
      </c>
      <c r="U2271" s="4">
        <f t="shared" si="1489"/>
        <v>3999</v>
      </c>
      <c r="V2271" s="3">
        <v>61.7</v>
      </c>
      <c r="W2271" s="3">
        <f>VALUE(V2271)*100000</f>
        <v>6170000</v>
      </c>
    </row>
    <row r="2272" spans="1:23" ht="15.75">
      <c r="A2272" s="3" t="s">
        <v>150</v>
      </c>
      <c r="B2272" s="3" t="str">
        <f t="shared" si="1498"/>
        <v>3 Apartment For Sale In Jahangirabad Surat</v>
      </c>
      <c r="C2272" s="3" t="str">
        <f t="shared" si="1499"/>
        <v>3</v>
      </c>
      <c r="D2272" s="4" t="str">
        <f t="shared" si="1500"/>
        <v xml:space="preserve">Apartment </v>
      </c>
      <c r="E2272" s="3" t="str">
        <f t="shared" si="1501"/>
        <v>Jahangirabad</v>
      </c>
      <c r="F2272" s="3" t="str">
        <f t="shared" si="1502"/>
        <v>surat</v>
      </c>
      <c r="G2272" s="3" t="s">
        <v>24</v>
      </c>
      <c r="H2272" s="3" t="s">
        <v>2009</v>
      </c>
      <c r="I2272" s="9">
        <f>VALUE(LEFT(H2272,FIND(" ",H2272)-1))</f>
        <v>1021</v>
      </c>
      <c r="J2272" s="3" t="str">
        <f>TRIM(RIGHT(H2272,LEN(H2272)-FIND(" ",H2272)))</f>
        <v>sqft</v>
      </c>
      <c r="K2272" s="3" t="s">
        <v>26</v>
      </c>
      <c r="L2272" s="3" t="s">
        <v>2829</v>
      </c>
      <c r="M2272" s="3" t="str">
        <f t="shared" si="1503"/>
        <v>expected</v>
      </c>
      <c r="N2272" s="3" t="s">
        <v>107</v>
      </c>
      <c r="O2272" s="3" t="str">
        <f t="shared" si="1504"/>
        <v xml:space="preserve">3 </v>
      </c>
      <c r="P2272" s="4" t="str">
        <f t="shared" si="1505"/>
        <v>3</v>
      </c>
      <c r="Q2272" s="6" t="s">
        <v>29</v>
      </c>
      <c r="R2272" s="3" t="s">
        <v>47</v>
      </c>
      <c r="S2272" s="3" t="s">
        <v>5010</v>
      </c>
      <c r="T2272" s="3" t="s">
        <v>49</v>
      </c>
      <c r="U2272" s="4">
        <f t="shared" si="1489"/>
        <v>3800</v>
      </c>
      <c r="V2272" s="3">
        <v>70.599999999999994</v>
      </c>
      <c r="W2272" s="3">
        <f>VALUE(V2272)*100000</f>
        <v>7059999.9999999991</v>
      </c>
    </row>
    <row r="2273" spans="1:23" customFormat="1" hidden="1">
      <c r="A2273" t="s">
        <v>3655</v>
      </c>
      <c r="G2273" t="s">
        <v>34</v>
      </c>
      <c r="H2273" t="s">
        <v>242</v>
      </c>
      <c r="I2273">
        <f>VALUE(LEFT(H2273,FIND(" ",H2273)-1))</f>
        <v>1900</v>
      </c>
      <c r="J2273" t="str">
        <f>TRIM(RIGHT(H2273,LEN(H2273)-FIND(" ",H2273)))</f>
        <v>sqft</v>
      </c>
      <c r="K2273" t="s">
        <v>29</v>
      </c>
      <c r="L2273" t="s">
        <v>200</v>
      </c>
      <c r="N2273" t="s">
        <v>26</v>
      </c>
      <c r="Q2273" t="s">
        <v>47</v>
      </c>
      <c r="R2273" t="s">
        <v>490</v>
      </c>
      <c r="S2273" t="s">
        <v>5011</v>
      </c>
      <c r="T2273" t="s">
        <v>3458</v>
      </c>
      <c r="U2273" s="1">
        <f t="shared" si="1489"/>
        <v>4550</v>
      </c>
      <c r="V2273">
        <v>86.5</v>
      </c>
      <c r="W2273">
        <f>VALUE(V2273)*100000</f>
        <v>8650000</v>
      </c>
    </row>
    <row r="2274" spans="1:23" ht="15.75">
      <c r="A2274" s="3" t="s">
        <v>5012</v>
      </c>
      <c r="B2274" s="3" t="str">
        <f t="shared" ref="B2274:B2275" si="1506">PROPER(TRIM(A2274))</f>
        <v>3 Apartment For Sale In Madhav Opulence, Pal Surat</v>
      </c>
      <c r="C2274" s="3" t="str">
        <f t="shared" ref="C2274:C2275" si="1507">LEFT(B2274,FIND(" ",B2274)-1)</f>
        <v>3</v>
      </c>
      <c r="D2274" s="4" t="str">
        <f t="shared" ref="D2274:D2275" si="1508">MID(B2274, FIND(" ", B2274)+1, FIND("For", B2274)-FIND(" ", B2274)-1)</f>
        <v xml:space="preserve">Apartment </v>
      </c>
      <c r="E2274" s="3" t="str">
        <f t="shared" ref="E2274:E2275" si="1509">TRIM(MID(B2274, FIND("In", B2274)+3, FIND("Surat", B2274)-FIND("In", B2274)-3))</f>
        <v>Madhav Opulence, Pal</v>
      </c>
      <c r="F2274" s="3" t="str">
        <f t="shared" ref="F2274:F2275" si="1510">"surat"</f>
        <v>surat</v>
      </c>
      <c r="G2274" s="3" t="s">
        <v>34</v>
      </c>
      <c r="H2274" s="3" t="s">
        <v>4203</v>
      </c>
      <c r="I2274" s="9">
        <f>VALUE(LEFT(H2274,FIND(" ",H2274)-1))</f>
        <v>1891</v>
      </c>
      <c r="J2274" s="3" t="str">
        <f>TRIM(RIGHT(H2274,LEN(H2274)-FIND(" ",H2274)))</f>
        <v>sqft</v>
      </c>
      <c r="K2274" s="3" t="s">
        <v>26</v>
      </c>
      <c r="L2274" s="3" t="s">
        <v>3356</v>
      </c>
      <c r="M2274" s="3" t="str">
        <f t="shared" ref="M2274:M2275" si="1511">IF(LEFT(L2274,5)="poss.","expected","ready")</f>
        <v>expected</v>
      </c>
      <c r="N2274" s="3" t="s">
        <v>45</v>
      </c>
      <c r="O2274" s="3" t="str">
        <f t="shared" ref="O2274:O2275" si="1512">IFERROR(LEFT(N2274,FIND("out of",N2274)-1),N2274)</f>
        <v xml:space="preserve">5 </v>
      </c>
      <c r="P2274" s="4" t="str">
        <f t="shared" ref="P2274:P2275" si="1513">IFERROR(RIGHT(N2274,LEN(N2274)-FIND("out of",N2274)-6),"")</f>
        <v>13</v>
      </c>
      <c r="Q2274" s="6" t="s">
        <v>29</v>
      </c>
      <c r="R2274" s="3" t="s">
        <v>102</v>
      </c>
      <c r="S2274" s="3" t="s">
        <v>5013</v>
      </c>
      <c r="T2274" s="3" t="s">
        <v>3369</v>
      </c>
      <c r="U2274" s="4">
        <f t="shared" si="1489"/>
        <v>4750</v>
      </c>
      <c r="V2274" s="3">
        <v>89.8</v>
      </c>
      <c r="W2274" s="3">
        <f>VALUE(V2274)*100000</f>
        <v>8980000</v>
      </c>
    </row>
    <row r="2275" spans="1:23" ht="15.75">
      <c r="A2275" s="3" t="s">
        <v>5014</v>
      </c>
      <c r="B2275" s="3" t="str">
        <f t="shared" si="1506"/>
        <v>2 Apartment For Sale In Nakshatra Galaxia, Palanpur Surat</v>
      </c>
      <c r="C2275" s="3" t="str">
        <f t="shared" si="1507"/>
        <v>2</v>
      </c>
      <c r="D2275" s="4" t="str">
        <f t="shared" si="1508"/>
        <v xml:space="preserve">Apartment </v>
      </c>
      <c r="E2275" s="3" t="str">
        <f t="shared" si="1509"/>
        <v>Nakshatra Galaxia, Palanpur</v>
      </c>
      <c r="F2275" s="3" t="str">
        <f t="shared" si="1510"/>
        <v>surat</v>
      </c>
      <c r="G2275" s="3" t="s">
        <v>24</v>
      </c>
      <c r="H2275" s="3" t="s">
        <v>893</v>
      </c>
      <c r="I2275" s="9">
        <f>VALUE(LEFT(H2275,FIND(" ",H2275)-1))</f>
        <v>951</v>
      </c>
      <c r="J2275" s="3" t="str">
        <f>TRIM(RIGHT(H2275,LEN(H2275)-FIND(" ",H2275)))</f>
        <v>sqft</v>
      </c>
      <c r="K2275" s="3" t="s">
        <v>43</v>
      </c>
      <c r="L2275" s="3" t="s">
        <v>44</v>
      </c>
      <c r="M2275" s="3" t="str">
        <f t="shared" si="1511"/>
        <v>ready</v>
      </c>
      <c r="N2275" s="3" t="s">
        <v>5015</v>
      </c>
      <c r="O2275" s="3" t="str">
        <f t="shared" si="1512"/>
        <v xml:space="preserve">15 </v>
      </c>
      <c r="P2275" s="4" t="str">
        <f t="shared" si="1513"/>
        <v>15</v>
      </c>
      <c r="Q2275" s="6" t="s">
        <v>29</v>
      </c>
      <c r="R2275" s="3" t="s">
        <v>38</v>
      </c>
      <c r="S2275" s="3" t="s">
        <v>5016</v>
      </c>
      <c r="T2275" s="3" t="s">
        <v>745</v>
      </c>
      <c r="U2275" s="4">
        <f t="shared" si="1489"/>
        <v>3846</v>
      </c>
      <c r="V2275" s="3">
        <v>51</v>
      </c>
      <c r="W2275" s="3">
        <f>VALUE(V2275)*100000</f>
        <v>5100000</v>
      </c>
    </row>
    <row r="2276" spans="1:23" customFormat="1" hidden="1">
      <c r="A2276" t="s">
        <v>858</v>
      </c>
      <c r="G2276" t="s">
        <v>24</v>
      </c>
      <c r="H2276" t="s">
        <v>246</v>
      </c>
      <c r="I2276">
        <f>VALUE(LEFT(H2276,FIND(" ",H2276)-1))</f>
        <v>1600</v>
      </c>
      <c r="J2276" t="str">
        <f>TRIM(RIGHT(H2276,LEN(H2276)-FIND(" ",H2276)))</f>
        <v>sqft</v>
      </c>
      <c r="K2276" t="s">
        <v>26</v>
      </c>
      <c r="L2276" t="s">
        <v>44</v>
      </c>
      <c r="N2276" t="s">
        <v>377</v>
      </c>
      <c r="Q2276" t="s">
        <v>29</v>
      </c>
      <c r="R2276" t="s">
        <v>102</v>
      </c>
      <c r="S2276" t="s">
        <v>5017</v>
      </c>
      <c r="U2276" s="1" t="e">
        <f t="shared" si="1489"/>
        <v>#VALUE!</v>
      </c>
      <c r="V2276">
        <v>58</v>
      </c>
      <c r="W2276">
        <f>VALUE(V2276)*100000</f>
        <v>5800000</v>
      </c>
    </row>
    <row r="2277" spans="1:23" ht="15.75">
      <c r="A2277" s="3" t="s">
        <v>5018</v>
      </c>
      <c r="B2277" s="3" t="str">
        <f>PROPER(TRIM(A2277))</f>
        <v>3 Apartment For Sale In Peak Living Surat</v>
      </c>
      <c r="C2277" s="3" t="str">
        <f>LEFT(B2277,FIND(" ",B2277)-1)</f>
        <v>3</v>
      </c>
      <c r="D2277" s="4" t="str">
        <f>MID(B2277, FIND(" ", B2277)+1, FIND("For", B2277)-FIND(" ", B2277)-1)</f>
        <v xml:space="preserve">Apartment </v>
      </c>
      <c r="E2277" s="3" t="str">
        <f>TRIM(MID(B2277, FIND("In", B2277)+3, FIND("Surat", B2277)-FIND("In", B2277)-3))</f>
        <v>Peak Living</v>
      </c>
      <c r="F2277" s="3" t="str">
        <f>"surat"</f>
        <v>surat</v>
      </c>
      <c r="G2277" s="3" t="s">
        <v>34</v>
      </c>
      <c r="H2277" s="3" t="s">
        <v>4445</v>
      </c>
      <c r="I2277" s="9">
        <f>VALUE(LEFT(H2277,FIND(" ",H2277)-1))</f>
        <v>1994</v>
      </c>
      <c r="J2277" s="3" t="str">
        <f>TRIM(RIGHT(H2277,LEN(H2277)-FIND(" ",H2277)))</f>
        <v>sqft</v>
      </c>
      <c r="K2277" s="3" t="s">
        <v>43</v>
      </c>
      <c r="L2277" s="3" t="s">
        <v>44</v>
      </c>
      <c r="M2277" s="3" t="str">
        <f>IF(LEFT(L2277,5)="poss.","expected","ready")</f>
        <v>ready</v>
      </c>
      <c r="N2277" s="3" t="s">
        <v>793</v>
      </c>
      <c r="O2277" s="3" t="str">
        <f>IFERROR(LEFT(N2277,FIND("out of",N2277)-1),N2277)</f>
        <v xml:space="preserve">5 </v>
      </c>
      <c r="P2277" s="4" t="str">
        <f>IFERROR(RIGHT(N2277,LEN(N2277)-FIND("out of",N2277)-6),"")</f>
        <v>14</v>
      </c>
      <c r="Q2277" s="6" t="s">
        <v>29</v>
      </c>
      <c r="R2277" s="3" t="s">
        <v>38</v>
      </c>
      <c r="S2277" s="3" t="s">
        <v>5019</v>
      </c>
      <c r="T2277" s="3" t="s">
        <v>4511</v>
      </c>
      <c r="U2277" s="4">
        <f t="shared" si="1489"/>
        <v>4444</v>
      </c>
      <c r="V2277" s="3">
        <v>88.6</v>
      </c>
      <c r="W2277" s="3">
        <f>VALUE(V2277)*100000</f>
        <v>8860000</v>
      </c>
    </row>
    <row r="2278" spans="1:23" customFormat="1" hidden="1">
      <c r="A2278" t="s">
        <v>5020</v>
      </c>
      <c r="G2278" t="s">
        <v>24</v>
      </c>
      <c r="H2278" t="s">
        <v>5021</v>
      </c>
      <c r="I2278">
        <f>VALUE(LEFT(H2278,FIND(" ",H2278)-1))</f>
        <v>930</v>
      </c>
      <c r="J2278" t="str">
        <f>TRIM(RIGHT(H2278,LEN(H2278)-FIND(" ",H2278)))</f>
        <v>sqft</v>
      </c>
      <c r="K2278" t="s">
        <v>29</v>
      </c>
      <c r="L2278" t="s">
        <v>44</v>
      </c>
      <c r="N2278" t="s">
        <v>26</v>
      </c>
      <c r="Q2278" t="s">
        <v>47</v>
      </c>
      <c r="R2278" t="s">
        <v>156</v>
      </c>
      <c r="S2278" t="s">
        <v>5022</v>
      </c>
      <c r="T2278" t="s">
        <v>3359</v>
      </c>
      <c r="U2278" s="1">
        <f t="shared" si="1489"/>
        <v>4100</v>
      </c>
      <c r="V2278">
        <v>67.8</v>
      </c>
      <c r="W2278">
        <f>VALUE(V2278)*100000</f>
        <v>6780000</v>
      </c>
    </row>
    <row r="2279" spans="1:23" ht="15.75">
      <c r="A2279" s="3" t="s">
        <v>3596</v>
      </c>
      <c r="B2279" s="3" t="str">
        <f>PROPER(TRIM(A2279))</f>
        <v>3 Apartment For Sale In Althan Surat</v>
      </c>
      <c r="C2279" s="3" t="str">
        <f>LEFT(B2279,FIND(" ",B2279)-1)</f>
        <v>3</v>
      </c>
      <c r="D2279" s="4" t="str">
        <f>MID(B2279, FIND(" ", B2279)+1, FIND("For", B2279)-FIND(" ", B2279)-1)</f>
        <v xml:space="preserve">Apartment </v>
      </c>
      <c r="E2279" s="3" t="str">
        <f>TRIM(MID(B2279, FIND("In", B2279)+3, FIND("Surat", B2279)-FIND("In", B2279)-3))</f>
        <v>Althan</v>
      </c>
      <c r="F2279" s="3" t="str">
        <f>"surat"</f>
        <v>surat</v>
      </c>
      <c r="G2279" s="3" t="s">
        <v>34</v>
      </c>
      <c r="H2279" s="3" t="s">
        <v>4615</v>
      </c>
      <c r="I2279" s="9">
        <f>VALUE(LEFT(H2279,FIND(" ",H2279)-1))</f>
        <v>1757</v>
      </c>
      <c r="J2279" s="3" t="str">
        <f>TRIM(RIGHT(H2279,LEN(H2279)-FIND(" ",H2279)))</f>
        <v>sqft</v>
      </c>
      <c r="K2279" s="3" t="s">
        <v>26</v>
      </c>
      <c r="L2279" s="3" t="s">
        <v>924</v>
      </c>
      <c r="M2279" s="3" t="str">
        <f>IF(LEFT(L2279,5)="poss.","expected","ready")</f>
        <v>expected</v>
      </c>
      <c r="N2279" s="3" t="s">
        <v>81</v>
      </c>
      <c r="O2279" s="3" t="str">
        <f>IFERROR(LEFT(N2279,FIND("out of",N2279)-1),N2279)</f>
        <v xml:space="preserve">6 </v>
      </c>
      <c r="P2279" s="4" t="str">
        <f>IFERROR(RIGHT(N2279,LEN(N2279)-FIND("out of",N2279)-6),"")</f>
        <v>13</v>
      </c>
      <c r="Q2279" s="6" t="s">
        <v>29</v>
      </c>
      <c r="R2279" s="3" t="s">
        <v>47</v>
      </c>
      <c r="S2279" s="3" t="s">
        <v>5023</v>
      </c>
      <c r="T2279" s="3" t="s">
        <v>2730</v>
      </c>
      <c r="U2279" s="4">
        <f t="shared" si="1489"/>
        <v>3682</v>
      </c>
      <c r="V2279" s="3">
        <v>64.7</v>
      </c>
      <c r="W2279" s="3">
        <f>VALUE(V2279)*100000</f>
        <v>6470000</v>
      </c>
    </row>
    <row r="2280" spans="1:23" customFormat="1" hidden="1">
      <c r="A2280" t="s">
        <v>5024</v>
      </c>
      <c r="G2280" t="s">
        <v>34</v>
      </c>
      <c r="H2280" t="s">
        <v>5025</v>
      </c>
      <c r="I2280">
        <f>VALUE(LEFT(H2280,FIND(" ",H2280)-1))</f>
        <v>1962</v>
      </c>
      <c r="J2280" t="str">
        <f>TRIM(RIGHT(H2280,LEN(H2280)-FIND(" ",H2280)))</f>
        <v>sqft</v>
      </c>
      <c r="K2280" t="s">
        <v>26</v>
      </c>
      <c r="L2280" t="s">
        <v>44</v>
      </c>
      <c r="N2280" t="s">
        <v>1579</v>
      </c>
      <c r="Q2280" t="s">
        <v>29</v>
      </c>
      <c r="R2280" t="s">
        <v>47</v>
      </c>
      <c r="S2280" t="s">
        <v>5026</v>
      </c>
      <c r="T2280" t="s">
        <v>5027</v>
      </c>
      <c r="U2280" s="1">
        <f t="shared" si="1489"/>
        <v>5097</v>
      </c>
      <c r="V2280" t="s">
        <v>3442</v>
      </c>
      <c r="W2280" t="e">
        <f>VALUE(V2280)*100000</f>
        <v>#VALUE!</v>
      </c>
    </row>
    <row r="2281" spans="1:23" customFormat="1" hidden="1">
      <c r="A2281" t="s">
        <v>5028</v>
      </c>
      <c r="G2281" t="s">
        <v>34</v>
      </c>
      <c r="H2281" t="s">
        <v>3574</v>
      </c>
      <c r="I2281">
        <f>VALUE(LEFT(H2281,FIND(" ",H2281)-1))</f>
        <v>1775</v>
      </c>
      <c r="J2281" t="str">
        <f>TRIM(RIGHT(H2281,LEN(H2281)-FIND(" ",H2281)))</f>
        <v>sqft</v>
      </c>
      <c r="K2281" t="s">
        <v>26</v>
      </c>
      <c r="L2281" t="s">
        <v>44</v>
      </c>
      <c r="N2281" t="s">
        <v>793</v>
      </c>
      <c r="Q2281" t="s">
        <v>29</v>
      </c>
      <c r="R2281" t="s">
        <v>38</v>
      </c>
      <c r="S2281" t="s">
        <v>5029</v>
      </c>
      <c r="T2281" t="s">
        <v>4939</v>
      </c>
      <c r="U2281" s="1">
        <f t="shared" si="1489"/>
        <v>5100</v>
      </c>
      <c r="V2281">
        <v>90.5</v>
      </c>
      <c r="W2281">
        <f>VALUE(V2281)*100000</f>
        <v>9050000</v>
      </c>
    </row>
    <row r="2282" spans="1:23" customFormat="1" hidden="1">
      <c r="A2282" t="s">
        <v>947</v>
      </c>
      <c r="G2282" t="s">
        <v>24</v>
      </c>
      <c r="H2282" t="s">
        <v>724</v>
      </c>
      <c r="I2282">
        <f>VALUE(LEFT(H2282,FIND(" ",H2282)-1))</f>
        <v>200</v>
      </c>
      <c r="J2282" t="str">
        <f>TRIM(RIGHT(H2282,LEN(H2282)-FIND(" ",H2282)))</f>
        <v>sqft</v>
      </c>
      <c r="K2282" t="s">
        <v>43</v>
      </c>
      <c r="L2282" t="s">
        <v>44</v>
      </c>
      <c r="N2282" t="s">
        <v>390</v>
      </c>
      <c r="Q2282" t="s">
        <v>897</v>
      </c>
      <c r="S2282" t="s">
        <v>5030</v>
      </c>
      <c r="T2282" t="s">
        <v>3836</v>
      </c>
      <c r="U2282" s="1">
        <f t="shared" si="1489"/>
        <v>14500</v>
      </c>
      <c r="V2282">
        <v>58</v>
      </c>
      <c r="W2282">
        <f>VALUE(V2282)*100000</f>
        <v>5800000</v>
      </c>
    </row>
    <row r="2283" spans="1:23" ht="15.75">
      <c r="A2283" s="3" t="s">
        <v>3676</v>
      </c>
      <c r="B2283" s="3" t="str">
        <f t="shared" ref="B2283:B2284" si="1514">PROPER(TRIM(A2283))</f>
        <v>3 Apartment For Sale In Eco Parkside, Bhimrad Surat</v>
      </c>
      <c r="C2283" s="3" t="str">
        <f t="shared" ref="C2283:C2284" si="1515">LEFT(B2283,FIND(" ",B2283)-1)</f>
        <v>3</v>
      </c>
      <c r="D2283" s="4" t="str">
        <f t="shared" ref="D2283:D2284" si="1516">MID(B2283, FIND(" ", B2283)+1, FIND("For", B2283)-FIND(" ", B2283)-1)</f>
        <v xml:space="preserve">Apartment </v>
      </c>
      <c r="E2283" s="3" t="str">
        <f t="shared" ref="E2283:E2284" si="1517">TRIM(MID(B2283, FIND("In", B2283)+3, FIND("Surat", B2283)-FIND("In", B2283)-3))</f>
        <v>Eco Parkside, Bhimrad</v>
      </c>
      <c r="F2283" s="3" t="str">
        <f t="shared" ref="F2283:F2284" si="1518">"surat"</f>
        <v>surat</v>
      </c>
      <c r="G2283" s="3" t="s">
        <v>24</v>
      </c>
      <c r="H2283" s="3" t="s">
        <v>5031</v>
      </c>
      <c r="I2283" s="9">
        <f>VALUE(LEFT(H2283,FIND(" ",H2283)-1))</f>
        <v>943</v>
      </c>
      <c r="J2283" s="3" t="str">
        <f>TRIM(RIGHT(H2283,LEN(H2283)-FIND(" ",H2283)))</f>
        <v>sqft</v>
      </c>
      <c r="K2283" s="3" t="s">
        <v>43</v>
      </c>
      <c r="L2283" s="3" t="s">
        <v>165</v>
      </c>
      <c r="M2283" s="3" t="str">
        <f t="shared" ref="M2283:M2284" si="1519">IF(LEFT(L2283,5)="poss.","expected","ready")</f>
        <v>expected</v>
      </c>
      <c r="N2283" s="3" t="s">
        <v>81</v>
      </c>
      <c r="O2283" s="3" t="str">
        <f t="shared" ref="O2283:O2284" si="1520">IFERROR(LEFT(N2283,FIND("out of",N2283)-1),N2283)</f>
        <v xml:space="preserve">6 </v>
      </c>
      <c r="P2283" s="4" t="str">
        <f t="shared" ref="P2283:P2284" si="1521">IFERROR(RIGHT(N2283,LEN(N2283)-FIND("out of",N2283)-6),"")</f>
        <v>13</v>
      </c>
      <c r="Q2283" s="6" t="s">
        <v>29</v>
      </c>
      <c r="R2283" s="3" t="s">
        <v>47</v>
      </c>
      <c r="S2283" s="3" t="s">
        <v>5032</v>
      </c>
      <c r="T2283" s="3" t="s">
        <v>4662</v>
      </c>
      <c r="U2283" s="4">
        <f t="shared" si="1489"/>
        <v>4898</v>
      </c>
      <c r="V2283" s="3">
        <v>84</v>
      </c>
      <c r="W2283" s="3">
        <f>VALUE(V2283)*100000</f>
        <v>8400000</v>
      </c>
    </row>
    <row r="2284" spans="1:23" ht="15.75">
      <c r="A2284" s="3" t="s">
        <v>5033</v>
      </c>
      <c r="B2284" s="3" t="str">
        <f t="shared" si="1514"/>
        <v>3 Apartment For Sale In Divine Desire, Palanpur Surat</v>
      </c>
      <c r="C2284" s="3" t="str">
        <f t="shared" si="1515"/>
        <v>3</v>
      </c>
      <c r="D2284" s="4" t="str">
        <f t="shared" si="1516"/>
        <v xml:space="preserve">Apartment </v>
      </c>
      <c r="E2284" s="3" t="str">
        <f t="shared" si="1517"/>
        <v>Divine Desire, Palanpur</v>
      </c>
      <c r="F2284" s="3" t="str">
        <f t="shared" si="1518"/>
        <v>surat</v>
      </c>
      <c r="G2284" s="3" t="s">
        <v>24</v>
      </c>
      <c r="H2284" s="3" t="s">
        <v>2590</v>
      </c>
      <c r="I2284" s="9">
        <f>VALUE(LEFT(H2284,FIND(" ",H2284)-1))</f>
        <v>961</v>
      </c>
      <c r="J2284" s="3" t="str">
        <f>TRIM(RIGHT(H2284,LEN(H2284)-FIND(" ",H2284)))</f>
        <v>sqft</v>
      </c>
      <c r="K2284" s="3" t="s">
        <v>43</v>
      </c>
      <c r="L2284" s="3" t="s">
        <v>44</v>
      </c>
      <c r="M2284" s="3" t="str">
        <f t="shared" si="1519"/>
        <v>ready</v>
      </c>
      <c r="N2284" s="3" t="s">
        <v>793</v>
      </c>
      <c r="O2284" s="3" t="str">
        <f t="shared" si="1520"/>
        <v xml:space="preserve">5 </v>
      </c>
      <c r="P2284" s="4" t="str">
        <f t="shared" si="1521"/>
        <v>14</v>
      </c>
      <c r="Q2284" s="6" t="s">
        <v>29</v>
      </c>
      <c r="R2284" s="3" t="s">
        <v>47</v>
      </c>
      <c r="S2284" s="3" t="s">
        <v>2964</v>
      </c>
      <c r="T2284" s="3" t="s">
        <v>3359</v>
      </c>
      <c r="U2284" s="4">
        <f t="shared" si="1489"/>
        <v>4100</v>
      </c>
      <c r="V2284" s="3">
        <v>67.900000000000006</v>
      </c>
      <c r="W2284" s="3">
        <f>VALUE(V2284)*100000</f>
        <v>6790000.0000000009</v>
      </c>
    </row>
    <row r="2285" spans="1:23" customFormat="1" hidden="1">
      <c r="A2285" t="s">
        <v>5034</v>
      </c>
      <c r="G2285" t="s">
        <v>34</v>
      </c>
      <c r="H2285" t="s">
        <v>4320</v>
      </c>
      <c r="I2285">
        <f>VALUE(LEFT(H2285,FIND(" ",H2285)-1))</f>
        <v>1850</v>
      </c>
      <c r="J2285" t="str">
        <f>TRIM(RIGHT(H2285,LEN(H2285)-FIND(" ",H2285)))</f>
        <v>sqft</v>
      </c>
      <c r="K2285" t="s">
        <v>43</v>
      </c>
      <c r="L2285" t="s">
        <v>44</v>
      </c>
      <c r="N2285" t="s">
        <v>1138</v>
      </c>
      <c r="Q2285" t="s">
        <v>29</v>
      </c>
      <c r="R2285" t="s">
        <v>47</v>
      </c>
      <c r="S2285" t="s">
        <v>5035</v>
      </c>
      <c r="T2285" t="s">
        <v>5036</v>
      </c>
      <c r="U2285" s="1">
        <f t="shared" si="1489"/>
        <v>5135</v>
      </c>
      <c r="V2285">
        <v>95</v>
      </c>
      <c r="W2285">
        <f>VALUE(V2285)*100000</f>
        <v>9500000</v>
      </c>
    </row>
    <row r="2286" spans="1:23" ht="15.75">
      <c r="A2286" s="3" t="s">
        <v>195</v>
      </c>
      <c r="B2286" s="3" t="str">
        <f t="shared" ref="B2286:B2288" si="1522">PROPER(TRIM(A2286))</f>
        <v>3 Apartment For Sale In Palanpur Surat</v>
      </c>
      <c r="C2286" s="3" t="str">
        <f t="shared" ref="C2286:C2288" si="1523">LEFT(B2286,FIND(" ",B2286)-1)</f>
        <v>3</v>
      </c>
      <c r="D2286" s="4" t="str">
        <f t="shared" ref="D2286:D2288" si="1524">MID(B2286, FIND(" ", B2286)+1, FIND("For", B2286)-FIND(" ", B2286)-1)</f>
        <v xml:space="preserve">Apartment </v>
      </c>
      <c r="E2286" s="3" t="str">
        <f t="shared" ref="E2286:E2288" si="1525">TRIM(MID(B2286, FIND("In", B2286)+3, FIND("Surat", B2286)-FIND("In", B2286)-3))</f>
        <v>Palanpur</v>
      </c>
      <c r="F2286" s="3" t="str">
        <f t="shared" ref="F2286:F2288" si="1526">"surat"</f>
        <v>surat</v>
      </c>
      <c r="G2286" s="3" t="s">
        <v>24</v>
      </c>
      <c r="H2286" s="3" t="s">
        <v>735</v>
      </c>
      <c r="I2286" s="9">
        <f>VALUE(LEFT(H2286,FIND(" ",H2286)-1))</f>
        <v>960</v>
      </c>
      <c r="J2286" s="3" t="str">
        <f>TRIM(RIGHT(H2286,LEN(H2286)-FIND(" ",H2286)))</f>
        <v>sqft</v>
      </c>
      <c r="K2286" s="3" t="s">
        <v>26</v>
      </c>
      <c r="L2286" s="3" t="s">
        <v>44</v>
      </c>
      <c r="M2286" s="3" t="str">
        <f t="shared" ref="M2286:M2288" si="1527">IF(LEFT(L2286,5)="poss.","expected","ready")</f>
        <v>ready</v>
      </c>
      <c r="N2286" s="3" t="s">
        <v>81</v>
      </c>
      <c r="O2286" s="3" t="str">
        <f t="shared" ref="O2286:O2288" si="1528">IFERROR(LEFT(N2286,FIND("out of",N2286)-1),N2286)</f>
        <v xml:space="preserve">6 </v>
      </c>
      <c r="P2286" s="4" t="str">
        <f t="shared" ref="P2286:P2288" si="1529">IFERROR(RIGHT(N2286,LEN(N2286)-FIND("out of",N2286)-6),"")</f>
        <v>13</v>
      </c>
      <c r="Q2286" s="6" t="s">
        <v>29</v>
      </c>
      <c r="R2286" s="3" t="s">
        <v>47</v>
      </c>
      <c r="S2286" s="3" t="s">
        <v>5037</v>
      </c>
      <c r="T2286" s="3" t="s">
        <v>555</v>
      </c>
      <c r="U2286" s="4">
        <f t="shared" si="1489"/>
        <v>4500</v>
      </c>
      <c r="V2286" s="3">
        <v>72</v>
      </c>
      <c r="W2286" s="3">
        <f>VALUE(V2286)*100000</f>
        <v>7200000</v>
      </c>
    </row>
    <row r="2287" spans="1:23" customFormat="1" hidden="1">
      <c r="A2287" t="s">
        <v>1318</v>
      </c>
      <c r="B2287" t="str">
        <f t="shared" si="1522"/>
        <v>3 Apartment For Sale In Adajan Surat</v>
      </c>
      <c r="C2287" t="str">
        <f t="shared" si="1523"/>
        <v>3</v>
      </c>
      <c r="D2287" s="1" t="str">
        <f t="shared" si="1524"/>
        <v xml:space="preserve">Apartment </v>
      </c>
      <c r="E2287" t="str">
        <f t="shared" si="1525"/>
        <v>Adajan</v>
      </c>
      <c r="F2287" t="str">
        <f t="shared" si="1526"/>
        <v>surat</v>
      </c>
      <c r="G2287" t="s">
        <v>34</v>
      </c>
      <c r="H2287" t="s">
        <v>90</v>
      </c>
      <c r="I2287">
        <f>VALUE(LEFT(H2287,FIND(" ",H2287)-1))</f>
        <v>1650</v>
      </c>
      <c r="J2287" t="str">
        <f>TRIM(RIGHT(H2287,LEN(H2287)-FIND(" ",H2287)))</f>
        <v>sqft</v>
      </c>
      <c r="K2287" t="s">
        <v>26</v>
      </c>
      <c r="L2287" t="s">
        <v>44</v>
      </c>
      <c r="M2287" t="str">
        <f t="shared" si="1527"/>
        <v>ready</v>
      </c>
      <c r="N2287" t="s">
        <v>268</v>
      </c>
      <c r="O2287" t="str">
        <f t="shared" si="1528"/>
        <v xml:space="preserve">13 </v>
      </c>
      <c r="P2287" s="1" t="str">
        <f t="shared" si="1529"/>
        <v>14</v>
      </c>
      <c r="Q2287" t="s">
        <v>29</v>
      </c>
      <c r="R2287" t="s">
        <v>739</v>
      </c>
      <c r="T2287" t="s">
        <v>2112</v>
      </c>
      <c r="U2287" s="1">
        <f t="shared" si="1489"/>
        <v>3818</v>
      </c>
      <c r="V2287">
        <v>63</v>
      </c>
      <c r="W2287">
        <f>VALUE(V2287)*100000</f>
        <v>6300000</v>
      </c>
    </row>
    <row r="2288" spans="1:23" customFormat="1" hidden="1">
      <c r="A2288" t="s">
        <v>3451</v>
      </c>
      <c r="B2288" t="str">
        <f t="shared" si="1522"/>
        <v>3 Apartment For Sale In Pal Surat</v>
      </c>
      <c r="C2288" t="str">
        <f t="shared" si="1523"/>
        <v>3</v>
      </c>
      <c r="D2288" s="1" t="str">
        <f t="shared" si="1524"/>
        <v xml:space="preserve">Apartment </v>
      </c>
      <c r="E2288" t="str">
        <f t="shared" si="1525"/>
        <v>Pal</v>
      </c>
      <c r="F2288" t="str">
        <f t="shared" si="1526"/>
        <v>surat</v>
      </c>
      <c r="G2288" t="s">
        <v>34</v>
      </c>
      <c r="H2288" t="s">
        <v>4690</v>
      </c>
      <c r="I2288">
        <f>VALUE(LEFT(H2288,FIND(" ",H2288)-1))</f>
        <v>1811</v>
      </c>
      <c r="J2288" t="str">
        <f>TRIM(RIGHT(H2288,LEN(H2288)-FIND(" ",H2288)))</f>
        <v>sqft</v>
      </c>
      <c r="K2288" t="s">
        <v>26</v>
      </c>
      <c r="L2288" t="s">
        <v>2900</v>
      </c>
      <c r="M2288" t="str">
        <f t="shared" si="1527"/>
        <v>expected</v>
      </c>
      <c r="N2288" t="s">
        <v>81</v>
      </c>
      <c r="O2288" t="str">
        <f t="shared" si="1528"/>
        <v xml:space="preserve">6 </v>
      </c>
      <c r="P2288" s="1" t="str">
        <f t="shared" si="1529"/>
        <v>13</v>
      </c>
      <c r="Q2288" t="s">
        <v>29</v>
      </c>
      <c r="R2288" t="s">
        <v>47</v>
      </c>
      <c r="T2288" t="s">
        <v>4582</v>
      </c>
      <c r="U2288" s="1">
        <f t="shared" si="1489"/>
        <v>4751</v>
      </c>
      <c r="V2288">
        <v>86</v>
      </c>
      <c r="W2288">
        <f>VALUE(V2288)*100000</f>
        <v>8600000</v>
      </c>
    </row>
    <row r="2289" spans="1:23" customFormat="1" hidden="1">
      <c r="A2289" t="s">
        <v>5038</v>
      </c>
      <c r="G2289" t="s">
        <v>34</v>
      </c>
      <c r="H2289" t="s">
        <v>792</v>
      </c>
      <c r="I2289">
        <f>VALUE(LEFT(H2289,FIND(" ",H2289)-1))</f>
        <v>1252</v>
      </c>
      <c r="J2289" t="str">
        <f>TRIM(RIGHT(H2289,LEN(H2289)-FIND(" ",H2289)))</f>
        <v>sqft</v>
      </c>
      <c r="K2289" t="s">
        <v>43</v>
      </c>
      <c r="L2289" t="s">
        <v>44</v>
      </c>
      <c r="N2289" t="s">
        <v>793</v>
      </c>
      <c r="Q2289" t="s">
        <v>29</v>
      </c>
      <c r="R2289" t="s">
        <v>47</v>
      </c>
      <c r="S2289" t="s">
        <v>1199</v>
      </c>
      <c r="T2289" t="s">
        <v>5039</v>
      </c>
      <c r="U2289" s="1">
        <f t="shared" si="1489"/>
        <v>4073</v>
      </c>
      <c r="V2289">
        <v>51</v>
      </c>
      <c r="W2289">
        <f>VALUE(V2289)*100000</f>
        <v>5100000</v>
      </c>
    </row>
    <row r="2290" spans="1:23" customFormat="1" hidden="1">
      <c r="A2290" t="s">
        <v>5040</v>
      </c>
      <c r="G2290" t="s">
        <v>34</v>
      </c>
      <c r="H2290" t="s">
        <v>930</v>
      </c>
      <c r="I2290">
        <f>VALUE(LEFT(H2290,FIND(" ",H2290)-1))</f>
        <v>1258</v>
      </c>
      <c r="J2290" t="str">
        <f>TRIM(RIGHT(H2290,LEN(H2290)-FIND(" ",H2290)))</f>
        <v>sqft</v>
      </c>
      <c r="K2290" t="s">
        <v>26</v>
      </c>
      <c r="L2290" t="s">
        <v>44</v>
      </c>
      <c r="N2290" t="s">
        <v>1008</v>
      </c>
      <c r="Q2290" t="s">
        <v>96</v>
      </c>
      <c r="R2290" t="s">
        <v>47</v>
      </c>
      <c r="S2290" t="s">
        <v>5041</v>
      </c>
      <c r="T2290" t="s">
        <v>5042</v>
      </c>
      <c r="U2290" s="1">
        <f t="shared" si="1489"/>
        <v>4102</v>
      </c>
      <c r="V2290">
        <v>51.6</v>
      </c>
      <c r="W2290">
        <f>VALUE(V2290)*100000</f>
        <v>5160000</v>
      </c>
    </row>
    <row r="2291" spans="1:23" customFormat="1" hidden="1">
      <c r="A2291" t="s">
        <v>4959</v>
      </c>
      <c r="G2291" t="s">
        <v>34</v>
      </c>
      <c r="H2291" t="s">
        <v>3600</v>
      </c>
      <c r="I2291">
        <f>VALUE(LEFT(H2291,FIND(" ",H2291)-1))</f>
        <v>72</v>
      </c>
      <c r="J2291" t="str">
        <f>TRIM(RIGHT(H2291,LEN(H2291)-FIND(" ",H2291)))</f>
        <v>sqyrd</v>
      </c>
      <c r="K2291" t="s">
        <v>29</v>
      </c>
      <c r="L2291" t="s">
        <v>44</v>
      </c>
      <c r="N2291" t="s">
        <v>43</v>
      </c>
      <c r="Q2291" t="s">
        <v>47</v>
      </c>
      <c r="R2291" t="s">
        <v>490</v>
      </c>
      <c r="S2291" t="s">
        <v>5043</v>
      </c>
      <c r="T2291" t="s">
        <v>5044</v>
      </c>
      <c r="U2291" s="1">
        <f t="shared" si="1489"/>
        <v>10031</v>
      </c>
      <c r="V2291">
        <v>65</v>
      </c>
      <c r="W2291">
        <f>VALUE(V2291)*100000</f>
        <v>6500000</v>
      </c>
    </row>
    <row r="2292" spans="1:23" customFormat="1" hidden="1">
      <c r="A2292" t="s">
        <v>1077</v>
      </c>
      <c r="G2292" t="s">
        <v>204</v>
      </c>
      <c r="H2292" t="s">
        <v>277</v>
      </c>
      <c r="I2292">
        <f>VALUE(LEFT(H2292,FIND(" ",H2292)-1))</f>
        <v>990</v>
      </c>
      <c r="J2292" t="str">
        <f>TRIM(RIGHT(H2292,LEN(H2292)-FIND(" ",H2292)))</f>
        <v>sqft</v>
      </c>
      <c r="K2292">
        <v>5</v>
      </c>
      <c r="L2292" t="s">
        <v>166</v>
      </c>
      <c r="N2292" t="s">
        <v>43</v>
      </c>
      <c r="Q2292">
        <v>2</v>
      </c>
      <c r="R2292" t="s">
        <v>2319</v>
      </c>
      <c r="T2292" t="s">
        <v>5045</v>
      </c>
      <c r="U2292" s="1">
        <f t="shared" si="1489"/>
        <v>6869</v>
      </c>
      <c r="V2292">
        <v>68</v>
      </c>
      <c r="W2292">
        <f>VALUE(V2292)*100000</f>
        <v>6800000</v>
      </c>
    </row>
    <row r="2293" spans="1:23" customFormat="1" hidden="1">
      <c r="A2293" t="s">
        <v>5046</v>
      </c>
      <c r="G2293" t="s">
        <v>34</v>
      </c>
      <c r="H2293" t="s">
        <v>3574</v>
      </c>
      <c r="I2293">
        <f>VALUE(LEFT(H2293,FIND(" ",H2293)-1))</f>
        <v>1775</v>
      </c>
      <c r="J2293" t="str">
        <f>TRIM(RIGHT(H2293,LEN(H2293)-FIND(" ",H2293)))</f>
        <v>sqft</v>
      </c>
      <c r="K2293" t="s">
        <v>26</v>
      </c>
      <c r="L2293" t="s">
        <v>2890</v>
      </c>
      <c r="N2293" t="s">
        <v>45</v>
      </c>
      <c r="Q2293" t="s">
        <v>29</v>
      </c>
      <c r="R2293" t="s">
        <v>47</v>
      </c>
      <c r="S2293" t="s">
        <v>5047</v>
      </c>
      <c r="T2293" t="s">
        <v>5048</v>
      </c>
      <c r="U2293" s="1">
        <f t="shared" si="1489"/>
        <v>3803</v>
      </c>
      <c r="V2293">
        <v>67.5</v>
      </c>
      <c r="W2293">
        <f>VALUE(V2293)*100000</f>
        <v>6750000</v>
      </c>
    </row>
    <row r="2294" spans="1:23" customFormat="1" hidden="1">
      <c r="A2294" t="s">
        <v>5049</v>
      </c>
      <c r="G2294" t="s">
        <v>34</v>
      </c>
      <c r="H2294" t="s">
        <v>5050</v>
      </c>
      <c r="I2294">
        <f>VALUE(LEFT(H2294,FIND(" ",H2294)-1))</f>
        <v>1660</v>
      </c>
      <c r="J2294" t="str">
        <f>TRIM(RIGHT(H2294,LEN(H2294)-FIND(" ",H2294)))</f>
        <v>sqft</v>
      </c>
      <c r="K2294" t="s">
        <v>43</v>
      </c>
      <c r="L2294" t="s">
        <v>44</v>
      </c>
      <c r="N2294" t="s">
        <v>342</v>
      </c>
      <c r="Q2294" t="s">
        <v>46</v>
      </c>
      <c r="R2294" t="s">
        <v>47</v>
      </c>
      <c r="T2294" t="s">
        <v>5051</v>
      </c>
      <c r="U2294" s="1">
        <f t="shared" si="1489"/>
        <v>3614</v>
      </c>
      <c r="V2294">
        <v>60</v>
      </c>
      <c r="W2294">
        <f>VALUE(V2294)*100000</f>
        <v>6000000</v>
      </c>
    </row>
    <row r="2295" spans="1:23" customFormat="1" hidden="1">
      <c r="A2295" t="s">
        <v>5052</v>
      </c>
      <c r="G2295" t="s">
        <v>34</v>
      </c>
      <c r="H2295" t="s">
        <v>1706</v>
      </c>
      <c r="I2295">
        <f>VALUE(LEFT(H2295,FIND(" ",H2295)-1))</f>
        <v>78</v>
      </c>
      <c r="J2295" t="str">
        <f>TRIM(RIGHT(H2295,LEN(H2295)-FIND(" ",H2295)))</f>
        <v>sqyrd</v>
      </c>
      <c r="K2295" t="s">
        <v>43</v>
      </c>
      <c r="L2295" t="s">
        <v>44</v>
      </c>
      <c r="N2295" t="s">
        <v>86</v>
      </c>
      <c r="Q2295" t="s">
        <v>96</v>
      </c>
      <c r="R2295" t="s">
        <v>30</v>
      </c>
      <c r="S2295" t="s">
        <v>5053</v>
      </c>
      <c r="T2295" t="s">
        <v>5054</v>
      </c>
      <c r="U2295" s="1">
        <f t="shared" si="1489"/>
        <v>13533</v>
      </c>
      <c r="V2295">
        <v>95</v>
      </c>
      <c r="W2295">
        <f>VALUE(V2295)*100000</f>
        <v>9500000</v>
      </c>
    </row>
    <row r="2296" spans="1:23" customFormat="1" hidden="1">
      <c r="A2296" t="s">
        <v>4508</v>
      </c>
      <c r="B2296" t="str">
        <f t="shared" ref="B2296:B2297" si="1530">PROPER(TRIM(A2296))</f>
        <v>3 Apartment For Sale In Anand Mahal Road Surat</v>
      </c>
      <c r="C2296" t="str">
        <f t="shared" ref="C2296:C2297" si="1531">LEFT(B2296,FIND(" ",B2296)-1)</f>
        <v>3</v>
      </c>
      <c r="D2296" s="1" t="str">
        <f t="shared" ref="D2296:D2297" si="1532">MID(B2296, FIND(" ", B2296)+1, FIND("For", B2296)-FIND(" ", B2296)-1)</f>
        <v xml:space="preserve">Apartment </v>
      </c>
      <c r="E2296" t="str">
        <f t="shared" ref="E2296:E2297" si="1533">TRIM(MID(B2296, FIND("In", B2296)+3, FIND("Surat", B2296)-FIND("In", B2296)-3))</f>
        <v>Anand Mahal Road</v>
      </c>
      <c r="F2296" t="str">
        <f t="shared" ref="F2296:F2297" si="1534">"surat"</f>
        <v>surat</v>
      </c>
      <c r="G2296" t="s">
        <v>34</v>
      </c>
      <c r="H2296" t="s">
        <v>3408</v>
      </c>
      <c r="I2296">
        <f>VALUE(LEFT(H2296,FIND(" ",H2296)-1))</f>
        <v>1820</v>
      </c>
      <c r="J2296" t="str">
        <f>TRIM(RIGHT(H2296,LEN(H2296)-FIND(" ",H2296)))</f>
        <v>sqft</v>
      </c>
      <c r="K2296" t="s">
        <v>43</v>
      </c>
      <c r="L2296" t="s">
        <v>44</v>
      </c>
      <c r="M2296" t="str">
        <f t="shared" ref="M2296:M2297" si="1535">IF(LEFT(L2296,5)="poss.","expected","ready")</f>
        <v>ready</v>
      </c>
      <c r="N2296" t="s">
        <v>486</v>
      </c>
      <c r="O2296" t="str">
        <f t="shared" ref="O2296:O2297" si="1536">IFERROR(LEFT(N2296,FIND("out of",N2296)-1),N2296)</f>
        <v xml:space="preserve">7 </v>
      </c>
      <c r="P2296" s="1" t="str">
        <f t="shared" ref="P2296:P2297" si="1537">IFERROR(RIGHT(N2296,LEN(N2296)-FIND("out of",N2296)-6),"")</f>
        <v>7</v>
      </c>
      <c r="Q2296" t="s">
        <v>96</v>
      </c>
      <c r="R2296" t="s">
        <v>47</v>
      </c>
      <c r="T2296" t="s">
        <v>745</v>
      </c>
      <c r="U2296" s="1">
        <f t="shared" si="1489"/>
        <v>3846</v>
      </c>
      <c r="V2296">
        <v>70</v>
      </c>
      <c r="W2296">
        <f>VALUE(V2296)*100000</f>
        <v>7000000</v>
      </c>
    </row>
    <row r="2297" spans="1:23" ht="15.75">
      <c r="A2297" s="3" t="s">
        <v>159</v>
      </c>
      <c r="B2297" s="3" t="str">
        <f t="shared" si="1530"/>
        <v>2 Apartment For Sale In Palanpur Surat</v>
      </c>
      <c r="C2297" s="3" t="str">
        <f t="shared" si="1531"/>
        <v>2</v>
      </c>
      <c r="D2297" s="4" t="str">
        <f t="shared" si="1532"/>
        <v xml:space="preserve">Apartment </v>
      </c>
      <c r="E2297" s="3" t="str">
        <f t="shared" si="1533"/>
        <v>Palanpur</v>
      </c>
      <c r="F2297" s="3" t="str">
        <f t="shared" si="1534"/>
        <v>surat</v>
      </c>
      <c r="G2297" s="3" t="s">
        <v>24</v>
      </c>
      <c r="H2297" s="3" t="s">
        <v>155</v>
      </c>
      <c r="I2297" s="9">
        <f>VALUE(LEFT(H2297,FIND(" ",H2297)-1))</f>
        <v>650</v>
      </c>
      <c r="J2297" s="3" t="str">
        <f>TRIM(RIGHT(H2297,LEN(H2297)-FIND(" ",H2297)))</f>
        <v>sqft</v>
      </c>
      <c r="K2297" s="3" t="s">
        <v>26</v>
      </c>
      <c r="L2297" s="3" t="s">
        <v>44</v>
      </c>
      <c r="M2297" s="3" t="str">
        <f t="shared" si="1535"/>
        <v>ready</v>
      </c>
      <c r="N2297" s="3" t="s">
        <v>45</v>
      </c>
      <c r="O2297" s="3" t="str">
        <f t="shared" si="1536"/>
        <v xml:space="preserve">5 </v>
      </c>
      <c r="P2297" s="4" t="str">
        <f t="shared" si="1537"/>
        <v>13</v>
      </c>
      <c r="Q2297" s="6" t="s">
        <v>29</v>
      </c>
      <c r="R2297" s="3" t="s">
        <v>47</v>
      </c>
      <c r="S2297" s="3" t="s">
        <v>5055</v>
      </c>
      <c r="T2297" s="3" t="s">
        <v>3552</v>
      </c>
      <c r="U2297" s="4">
        <f t="shared" si="1489"/>
        <v>4365</v>
      </c>
      <c r="V2297" s="3">
        <v>52.5</v>
      </c>
      <c r="W2297" s="3">
        <f>VALUE(V2297)*100000</f>
        <v>5250000</v>
      </c>
    </row>
    <row r="2298" spans="1:23" customFormat="1" hidden="1">
      <c r="A2298" t="s">
        <v>4238</v>
      </c>
      <c r="G2298" t="s">
        <v>24</v>
      </c>
      <c r="H2298" t="s">
        <v>2613</v>
      </c>
      <c r="I2298">
        <f>VALUE(LEFT(H2298,FIND(" ",H2298)-1))</f>
        <v>1037</v>
      </c>
      <c r="J2298" t="str">
        <f>TRIM(RIGHT(H2298,LEN(H2298)-FIND(" ",H2298)))</f>
        <v>sqft</v>
      </c>
      <c r="K2298" t="s">
        <v>26</v>
      </c>
      <c r="L2298" t="s">
        <v>44</v>
      </c>
      <c r="N2298" t="s">
        <v>45</v>
      </c>
      <c r="Q2298" t="s">
        <v>29</v>
      </c>
      <c r="R2298" t="s">
        <v>102</v>
      </c>
      <c r="S2298" t="s">
        <v>5056</v>
      </c>
      <c r="T2298" t="s">
        <v>5057</v>
      </c>
      <c r="U2298" s="1">
        <f t="shared" si="1489"/>
        <v>4090</v>
      </c>
      <c r="V2298">
        <v>77.099999999999994</v>
      </c>
      <c r="W2298">
        <f>VALUE(V2298)*100000</f>
        <v>7709999.9999999991</v>
      </c>
    </row>
    <row r="2299" spans="1:23" ht="15.75">
      <c r="A2299" s="3" t="s">
        <v>5058</v>
      </c>
      <c r="B2299" s="3" t="str">
        <f>PROPER(TRIM(A2299))</f>
        <v>2 Apartment For Sale In The Ultima, Vesu Surat</v>
      </c>
      <c r="C2299" s="3" t="str">
        <f>LEFT(B2299,FIND(" ",B2299)-1)</f>
        <v>2</v>
      </c>
      <c r="D2299" s="4" t="str">
        <f>MID(B2299, FIND(" ", B2299)+1, FIND("For", B2299)-FIND(" ", B2299)-1)</f>
        <v xml:space="preserve">Apartment </v>
      </c>
      <c r="E2299" s="3" t="str">
        <f>TRIM(MID(B2299, FIND("In", B2299)+3, FIND("Surat", B2299)-FIND("In", B2299)-3))</f>
        <v>The Ultima, Vesu</v>
      </c>
      <c r="F2299" s="3" t="str">
        <f>"surat"</f>
        <v>surat</v>
      </c>
      <c r="G2299" s="3" t="s">
        <v>34</v>
      </c>
      <c r="H2299" s="3" t="s">
        <v>372</v>
      </c>
      <c r="I2299" s="9">
        <f>VALUE(LEFT(H2299,FIND(" ",H2299)-1))</f>
        <v>1300</v>
      </c>
      <c r="J2299" s="3" t="str">
        <f>TRIM(RIGHT(H2299,LEN(H2299)-FIND(" ",H2299)))</f>
        <v>sqft</v>
      </c>
      <c r="K2299" s="3" t="s">
        <v>26</v>
      </c>
      <c r="L2299" s="3" t="s">
        <v>44</v>
      </c>
      <c r="M2299" s="3" t="str">
        <f>IF(LEFT(L2299,5)="poss.","expected","ready")</f>
        <v>ready</v>
      </c>
      <c r="N2299" s="3" t="s">
        <v>45</v>
      </c>
      <c r="O2299" s="3" t="str">
        <f>IFERROR(LEFT(N2299,FIND("out of",N2299)-1),N2299)</f>
        <v xml:space="preserve">5 </v>
      </c>
      <c r="P2299" s="4" t="str">
        <f>IFERROR(RIGHT(N2299,LEN(N2299)-FIND("out of",N2299)-6),"")</f>
        <v>13</v>
      </c>
      <c r="Q2299" s="6" t="s">
        <v>29</v>
      </c>
      <c r="R2299" s="3" t="s">
        <v>47</v>
      </c>
      <c r="S2299" s="3" t="s">
        <v>5059</v>
      </c>
      <c r="T2299" s="3" t="s">
        <v>1616</v>
      </c>
      <c r="U2299" s="4">
        <f t="shared" si="1489"/>
        <v>4800</v>
      </c>
      <c r="V2299" s="3">
        <v>62.4</v>
      </c>
      <c r="W2299" s="3">
        <f>VALUE(V2299)*100000</f>
        <v>6240000</v>
      </c>
    </row>
    <row r="2300" spans="1:23" customFormat="1" hidden="1">
      <c r="A2300" t="s">
        <v>5060</v>
      </c>
      <c r="G2300" t="s">
        <v>24</v>
      </c>
      <c r="H2300" t="s">
        <v>288</v>
      </c>
      <c r="I2300">
        <f>VALUE(LEFT(H2300,FIND(" ",H2300)-1))</f>
        <v>970</v>
      </c>
      <c r="J2300" t="str">
        <f>TRIM(RIGHT(H2300,LEN(H2300)-FIND(" ",H2300)))</f>
        <v>sqft</v>
      </c>
      <c r="K2300" t="s">
        <v>43</v>
      </c>
      <c r="L2300" t="s">
        <v>44</v>
      </c>
      <c r="N2300" t="s">
        <v>992</v>
      </c>
      <c r="Q2300" t="s">
        <v>96</v>
      </c>
      <c r="R2300" t="s">
        <v>47</v>
      </c>
      <c r="S2300" t="s">
        <v>812</v>
      </c>
      <c r="T2300" t="s">
        <v>5061</v>
      </c>
      <c r="U2300" s="1">
        <f t="shared" si="1489"/>
        <v>5538</v>
      </c>
      <c r="V2300">
        <v>90</v>
      </c>
      <c r="W2300">
        <f>VALUE(V2300)*100000</f>
        <v>9000000</v>
      </c>
    </row>
    <row r="2301" spans="1:23" ht="15.75">
      <c r="A2301" s="3" t="s">
        <v>2697</v>
      </c>
      <c r="B2301" s="3" t="str">
        <f>PROPER(TRIM(A2301))</f>
        <v>2 Apartment For Sale In Orchid Gardenia, Palanpur Surat</v>
      </c>
      <c r="C2301" s="3" t="str">
        <f>LEFT(B2301,FIND(" ",B2301)-1)</f>
        <v>2</v>
      </c>
      <c r="D2301" s="4" t="str">
        <f>MID(B2301, FIND(" ", B2301)+1, FIND("For", B2301)-FIND(" ", B2301)-1)</f>
        <v xml:space="preserve">Apartment </v>
      </c>
      <c r="E2301" s="3" t="str">
        <f>TRIM(MID(B2301, FIND("In", B2301)+3, FIND("Surat", B2301)-FIND("In", B2301)-3))</f>
        <v>Orchid Gardenia, Palanpur</v>
      </c>
      <c r="F2301" s="3" t="str">
        <f>"surat"</f>
        <v>surat</v>
      </c>
      <c r="G2301" s="3" t="s">
        <v>34</v>
      </c>
      <c r="H2301" s="3" t="s">
        <v>71</v>
      </c>
      <c r="I2301" s="9">
        <f>VALUE(LEFT(H2301,FIND(" ",H2301)-1))</f>
        <v>1180</v>
      </c>
      <c r="J2301" s="3" t="str">
        <f>TRIM(RIGHT(H2301,LEN(H2301)-FIND(" ",H2301)))</f>
        <v>sqft</v>
      </c>
      <c r="K2301" s="3" t="s">
        <v>43</v>
      </c>
      <c r="L2301" s="3" t="s">
        <v>44</v>
      </c>
      <c r="M2301" s="3" t="str">
        <f>IF(LEFT(L2301,5)="poss.","expected","ready")</f>
        <v>ready</v>
      </c>
      <c r="N2301" s="3" t="s">
        <v>342</v>
      </c>
      <c r="O2301" s="3" t="str">
        <f>IFERROR(LEFT(N2301,FIND("out of",N2301)-1),N2301)</f>
        <v xml:space="preserve">9 </v>
      </c>
      <c r="P2301" s="4" t="str">
        <f>IFERROR(RIGHT(N2301,LEN(N2301)-FIND("out of",N2301)-6),"")</f>
        <v>13</v>
      </c>
      <c r="Q2301" s="6" t="s">
        <v>96</v>
      </c>
      <c r="R2301" s="3" t="s">
        <v>47</v>
      </c>
      <c r="S2301" s="3" t="s">
        <v>5062</v>
      </c>
      <c r="T2301" s="3" t="s">
        <v>459</v>
      </c>
      <c r="U2301" s="4">
        <f t="shared" ref="U2301:U2364" si="1538">VALUE(SUBSTITUTE(SUBSTITUTE(T2301,"â‚¹",""),"per sqft",""))</f>
        <v>5000</v>
      </c>
      <c r="V2301" s="3">
        <v>59</v>
      </c>
      <c r="W2301" s="3">
        <f>VALUE(V2301)*100000</f>
        <v>5900000</v>
      </c>
    </row>
    <row r="2302" spans="1:23" customFormat="1" hidden="1">
      <c r="A2302" t="s">
        <v>1837</v>
      </c>
      <c r="G2302" t="s">
        <v>34</v>
      </c>
      <c r="H2302" t="s">
        <v>609</v>
      </c>
      <c r="I2302">
        <f>VALUE(LEFT(H2302,FIND(" ",H2302)-1))</f>
        <v>1280</v>
      </c>
      <c r="J2302" t="str">
        <f>TRIM(RIGHT(H2302,LEN(H2302)-FIND(" ",H2302)))</f>
        <v>sqft</v>
      </c>
      <c r="K2302" t="s">
        <v>26</v>
      </c>
      <c r="L2302" t="s">
        <v>4133</v>
      </c>
      <c r="N2302" t="s">
        <v>992</v>
      </c>
      <c r="Q2302" t="s">
        <v>29</v>
      </c>
      <c r="R2302" t="s">
        <v>47</v>
      </c>
      <c r="S2302" t="s">
        <v>5063</v>
      </c>
      <c r="T2302" t="s">
        <v>5064</v>
      </c>
      <c r="U2302" s="1">
        <f t="shared" si="1538"/>
        <v>3977</v>
      </c>
      <c r="V2302">
        <v>50.9</v>
      </c>
      <c r="W2302">
        <f>VALUE(V2302)*100000</f>
        <v>5090000</v>
      </c>
    </row>
    <row r="2303" spans="1:23" customFormat="1" hidden="1">
      <c r="A2303" t="s">
        <v>5065</v>
      </c>
      <c r="G2303" t="s">
        <v>34</v>
      </c>
      <c r="H2303" t="s">
        <v>1075</v>
      </c>
      <c r="I2303">
        <f>VALUE(LEFT(H2303,FIND(" ",H2303)-1))</f>
        <v>1275</v>
      </c>
      <c r="J2303" t="str">
        <f>TRIM(RIGHT(H2303,LEN(H2303)-FIND(" ",H2303)))</f>
        <v>sqft</v>
      </c>
      <c r="K2303" t="s">
        <v>26</v>
      </c>
      <c r="L2303" t="s">
        <v>44</v>
      </c>
      <c r="N2303" t="s">
        <v>1513</v>
      </c>
      <c r="Q2303" t="s">
        <v>29</v>
      </c>
      <c r="R2303" t="s">
        <v>47</v>
      </c>
      <c r="S2303" t="s">
        <v>4987</v>
      </c>
      <c r="T2303" t="s">
        <v>5066</v>
      </c>
      <c r="U2303" s="1">
        <f t="shared" si="1538"/>
        <v>4314</v>
      </c>
      <c r="V2303">
        <v>55</v>
      </c>
      <c r="W2303">
        <f>VALUE(V2303)*100000</f>
        <v>5500000</v>
      </c>
    </row>
    <row r="2304" spans="1:23" customFormat="1" hidden="1">
      <c r="A2304" t="s">
        <v>5067</v>
      </c>
      <c r="G2304" t="s">
        <v>24</v>
      </c>
      <c r="H2304" t="s">
        <v>5068</v>
      </c>
      <c r="I2304">
        <f>VALUE(LEFT(H2304,FIND(" ",H2304)-1))</f>
        <v>911</v>
      </c>
      <c r="J2304" t="str">
        <f>TRIM(RIGHT(H2304,LEN(H2304)-FIND(" ",H2304)))</f>
        <v>sqft</v>
      </c>
      <c r="K2304" t="s">
        <v>26</v>
      </c>
      <c r="L2304" t="s">
        <v>44</v>
      </c>
      <c r="N2304" t="s">
        <v>5069</v>
      </c>
      <c r="Q2304" t="s">
        <v>29</v>
      </c>
      <c r="R2304" t="s">
        <v>47</v>
      </c>
      <c r="S2304" t="s">
        <v>5070</v>
      </c>
      <c r="T2304" t="s">
        <v>5071</v>
      </c>
      <c r="U2304" s="1">
        <f t="shared" si="1538"/>
        <v>4162</v>
      </c>
      <c r="V2304">
        <v>75</v>
      </c>
      <c r="W2304">
        <f>VALUE(V2304)*100000</f>
        <v>7500000</v>
      </c>
    </row>
    <row r="2305" spans="1:23" customFormat="1" hidden="1">
      <c r="A2305" t="s">
        <v>5072</v>
      </c>
      <c r="G2305" t="s">
        <v>34</v>
      </c>
      <c r="H2305" t="s">
        <v>4299</v>
      </c>
      <c r="I2305">
        <f>VALUE(LEFT(H2305,FIND(" ",H2305)-1))</f>
        <v>1725</v>
      </c>
      <c r="J2305" t="str">
        <f>TRIM(RIGHT(H2305,LEN(H2305)-FIND(" ",H2305)))</f>
        <v>sqft</v>
      </c>
      <c r="K2305" t="s">
        <v>26</v>
      </c>
      <c r="L2305" t="s">
        <v>44</v>
      </c>
      <c r="N2305" t="s">
        <v>1513</v>
      </c>
      <c r="Q2305" t="s">
        <v>96</v>
      </c>
      <c r="R2305" t="s">
        <v>185</v>
      </c>
      <c r="S2305" t="s">
        <v>2733</v>
      </c>
      <c r="T2305" t="s">
        <v>5073</v>
      </c>
      <c r="U2305" s="1">
        <f t="shared" si="1538"/>
        <v>4928</v>
      </c>
      <c r="V2305">
        <v>85</v>
      </c>
      <c r="W2305">
        <f>VALUE(V2305)*100000</f>
        <v>8500000</v>
      </c>
    </row>
    <row r="2306" spans="1:23" customFormat="1" hidden="1">
      <c r="A2306" t="s">
        <v>5074</v>
      </c>
      <c r="G2306" t="s">
        <v>34</v>
      </c>
      <c r="H2306" t="s">
        <v>1516</v>
      </c>
      <c r="I2306">
        <f>VALUE(LEFT(H2306,FIND(" ",H2306)-1))</f>
        <v>1350</v>
      </c>
      <c r="J2306" t="str">
        <f>TRIM(RIGHT(H2306,LEN(H2306)-FIND(" ",H2306)))</f>
        <v>sqft</v>
      </c>
      <c r="K2306" t="s">
        <v>43</v>
      </c>
      <c r="L2306" t="s">
        <v>44</v>
      </c>
      <c r="N2306" t="s">
        <v>3745</v>
      </c>
      <c r="Q2306" t="s">
        <v>96</v>
      </c>
      <c r="R2306" t="s">
        <v>38</v>
      </c>
      <c r="T2306" t="s">
        <v>5075</v>
      </c>
      <c r="U2306" s="1">
        <f t="shared" si="1538"/>
        <v>4593</v>
      </c>
      <c r="V2306">
        <v>62</v>
      </c>
      <c r="W2306">
        <f>VALUE(V2306)*100000</f>
        <v>6200000</v>
      </c>
    </row>
    <row r="2307" spans="1:23" customFormat="1" hidden="1">
      <c r="A2307" t="s">
        <v>5076</v>
      </c>
      <c r="G2307" t="s">
        <v>24</v>
      </c>
      <c r="H2307" t="s">
        <v>5077</v>
      </c>
      <c r="I2307">
        <f>VALUE(LEFT(H2307,FIND(" ",H2307)-1))</f>
        <v>1006</v>
      </c>
      <c r="J2307" t="str">
        <f>TRIM(RIGHT(H2307,LEN(H2307)-FIND(" ",H2307)))</f>
        <v>sqft</v>
      </c>
      <c r="K2307" t="s">
        <v>43</v>
      </c>
      <c r="L2307" t="s">
        <v>192</v>
      </c>
      <c r="N2307" t="s">
        <v>37</v>
      </c>
      <c r="Q2307" t="s">
        <v>29</v>
      </c>
      <c r="R2307" t="s">
        <v>47</v>
      </c>
      <c r="T2307" t="s">
        <v>5078</v>
      </c>
      <c r="U2307" s="1">
        <f t="shared" si="1538"/>
        <v>4050</v>
      </c>
      <c r="V2307">
        <v>74.099999999999994</v>
      </c>
      <c r="W2307">
        <f>VALUE(V2307)*100000</f>
        <v>7409999.9999999991</v>
      </c>
    </row>
    <row r="2308" spans="1:23" ht="15.75">
      <c r="A2308" s="3" t="s">
        <v>5079</v>
      </c>
      <c r="B2308" s="3" t="str">
        <f t="shared" ref="B2308:B2309" si="1539">PROPER(TRIM(A2308))</f>
        <v>3 Apartment For Sale In Pal Gam Surat</v>
      </c>
      <c r="C2308" s="3" t="str">
        <f t="shared" ref="C2308:C2309" si="1540">LEFT(B2308,FIND(" ",B2308)-1)</f>
        <v>3</v>
      </c>
      <c r="D2308" s="4" t="str">
        <f t="shared" ref="D2308:D2309" si="1541">MID(B2308, FIND(" ", B2308)+1, FIND("For", B2308)-FIND(" ", B2308)-1)</f>
        <v xml:space="preserve">Apartment </v>
      </c>
      <c r="E2308" s="3" t="str">
        <f t="shared" ref="E2308:E2309" si="1542">TRIM(MID(B2308, FIND("In", B2308)+3, FIND("Surat", B2308)-FIND("In", B2308)-3))</f>
        <v>Pal Gam</v>
      </c>
      <c r="F2308" s="3" t="str">
        <f t="shared" ref="F2308:F2309" si="1543">"surat"</f>
        <v>surat</v>
      </c>
      <c r="G2308" s="3" t="s">
        <v>34</v>
      </c>
      <c r="H2308" s="3" t="s">
        <v>5080</v>
      </c>
      <c r="I2308" s="9">
        <f>VALUE(LEFT(H2308,FIND(" ",H2308)-1))</f>
        <v>1649</v>
      </c>
      <c r="J2308" s="3" t="str">
        <f>TRIM(RIGHT(H2308,LEN(H2308)-FIND(" ",H2308)))</f>
        <v>sqft</v>
      </c>
      <c r="K2308" s="3" t="s">
        <v>26</v>
      </c>
      <c r="L2308" s="3" t="s">
        <v>2832</v>
      </c>
      <c r="M2308" s="3" t="str">
        <f t="shared" ref="M2308:M2309" si="1544">IF(LEFT(L2308,5)="poss.","expected","ready")</f>
        <v>expected</v>
      </c>
      <c r="N2308" s="3" t="s">
        <v>45</v>
      </c>
      <c r="O2308" s="3" t="str">
        <f t="shared" ref="O2308:O2309" si="1545">IFERROR(LEFT(N2308,FIND("out of",N2308)-1),N2308)</f>
        <v xml:space="preserve">5 </v>
      </c>
      <c r="P2308" s="4" t="str">
        <f t="shared" ref="P2308:P2309" si="1546">IFERROR(RIGHT(N2308,LEN(N2308)-FIND("out of",N2308)-6),"")</f>
        <v>13</v>
      </c>
      <c r="Q2308" s="6" t="s">
        <v>29</v>
      </c>
      <c r="R2308" s="3" t="s">
        <v>47</v>
      </c>
      <c r="S2308" s="3" t="s">
        <v>5081</v>
      </c>
      <c r="T2308" s="3" t="s">
        <v>1749</v>
      </c>
      <c r="U2308" s="4">
        <f t="shared" si="1538"/>
        <v>3400</v>
      </c>
      <c r="V2308" s="3">
        <v>56.1</v>
      </c>
      <c r="W2308" s="3">
        <f>VALUE(V2308)*100000</f>
        <v>5610000</v>
      </c>
    </row>
    <row r="2309" spans="1:23" ht="15.75">
      <c r="A2309" s="3" t="s">
        <v>4713</v>
      </c>
      <c r="B2309" s="3" t="str">
        <f t="shared" si="1539"/>
        <v>2 Apartment For Sale In Dumas Road Surat</v>
      </c>
      <c r="C2309" s="3" t="str">
        <f t="shared" si="1540"/>
        <v>2</v>
      </c>
      <c r="D2309" s="4" t="str">
        <f t="shared" si="1541"/>
        <v xml:space="preserve">Apartment </v>
      </c>
      <c r="E2309" s="3" t="str">
        <f t="shared" si="1542"/>
        <v>Dumas Road</v>
      </c>
      <c r="F2309" s="3" t="str">
        <f t="shared" si="1543"/>
        <v>surat</v>
      </c>
      <c r="G2309" s="3" t="s">
        <v>34</v>
      </c>
      <c r="H2309" s="3" t="s">
        <v>179</v>
      </c>
      <c r="I2309" s="9">
        <f>VALUE(LEFT(H2309,FIND(" ",H2309)-1))</f>
        <v>1290</v>
      </c>
      <c r="J2309" s="3" t="str">
        <f>TRIM(RIGHT(H2309,LEN(H2309)-FIND(" ",H2309)))</f>
        <v>sqft</v>
      </c>
      <c r="K2309" s="3" t="s">
        <v>26</v>
      </c>
      <c r="L2309" s="3" t="s">
        <v>2900</v>
      </c>
      <c r="M2309" s="3" t="str">
        <f t="shared" si="1544"/>
        <v>expected</v>
      </c>
      <c r="N2309" s="3" t="s">
        <v>992</v>
      </c>
      <c r="O2309" s="3" t="str">
        <f t="shared" si="1545"/>
        <v xml:space="preserve">6 </v>
      </c>
      <c r="P2309" s="4" t="str">
        <f t="shared" si="1546"/>
        <v>12</v>
      </c>
      <c r="Q2309" s="6" t="s">
        <v>29</v>
      </c>
      <c r="R2309" s="3" t="s">
        <v>38</v>
      </c>
      <c r="S2309" s="3" t="s">
        <v>4909</v>
      </c>
      <c r="T2309" s="3" t="s">
        <v>555</v>
      </c>
      <c r="U2309" s="4">
        <f t="shared" si="1538"/>
        <v>4500</v>
      </c>
      <c r="V2309" s="3">
        <v>58.1</v>
      </c>
      <c r="W2309" s="3">
        <f>VALUE(V2309)*100000</f>
        <v>5810000</v>
      </c>
    </row>
    <row r="2310" spans="1:23" customFormat="1" hidden="1">
      <c r="A2310" t="s">
        <v>4745</v>
      </c>
      <c r="G2310" t="s">
        <v>204</v>
      </c>
      <c r="H2310" t="s">
        <v>2266</v>
      </c>
      <c r="I2310">
        <f>VALUE(LEFT(H2310,FIND(" ",H2310)-1))</f>
        <v>810</v>
      </c>
      <c r="J2310" t="str">
        <f>TRIM(RIGHT(H2310,LEN(H2310)-FIND(" ",H2310)))</f>
        <v>sqft</v>
      </c>
      <c r="K2310" t="s">
        <v>206</v>
      </c>
      <c r="L2310" t="s">
        <v>166</v>
      </c>
      <c r="N2310" t="s">
        <v>43</v>
      </c>
      <c r="Q2310">
        <v>2</v>
      </c>
      <c r="R2310" t="s">
        <v>4910</v>
      </c>
      <c r="T2310" t="s">
        <v>2488</v>
      </c>
      <c r="U2310" s="1">
        <f t="shared" si="1538"/>
        <v>11111</v>
      </c>
      <c r="V2310">
        <v>90</v>
      </c>
      <c r="W2310">
        <f>VALUE(V2310)*100000</f>
        <v>9000000</v>
      </c>
    </row>
    <row r="2311" spans="1:23" customFormat="1" hidden="1">
      <c r="A2311" t="s">
        <v>3394</v>
      </c>
      <c r="G2311" t="s">
        <v>24</v>
      </c>
      <c r="H2311" t="s">
        <v>5082</v>
      </c>
      <c r="I2311">
        <f>VALUE(LEFT(H2311,FIND(" ",H2311)-1))</f>
        <v>2052</v>
      </c>
      <c r="J2311" t="str">
        <f>TRIM(RIGHT(H2311,LEN(H2311)-FIND(" ",H2311)))</f>
        <v>sqft</v>
      </c>
      <c r="K2311" t="s">
        <v>29</v>
      </c>
      <c r="L2311" t="s">
        <v>27</v>
      </c>
      <c r="N2311" t="s">
        <v>26</v>
      </c>
      <c r="Q2311" t="s">
        <v>47</v>
      </c>
      <c r="R2311" t="s">
        <v>156</v>
      </c>
      <c r="S2311" t="s">
        <v>2704</v>
      </c>
      <c r="U2311" s="1" t="e">
        <f t="shared" si="1538"/>
        <v>#VALUE!</v>
      </c>
      <c r="V2311">
        <v>71.5</v>
      </c>
      <c r="W2311">
        <f>VALUE(V2311)*100000</f>
        <v>7150000</v>
      </c>
    </row>
    <row r="2312" spans="1:23" ht="15.75">
      <c r="A2312" s="3" t="s">
        <v>5083</v>
      </c>
      <c r="B2312" s="3" t="str">
        <f t="shared" ref="B2312:B2313" si="1547">PROPER(TRIM(A2312))</f>
        <v>3 Apartment For Sale In Shilalekh Imperia, Pal Surat</v>
      </c>
      <c r="C2312" s="3" t="str">
        <f t="shared" ref="C2312:C2313" si="1548">LEFT(B2312,FIND(" ",B2312)-1)</f>
        <v>3</v>
      </c>
      <c r="D2312" s="4" t="str">
        <f t="shared" ref="D2312:D2313" si="1549">MID(B2312, FIND(" ", B2312)+1, FIND("For", B2312)-FIND(" ", B2312)-1)</f>
        <v xml:space="preserve">Apartment </v>
      </c>
      <c r="E2312" s="3" t="str">
        <f t="shared" ref="E2312:E2313" si="1550">TRIM(MID(B2312, FIND("In", B2312)+3, FIND("Surat", B2312)-FIND("In", B2312)-3))</f>
        <v>Shilalekh Imperia, Pal</v>
      </c>
      <c r="F2312" s="3" t="str">
        <f t="shared" ref="F2312:F2313" si="1551">"surat"</f>
        <v>surat</v>
      </c>
      <c r="G2312" s="3" t="s">
        <v>34</v>
      </c>
      <c r="H2312" s="3" t="s">
        <v>4784</v>
      </c>
      <c r="I2312" s="9">
        <f>VALUE(LEFT(H2312,FIND(" ",H2312)-1))</f>
        <v>1745</v>
      </c>
      <c r="J2312" s="3" t="str">
        <f>TRIM(RIGHT(H2312,LEN(H2312)-FIND(" ",H2312)))</f>
        <v>sqft</v>
      </c>
      <c r="K2312" s="3" t="s">
        <v>26</v>
      </c>
      <c r="L2312" s="3" t="s">
        <v>184</v>
      </c>
      <c r="M2312" s="3" t="str">
        <f t="shared" ref="M2312:M2313" si="1552">IF(LEFT(L2312,5)="poss.","expected","ready")</f>
        <v>expected</v>
      </c>
      <c r="N2312" s="3" t="s">
        <v>81</v>
      </c>
      <c r="O2312" s="3" t="str">
        <f t="shared" ref="O2312:O2313" si="1553">IFERROR(LEFT(N2312,FIND("out of",N2312)-1),N2312)</f>
        <v xml:space="preserve">6 </v>
      </c>
      <c r="P2312" s="4" t="str">
        <f t="shared" ref="P2312:P2313" si="1554">IFERROR(RIGHT(N2312,LEN(N2312)-FIND("out of",N2312)-6),"")</f>
        <v>13</v>
      </c>
      <c r="Q2312" s="6" t="s">
        <v>29</v>
      </c>
      <c r="R2312" s="3" t="s">
        <v>38</v>
      </c>
      <c r="S2312" s="3" t="s">
        <v>4913</v>
      </c>
      <c r="T2312" s="3" t="s">
        <v>4726</v>
      </c>
      <c r="U2312" s="4">
        <f t="shared" si="1538"/>
        <v>4551</v>
      </c>
      <c r="V2312" s="3">
        <v>79.400000000000006</v>
      </c>
      <c r="W2312" s="3">
        <f>VALUE(V2312)*100000</f>
        <v>7940000.0000000009</v>
      </c>
    </row>
    <row r="2313" spans="1:23" ht="15.75">
      <c r="A2313" s="3" t="s">
        <v>2458</v>
      </c>
      <c r="B2313" s="3" t="str">
        <f t="shared" si="1547"/>
        <v>2 Apartment For Sale In Pal Surat</v>
      </c>
      <c r="C2313" s="3" t="str">
        <f t="shared" si="1548"/>
        <v>2</v>
      </c>
      <c r="D2313" s="4" t="str">
        <f t="shared" si="1549"/>
        <v xml:space="preserve">Apartment </v>
      </c>
      <c r="E2313" s="3" t="str">
        <f t="shared" si="1550"/>
        <v>Pal</v>
      </c>
      <c r="F2313" s="3" t="str">
        <f t="shared" si="1551"/>
        <v>surat</v>
      </c>
      <c r="G2313" s="3" t="s">
        <v>24</v>
      </c>
      <c r="H2313" s="3" t="s">
        <v>76</v>
      </c>
      <c r="I2313" s="9">
        <f>VALUE(LEFT(H2313,FIND(" ",H2313)-1))</f>
        <v>720</v>
      </c>
      <c r="J2313" s="3" t="str">
        <f>TRIM(RIGHT(H2313,LEN(H2313)-FIND(" ",H2313)))</f>
        <v>sqft</v>
      </c>
      <c r="K2313" s="3" t="s">
        <v>26</v>
      </c>
      <c r="L2313" s="3" t="s">
        <v>301</v>
      </c>
      <c r="M2313" s="3" t="str">
        <f t="shared" si="1552"/>
        <v>expected</v>
      </c>
      <c r="N2313" s="3" t="s">
        <v>274</v>
      </c>
      <c r="O2313" s="3" t="str">
        <f t="shared" si="1553"/>
        <v xml:space="preserve">4 </v>
      </c>
      <c r="P2313" s="4" t="str">
        <f t="shared" si="1554"/>
        <v>14</v>
      </c>
      <c r="Q2313" s="6" t="s">
        <v>29</v>
      </c>
      <c r="R2313" s="3" t="s">
        <v>47</v>
      </c>
      <c r="S2313" s="3" t="s">
        <v>4725</v>
      </c>
      <c r="T2313" s="3" t="s">
        <v>1051</v>
      </c>
      <c r="U2313" s="4">
        <f t="shared" si="1538"/>
        <v>4400</v>
      </c>
      <c r="V2313" s="3">
        <v>58.7</v>
      </c>
      <c r="W2313" s="3">
        <f>VALUE(V2313)*100000</f>
        <v>5870000</v>
      </c>
    </row>
    <row r="2314" spans="1:23" customFormat="1" hidden="1">
      <c r="A2314" t="s">
        <v>75</v>
      </c>
      <c r="G2314" t="s">
        <v>24</v>
      </c>
      <c r="H2314" t="s">
        <v>2868</v>
      </c>
      <c r="I2314">
        <f>VALUE(LEFT(H2314,FIND(" ",H2314)-1))</f>
        <v>723</v>
      </c>
      <c r="J2314" t="str">
        <f>TRIM(RIGHT(H2314,LEN(H2314)-FIND(" ",H2314)))</f>
        <v>sqft</v>
      </c>
      <c r="K2314" t="s">
        <v>26</v>
      </c>
      <c r="L2314" t="s">
        <v>2832</v>
      </c>
      <c r="N2314" t="s">
        <v>992</v>
      </c>
      <c r="Q2314" t="s">
        <v>29</v>
      </c>
      <c r="R2314" t="s">
        <v>47</v>
      </c>
      <c r="S2314" t="s">
        <v>5084</v>
      </c>
      <c r="T2314" t="s">
        <v>5085</v>
      </c>
      <c r="U2314" s="1">
        <f t="shared" si="1538"/>
        <v>3954</v>
      </c>
      <c r="V2314">
        <v>52</v>
      </c>
      <c r="W2314">
        <f>VALUE(V2314)*100000</f>
        <v>5200000</v>
      </c>
    </row>
    <row r="2315" spans="1:23" customFormat="1" hidden="1">
      <c r="A2315" t="s">
        <v>75</v>
      </c>
      <c r="G2315" t="s">
        <v>34</v>
      </c>
      <c r="H2315" t="s">
        <v>3727</v>
      </c>
      <c r="I2315">
        <f>VALUE(LEFT(H2315,FIND(" ",H2315)-1))</f>
        <v>1311</v>
      </c>
      <c r="J2315" t="str">
        <f>TRIM(RIGHT(H2315,LEN(H2315)-FIND(" ",H2315)))</f>
        <v>sqft</v>
      </c>
      <c r="K2315" t="s">
        <v>29</v>
      </c>
      <c r="L2315" t="s">
        <v>45</v>
      </c>
      <c r="N2315" t="s">
        <v>26</v>
      </c>
      <c r="Q2315" t="s">
        <v>47</v>
      </c>
      <c r="R2315" t="s">
        <v>207</v>
      </c>
      <c r="S2315" t="s">
        <v>5086</v>
      </c>
      <c r="T2315" t="s">
        <v>505</v>
      </c>
      <c r="U2315" s="1">
        <f t="shared" si="1538"/>
        <v>4251</v>
      </c>
      <c r="V2315">
        <v>55.7</v>
      </c>
      <c r="W2315">
        <f>VALUE(V2315)*100000</f>
        <v>5570000</v>
      </c>
    </row>
    <row r="2316" spans="1:23" customFormat="1" hidden="1">
      <c r="A2316" t="s">
        <v>5087</v>
      </c>
      <c r="G2316" t="s">
        <v>34</v>
      </c>
      <c r="H2316" t="s">
        <v>4320</v>
      </c>
      <c r="I2316">
        <f>VALUE(LEFT(H2316,FIND(" ",H2316)-1))</f>
        <v>1850</v>
      </c>
      <c r="J2316" t="str">
        <f>TRIM(RIGHT(H2316,LEN(H2316)-FIND(" ",H2316)))</f>
        <v>sqft</v>
      </c>
      <c r="K2316" t="s">
        <v>26</v>
      </c>
      <c r="L2316" t="s">
        <v>66</v>
      </c>
      <c r="N2316" t="s">
        <v>45</v>
      </c>
      <c r="Q2316" t="s">
        <v>29</v>
      </c>
      <c r="R2316" t="s">
        <v>47</v>
      </c>
      <c r="S2316" t="s">
        <v>5088</v>
      </c>
      <c r="T2316" t="s">
        <v>4953</v>
      </c>
      <c r="U2316" s="1">
        <f t="shared" si="1538"/>
        <v>4651</v>
      </c>
      <c r="V2316">
        <v>86</v>
      </c>
      <c r="W2316">
        <f>VALUE(V2316)*100000</f>
        <v>8600000</v>
      </c>
    </row>
    <row r="2317" spans="1:23" customFormat="1" hidden="1">
      <c r="A2317" t="s">
        <v>4945</v>
      </c>
      <c r="G2317" t="s">
        <v>24</v>
      </c>
      <c r="H2317" t="s">
        <v>654</v>
      </c>
      <c r="I2317">
        <f>VALUE(LEFT(H2317,FIND(" ",H2317)-1))</f>
        <v>1225</v>
      </c>
      <c r="J2317" t="str">
        <f>TRIM(RIGHT(H2317,LEN(H2317)-FIND(" ",H2317)))</f>
        <v>sqft</v>
      </c>
      <c r="K2317" t="s">
        <v>43</v>
      </c>
      <c r="L2317" t="s">
        <v>44</v>
      </c>
      <c r="N2317" t="s">
        <v>2858</v>
      </c>
      <c r="Q2317" t="s">
        <v>29</v>
      </c>
      <c r="R2317" t="s">
        <v>38</v>
      </c>
      <c r="S2317" t="s">
        <v>5089</v>
      </c>
      <c r="T2317" t="s">
        <v>5090</v>
      </c>
      <c r="U2317" s="1">
        <f t="shared" si="1538"/>
        <v>3716</v>
      </c>
      <c r="V2317">
        <v>69</v>
      </c>
      <c r="W2317">
        <f>VALUE(V2317)*100000</f>
        <v>6900000</v>
      </c>
    </row>
    <row r="2318" spans="1:23" customFormat="1" hidden="1">
      <c r="A2318" t="s">
        <v>858</v>
      </c>
      <c r="G2318" t="s">
        <v>24</v>
      </c>
      <c r="H2318" t="s">
        <v>602</v>
      </c>
      <c r="I2318">
        <f>VALUE(LEFT(H2318,FIND(" ",H2318)-1))</f>
        <v>2000</v>
      </c>
      <c r="J2318" t="str">
        <f>TRIM(RIGHT(H2318,LEN(H2318)-FIND(" ",H2318)))</f>
        <v>sqft</v>
      </c>
      <c r="K2318" t="s">
        <v>29</v>
      </c>
      <c r="L2318" t="s">
        <v>44</v>
      </c>
      <c r="N2318" t="s">
        <v>26</v>
      </c>
      <c r="Q2318" t="s">
        <v>102</v>
      </c>
      <c r="R2318" t="s">
        <v>490</v>
      </c>
      <c r="S2318" t="s">
        <v>5091</v>
      </c>
      <c r="U2318" s="1" t="e">
        <f t="shared" si="1538"/>
        <v>#VALUE!</v>
      </c>
      <c r="V2318">
        <v>65</v>
      </c>
      <c r="W2318">
        <f>VALUE(V2318)*100000</f>
        <v>6500000</v>
      </c>
    </row>
    <row r="2319" spans="1:23" ht="15.75">
      <c r="A2319" s="3" t="s">
        <v>3596</v>
      </c>
      <c r="B2319" s="3" t="str">
        <f>PROPER(TRIM(A2319))</f>
        <v>3 Apartment For Sale In Althan Surat</v>
      </c>
      <c r="C2319" s="3" t="str">
        <f>LEFT(B2319,FIND(" ",B2319)-1)</f>
        <v>3</v>
      </c>
      <c r="D2319" s="4" t="str">
        <f>MID(B2319, FIND(" ", B2319)+1, FIND("For", B2319)-FIND(" ", B2319)-1)</f>
        <v xml:space="preserve">Apartment </v>
      </c>
      <c r="E2319" s="3" t="str">
        <f>TRIM(MID(B2319, FIND("In", B2319)+3, FIND("Surat", B2319)-FIND("In", B2319)-3))</f>
        <v>Althan</v>
      </c>
      <c r="F2319" s="3" t="str">
        <f>"surat"</f>
        <v>surat</v>
      </c>
      <c r="G2319" s="3" t="s">
        <v>34</v>
      </c>
      <c r="H2319" s="3" t="s">
        <v>5092</v>
      </c>
      <c r="I2319" s="9">
        <f>VALUE(LEFT(H2319,FIND(" ",H2319)-1))</f>
        <v>1777</v>
      </c>
      <c r="J2319" s="3" t="str">
        <f>TRIM(RIGHT(H2319,LEN(H2319)-FIND(" ",H2319)))</f>
        <v>sqft</v>
      </c>
      <c r="K2319" s="3" t="s">
        <v>43</v>
      </c>
      <c r="L2319" s="3" t="s">
        <v>924</v>
      </c>
      <c r="M2319" s="3" t="str">
        <f>IF(LEFT(L2319,5)="poss.","expected","ready")</f>
        <v>expected</v>
      </c>
      <c r="N2319" s="3" t="s">
        <v>268</v>
      </c>
      <c r="O2319" s="3" t="str">
        <f>IFERROR(LEFT(N2319,FIND("out of",N2319)-1),N2319)</f>
        <v xml:space="preserve">13 </v>
      </c>
      <c r="P2319" s="4" t="str">
        <f>IFERROR(RIGHT(N2319,LEN(N2319)-FIND("out of",N2319)-6),"")</f>
        <v>14</v>
      </c>
      <c r="Q2319" s="6" t="s">
        <v>29</v>
      </c>
      <c r="R2319" s="3" t="s">
        <v>47</v>
      </c>
      <c r="S2319" s="3" t="s">
        <v>5093</v>
      </c>
      <c r="T2319" s="3" t="s">
        <v>3381</v>
      </c>
      <c r="U2319" s="4">
        <f t="shared" si="1538"/>
        <v>4240</v>
      </c>
      <c r="V2319" s="3">
        <v>75.400000000000006</v>
      </c>
      <c r="W2319" s="3">
        <f>VALUE(V2319)*100000</f>
        <v>7540000.0000000009</v>
      </c>
    </row>
    <row r="2320" spans="1:23" customFormat="1" hidden="1">
      <c r="A2320" t="s">
        <v>5094</v>
      </c>
      <c r="G2320" t="s">
        <v>24</v>
      </c>
      <c r="H2320" t="s">
        <v>5095</v>
      </c>
      <c r="I2320">
        <f>VALUE(LEFT(H2320,FIND(" ",H2320)-1))</f>
        <v>1255</v>
      </c>
      <c r="J2320" t="str">
        <f>TRIM(RIGHT(H2320,LEN(H2320)-FIND(" ",H2320)))</f>
        <v>sqft</v>
      </c>
      <c r="K2320" t="s">
        <v>29</v>
      </c>
      <c r="L2320" t="s">
        <v>44</v>
      </c>
      <c r="N2320" t="s">
        <v>26</v>
      </c>
      <c r="Q2320" t="s">
        <v>47</v>
      </c>
      <c r="R2320" t="s">
        <v>156</v>
      </c>
      <c r="S2320" t="s">
        <v>2942</v>
      </c>
      <c r="T2320" t="s">
        <v>3359</v>
      </c>
      <c r="U2320" s="1">
        <f t="shared" si="1538"/>
        <v>4100</v>
      </c>
      <c r="V2320">
        <v>93.6</v>
      </c>
      <c r="W2320">
        <f>VALUE(V2320)*100000</f>
        <v>9360000</v>
      </c>
    </row>
    <row r="2321" spans="1:23" customFormat="1" hidden="1">
      <c r="A2321" t="s">
        <v>1136</v>
      </c>
      <c r="G2321" t="s">
        <v>24</v>
      </c>
      <c r="H2321" t="s">
        <v>2971</v>
      </c>
      <c r="I2321">
        <f>VALUE(LEFT(H2321,FIND(" ",H2321)-1))</f>
        <v>707</v>
      </c>
      <c r="J2321" t="str">
        <f>TRIM(RIGHT(H2321,LEN(H2321)-FIND(" ",H2321)))</f>
        <v>sqft</v>
      </c>
      <c r="K2321" t="s">
        <v>26</v>
      </c>
      <c r="L2321" t="s">
        <v>267</v>
      </c>
      <c r="N2321" t="s">
        <v>793</v>
      </c>
      <c r="Q2321" t="s">
        <v>29</v>
      </c>
      <c r="R2321" t="s">
        <v>38</v>
      </c>
      <c r="S2321" t="s">
        <v>5096</v>
      </c>
      <c r="T2321" t="s">
        <v>5097</v>
      </c>
      <c r="U2321" s="1">
        <f t="shared" si="1538"/>
        <v>4475</v>
      </c>
      <c r="V2321">
        <v>57.5</v>
      </c>
      <c r="W2321">
        <f>VALUE(V2321)*100000</f>
        <v>5750000</v>
      </c>
    </row>
    <row r="2322" spans="1:23" ht="15.75">
      <c r="A2322" s="3" t="s">
        <v>5098</v>
      </c>
      <c r="B2322" s="3" t="str">
        <f>PROPER(TRIM(A2322))</f>
        <v>2 Apartment For Sale In Raghuvir Sheron, Vesu Surat</v>
      </c>
      <c r="C2322" s="3" t="str">
        <f>LEFT(B2322,FIND(" ",B2322)-1)</f>
        <v>2</v>
      </c>
      <c r="D2322" s="4" t="str">
        <f>MID(B2322, FIND(" ", B2322)+1, FIND("For", B2322)-FIND(" ", B2322)-1)</f>
        <v xml:space="preserve">Apartment </v>
      </c>
      <c r="E2322" s="3" t="str">
        <f>TRIM(MID(B2322, FIND("In", B2322)+3, FIND("Surat", B2322)-FIND("In", B2322)-3))</f>
        <v>Raghuvir Sheron, Vesu</v>
      </c>
      <c r="F2322" s="3" t="str">
        <f>"surat"</f>
        <v>surat</v>
      </c>
      <c r="G2322" s="3" t="s">
        <v>34</v>
      </c>
      <c r="H2322" s="3" t="s">
        <v>5099</v>
      </c>
      <c r="I2322" s="9">
        <f>VALUE(LEFT(H2322,FIND(" ",H2322)-1))</f>
        <v>1361</v>
      </c>
      <c r="J2322" s="3" t="str">
        <f>TRIM(RIGHT(H2322,LEN(H2322)-FIND(" ",H2322)))</f>
        <v>sqft</v>
      </c>
      <c r="K2322" s="3" t="s">
        <v>26</v>
      </c>
      <c r="L2322" s="3" t="s">
        <v>61</v>
      </c>
      <c r="M2322" s="3" t="str">
        <f>IF(LEFT(L2322,5)="poss.","expected","ready")</f>
        <v>expected</v>
      </c>
      <c r="N2322" s="3" t="s">
        <v>45</v>
      </c>
      <c r="O2322" s="3" t="str">
        <f>IFERROR(LEFT(N2322,FIND("out of",N2322)-1),N2322)</f>
        <v xml:space="preserve">5 </v>
      </c>
      <c r="P2322" s="4" t="str">
        <f>IFERROR(RIGHT(N2322,LEN(N2322)-FIND("out of",N2322)-6),"")</f>
        <v>13</v>
      </c>
      <c r="Q2322" s="6" t="s">
        <v>29</v>
      </c>
      <c r="R2322" s="3" t="s">
        <v>38</v>
      </c>
      <c r="S2322" s="3" t="s">
        <v>5100</v>
      </c>
      <c r="T2322" s="3" t="s">
        <v>3650</v>
      </c>
      <c r="U2322" s="4">
        <f t="shared" si="1538"/>
        <v>5143</v>
      </c>
      <c r="V2322" s="3">
        <v>70</v>
      </c>
      <c r="W2322" s="3">
        <f>VALUE(V2322)*100000</f>
        <v>7000000</v>
      </c>
    </row>
    <row r="2323" spans="1:23" customFormat="1" hidden="1">
      <c r="A2323" t="s">
        <v>5101</v>
      </c>
      <c r="G2323" t="s">
        <v>34</v>
      </c>
      <c r="H2323" t="s">
        <v>4647</v>
      </c>
      <c r="I2323">
        <f>VALUE(LEFT(H2323,FIND(" ",H2323)-1))</f>
        <v>1625</v>
      </c>
      <c r="J2323" t="str">
        <f>TRIM(RIGHT(H2323,LEN(H2323)-FIND(" ",H2323)))</f>
        <v>sqft</v>
      </c>
      <c r="K2323" t="s">
        <v>26</v>
      </c>
      <c r="L2323" t="s">
        <v>44</v>
      </c>
      <c r="N2323" t="s">
        <v>780</v>
      </c>
      <c r="Q2323" t="s">
        <v>29</v>
      </c>
      <c r="R2323" t="s">
        <v>739</v>
      </c>
      <c r="S2323" t="s">
        <v>5102</v>
      </c>
      <c r="T2323" t="s">
        <v>4939</v>
      </c>
      <c r="U2323" s="1">
        <f t="shared" si="1538"/>
        <v>5100</v>
      </c>
      <c r="V2323">
        <v>82.9</v>
      </c>
      <c r="W2323">
        <f>VALUE(V2323)*100000</f>
        <v>8290000.0000000009</v>
      </c>
    </row>
    <row r="2324" spans="1:23" customFormat="1" hidden="1">
      <c r="A2324" t="s">
        <v>5103</v>
      </c>
      <c r="G2324" t="s">
        <v>34</v>
      </c>
      <c r="H2324" t="s">
        <v>5099</v>
      </c>
      <c r="I2324">
        <f>VALUE(LEFT(H2324,FIND(" ",H2324)-1))</f>
        <v>1361</v>
      </c>
      <c r="J2324" t="str">
        <f>TRIM(RIGHT(H2324,LEN(H2324)-FIND(" ",H2324)))</f>
        <v>sqft</v>
      </c>
      <c r="K2324" t="s">
        <v>26</v>
      </c>
      <c r="L2324" t="s">
        <v>4133</v>
      </c>
      <c r="N2324" t="s">
        <v>45</v>
      </c>
      <c r="Q2324" t="s">
        <v>29</v>
      </c>
      <c r="R2324" t="s">
        <v>102</v>
      </c>
      <c r="S2324" t="s">
        <v>5104</v>
      </c>
      <c r="T2324" t="s">
        <v>4365</v>
      </c>
      <c r="U2324" s="1">
        <f t="shared" si="1538"/>
        <v>5511</v>
      </c>
      <c r="V2324">
        <v>75</v>
      </c>
      <c r="W2324">
        <f>VALUE(V2324)*100000</f>
        <v>7500000</v>
      </c>
    </row>
    <row r="2325" spans="1:23" customFormat="1" hidden="1">
      <c r="A2325" t="s">
        <v>5105</v>
      </c>
      <c r="G2325" t="s">
        <v>24</v>
      </c>
      <c r="H2325" t="s">
        <v>5106</v>
      </c>
      <c r="I2325">
        <f>VALUE(LEFT(H2325,FIND(" ",H2325)-1))</f>
        <v>790</v>
      </c>
      <c r="J2325" t="str">
        <f>TRIM(RIGHT(H2325,LEN(H2325)-FIND(" ",H2325)))</f>
        <v>sqft</v>
      </c>
      <c r="K2325" t="s">
        <v>26</v>
      </c>
      <c r="L2325" t="s">
        <v>44</v>
      </c>
      <c r="N2325" t="s">
        <v>816</v>
      </c>
      <c r="Q2325" t="s">
        <v>29</v>
      </c>
      <c r="R2325" t="s">
        <v>47</v>
      </c>
      <c r="S2325" t="s">
        <v>5107</v>
      </c>
      <c r="U2325" s="1" t="e">
        <f t="shared" si="1538"/>
        <v>#VALUE!</v>
      </c>
      <c r="V2325" t="s">
        <v>2529</v>
      </c>
      <c r="W2325" t="e">
        <f>VALUE(V2325)*100000</f>
        <v>#VALUE!</v>
      </c>
    </row>
    <row r="2326" spans="1:23" ht="15.75">
      <c r="A2326" s="3" t="s">
        <v>2702</v>
      </c>
      <c r="B2326" s="3" t="str">
        <f t="shared" ref="B2326:B2327" si="1555">PROPER(TRIM(A2326))</f>
        <v>3 Apartment For Sale In Godadara Surat</v>
      </c>
      <c r="C2326" s="3" t="str">
        <f t="shared" ref="C2326:C2327" si="1556">LEFT(B2326,FIND(" ",B2326)-1)</f>
        <v>3</v>
      </c>
      <c r="D2326" s="4" t="str">
        <f t="shared" ref="D2326:D2327" si="1557">MID(B2326, FIND(" ", B2326)+1, FIND("For", B2326)-FIND(" ", B2326)-1)</f>
        <v xml:space="preserve">Apartment </v>
      </c>
      <c r="E2326" s="3" t="str">
        <f t="shared" ref="E2326:E2327" si="1558">TRIM(MID(B2326, FIND("In", B2326)+3, FIND("Surat", B2326)-FIND("In", B2326)-3))</f>
        <v>Godadara</v>
      </c>
      <c r="F2326" s="3" t="str">
        <f t="shared" ref="F2326:F2327" si="1559">"surat"</f>
        <v>surat</v>
      </c>
      <c r="G2326" s="3" t="s">
        <v>34</v>
      </c>
      <c r="H2326" s="3" t="s">
        <v>5108</v>
      </c>
      <c r="I2326" s="9">
        <f>VALUE(LEFT(H2326,FIND(" ",H2326)-1))</f>
        <v>1948</v>
      </c>
      <c r="J2326" s="3" t="str">
        <f>TRIM(RIGHT(H2326,LEN(H2326)-FIND(" ",H2326)))</f>
        <v>sqft</v>
      </c>
      <c r="K2326" s="3" t="s">
        <v>26</v>
      </c>
      <c r="L2326" s="3" t="s">
        <v>192</v>
      </c>
      <c r="M2326" s="3" t="str">
        <f t="shared" ref="M2326:M2327" si="1560">IF(LEFT(L2326,5)="poss.","expected","ready")</f>
        <v>expected</v>
      </c>
      <c r="N2326" s="3" t="s">
        <v>45</v>
      </c>
      <c r="O2326" s="3" t="str">
        <f t="shared" ref="O2326:O2327" si="1561">IFERROR(LEFT(N2326,FIND("out of",N2326)-1),N2326)</f>
        <v xml:space="preserve">5 </v>
      </c>
      <c r="P2326" s="4" t="str">
        <f t="shared" ref="P2326:P2327" si="1562">IFERROR(RIGHT(N2326,LEN(N2326)-FIND("out of",N2326)-6),"")</f>
        <v>13</v>
      </c>
      <c r="Q2326" s="6" t="s">
        <v>29</v>
      </c>
      <c r="R2326" s="3" t="s">
        <v>47</v>
      </c>
      <c r="S2326" s="3" t="s">
        <v>5109</v>
      </c>
      <c r="T2326" s="3" t="s">
        <v>194</v>
      </c>
      <c r="U2326" s="4">
        <f t="shared" si="1538"/>
        <v>3500</v>
      </c>
      <c r="V2326" s="3">
        <v>68.2</v>
      </c>
      <c r="W2326" s="3">
        <f>VALUE(V2326)*100000</f>
        <v>6820000</v>
      </c>
    </row>
    <row r="2327" spans="1:23" ht="15.75">
      <c r="A2327" s="3" t="s">
        <v>195</v>
      </c>
      <c r="B2327" s="3" t="str">
        <f t="shared" si="1555"/>
        <v>3 Apartment For Sale In Palanpur Surat</v>
      </c>
      <c r="C2327" s="3" t="str">
        <f t="shared" si="1556"/>
        <v>3</v>
      </c>
      <c r="D2327" s="4" t="str">
        <f t="shared" si="1557"/>
        <v xml:space="preserve">Apartment </v>
      </c>
      <c r="E2327" s="3" t="str">
        <f t="shared" si="1558"/>
        <v>Palanpur</v>
      </c>
      <c r="F2327" s="3" t="str">
        <f t="shared" si="1559"/>
        <v>surat</v>
      </c>
      <c r="G2327" s="3" t="s">
        <v>24</v>
      </c>
      <c r="H2327" s="3" t="s">
        <v>735</v>
      </c>
      <c r="I2327" s="9">
        <f>VALUE(LEFT(H2327,FIND(" ",H2327)-1))</f>
        <v>960</v>
      </c>
      <c r="J2327" s="3" t="str">
        <f>TRIM(RIGHT(H2327,LEN(H2327)-FIND(" ",H2327)))</f>
        <v>sqft</v>
      </c>
      <c r="K2327" s="3" t="s">
        <v>26</v>
      </c>
      <c r="L2327" s="3" t="s">
        <v>44</v>
      </c>
      <c r="M2327" s="3" t="str">
        <f t="shared" si="1560"/>
        <v>ready</v>
      </c>
      <c r="N2327" s="3" t="s">
        <v>81</v>
      </c>
      <c r="O2327" s="3" t="str">
        <f t="shared" si="1561"/>
        <v xml:space="preserve">6 </v>
      </c>
      <c r="P2327" s="4" t="str">
        <f t="shared" si="1562"/>
        <v>13</v>
      </c>
      <c r="Q2327" s="6" t="s">
        <v>29</v>
      </c>
      <c r="R2327" s="3" t="s">
        <v>47</v>
      </c>
      <c r="S2327" s="3" t="s">
        <v>5037</v>
      </c>
      <c r="T2327" s="3" t="s">
        <v>2961</v>
      </c>
      <c r="U2327" s="4">
        <f t="shared" si="1538"/>
        <v>3851</v>
      </c>
      <c r="V2327" s="3">
        <v>61.6</v>
      </c>
      <c r="W2327" s="3">
        <f>VALUE(V2327)*100000</f>
        <v>6160000</v>
      </c>
    </row>
    <row r="2328" spans="1:23" customFormat="1" hidden="1">
      <c r="A2328" t="s">
        <v>3640</v>
      </c>
      <c r="G2328" t="s">
        <v>24</v>
      </c>
      <c r="H2328" t="s">
        <v>246</v>
      </c>
      <c r="I2328">
        <f>VALUE(LEFT(H2328,FIND(" ",H2328)-1))</f>
        <v>1600</v>
      </c>
      <c r="J2328" t="str">
        <f>TRIM(RIGHT(H2328,LEN(H2328)-FIND(" ",H2328)))</f>
        <v>sqft</v>
      </c>
      <c r="K2328" t="s">
        <v>43</v>
      </c>
      <c r="L2328" t="s">
        <v>44</v>
      </c>
      <c r="N2328" t="s">
        <v>2099</v>
      </c>
      <c r="Q2328" t="s">
        <v>29</v>
      </c>
      <c r="R2328" t="s">
        <v>47</v>
      </c>
      <c r="T2328" t="s">
        <v>5110</v>
      </c>
      <c r="U2328" s="1">
        <f t="shared" si="1538"/>
        <v>2831</v>
      </c>
      <c r="V2328">
        <v>83.5</v>
      </c>
      <c r="W2328">
        <f>VALUE(V2328)*100000</f>
        <v>8350000</v>
      </c>
    </row>
    <row r="2329" spans="1:23" customFormat="1" hidden="1">
      <c r="A2329" t="s">
        <v>5111</v>
      </c>
      <c r="B2329" t="str">
        <f t="shared" ref="B2329:B2330" si="1563">PROPER(TRIM(A2329))</f>
        <v>3 Apartment For Sale In Santvan Seron, Palanpur Surat</v>
      </c>
      <c r="C2329" t="str">
        <f t="shared" ref="C2329:C2330" si="1564">LEFT(B2329,FIND(" ",B2329)-1)</f>
        <v>3</v>
      </c>
      <c r="D2329" s="1" t="str">
        <f t="shared" ref="D2329:D2330" si="1565">MID(B2329, FIND(" ", B2329)+1, FIND("For", B2329)-FIND(" ", B2329)-1)</f>
        <v xml:space="preserve">Apartment </v>
      </c>
      <c r="E2329" t="str">
        <f t="shared" ref="E2329:E2330" si="1566">TRIM(MID(B2329, FIND("In", B2329)+3, FIND("Surat", B2329)-FIND("In", B2329)-3))</f>
        <v>Santvan Seron, Palanpur</v>
      </c>
      <c r="F2329" t="str">
        <f t="shared" ref="F2329:F2330" si="1567">"surat"</f>
        <v>surat</v>
      </c>
      <c r="G2329" t="s">
        <v>34</v>
      </c>
      <c r="H2329" t="s">
        <v>3391</v>
      </c>
      <c r="I2329">
        <f>VALUE(LEFT(H2329,FIND(" ",H2329)-1))</f>
        <v>1861</v>
      </c>
      <c r="J2329" t="str">
        <f>TRIM(RIGHT(H2329,LEN(H2329)-FIND(" ",H2329)))</f>
        <v>sqft</v>
      </c>
      <c r="K2329" t="s">
        <v>26</v>
      </c>
      <c r="L2329" t="s">
        <v>924</v>
      </c>
      <c r="M2329" t="str">
        <f t="shared" ref="M2329:M2330" si="1568">IF(LEFT(L2329,5)="poss.","expected","ready")</f>
        <v>expected</v>
      </c>
      <c r="N2329" t="s">
        <v>81</v>
      </c>
      <c r="O2329" t="str">
        <f t="shared" ref="O2329:O2330" si="1569">IFERROR(LEFT(N2329,FIND("out of",N2329)-1),N2329)</f>
        <v xml:space="preserve">6 </v>
      </c>
      <c r="P2329" s="1" t="str">
        <f t="shared" ref="P2329:P2330" si="1570">IFERROR(RIGHT(N2329,LEN(N2329)-FIND("out of",N2329)-6),"")</f>
        <v>13</v>
      </c>
      <c r="Q2329" t="s">
        <v>29</v>
      </c>
      <c r="R2329" t="s">
        <v>47</v>
      </c>
      <c r="T2329" t="s">
        <v>3166</v>
      </c>
      <c r="U2329" s="1">
        <f t="shared" si="1538"/>
        <v>4281</v>
      </c>
      <c r="V2329">
        <v>79.7</v>
      </c>
      <c r="W2329">
        <f>VALUE(V2329)*100000</f>
        <v>7970000</v>
      </c>
    </row>
    <row r="2330" spans="1:23" ht="15.75">
      <c r="A2330" s="3" t="s">
        <v>3854</v>
      </c>
      <c r="B2330" s="3" t="str">
        <f t="shared" si="1563"/>
        <v>3 Apartment For Sale In Happy Elegance, Vesu Surat</v>
      </c>
      <c r="C2330" s="3" t="str">
        <f t="shared" si="1564"/>
        <v>3</v>
      </c>
      <c r="D2330" s="4" t="str">
        <f t="shared" si="1565"/>
        <v xml:space="preserve">Apartment </v>
      </c>
      <c r="E2330" s="3" t="str">
        <f t="shared" si="1566"/>
        <v>Happy Elegance, Vesu</v>
      </c>
      <c r="F2330" s="3" t="str">
        <f t="shared" si="1567"/>
        <v>surat</v>
      </c>
      <c r="G2330" s="3" t="s">
        <v>34</v>
      </c>
      <c r="H2330" s="3" t="s">
        <v>3855</v>
      </c>
      <c r="I2330" s="9">
        <f>VALUE(LEFT(H2330,FIND(" ",H2330)-1))</f>
        <v>1643</v>
      </c>
      <c r="J2330" s="3" t="str">
        <f>TRIM(RIGHT(H2330,LEN(H2330)-FIND(" ",H2330)))</f>
        <v>sqft</v>
      </c>
      <c r="K2330" s="3" t="s">
        <v>43</v>
      </c>
      <c r="L2330" s="3" t="s">
        <v>44</v>
      </c>
      <c r="M2330" s="3" t="str">
        <f t="shared" si="1568"/>
        <v>ready</v>
      </c>
      <c r="N2330" s="3" t="s">
        <v>1513</v>
      </c>
      <c r="O2330" s="3" t="str">
        <f t="shared" si="1569"/>
        <v xml:space="preserve">11 </v>
      </c>
      <c r="P2330" s="4" t="str">
        <f t="shared" si="1570"/>
        <v>13</v>
      </c>
      <c r="Q2330" s="6" t="s">
        <v>29</v>
      </c>
      <c r="R2330" s="3" t="s">
        <v>47</v>
      </c>
      <c r="S2330" s="3" t="s">
        <v>3856</v>
      </c>
      <c r="T2330" s="3" t="s">
        <v>3861</v>
      </c>
      <c r="U2330" s="4">
        <f t="shared" si="1538"/>
        <v>5500</v>
      </c>
      <c r="V2330" s="3">
        <v>90.4</v>
      </c>
      <c r="W2330" s="3">
        <f>VALUE(V2330)*100000</f>
        <v>9040000</v>
      </c>
    </row>
    <row r="2331" spans="1:23" customFormat="1" hidden="1">
      <c r="A2331" t="s">
        <v>75</v>
      </c>
      <c r="G2331" t="s">
        <v>34</v>
      </c>
      <c r="H2331" t="s">
        <v>5112</v>
      </c>
      <c r="I2331">
        <f>VALUE(LEFT(H2331,FIND(" ",H2331)-1))</f>
        <v>1159</v>
      </c>
      <c r="J2331" t="str">
        <f>TRIM(RIGHT(H2331,LEN(H2331)-FIND(" ",H2331)))</f>
        <v>sqft</v>
      </c>
      <c r="K2331" t="s">
        <v>43</v>
      </c>
      <c r="L2331" t="s">
        <v>44</v>
      </c>
      <c r="N2331" t="s">
        <v>81</v>
      </c>
      <c r="Q2331" t="s">
        <v>29</v>
      </c>
      <c r="R2331" t="s">
        <v>47</v>
      </c>
      <c r="S2331" t="s">
        <v>5113</v>
      </c>
      <c r="T2331" t="s">
        <v>5114</v>
      </c>
      <c r="U2331" s="1">
        <f t="shared" si="1538"/>
        <v>4745</v>
      </c>
      <c r="V2331">
        <v>55</v>
      </c>
      <c r="W2331">
        <f>VALUE(V2331)*100000</f>
        <v>5500000</v>
      </c>
    </row>
    <row r="2332" spans="1:23" customFormat="1" hidden="1">
      <c r="A2332" t="s">
        <v>1077</v>
      </c>
      <c r="G2332" t="s">
        <v>204</v>
      </c>
      <c r="H2332" t="s">
        <v>514</v>
      </c>
      <c r="I2332">
        <f>VALUE(LEFT(H2332,FIND(" ",H2332)-1))</f>
        <v>1080</v>
      </c>
      <c r="J2332" t="str">
        <f>TRIM(RIGHT(H2332,LEN(H2332)-FIND(" ",H2332)))</f>
        <v>sqft</v>
      </c>
      <c r="K2332">
        <v>5</v>
      </c>
      <c r="L2332" t="s">
        <v>166</v>
      </c>
      <c r="N2332" t="s">
        <v>43</v>
      </c>
      <c r="Q2332">
        <v>2</v>
      </c>
      <c r="R2332" t="s">
        <v>2319</v>
      </c>
      <c r="T2332" t="s">
        <v>852</v>
      </c>
      <c r="U2332" s="1">
        <f t="shared" si="1538"/>
        <v>6481</v>
      </c>
      <c r="V2332">
        <v>70</v>
      </c>
      <c r="W2332">
        <f>VALUE(V2332)*100000</f>
        <v>7000000</v>
      </c>
    </row>
    <row r="2333" spans="1:23" ht="15.75">
      <c r="A2333" s="3" t="s">
        <v>5115</v>
      </c>
      <c r="B2333" s="3" t="str">
        <f>PROPER(TRIM(A2333))</f>
        <v>3 Apartment For Sale In Rameswaram Ivaan, Palanpur Surat</v>
      </c>
      <c r="C2333" s="3" t="str">
        <f>LEFT(B2333,FIND(" ",B2333)-1)</f>
        <v>3</v>
      </c>
      <c r="D2333" s="4" t="str">
        <f>MID(B2333, FIND(" ", B2333)+1, FIND("For", B2333)-FIND(" ", B2333)-1)</f>
        <v xml:space="preserve">Apartment </v>
      </c>
      <c r="E2333" s="3" t="str">
        <f>TRIM(MID(B2333, FIND("In", B2333)+3, FIND("Surat", B2333)-FIND("In", B2333)-3))</f>
        <v>Rameswaram Ivaan, Palanpur</v>
      </c>
      <c r="F2333" s="3" t="str">
        <f>"surat"</f>
        <v>surat</v>
      </c>
      <c r="G2333" s="3" t="s">
        <v>34</v>
      </c>
      <c r="H2333" s="3" t="s">
        <v>4841</v>
      </c>
      <c r="I2333" s="9">
        <f>VALUE(LEFT(H2333,FIND(" ",H2333)-1))</f>
        <v>1825</v>
      </c>
      <c r="J2333" s="3" t="str">
        <f>TRIM(RIGHT(H2333,LEN(H2333)-FIND(" ",H2333)))</f>
        <v>sqft</v>
      </c>
      <c r="K2333" s="3" t="s">
        <v>26</v>
      </c>
      <c r="L2333" s="3" t="s">
        <v>101</v>
      </c>
      <c r="M2333" s="3" t="str">
        <f>IF(LEFT(L2333,5)="poss.","expected","ready")</f>
        <v>expected</v>
      </c>
      <c r="N2333" s="3" t="s">
        <v>45</v>
      </c>
      <c r="O2333" s="3" t="str">
        <f>IFERROR(LEFT(N2333,FIND("out of",N2333)-1),N2333)</f>
        <v xml:space="preserve">5 </v>
      </c>
      <c r="P2333" s="4" t="str">
        <f>IFERROR(RIGHT(N2333,LEN(N2333)-FIND("out of",N2333)-6),"")</f>
        <v>13</v>
      </c>
      <c r="Q2333" s="6" t="s">
        <v>29</v>
      </c>
      <c r="R2333" s="3" t="s">
        <v>47</v>
      </c>
      <c r="S2333" s="3" t="s">
        <v>5116</v>
      </c>
      <c r="T2333" s="3" t="s">
        <v>3702</v>
      </c>
      <c r="U2333" s="4">
        <f t="shared" si="1538"/>
        <v>3852</v>
      </c>
      <c r="V2333" s="3">
        <v>70.3</v>
      </c>
      <c r="W2333" s="3">
        <f>VALUE(V2333)*100000</f>
        <v>7030000</v>
      </c>
    </row>
    <row r="2334" spans="1:23" customFormat="1" hidden="1">
      <c r="A2334" t="s">
        <v>5117</v>
      </c>
      <c r="G2334" t="s">
        <v>34</v>
      </c>
      <c r="H2334" t="s">
        <v>1007</v>
      </c>
      <c r="I2334">
        <f>VALUE(LEFT(H2334,FIND(" ",H2334)-1))</f>
        <v>1251</v>
      </c>
      <c r="J2334" t="str">
        <f>TRIM(RIGHT(H2334,LEN(H2334)-FIND(" ",H2334)))</f>
        <v>sqft</v>
      </c>
      <c r="K2334" t="s">
        <v>43</v>
      </c>
      <c r="L2334" t="s">
        <v>44</v>
      </c>
      <c r="N2334" t="s">
        <v>3480</v>
      </c>
      <c r="Q2334" t="s">
        <v>46</v>
      </c>
      <c r="R2334" t="s">
        <v>38</v>
      </c>
      <c r="T2334" t="s">
        <v>5118</v>
      </c>
      <c r="U2334" s="1">
        <f t="shared" si="1538"/>
        <v>4597</v>
      </c>
      <c r="V2334">
        <v>57.5</v>
      </c>
      <c r="W2334">
        <f>VALUE(V2334)*100000</f>
        <v>5750000</v>
      </c>
    </row>
    <row r="2335" spans="1:23" customFormat="1" hidden="1">
      <c r="A2335" t="s">
        <v>1966</v>
      </c>
      <c r="G2335" t="s">
        <v>34</v>
      </c>
      <c r="H2335" t="s">
        <v>1782</v>
      </c>
      <c r="I2335">
        <f>VALUE(LEFT(H2335,FIND(" ",H2335)-1))</f>
        <v>1550</v>
      </c>
      <c r="J2335" t="str">
        <f>TRIM(RIGHT(H2335,LEN(H2335)-FIND(" ",H2335)))</f>
        <v>sqft</v>
      </c>
      <c r="K2335" t="s">
        <v>43</v>
      </c>
      <c r="L2335" t="s">
        <v>44</v>
      </c>
      <c r="N2335" t="s">
        <v>4178</v>
      </c>
      <c r="Q2335" t="s">
        <v>46</v>
      </c>
      <c r="R2335" t="s">
        <v>30</v>
      </c>
      <c r="S2335" t="s">
        <v>5119</v>
      </c>
      <c r="T2335" t="s">
        <v>5120</v>
      </c>
      <c r="U2335" s="1">
        <f t="shared" si="1538"/>
        <v>4194</v>
      </c>
      <c r="V2335">
        <v>65</v>
      </c>
      <c r="W2335">
        <f>VALUE(V2335)*100000</f>
        <v>6500000</v>
      </c>
    </row>
    <row r="2336" spans="1:23" customFormat="1" hidden="1">
      <c r="A2336" t="s">
        <v>5121</v>
      </c>
      <c r="G2336" t="s">
        <v>34</v>
      </c>
      <c r="H2336" t="s">
        <v>789</v>
      </c>
      <c r="I2336">
        <f>VALUE(LEFT(H2336,FIND(" ",H2336)-1))</f>
        <v>100</v>
      </c>
      <c r="J2336" t="str">
        <f>TRIM(RIGHT(H2336,LEN(H2336)-FIND(" ",H2336)))</f>
        <v>sqyrd</v>
      </c>
      <c r="K2336" t="s">
        <v>96</v>
      </c>
      <c r="L2336" t="s">
        <v>44</v>
      </c>
      <c r="N2336" t="s">
        <v>43</v>
      </c>
      <c r="Q2336" t="s">
        <v>47</v>
      </c>
      <c r="R2336" t="s">
        <v>490</v>
      </c>
      <c r="S2336" t="s">
        <v>5122</v>
      </c>
      <c r="T2336" t="s">
        <v>709</v>
      </c>
      <c r="U2336" s="1">
        <f t="shared" si="1538"/>
        <v>10000</v>
      </c>
      <c r="V2336">
        <v>90</v>
      </c>
      <c r="W2336">
        <f>VALUE(V2336)*100000</f>
        <v>9000000</v>
      </c>
    </row>
    <row r="2337" spans="1:23" customFormat="1" hidden="1">
      <c r="A2337" t="s">
        <v>3201</v>
      </c>
      <c r="G2337" t="s">
        <v>204</v>
      </c>
      <c r="H2337" t="s">
        <v>5123</v>
      </c>
      <c r="I2337">
        <f>VALUE(LEFT(H2337,FIND(" ",H2337)-1))</f>
        <v>91</v>
      </c>
      <c r="J2337" t="str">
        <f>TRIM(RIGHT(H2337,LEN(H2337)-FIND(" ",H2337)))</f>
        <v>sqft</v>
      </c>
      <c r="K2337" t="s">
        <v>43</v>
      </c>
      <c r="L2337" t="s">
        <v>5124</v>
      </c>
      <c r="N2337" t="s">
        <v>166</v>
      </c>
      <c r="Q2337">
        <v>5</v>
      </c>
      <c r="R2337">
        <v>2</v>
      </c>
      <c r="S2337" t="s">
        <v>5125</v>
      </c>
      <c r="T2337" t="s">
        <v>5126</v>
      </c>
      <c r="U2337" s="1">
        <f t="shared" si="1538"/>
        <v>60000</v>
      </c>
      <c r="V2337">
        <v>54.6</v>
      </c>
      <c r="W2337">
        <f>VALUE(V2337)*100000</f>
        <v>5460000</v>
      </c>
    </row>
    <row r="2338" spans="1:23" customFormat="1" hidden="1">
      <c r="A2338" t="s">
        <v>5127</v>
      </c>
      <c r="G2338" t="s">
        <v>24</v>
      </c>
      <c r="H2338" t="s">
        <v>5128</v>
      </c>
      <c r="I2338">
        <f>VALUE(LEFT(H2338,FIND(" ",H2338)-1))</f>
        <v>1128</v>
      </c>
      <c r="J2338" t="str">
        <f>TRIM(RIGHT(H2338,LEN(H2338)-FIND(" ",H2338)))</f>
        <v>sqft</v>
      </c>
      <c r="K2338" t="s">
        <v>43</v>
      </c>
      <c r="L2338" t="s">
        <v>44</v>
      </c>
      <c r="N2338" t="s">
        <v>650</v>
      </c>
      <c r="Q2338" t="s">
        <v>29</v>
      </c>
      <c r="R2338" t="s">
        <v>102</v>
      </c>
      <c r="S2338" t="s">
        <v>5129</v>
      </c>
      <c r="T2338" t="s">
        <v>5130</v>
      </c>
      <c r="U2338" s="1">
        <f t="shared" si="1538"/>
        <v>5053</v>
      </c>
      <c r="V2338">
        <v>95</v>
      </c>
      <c r="W2338">
        <f>VALUE(V2338)*100000</f>
        <v>9500000</v>
      </c>
    </row>
    <row r="2339" spans="1:23" ht="15.75">
      <c r="A2339" s="3" t="s">
        <v>5131</v>
      </c>
      <c r="B2339" s="3" t="str">
        <f>PROPER(TRIM(A2339))</f>
        <v>3 Apartment For Sale In The Ultima, Vesu Surat</v>
      </c>
      <c r="C2339" s="3" t="str">
        <f>LEFT(B2339,FIND(" ",B2339)-1)</f>
        <v>3</v>
      </c>
      <c r="D2339" s="4" t="str">
        <f>MID(B2339, FIND(" ", B2339)+1, FIND("For", B2339)-FIND(" ", B2339)-1)</f>
        <v xml:space="preserve">Apartment </v>
      </c>
      <c r="E2339" s="3" t="str">
        <f>TRIM(MID(B2339, FIND("In", B2339)+3, FIND("Surat", B2339)-FIND("In", B2339)-3))</f>
        <v>The Ultima, Vesu</v>
      </c>
      <c r="F2339" s="3" t="str">
        <f>"surat"</f>
        <v>surat</v>
      </c>
      <c r="G2339" s="3" t="s">
        <v>34</v>
      </c>
      <c r="H2339" s="3" t="s">
        <v>5132</v>
      </c>
      <c r="I2339" s="9">
        <f>VALUE(LEFT(H2339,FIND(" ",H2339)-1))</f>
        <v>1646</v>
      </c>
      <c r="J2339" s="3" t="str">
        <f>TRIM(RIGHT(H2339,LEN(H2339)-FIND(" ",H2339)))</f>
        <v>sqft</v>
      </c>
      <c r="K2339" s="3" t="s">
        <v>26</v>
      </c>
      <c r="L2339" s="3" t="s">
        <v>44</v>
      </c>
      <c r="M2339" s="3" t="str">
        <f>IF(LEFT(L2339,5)="poss.","expected","ready")</f>
        <v>ready</v>
      </c>
      <c r="N2339" s="3" t="s">
        <v>45</v>
      </c>
      <c r="O2339" s="3" t="str">
        <f>IFERROR(LEFT(N2339,FIND("out of",N2339)-1),N2339)</f>
        <v xml:space="preserve">5 </v>
      </c>
      <c r="P2339" s="4" t="str">
        <f>IFERROR(RIGHT(N2339,LEN(N2339)-FIND("out of",N2339)-6),"")</f>
        <v>13</v>
      </c>
      <c r="Q2339" s="6" t="s">
        <v>29</v>
      </c>
      <c r="R2339" s="3" t="s">
        <v>47</v>
      </c>
      <c r="S2339" s="3" t="s">
        <v>5133</v>
      </c>
      <c r="T2339" s="3" t="s">
        <v>1616</v>
      </c>
      <c r="U2339" s="4">
        <f t="shared" si="1538"/>
        <v>4800</v>
      </c>
      <c r="V2339" s="3">
        <v>79</v>
      </c>
      <c r="W2339" s="3">
        <f>VALUE(V2339)*100000</f>
        <v>7900000</v>
      </c>
    </row>
    <row r="2340" spans="1:23" customFormat="1" hidden="1">
      <c r="A2340" t="s">
        <v>5134</v>
      </c>
      <c r="G2340" t="s">
        <v>34</v>
      </c>
      <c r="H2340" t="s">
        <v>5135</v>
      </c>
      <c r="I2340">
        <f>VALUE(LEFT(H2340,FIND(" ",H2340)-1))</f>
        <v>123</v>
      </c>
      <c r="J2340" t="str">
        <f>TRIM(RIGHT(H2340,LEN(H2340)-FIND(" ",H2340)))</f>
        <v>sqyrd</v>
      </c>
      <c r="K2340" t="s">
        <v>29</v>
      </c>
      <c r="L2340" t="s">
        <v>44</v>
      </c>
      <c r="N2340" t="s">
        <v>43</v>
      </c>
      <c r="Q2340" t="s">
        <v>30</v>
      </c>
      <c r="R2340" t="s">
        <v>207</v>
      </c>
      <c r="S2340" t="s">
        <v>5136</v>
      </c>
      <c r="T2340" t="s">
        <v>5137</v>
      </c>
      <c r="U2340" s="1">
        <f t="shared" si="1538"/>
        <v>6052</v>
      </c>
      <c r="V2340">
        <v>67</v>
      </c>
      <c r="W2340">
        <f>VALUE(V2340)*100000</f>
        <v>6700000</v>
      </c>
    </row>
    <row r="2341" spans="1:23" ht="15.75">
      <c r="A2341" s="3" t="s">
        <v>3596</v>
      </c>
      <c r="B2341" s="3" t="str">
        <f t="shared" ref="B2341:B2342" si="1571">PROPER(TRIM(A2341))</f>
        <v>3 Apartment For Sale In Althan Surat</v>
      </c>
      <c r="C2341" s="3" t="str">
        <f t="shared" ref="C2341:C2342" si="1572">LEFT(B2341,FIND(" ",B2341)-1)</f>
        <v>3</v>
      </c>
      <c r="D2341" s="4" t="str">
        <f t="shared" ref="D2341:D2342" si="1573">MID(B2341, FIND(" ", B2341)+1, FIND("For", B2341)-FIND(" ", B2341)-1)</f>
        <v xml:space="preserve">Apartment </v>
      </c>
      <c r="E2341" s="3" t="str">
        <f t="shared" ref="E2341:E2342" si="1574">TRIM(MID(B2341, FIND("In", B2341)+3, FIND("Surat", B2341)-FIND("In", B2341)-3))</f>
        <v>Althan</v>
      </c>
      <c r="F2341" s="3" t="str">
        <f t="shared" ref="F2341:F2342" si="1575">"surat"</f>
        <v>surat</v>
      </c>
      <c r="G2341" s="3" t="s">
        <v>34</v>
      </c>
      <c r="H2341" s="3" t="s">
        <v>4690</v>
      </c>
      <c r="I2341" s="9">
        <f>VALUE(LEFT(H2341,FIND(" ",H2341)-1))</f>
        <v>1811</v>
      </c>
      <c r="J2341" s="3" t="str">
        <f>TRIM(RIGHT(H2341,LEN(H2341)-FIND(" ",H2341)))</f>
        <v>sqft</v>
      </c>
      <c r="K2341" s="3" t="s">
        <v>26</v>
      </c>
      <c r="L2341" s="3" t="s">
        <v>44</v>
      </c>
      <c r="M2341" s="3" t="str">
        <f t="shared" ref="M2341:M2342" si="1576">IF(LEFT(L2341,5)="poss.","expected","ready")</f>
        <v>ready</v>
      </c>
      <c r="N2341" s="3" t="s">
        <v>992</v>
      </c>
      <c r="O2341" s="3" t="str">
        <f t="shared" ref="O2341:O2342" si="1577">IFERROR(LEFT(N2341,FIND("out of",N2341)-1),N2341)</f>
        <v xml:space="preserve">6 </v>
      </c>
      <c r="P2341" s="4" t="str">
        <f t="shared" ref="P2341:P2342" si="1578">IFERROR(RIGHT(N2341,LEN(N2341)-FIND("out of",N2341)-6),"")</f>
        <v>12</v>
      </c>
      <c r="Q2341" s="6" t="s">
        <v>29</v>
      </c>
      <c r="R2341" s="3" t="s">
        <v>185</v>
      </c>
      <c r="S2341" s="3" t="s">
        <v>5138</v>
      </c>
      <c r="T2341" s="3" t="s">
        <v>3320</v>
      </c>
      <c r="U2341" s="4">
        <f t="shared" si="1538"/>
        <v>3644</v>
      </c>
      <c r="V2341" s="3">
        <v>66</v>
      </c>
      <c r="W2341" s="3">
        <f>VALUE(V2341)*100000</f>
        <v>6600000</v>
      </c>
    </row>
    <row r="2342" spans="1:23" ht="15.75">
      <c r="A2342" s="3" t="s">
        <v>5139</v>
      </c>
      <c r="B2342" s="3" t="str">
        <f t="shared" si="1571"/>
        <v>3 Apartment For Sale In Anand Avenue, Jahangirabad Surat</v>
      </c>
      <c r="C2342" s="3" t="str">
        <f t="shared" si="1572"/>
        <v>3</v>
      </c>
      <c r="D2342" s="4" t="str">
        <f t="shared" si="1573"/>
        <v xml:space="preserve">Apartment </v>
      </c>
      <c r="E2342" s="3" t="str">
        <f t="shared" si="1574"/>
        <v>Anand Avenue, Jahangirabad</v>
      </c>
      <c r="F2342" s="3" t="str">
        <f t="shared" si="1575"/>
        <v>surat</v>
      </c>
      <c r="G2342" s="3" t="s">
        <v>34</v>
      </c>
      <c r="H2342" s="3" t="s">
        <v>5140</v>
      </c>
      <c r="I2342" s="9">
        <f>VALUE(LEFT(H2342,FIND(" ",H2342)-1))</f>
        <v>1610</v>
      </c>
      <c r="J2342" s="3" t="str">
        <f>TRIM(RIGHT(H2342,LEN(H2342)-FIND(" ",H2342)))</f>
        <v>sqft</v>
      </c>
      <c r="K2342" s="3" t="s">
        <v>26</v>
      </c>
      <c r="L2342" s="3" t="s">
        <v>44</v>
      </c>
      <c r="M2342" s="3" t="str">
        <f t="shared" si="1576"/>
        <v>ready</v>
      </c>
      <c r="N2342" s="3" t="s">
        <v>200</v>
      </c>
      <c r="O2342" s="3" t="str">
        <f t="shared" si="1577"/>
        <v xml:space="preserve">7 </v>
      </c>
      <c r="P2342" s="4" t="str">
        <f t="shared" si="1578"/>
        <v>13</v>
      </c>
      <c r="Q2342" s="6" t="s">
        <v>29</v>
      </c>
      <c r="R2342" s="3" t="s">
        <v>47</v>
      </c>
      <c r="S2342" s="3" t="s">
        <v>3029</v>
      </c>
      <c r="T2342" s="3" t="s">
        <v>3198</v>
      </c>
      <c r="U2342" s="4">
        <f t="shared" si="1538"/>
        <v>3602</v>
      </c>
      <c r="V2342" s="3">
        <v>58</v>
      </c>
      <c r="W2342" s="3">
        <f>VALUE(V2342)*100000</f>
        <v>5800000</v>
      </c>
    </row>
    <row r="2343" spans="1:23" customFormat="1" hidden="1">
      <c r="A2343" t="s">
        <v>5038</v>
      </c>
      <c r="G2343" t="s">
        <v>34</v>
      </c>
      <c r="H2343" t="s">
        <v>792</v>
      </c>
      <c r="I2343">
        <f>VALUE(LEFT(H2343,FIND(" ",H2343)-1))</f>
        <v>1252</v>
      </c>
      <c r="J2343" t="str">
        <f>TRIM(RIGHT(H2343,LEN(H2343)-FIND(" ",H2343)))</f>
        <v>sqft</v>
      </c>
      <c r="K2343" t="s">
        <v>26</v>
      </c>
      <c r="L2343" t="s">
        <v>44</v>
      </c>
      <c r="N2343" t="s">
        <v>1198</v>
      </c>
      <c r="Q2343" t="s">
        <v>29</v>
      </c>
      <c r="R2343" t="s">
        <v>47</v>
      </c>
      <c r="S2343" t="s">
        <v>5141</v>
      </c>
      <c r="T2343" t="s">
        <v>5142</v>
      </c>
      <c r="U2343" s="1">
        <f t="shared" si="1538"/>
        <v>4153</v>
      </c>
      <c r="V2343">
        <v>52</v>
      </c>
      <c r="W2343">
        <f>VALUE(V2343)*100000</f>
        <v>5200000</v>
      </c>
    </row>
    <row r="2344" spans="1:23" customFormat="1" hidden="1">
      <c r="A2344" t="s">
        <v>5143</v>
      </c>
      <c r="G2344" t="s">
        <v>34</v>
      </c>
      <c r="H2344" t="s">
        <v>90</v>
      </c>
      <c r="I2344">
        <f>VALUE(LEFT(H2344,FIND(" ",H2344)-1))</f>
        <v>1650</v>
      </c>
      <c r="J2344" t="str">
        <f>TRIM(RIGHT(H2344,LEN(H2344)-FIND(" ",H2344)))</f>
        <v>sqft</v>
      </c>
      <c r="K2344" t="s">
        <v>56</v>
      </c>
      <c r="L2344" t="s">
        <v>26</v>
      </c>
      <c r="N2344" t="s">
        <v>29</v>
      </c>
      <c r="Q2344">
        <v>3</v>
      </c>
      <c r="R2344">
        <v>2</v>
      </c>
      <c r="S2344" t="s">
        <v>5144</v>
      </c>
      <c r="T2344" t="s">
        <v>283</v>
      </c>
      <c r="U2344" s="1">
        <f t="shared" si="1538"/>
        <v>3636</v>
      </c>
      <c r="V2344">
        <v>60</v>
      </c>
      <c r="W2344">
        <f>VALUE(V2344)*100000</f>
        <v>6000000</v>
      </c>
    </row>
    <row r="2345" spans="1:23" customFormat="1" hidden="1">
      <c r="A2345" t="s">
        <v>5145</v>
      </c>
      <c r="G2345" t="s">
        <v>34</v>
      </c>
      <c r="H2345" t="s">
        <v>5146</v>
      </c>
      <c r="I2345">
        <f>VALUE(LEFT(H2345,FIND(" ",H2345)-1))</f>
        <v>1665</v>
      </c>
      <c r="J2345" t="str">
        <f>TRIM(RIGHT(H2345,LEN(H2345)-FIND(" ",H2345)))</f>
        <v>sqft</v>
      </c>
      <c r="K2345" t="s">
        <v>29</v>
      </c>
      <c r="L2345" t="s">
        <v>61</v>
      </c>
      <c r="N2345" t="s">
        <v>26</v>
      </c>
      <c r="Q2345" t="s">
        <v>62</v>
      </c>
      <c r="R2345">
        <v>3</v>
      </c>
      <c r="S2345" t="s">
        <v>5147</v>
      </c>
      <c r="T2345" t="s">
        <v>64</v>
      </c>
      <c r="U2345" s="1">
        <f t="shared" si="1538"/>
        <v>3411</v>
      </c>
      <c r="V2345">
        <v>56.8</v>
      </c>
      <c r="W2345">
        <f>VALUE(V2345)*100000</f>
        <v>5680000</v>
      </c>
    </row>
    <row r="2346" spans="1:23" customFormat="1" hidden="1">
      <c r="A2346" t="s">
        <v>3370</v>
      </c>
      <c r="B2346" t="str">
        <f t="shared" ref="B2346:B2348" si="1579">PROPER(TRIM(A2346))</f>
        <v>3 Apartment For Sale In Santvan Lexon, Palanpur Surat</v>
      </c>
      <c r="C2346" t="str">
        <f t="shared" ref="C2346:C2348" si="1580">LEFT(B2346,FIND(" ",B2346)-1)</f>
        <v>3</v>
      </c>
      <c r="D2346" s="1" t="str">
        <f t="shared" ref="D2346:D2348" si="1581">MID(B2346, FIND(" ", B2346)+1, FIND("For", B2346)-FIND(" ", B2346)-1)</f>
        <v xml:space="preserve">Apartment </v>
      </c>
      <c r="E2346" t="str">
        <f t="shared" ref="E2346:E2348" si="1582">TRIM(MID(B2346, FIND("In", B2346)+3, FIND("Surat", B2346)-FIND("In", B2346)-3))</f>
        <v>Santvan Lexon, Palanpur</v>
      </c>
      <c r="F2346" t="str">
        <f t="shared" ref="F2346:F2348" si="1583">"surat"</f>
        <v>surat</v>
      </c>
      <c r="G2346" t="s">
        <v>34</v>
      </c>
      <c r="H2346" t="s">
        <v>3355</v>
      </c>
      <c r="I2346">
        <f>VALUE(LEFT(H2346,FIND(" ",H2346)-1))</f>
        <v>1651</v>
      </c>
      <c r="J2346" t="str">
        <f>TRIM(RIGHT(H2346,LEN(H2346)-FIND(" ",H2346)))</f>
        <v>sqft</v>
      </c>
      <c r="K2346" t="s">
        <v>43</v>
      </c>
      <c r="L2346" t="s">
        <v>267</v>
      </c>
      <c r="M2346" t="str">
        <f t="shared" ref="M2346:M2348" si="1584">IF(LEFT(L2346,5)="poss.","expected","ready")</f>
        <v>expected</v>
      </c>
      <c r="N2346" t="s">
        <v>171</v>
      </c>
      <c r="O2346" t="str">
        <f t="shared" ref="O2346:O2348" si="1585">IFERROR(LEFT(N2346,FIND("out of",N2346)-1),N2346)</f>
        <v xml:space="preserve">9 </v>
      </c>
      <c r="P2346" s="1" t="str">
        <f t="shared" ref="P2346:P2348" si="1586">IFERROR(RIGHT(N2346,LEN(N2346)-FIND("out of",N2346)-6),"")</f>
        <v>14</v>
      </c>
      <c r="Q2346" t="s">
        <v>29</v>
      </c>
      <c r="R2346" t="s">
        <v>47</v>
      </c>
      <c r="T2346" t="s">
        <v>1157</v>
      </c>
      <c r="U2346" s="1">
        <f t="shared" si="1538"/>
        <v>4000</v>
      </c>
      <c r="V2346">
        <v>66</v>
      </c>
      <c r="W2346">
        <f>VALUE(V2346)*100000</f>
        <v>6600000</v>
      </c>
    </row>
    <row r="2347" spans="1:23" ht="15.75">
      <c r="A2347" s="3" t="s">
        <v>159</v>
      </c>
      <c r="B2347" s="3" t="str">
        <f t="shared" si="1579"/>
        <v>2 Apartment For Sale In Palanpur Surat</v>
      </c>
      <c r="C2347" s="3" t="str">
        <f t="shared" si="1580"/>
        <v>2</v>
      </c>
      <c r="D2347" s="4" t="str">
        <f t="shared" si="1581"/>
        <v xml:space="preserve">Apartment </v>
      </c>
      <c r="E2347" s="3" t="str">
        <f t="shared" si="1582"/>
        <v>Palanpur</v>
      </c>
      <c r="F2347" s="3" t="str">
        <f t="shared" si="1583"/>
        <v>surat</v>
      </c>
      <c r="G2347" s="3" t="s">
        <v>34</v>
      </c>
      <c r="H2347" s="3" t="s">
        <v>3508</v>
      </c>
      <c r="I2347" s="9">
        <f>VALUE(LEFT(H2347,FIND(" ",H2347)-1))</f>
        <v>1206</v>
      </c>
      <c r="J2347" s="3" t="str">
        <f>TRIM(RIGHT(H2347,LEN(H2347)-FIND(" ",H2347)))</f>
        <v>sqft</v>
      </c>
      <c r="K2347" s="3" t="s">
        <v>26</v>
      </c>
      <c r="L2347" s="3" t="s">
        <v>61</v>
      </c>
      <c r="M2347" s="3" t="str">
        <f t="shared" si="1584"/>
        <v>expected</v>
      </c>
      <c r="N2347" s="3" t="s">
        <v>160</v>
      </c>
      <c r="O2347" s="3" t="str">
        <f t="shared" si="1585"/>
        <v xml:space="preserve">7 </v>
      </c>
      <c r="P2347" s="4" t="str">
        <f t="shared" si="1586"/>
        <v>14</v>
      </c>
      <c r="Q2347" s="6" t="s">
        <v>29</v>
      </c>
      <c r="R2347" s="3" t="s">
        <v>47</v>
      </c>
      <c r="S2347" s="3" t="s">
        <v>4824</v>
      </c>
      <c r="T2347" s="3" t="s">
        <v>4579</v>
      </c>
      <c r="U2347" s="4">
        <f t="shared" si="1538"/>
        <v>4291</v>
      </c>
      <c r="V2347" s="3">
        <v>51.7</v>
      </c>
      <c r="W2347" s="3">
        <f>VALUE(V2347)*100000</f>
        <v>5170000</v>
      </c>
    </row>
    <row r="2348" spans="1:23" ht="15.75">
      <c r="A2348" s="3" t="s">
        <v>4713</v>
      </c>
      <c r="B2348" s="3" t="str">
        <f t="shared" si="1579"/>
        <v>2 Apartment For Sale In Dumas Road Surat</v>
      </c>
      <c r="C2348" s="3" t="str">
        <f t="shared" si="1580"/>
        <v>2</v>
      </c>
      <c r="D2348" s="4" t="str">
        <f t="shared" si="1581"/>
        <v xml:space="preserve">Apartment </v>
      </c>
      <c r="E2348" s="3" t="str">
        <f t="shared" si="1582"/>
        <v>Dumas Road</v>
      </c>
      <c r="F2348" s="3" t="str">
        <f t="shared" si="1583"/>
        <v>surat</v>
      </c>
      <c r="G2348" s="3" t="s">
        <v>34</v>
      </c>
      <c r="H2348" s="3" t="s">
        <v>1675</v>
      </c>
      <c r="I2348" s="9">
        <f>VALUE(LEFT(H2348,FIND(" ",H2348)-1))</f>
        <v>1260</v>
      </c>
      <c r="J2348" s="3" t="str">
        <f>TRIM(RIGHT(H2348,LEN(H2348)-FIND(" ",H2348)))</f>
        <v>sqft</v>
      </c>
      <c r="K2348" s="3" t="s">
        <v>26</v>
      </c>
      <c r="L2348" s="3" t="s">
        <v>2900</v>
      </c>
      <c r="M2348" s="3" t="str">
        <f t="shared" si="1584"/>
        <v>expected</v>
      </c>
      <c r="N2348" s="3" t="s">
        <v>992</v>
      </c>
      <c r="O2348" s="3" t="str">
        <f t="shared" si="1585"/>
        <v xml:space="preserve">6 </v>
      </c>
      <c r="P2348" s="4" t="str">
        <f t="shared" si="1586"/>
        <v>12</v>
      </c>
      <c r="Q2348" s="6" t="s">
        <v>29</v>
      </c>
      <c r="R2348" s="3" t="s">
        <v>38</v>
      </c>
      <c r="S2348" s="3" t="s">
        <v>4909</v>
      </c>
      <c r="T2348" s="3" t="s">
        <v>555</v>
      </c>
      <c r="U2348" s="4">
        <f t="shared" si="1538"/>
        <v>4500</v>
      </c>
      <c r="V2348" s="3">
        <v>56.7</v>
      </c>
      <c r="W2348" s="3">
        <f>VALUE(V2348)*100000</f>
        <v>5670000</v>
      </c>
    </row>
    <row r="2349" spans="1:23" customFormat="1" hidden="1">
      <c r="A2349" t="s">
        <v>5148</v>
      </c>
      <c r="G2349" t="s">
        <v>204</v>
      </c>
      <c r="H2349" t="s">
        <v>705</v>
      </c>
      <c r="I2349">
        <f>VALUE(LEFT(H2349,FIND(" ",H2349)-1))</f>
        <v>900</v>
      </c>
      <c r="J2349" t="str">
        <f>TRIM(RIGHT(H2349,LEN(H2349)-FIND(" ",H2349)))</f>
        <v>sqft</v>
      </c>
      <c r="K2349" t="s">
        <v>206</v>
      </c>
      <c r="L2349" t="s">
        <v>166</v>
      </c>
      <c r="N2349" t="s">
        <v>43</v>
      </c>
      <c r="Q2349">
        <v>2</v>
      </c>
      <c r="R2349" t="s">
        <v>4910</v>
      </c>
      <c r="T2349" t="s">
        <v>2488</v>
      </c>
      <c r="U2349" s="1">
        <f t="shared" si="1538"/>
        <v>11111</v>
      </c>
      <c r="V2349" t="s">
        <v>3442</v>
      </c>
      <c r="W2349" t="e">
        <f>VALUE(V2349)*100000</f>
        <v>#VALUE!</v>
      </c>
    </row>
    <row r="2350" spans="1:23" customFormat="1" hidden="1">
      <c r="A2350" t="s">
        <v>3382</v>
      </c>
      <c r="G2350" t="s">
        <v>24</v>
      </c>
      <c r="H2350" t="s">
        <v>4376</v>
      </c>
      <c r="I2350">
        <f>VALUE(LEFT(H2350,FIND(" ",H2350)-1))</f>
        <v>1520</v>
      </c>
      <c r="J2350" t="str">
        <f>TRIM(RIGHT(H2350,LEN(H2350)-FIND(" ",H2350)))</f>
        <v>sqft</v>
      </c>
      <c r="K2350" t="s">
        <v>29</v>
      </c>
      <c r="L2350" t="s">
        <v>2900</v>
      </c>
      <c r="N2350" t="s">
        <v>26</v>
      </c>
      <c r="Q2350" t="s">
        <v>47</v>
      </c>
      <c r="R2350" t="s">
        <v>156</v>
      </c>
      <c r="S2350" t="s">
        <v>3011</v>
      </c>
      <c r="U2350" s="1" t="e">
        <f t="shared" si="1538"/>
        <v>#VALUE!</v>
      </c>
      <c r="V2350">
        <v>59</v>
      </c>
      <c r="W2350">
        <f>VALUE(V2350)*100000</f>
        <v>5900000</v>
      </c>
    </row>
    <row r="2351" spans="1:23" ht="15.75">
      <c r="A2351" s="3" t="s">
        <v>5149</v>
      </c>
      <c r="B2351" s="3" t="str">
        <f t="shared" ref="B2351:B2352" si="1587">PROPER(TRIM(A2351))</f>
        <v>3 Apartment For Sale In Suryam Primrose, Pal Surat</v>
      </c>
      <c r="C2351" s="3" t="str">
        <f t="shared" ref="C2351:C2352" si="1588">LEFT(B2351,FIND(" ",B2351)-1)</f>
        <v>3</v>
      </c>
      <c r="D2351" s="4" t="str">
        <f t="shared" ref="D2351:D2352" si="1589">MID(B2351, FIND(" ", B2351)+1, FIND("For", B2351)-FIND(" ", B2351)-1)</f>
        <v xml:space="preserve">Apartment </v>
      </c>
      <c r="E2351" s="3" t="str">
        <f t="shared" ref="E2351:E2352" si="1590">TRIM(MID(B2351, FIND("In", B2351)+3, FIND("Surat", B2351)-FIND("In", B2351)-3))</f>
        <v>Suryam Primrose, Pal</v>
      </c>
      <c r="F2351" s="3" t="str">
        <f t="shared" ref="F2351:F2352" si="1591">"surat"</f>
        <v>surat</v>
      </c>
      <c r="G2351" s="3" t="s">
        <v>34</v>
      </c>
      <c r="H2351" s="3" t="s">
        <v>5150</v>
      </c>
      <c r="I2351" s="9">
        <f>VALUE(LEFT(H2351,FIND(" ",H2351)-1))</f>
        <v>2075</v>
      </c>
      <c r="J2351" s="3" t="str">
        <f>TRIM(RIGHT(H2351,LEN(H2351)-FIND(" ",H2351)))</f>
        <v>sqft</v>
      </c>
      <c r="K2351" s="3" t="s">
        <v>26</v>
      </c>
      <c r="L2351" s="3" t="s">
        <v>184</v>
      </c>
      <c r="M2351" s="3" t="str">
        <f t="shared" ref="M2351:M2352" si="1592">IF(LEFT(L2351,5)="poss.","expected","ready")</f>
        <v>expected</v>
      </c>
      <c r="N2351" s="3" t="s">
        <v>81</v>
      </c>
      <c r="O2351" s="3" t="str">
        <f t="shared" ref="O2351:O2352" si="1593">IFERROR(LEFT(N2351,FIND("out of",N2351)-1),N2351)</f>
        <v xml:space="preserve">6 </v>
      </c>
      <c r="P2351" s="4" t="str">
        <f t="shared" ref="P2351:P2352" si="1594">IFERROR(RIGHT(N2351,LEN(N2351)-FIND("out of",N2351)-6),"")</f>
        <v>13</v>
      </c>
      <c r="Q2351" s="6" t="s">
        <v>29</v>
      </c>
      <c r="R2351" s="3" t="s">
        <v>47</v>
      </c>
      <c r="S2351" s="3" t="s">
        <v>5151</v>
      </c>
      <c r="T2351" s="3" t="s">
        <v>4673</v>
      </c>
      <c r="U2351" s="4">
        <f t="shared" si="1538"/>
        <v>4600</v>
      </c>
      <c r="V2351" s="3">
        <v>95.5</v>
      </c>
      <c r="W2351" s="3">
        <f>VALUE(V2351)*100000</f>
        <v>9550000</v>
      </c>
    </row>
    <row r="2352" spans="1:23" ht="15.75">
      <c r="A2352" s="3" t="s">
        <v>159</v>
      </c>
      <c r="B2352" s="3" t="str">
        <f t="shared" si="1587"/>
        <v>2 Apartment For Sale In Palanpur Surat</v>
      </c>
      <c r="C2352" s="3" t="str">
        <f t="shared" si="1588"/>
        <v>2</v>
      </c>
      <c r="D2352" s="4" t="str">
        <f t="shared" si="1589"/>
        <v xml:space="preserve">Apartment </v>
      </c>
      <c r="E2352" s="3" t="str">
        <f t="shared" si="1590"/>
        <v>Palanpur</v>
      </c>
      <c r="F2352" s="3" t="str">
        <f t="shared" si="1591"/>
        <v>surat</v>
      </c>
      <c r="G2352" s="3" t="s">
        <v>34</v>
      </c>
      <c r="H2352" s="3" t="s">
        <v>3174</v>
      </c>
      <c r="I2352" s="9">
        <f>VALUE(LEFT(H2352,FIND(" ",H2352)-1))</f>
        <v>1315</v>
      </c>
      <c r="J2352" s="3" t="str">
        <f>TRIM(RIGHT(H2352,LEN(H2352)-FIND(" ",H2352)))</f>
        <v>sqft</v>
      </c>
      <c r="K2352" s="3" t="s">
        <v>26</v>
      </c>
      <c r="L2352" s="3" t="s">
        <v>2900</v>
      </c>
      <c r="M2352" s="3" t="str">
        <f t="shared" si="1592"/>
        <v>expected</v>
      </c>
      <c r="N2352" s="3" t="s">
        <v>1181</v>
      </c>
      <c r="O2352" s="3" t="str">
        <f t="shared" si="1593"/>
        <v xml:space="preserve">4 </v>
      </c>
      <c r="P2352" s="4" t="str">
        <f t="shared" si="1594"/>
        <v>13</v>
      </c>
      <c r="Q2352" s="6" t="s">
        <v>29</v>
      </c>
      <c r="R2352" s="3" t="s">
        <v>47</v>
      </c>
      <c r="S2352" s="3" t="s">
        <v>5152</v>
      </c>
      <c r="T2352" s="3" t="s">
        <v>1157</v>
      </c>
      <c r="U2352" s="4">
        <f t="shared" si="1538"/>
        <v>4000</v>
      </c>
      <c r="V2352" s="3">
        <v>52.6</v>
      </c>
      <c r="W2352" s="3">
        <f>VALUE(V2352)*100000</f>
        <v>5260000</v>
      </c>
    </row>
    <row r="2353" spans="1:23" customFormat="1" hidden="1">
      <c r="A2353" t="s">
        <v>341</v>
      </c>
      <c r="G2353" t="s">
        <v>24</v>
      </c>
      <c r="H2353" t="s">
        <v>3313</v>
      </c>
      <c r="I2353">
        <f>VALUE(LEFT(H2353,FIND(" ",H2353)-1))</f>
        <v>946</v>
      </c>
      <c r="J2353" t="str">
        <f>TRIM(RIGHT(H2353,LEN(H2353)-FIND(" ",H2353)))</f>
        <v>sqft</v>
      </c>
      <c r="K2353" t="s">
        <v>26</v>
      </c>
      <c r="L2353" t="s">
        <v>175</v>
      </c>
      <c r="N2353" t="s">
        <v>37</v>
      </c>
      <c r="Q2353" t="s">
        <v>29</v>
      </c>
      <c r="R2353" t="s">
        <v>47</v>
      </c>
      <c r="S2353" t="s">
        <v>82</v>
      </c>
      <c r="T2353" t="s">
        <v>5153</v>
      </c>
      <c r="U2353" s="1">
        <f t="shared" si="1538"/>
        <v>3430</v>
      </c>
      <c r="V2353">
        <v>59</v>
      </c>
      <c r="W2353">
        <f>VALUE(V2353)*100000</f>
        <v>5900000</v>
      </c>
    </row>
    <row r="2354" spans="1:23" customFormat="1" hidden="1">
      <c r="A2354" t="s">
        <v>3655</v>
      </c>
      <c r="G2354" t="s">
        <v>34</v>
      </c>
      <c r="H2354" t="s">
        <v>4632</v>
      </c>
      <c r="I2354">
        <f>VALUE(LEFT(H2354,FIND(" ",H2354)-1))</f>
        <v>1872</v>
      </c>
      <c r="J2354" t="str">
        <f>TRIM(RIGHT(H2354,LEN(H2354)-FIND(" ",H2354)))</f>
        <v>sqft</v>
      </c>
      <c r="K2354" t="s">
        <v>29</v>
      </c>
      <c r="L2354" t="s">
        <v>793</v>
      </c>
      <c r="N2354" t="s">
        <v>26</v>
      </c>
      <c r="Q2354" t="s">
        <v>47</v>
      </c>
      <c r="R2354" t="s">
        <v>490</v>
      </c>
      <c r="S2354" t="s">
        <v>5154</v>
      </c>
      <c r="T2354" t="s">
        <v>5155</v>
      </c>
      <c r="U2354" s="1">
        <f t="shared" si="1538"/>
        <v>4541</v>
      </c>
      <c r="V2354">
        <v>85</v>
      </c>
      <c r="W2354">
        <f>VALUE(V2354)*100000</f>
        <v>8500000</v>
      </c>
    </row>
    <row r="2355" spans="1:23" ht="15.75">
      <c r="A2355" s="3" t="s">
        <v>5156</v>
      </c>
      <c r="B2355" s="3" t="str">
        <f>PROPER(TRIM(A2355))</f>
        <v>3 Apartment For Sale In Northern Skyline, Pal Surat</v>
      </c>
      <c r="C2355" s="3" t="str">
        <f>LEFT(B2355,FIND(" ",B2355)-1)</f>
        <v>3</v>
      </c>
      <c r="D2355" s="4" t="str">
        <f>MID(B2355, FIND(" ", B2355)+1, FIND("For", B2355)-FIND(" ", B2355)-1)</f>
        <v xml:space="preserve">Apartment </v>
      </c>
      <c r="E2355" s="3" t="str">
        <f>TRIM(MID(B2355, FIND("In", B2355)+3, FIND("Surat", B2355)-FIND("In", B2355)-3))</f>
        <v>Northern Skyline, Pal</v>
      </c>
      <c r="F2355" s="3" t="str">
        <f>"surat"</f>
        <v>surat</v>
      </c>
      <c r="G2355" s="3" t="s">
        <v>34</v>
      </c>
      <c r="H2355" s="3" t="s">
        <v>4203</v>
      </c>
      <c r="I2355" s="9">
        <f>VALUE(LEFT(H2355,FIND(" ",H2355)-1))</f>
        <v>1891</v>
      </c>
      <c r="J2355" s="3" t="str">
        <f>TRIM(RIGHT(H2355,LEN(H2355)-FIND(" ",H2355)))</f>
        <v>sqft</v>
      </c>
      <c r="K2355" s="3" t="s">
        <v>26</v>
      </c>
      <c r="L2355" s="3" t="s">
        <v>2832</v>
      </c>
      <c r="M2355" s="3" t="str">
        <f>IF(LEFT(L2355,5)="poss.","expected","ready")</f>
        <v>expected</v>
      </c>
      <c r="N2355" s="3" t="s">
        <v>45</v>
      </c>
      <c r="O2355" s="3" t="str">
        <f>IFERROR(LEFT(N2355,FIND("out of",N2355)-1),N2355)</f>
        <v xml:space="preserve">5 </v>
      </c>
      <c r="P2355" s="4" t="str">
        <f>IFERROR(RIGHT(N2355,LEN(N2355)-FIND("out of",N2355)-6),"")</f>
        <v>13</v>
      </c>
      <c r="Q2355" s="6" t="s">
        <v>29</v>
      </c>
      <c r="R2355" s="3" t="s">
        <v>47</v>
      </c>
      <c r="S2355" s="3" t="s">
        <v>5157</v>
      </c>
      <c r="T2355" s="3" t="s">
        <v>4582</v>
      </c>
      <c r="U2355" s="4">
        <f t="shared" si="1538"/>
        <v>4751</v>
      </c>
      <c r="V2355" s="3">
        <v>89.8</v>
      </c>
      <c r="W2355" s="3">
        <f>VALUE(V2355)*100000</f>
        <v>8980000</v>
      </c>
    </row>
    <row r="2356" spans="1:23" customFormat="1" hidden="1">
      <c r="A2356" t="s">
        <v>5158</v>
      </c>
      <c r="G2356" t="s">
        <v>24</v>
      </c>
      <c r="H2356" t="s">
        <v>423</v>
      </c>
      <c r="I2356">
        <f>VALUE(LEFT(H2356,FIND(" ",H2356)-1))</f>
        <v>1100</v>
      </c>
      <c r="J2356" t="str">
        <f>TRIM(RIGHT(H2356,LEN(H2356)-FIND(" ",H2356)))</f>
        <v>sqft</v>
      </c>
      <c r="K2356" t="s">
        <v>43</v>
      </c>
      <c r="L2356" t="s">
        <v>44</v>
      </c>
      <c r="N2356" t="s">
        <v>2963</v>
      </c>
      <c r="Q2356" t="s">
        <v>46</v>
      </c>
      <c r="R2356" t="s">
        <v>38</v>
      </c>
      <c r="S2356" t="s">
        <v>5159</v>
      </c>
      <c r="T2356" t="s">
        <v>5160</v>
      </c>
      <c r="U2356" s="1">
        <f t="shared" si="1538"/>
        <v>4514</v>
      </c>
      <c r="V2356">
        <v>76.5</v>
      </c>
      <c r="W2356">
        <f>VALUE(V2356)*100000</f>
        <v>7650000</v>
      </c>
    </row>
    <row r="2357" spans="1:23" customFormat="1" hidden="1">
      <c r="A2357" t="s">
        <v>3394</v>
      </c>
      <c r="G2357" t="s">
        <v>24</v>
      </c>
      <c r="H2357" t="s">
        <v>5161</v>
      </c>
      <c r="I2357">
        <f>VALUE(LEFT(H2357,FIND(" ",H2357)-1))</f>
        <v>2430</v>
      </c>
      <c r="J2357" t="str">
        <f>TRIM(RIGHT(H2357,LEN(H2357)-FIND(" ",H2357)))</f>
        <v>sqft</v>
      </c>
      <c r="K2357" t="s">
        <v>29</v>
      </c>
      <c r="L2357" t="s">
        <v>44</v>
      </c>
      <c r="N2357" t="s">
        <v>26</v>
      </c>
      <c r="Q2357" t="s">
        <v>102</v>
      </c>
      <c r="R2357" t="s">
        <v>490</v>
      </c>
      <c r="S2357" t="s">
        <v>5162</v>
      </c>
      <c r="U2357" s="1" t="e">
        <f t="shared" si="1538"/>
        <v>#VALUE!</v>
      </c>
      <c r="V2357">
        <v>85</v>
      </c>
      <c r="W2357">
        <f>VALUE(V2357)*100000</f>
        <v>8500000</v>
      </c>
    </row>
    <row r="2358" spans="1:23" ht="15.75">
      <c r="A2358" s="3" t="s">
        <v>3412</v>
      </c>
      <c r="B2358" s="3" t="str">
        <f>PROPER(TRIM(A2358))</f>
        <v>3 Apartment For Sale In Bhimrad Surat</v>
      </c>
      <c r="C2358" s="3" t="str">
        <f>LEFT(B2358,FIND(" ",B2358)-1)</f>
        <v>3</v>
      </c>
      <c r="D2358" s="4" t="str">
        <f>MID(B2358, FIND(" ", B2358)+1, FIND("For", B2358)-FIND(" ", B2358)-1)</f>
        <v xml:space="preserve">Apartment </v>
      </c>
      <c r="E2358" s="3" t="str">
        <f>TRIM(MID(B2358, FIND("In", B2358)+3, FIND("Surat", B2358)-FIND("In", B2358)-3))</f>
        <v>Bhimrad</v>
      </c>
      <c r="F2358" s="3" t="str">
        <f>"surat"</f>
        <v>surat</v>
      </c>
      <c r="G2358" s="3" t="s">
        <v>34</v>
      </c>
      <c r="H2358" s="3" t="s">
        <v>4368</v>
      </c>
      <c r="I2358" s="9">
        <f>VALUE(LEFT(H2358,FIND(" ",H2358)-1))</f>
        <v>1715</v>
      </c>
      <c r="J2358" s="3" t="str">
        <f>TRIM(RIGHT(H2358,LEN(H2358)-FIND(" ",H2358)))</f>
        <v>sqft</v>
      </c>
      <c r="K2358" s="3" t="s">
        <v>26</v>
      </c>
      <c r="L2358" s="3" t="s">
        <v>44</v>
      </c>
      <c r="M2358" s="3" t="str">
        <f>IF(LEFT(L2358,5)="poss.","expected","ready")</f>
        <v>ready</v>
      </c>
      <c r="N2358" s="3" t="s">
        <v>1084</v>
      </c>
      <c r="O2358" s="3" t="str">
        <f>IFERROR(LEFT(N2358,FIND("out of",N2358)-1),N2358)</f>
        <v xml:space="preserve">2 </v>
      </c>
      <c r="P2358" s="4" t="str">
        <f>IFERROR(RIGHT(N2358,LEN(N2358)-FIND("out of",N2358)-6),"")</f>
        <v>13</v>
      </c>
      <c r="Q2358" s="6" t="s">
        <v>29</v>
      </c>
      <c r="R2358" s="3" t="s">
        <v>47</v>
      </c>
      <c r="S2358" s="3" t="s">
        <v>5163</v>
      </c>
      <c r="T2358" s="3" t="s">
        <v>4926</v>
      </c>
      <c r="U2358" s="4">
        <f t="shared" si="1538"/>
        <v>4781</v>
      </c>
      <c r="V2358" s="3">
        <v>82</v>
      </c>
      <c r="W2358" s="3">
        <f>VALUE(V2358)*100000</f>
        <v>8200000</v>
      </c>
    </row>
    <row r="2359" spans="1:23" customFormat="1" hidden="1">
      <c r="A2359" t="s">
        <v>1966</v>
      </c>
      <c r="G2359" t="s">
        <v>24</v>
      </c>
      <c r="H2359" t="s">
        <v>116</v>
      </c>
      <c r="I2359">
        <f>VALUE(LEFT(H2359,FIND(" ",H2359)-1))</f>
        <v>1000</v>
      </c>
      <c r="J2359" t="str">
        <f>TRIM(RIGHT(H2359,LEN(H2359)-FIND(" ",H2359)))</f>
        <v>sqft</v>
      </c>
      <c r="K2359" t="s">
        <v>29</v>
      </c>
      <c r="L2359" t="s">
        <v>36</v>
      </c>
      <c r="N2359" t="s">
        <v>26</v>
      </c>
      <c r="Q2359" t="s">
        <v>47</v>
      </c>
      <c r="R2359" t="s">
        <v>156</v>
      </c>
      <c r="S2359" t="s">
        <v>5164</v>
      </c>
      <c r="T2359" t="s">
        <v>5165</v>
      </c>
      <c r="U2359" s="1">
        <f t="shared" si="1538"/>
        <v>3295</v>
      </c>
      <c r="V2359">
        <v>57</v>
      </c>
      <c r="W2359">
        <f>VALUE(V2359)*100000</f>
        <v>5700000</v>
      </c>
    </row>
    <row r="2360" spans="1:23" ht="15.75">
      <c r="A2360" s="3" t="s">
        <v>33</v>
      </c>
      <c r="B2360" s="3" t="str">
        <f>PROPER(TRIM(A2360))</f>
        <v>2 Apartment For Sale In Althan Surat</v>
      </c>
      <c r="C2360" s="3" t="str">
        <f>LEFT(B2360,FIND(" ",B2360)-1)</f>
        <v>2</v>
      </c>
      <c r="D2360" s="4" t="str">
        <f>MID(B2360, FIND(" ", B2360)+1, FIND("For", B2360)-FIND(" ", B2360)-1)</f>
        <v xml:space="preserve">Apartment </v>
      </c>
      <c r="E2360" s="3" t="str">
        <f>TRIM(MID(B2360, FIND("In", B2360)+3, FIND("Surat", B2360)-FIND("In", B2360)-3))</f>
        <v>Althan</v>
      </c>
      <c r="F2360" s="3" t="str">
        <f>"surat"</f>
        <v>surat</v>
      </c>
      <c r="G2360" s="3" t="s">
        <v>34</v>
      </c>
      <c r="H2360" s="3" t="s">
        <v>4738</v>
      </c>
      <c r="I2360" s="9">
        <f>VALUE(LEFT(H2360,FIND(" ",H2360)-1))</f>
        <v>1616</v>
      </c>
      <c r="J2360" s="3" t="str">
        <f>TRIM(RIGHT(H2360,LEN(H2360)-FIND(" ",H2360)))</f>
        <v>sqft</v>
      </c>
      <c r="K2360" s="3" t="s">
        <v>26</v>
      </c>
      <c r="L2360" s="3" t="s">
        <v>44</v>
      </c>
      <c r="M2360" s="3" t="str">
        <f>IF(LEFT(L2360,5)="poss.","expected","ready")</f>
        <v>ready</v>
      </c>
      <c r="N2360" s="3" t="s">
        <v>45</v>
      </c>
      <c r="O2360" s="3" t="str">
        <f>IFERROR(LEFT(N2360,FIND("out of",N2360)-1),N2360)</f>
        <v xml:space="preserve">5 </v>
      </c>
      <c r="P2360" s="4" t="str">
        <f>IFERROR(RIGHT(N2360,LEN(N2360)-FIND("out of",N2360)-6),"")</f>
        <v>13</v>
      </c>
      <c r="Q2360" s="6" t="s">
        <v>29</v>
      </c>
      <c r="R2360" s="3" t="s">
        <v>38</v>
      </c>
      <c r="S2360" s="3" t="s">
        <v>5166</v>
      </c>
      <c r="T2360" s="3" t="s">
        <v>1157</v>
      </c>
      <c r="U2360" s="4">
        <f t="shared" si="1538"/>
        <v>4000</v>
      </c>
      <c r="V2360" s="3">
        <v>64.599999999999994</v>
      </c>
      <c r="W2360" s="3">
        <f>VALUE(V2360)*100000</f>
        <v>6459999.9999999991</v>
      </c>
    </row>
    <row r="2361" spans="1:23" customFormat="1" hidden="1">
      <c r="A2361" t="s">
        <v>3995</v>
      </c>
      <c r="G2361" t="s">
        <v>34</v>
      </c>
      <c r="H2361" t="s">
        <v>3996</v>
      </c>
      <c r="I2361">
        <f>VALUE(LEFT(H2361,FIND(" ",H2361)-1))</f>
        <v>1365</v>
      </c>
      <c r="J2361" t="str">
        <f>TRIM(RIGHT(H2361,LEN(H2361)-FIND(" ",H2361)))</f>
        <v>sqft</v>
      </c>
      <c r="K2361" t="s">
        <v>26</v>
      </c>
      <c r="L2361" t="s">
        <v>44</v>
      </c>
      <c r="N2361" t="s">
        <v>28</v>
      </c>
      <c r="Q2361" t="s">
        <v>29</v>
      </c>
      <c r="R2361" t="s">
        <v>38</v>
      </c>
      <c r="S2361" t="s">
        <v>5167</v>
      </c>
      <c r="T2361" t="s">
        <v>4939</v>
      </c>
      <c r="U2361" s="1">
        <f t="shared" si="1538"/>
        <v>5100</v>
      </c>
      <c r="V2361">
        <v>69.599999999999994</v>
      </c>
      <c r="W2361">
        <f>VALUE(V2361)*100000</f>
        <v>6959999.9999999991</v>
      </c>
    </row>
    <row r="2362" spans="1:23" customFormat="1" hidden="1">
      <c r="A2362" t="s">
        <v>5168</v>
      </c>
      <c r="G2362" t="s">
        <v>24</v>
      </c>
      <c r="H2362" t="s">
        <v>5169</v>
      </c>
      <c r="I2362">
        <f>VALUE(LEFT(H2362,FIND(" ",H2362)-1))</f>
        <v>436</v>
      </c>
      <c r="J2362" t="str">
        <f>TRIM(RIGHT(H2362,LEN(H2362)-FIND(" ",H2362)))</f>
        <v>sqft</v>
      </c>
      <c r="K2362" t="s">
        <v>43</v>
      </c>
      <c r="L2362" t="s">
        <v>44</v>
      </c>
      <c r="N2362" t="s">
        <v>251</v>
      </c>
      <c r="S2362" t="s">
        <v>5170</v>
      </c>
      <c r="T2362" t="s">
        <v>5171</v>
      </c>
      <c r="U2362" s="1">
        <f t="shared" si="1538"/>
        <v>7611</v>
      </c>
      <c r="V2362">
        <v>65</v>
      </c>
      <c r="W2362">
        <f>VALUE(V2362)*100000</f>
        <v>6500000</v>
      </c>
    </row>
    <row r="2363" spans="1:23" ht="15.75">
      <c r="A2363" s="3" t="s">
        <v>2702</v>
      </c>
      <c r="B2363" s="3" t="str">
        <f t="shared" ref="B2363:B2365" si="1595">PROPER(TRIM(A2363))</f>
        <v>3 Apartment For Sale In Godadara Surat</v>
      </c>
      <c r="C2363" s="3" t="str">
        <f t="shared" ref="C2363:C2365" si="1596">LEFT(B2363,FIND(" ",B2363)-1)</f>
        <v>3</v>
      </c>
      <c r="D2363" s="4" t="str">
        <f t="shared" ref="D2363:D2365" si="1597">MID(B2363, FIND(" ", B2363)+1, FIND("For", B2363)-FIND(" ", B2363)-1)</f>
        <v xml:space="preserve">Apartment </v>
      </c>
      <c r="E2363" s="3" t="str">
        <f t="shared" ref="E2363:E2365" si="1598">TRIM(MID(B2363, FIND("In", B2363)+3, FIND("Surat", B2363)-FIND("In", B2363)-3))</f>
        <v>Godadara</v>
      </c>
      <c r="F2363" s="3" t="str">
        <f t="shared" ref="F2363:F2365" si="1599">"surat"</f>
        <v>surat</v>
      </c>
      <c r="G2363" s="3" t="s">
        <v>34</v>
      </c>
      <c r="H2363" s="3" t="s">
        <v>5172</v>
      </c>
      <c r="I2363" s="9">
        <f>VALUE(LEFT(H2363,FIND(" ",H2363)-1))</f>
        <v>1940</v>
      </c>
      <c r="J2363" s="3" t="str">
        <f>TRIM(RIGHT(H2363,LEN(H2363)-FIND(" ",H2363)))</f>
        <v>sqft</v>
      </c>
      <c r="K2363" s="3" t="s">
        <v>43</v>
      </c>
      <c r="L2363" s="3" t="s">
        <v>44</v>
      </c>
      <c r="M2363" s="3" t="str">
        <f t="shared" ref="M2363:M2365" si="1600">IF(LEFT(L2363,5)="poss.","expected","ready")</f>
        <v>ready</v>
      </c>
      <c r="N2363" s="3" t="s">
        <v>37</v>
      </c>
      <c r="O2363" s="3" t="str">
        <f t="shared" ref="O2363:O2365" si="1601">IFERROR(LEFT(N2363,FIND("out of",N2363)-1),N2363)</f>
        <v xml:space="preserve">6 </v>
      </c>
      <c r="P2363" s="4" t="str">
        <f t="shared" ref="P2363:P2365" si="1602">IFERROR(RIGHT(N2363,LEN(N2363)-FIND("out of",N2363)-6),"")</f>
        <v>14</v>
      </c>
      <c r="Q2363" s="6" t="s">
        <v>29</v>
      </c>
      <c r="R2363" s="3" t="s">
        <v>30</v>
      </c>
      <c r="S2363" s="3" t="s">
        <v>5173</v>
      </c>
      <c r="T2363" s="3" t="s">
        <v>1076</v>
      </c>
      <c r="U2363" s="4">
        <f t="shared" si="1538"/>
        <v>3608</v>
      </c>
      <c r="V2363" s="3">
        <v>70</v>
      </c>
      <c r="W2363" s="3">
        <f>VALUE(V2363)*100000</f>
        <v>7000000</v>
      </c>
    </row>
    <row r="2364" spans="1:23" customFormat="1" hidden="1">
      <c r="A2364" t="s">
        <v>241</v>
      </c>
      <c r="B2364" t="str">
        <f t="shared" si="1595"/>
        <v>3 Apartment For Sale In Jahangir Pura Surat</v>
      </c>
      <c r="C2364" t="str">
        <f t="shared" si="1596"/>
        <v>3</v>
      </c>
      <c r="D2364" s="1" t="str">
        <f t="shared" si="1597"/>
        <v xml:space="preserve">Apartment </v>
      </c>
      <c r="E2364" t="str">
        <f t="shared" si="1598"/>
        <v>Jahangir Pura</v>
      </c>
      <c r="F2364" t="str">
        <f t="shared" si="1599"/>
        <v>surat</v>
      </c>
      <c r="G2364" t="s">
        <v>34</v>
      </c>
      <c r="H2364" t="s">
        <v>3445</v>
      </c>
      <c r="I2364">
        <f>VALUE(LEFT(H2364,FIND(" ",H2364)-1))</f>
        <v>1750</v>
      </c>
      <c r="J2364" t="str">
        <f>TRIM(RIGHT(H2364,LEN(H2364)-FIND(" ",H2364)))</f>
        <v>sqft</v>
      </c>
      <c r="K2364" t="s">
        <v>43</v>
      </c>
      <c r="L2364" t="s">
        <v>44</v>
      </c>
      <c r="M2364" t="str">
        <f t="shared" si="1600"/>
        <v>ready</v>
      </c>
      <c r="N2364" t="s">
        <v>176</v>
      </c>
      <c r="O2364" t="str">
        <f t="shared" si="1601"/>
        <v xml:space="preserve">5 </v>
      </c>
      <c r="P2364" s="1" t="str">
        <f t="shared" si="1602"/>
        <v>12</v>
      </c>
      <c r="Q2364" t="s">
        <v>29</v>
      </c>
      <c r="R2364" t="s">
        <v>47</v>
      </c>
      <c r="T2364" t="s">
        <v>3447</v>
      </c>
      <c r="U2364" s="1">
        <f t="shared" si="1538"/>
        <v>3486</v>
      </c>
      <c r="V2364">
        <v>61</v>
      </c>
      <c r="W2364">
        <f>VALUE(V2364)*100000</f>
        <v>6100000</v>
      </c>
    </row>
    <row r="2365" spans="1:23" customFormat="1" hidden="1">
      <c r="A2365" t="s">
        <v>1318</v>
      </c>
      <c r="B2365" t="str">
        <f t="shared" si="1595"/>
        <v>3 Apartment For Sale In Adajan Surat</v>
      </c>
      <c r="C2365" t="str">
        <f t="shared" si="1596"/>
        <v>3</v>
      </c>
      <c r="D2365" s="1" t="str">
        <f t="shared" si="1597"/>
        <v xml:space="preserve">Apartment </v>
      </c>
      <c r="E2365" t="str">
        <f t="shared" si="1598"/>
        <v>Adajan</v>
      </c>
      <c r="F2365" t="str">
        <f t="shared" si="1599"/>
        <v>surat</v>
      </c>
      <c r="G2365" t="s">
        <v>34</v>
      </c>
      <c r="H2365" t="s">
        <v>5174</v>
      </c>
      <c r="I2365">
        <f>VALUE(LEFT(H2365,FIND(" ",H2365)-1))</f>
        <v>2346</v>
      </c>
      <c r="J2365" t="str">
        <f>TRIM(RIGHT(H2365,LEN(H2365)-FIND(" ",H2365)))</f>
        <v>sqft</v>
      </c>
      <c r="K2365" t="s">
        <v>43</v>
      </c>
      <c r="L2365" t="s">
        <v>44</v>
      </c>
      <c r="M2365" t="str">
        <f t="shared" si="1600"/>
        <v>ready</v>
      </c>
      <c r="N2365" t="s">
        <v>2657</v>
      </c>
      <c r="O2365" t="str">
        <f t="shared" si="1601"/>
        <v xml:space="preserve">12 </v>
      </c>
      <c r="P2365" s="1" t="str">
        <f t="shared" si="1602"/>
        <v>13</v>
      </c>
      <c r="Q2365" t="s">
        <v>96</v>
      </c>
      <c r="R2365" t="s">
        <v>47</v>
      </c>
      <c r="T2365" t="s">
        <v>1545</v>
      </c>
      <c r="U2365" s="1">
        <f t="shared" ref="U2365:U2428" si="1603">VALUE(SUBSTITUTE(SUBSTITUTE(T2365,"â‚¹",""),"per sqft",""))</f>
        <v>4049</v>
      </c>
      <c r="V2365">
        <v>95</v>
      </c>
      <c r="W2365">
        <f>VALUE(V2365)*100000</f>
        <v>9500000</v>
      </c>
    </row>
    <row r="2366" spans="1:23" customFormat="1" hidden="1">
      <c r="A2366" t="s">
        <v>5175</v>
      </c>
      <c r="G2366" t="s">
        <v>34</v>
      </c>
      <c r="H2366" t="s">
        <v>5176</v>
      </c>
      <c r="I2366">
        <f>VALUE(LEFT(H2366,FIND(" ",H2366)-1))</f>
        <v>1737</v>
      </c>
      <c r="J2366" t="str">
        <f>TRIM(RIGHT(H2366,LEN(H2366)-FIND(" ",H2366)))</f>
        <v>sqft</v>
      </c>
      <c r="K2366" t="s">
        <v>26</v>
      </c>
      <c r="L2366" t="s">
        <v>2900</v>
      </c>
      <c r="N2366" t="s">
        <v>81</v>
      </c>
      <c r="Q2366" t="s">
        <v>29</v>
      </c>
      <c r="R2366" t="s">
        <v>47</v>
      </c>
      <c r="T2366" t="s">
        <v>5177</v>
      </c>
      <c r="U2366" s="1">
        <f t="shared" si="1603"/>
        <v>4700</v>
      </c>
      <c r="V2366">
        <v>81.599999999999994</v>
      </c>
      <c r="W2366">
        <f>VALUE(V2366)*100000</f>
        <v>8159999.9999999991</v>
      </c>
    </row>
    <row r="2367" spans="1:23" customFormat="1" hidden="1">
      <c r="A2367" t="s">
        <v>5178</v>
      </c>
      <c r="G2367" t="s">
        <v>34</v>
      </c>
      <c r="H2367" t="s">
        <v>3785</v>
      </c>
      <c r="I2367">
        <f>VALUE(LEFT(H2367,FIND(" ",H2367)-1))</f>
        <v>1283</v>
      </c>
      <c r="J2367" t="str">
        <f>TRIM(RIGHT(H2367,LEN(H2367)-FIND(" ",H2367)))</f>
        <v>sqft</v>
      </c>
      <c r="K2367" t="s">
        <v>43</v>
      </c>
      <c r="L2367" t="s">
        <v>44</v>
      </c>
      <c r="N2367" t="s">
        <v>894</v>
      </c>
      <c r="Q2367" t="s">
        <v>96</v>
      </c>
      <c r="R2367" t="s">
        <v>47</v>
      </c>
      <c r="S2367" t="s">
        <v>5179</v>
      </c>
      <c r="T2367" t="s">
        <v>5180</v>
      </c>
      <c r="U2367" s="1">
        <f t="shared" si="1603"/>
        <v>4910</v>
      </c>
      <c r="V2367">
        <v>63</v>
      </c>
      <c r="W2367">
        <f>VALUE(V2367)*100000</f>
        <v>6300000</v>
      </c>
    </row>
    <row r="2368" spans="1:23" ht="15.75">
      <c r="A2368" s="3" t="s">
        <v>3726</v>
      </c>
      <c r="B2368" s="3" t="str">
        <f>PROPER(TRIM(A2368))</f>
        <v>2 Apartment For Sale In Pramukh Amaya, Palanpur Surat</v>
      </c>
      <c r="C2368" s="3" t="str">
        <f>LEFT(B2368,FIND(" ",B2368)-1)</f>
        <v>2</v>
      </c>
      <c r="D2368" s="4" t="str">
        <f>MID(B2368, FIND(" ", B2368)+1, FIND("For", B2368)-FIND(" ", B2368)-1)</f>
        <v xml:space="preserve">Apartment </v>
      </c>
      <c r="E2368" s="3" t="str">
        <f>TRIM(MID(B2368, FIND("In", B2368)+3, FIND("Surat", B2368)-FIND("In", B2368)-3))</f>
        <v>Pramukh Amaya, Palanpur</v>
      </c>
      <c r="F2368" s="3" t="str">
        <f>"surat"</f>
        <v>surat</v>
      </c>
      <c r="G2368" s="3" t="s">
        <v>34</v>
      </c>
      <c r="H2368" s="3" t="s">
        <v>3727</v>
      </c>
      <c r="I2368" s="9">
        <f>VALUE(LEFT(H2368,FIND(" ",H2368)-1))</f>
        <v>1311</v>
      </c>
      <c r="J2368" s="3" t="str">
        <f>TRIM(RIGHT(H2368,LEN(H2368)-FIND(" ",H2368)))</f>
        <v>sqft</v>
      </c>
      <c r="K2368" s="3" t="s">
        <v>26</v>
      </c>
      <c r="L2368" s="3" t="s">
        <v>267</v>
      </c>
      <c r="M2368" s="3" t="str">
        <f>IF(LEFT(L2368,5)="poss.","expected","ready")</f>
        <v>expected</v>
      </c>
      <c r="N2368" s="3" t="s">
        <v>200</v>
      </c>
      <c r="O2368" s="3" t="str">
        <f>IFERROR(LEFT(N2368,FIND("out of",N2368)-1),N2368)</f>
        <v xml:space="preserve">7 </v>
      </c>
      <c r="P2368" s="4" t="str">
        <f>IFERROR(RIGHT(N2368,LEN(N2368)-FIND("out of",N2368)-6),"")</f>
        <v>13</v>
      </c>
      <c r="Q2368" s="6" t="s">
        <v>29</v>
      </c>
      <c r="R2368" s="3" t="s">
        <v>38</v>
      </c>
      <c r="S2368" s="3" t="s">
        <v>5181</v>
      </c>
      <c r="T2368" s="3" t="s">
        <v>3364</v>
      </c>
      <c r="U2368" s="4">
        <f t="shared" si="1603"/>
        <v>4250</v>
      </c>
      <c r="V2368" s="3">
        <v>55.7</v>
      </c>
      <c r="W2368" s="3">
        <f>VALUE(V2368)*100000</f>
        <v>5570000</v>
      </c>
    </row>
    <row r="2369" spans="1:23" customFormat="1" hidden="1">
      <c r="A2369" t="s">
        <v>1077</v>
      </c>
      <c r="G2369" t="s">
        <v>204</v>
      </c>
      <c r="H2369" t="s">
        <v>514</v>
      </c>
      <c r="I2369">
        <f>VALUE(LEFT(H2369,FIND(" ",H2369)-1))</f>
        <v>1080</v>
      </c>
      <c r="J2369" t="str">
        <f>TRIM(RIGHT(H2369,LEN(H2369)-FIND(" ",H2369)))</f>
        <v>sqft</v>
      </c>
      <c r="K2369">
        <v>6</v>
      </c>
      <c r="L2369" t="s">
        <v>166</v>
      </c>
      <c r="N2369" t="s">
        <v>43</v>
      </c>
      <c r="Q2369">
        <v>2</v>
      </c>
      <c r="R2369" t="s">
        <v>2319</v>
      </c>
      <c r="T2369" t="s">
        <v>5182</v>
      </c>
      <c r="U2369" s="1">
        <f t="shared" si="1603"/>
        <v>6389</v>
      </c>
      <c r="V2369">
        <v>69</v>
      </c>
      <c r="W2369">
        <f>VALUE(V2369)*100000</f>
        <v>6900000</v>
      </c>
    </row>
    <row r="2370" spans="1:23" customFormat="1" hidden="1">
      <c r="A2370" t="s">
        <v>5183</v>
      </c>
      <c r="G2370" t="s">
        <v>34</v>
      </c>
      <c r="H2370" t="s">
        <v>3174</v>
      </c>
      <c r="I2370">
        <f>VALUE(LEFT(H2370,FIND(" ",H2370)-1))</f>
        <v>1315</v>
      </c>
      <c r="J2370" t="str">
        <f>TRIM(RIGHT(H2370,LEN(H2370)-FIND(" ",H2370)))</f>
        <v>sqft</v>
      </c>
      <c r="K2370" t="s">
        <v>26</v>
      </c>
      <c r="L2370" t="s">
        <v>101</v>
      </c>
      <c r="N2370" t="s">
        <v>45</v>
      </c>
      <c r="Q2370" t="s">
        <v>29</v>
      </c>
      <c r="R2370" t="s">
        <v>47</v>
      </c>
      <c r="S2370" t="s">
        <v>5184</v>
      </c>
      <c r="T2370" t="s">
        <v>5185</v>
      </c>
      <c r="U2370" s="1">
        <f t="shared" si="1603"/>
        <v>3848</v>
      </c>
      <c r="V2370">
        <v>50.6</v>
      </c>
      <c r="W2370">
        <f>VALUE(V2370)*100000</f>
        <v>5060000</v>
      </c>
    </row>
    <row r="2371" spans="1:23" customFormat="1" hidden="1">
      <c r="A2371" t="s">
        <v>5186</v>
      </c>
      <c r="G2371" t="s">
        <v>34</v>
      </c>
      <c r="H2371" t="s">
        <v>5187</v>
      </c>
      <c r="I2371">
        <f>VALUE(LEFT(H2371,FIND(" ",H2371)-1))</f>
        <v>1782</v>
      </c>
      <c r="J2371" t="str">
        <f>TRIM(RIGHT(H2371,LEN(H2371)-FIND(" ",H2371)))</f>
        <v>sqft</v>
      </c>
      <c r="K2371" t="s">
        <v>43</v>
      </c>
      <c r="L2371" t="s">
        <v>44</v>
      </c>
      <c r="N2371" t="s">
        <v>776</v>
      </c>
      <c r="Q2371" t="s">
        <v>96</v>
      </c>
      <c r="R2371" t="s">
        <v>47</v>
      </c>
      <c r="T2371" t="s">
        <v>5188</v>
      </c>
      <c r="U2371" s="1">
        <f t="shared" si="1603"/>
        <v>5107</v>
      </c>
      <c r="V2371">
        <v>91</v>
      </c>
      <c r="W2371">
        <f>VALUE(V2371)*100000</f>
        <v>9100000</v>
      </c>
    </row>
    <row r="2372" spans="1:23" ht="15.75">
      <c r="A2372" s="3" t="s">
        <v>5189</v>
      </c>
      <c r="B2372" s="3" t="str">
        <f>PROPER(TRIM(A2372))</f>
        <v>3 Apartment For Sale In Shilp Surat</v>
      </c>
      <c r="C2372" s="3" t="str">
        <f>LEFT(B2372,FIND(" ",B2372)-1)</f>
        <v>3</v>
      </c>
      <c r="D2372" s="4" t="str">
        <f>MID(B2372, FIND(" ", B2372)+1, FIND("For", B2372)-FIND(" ", B2372)-1)</f>
        <v xml:space="preserve">Apartment </v>
      </c>
      <c r="E2372" s="3" t="str">
        <f>TRIM(MID(B2372, FIND("In", B2372)+3, FIND("Surat", B2372)-FIND("In", B2372)-3))</f>
        <v>Shilp</v>
      </c>
      <c r="F2372" s="3" t="str">
        <f>"surat"</f>
        <v>surat</v>
      </c>
      <c r="G2372" s="3" t="s">
        <v>34</v>
      </c>
      <c r="H2372" s="3" t="s">
        <v>90</v>
      </c>
      <c r="I2372" s="9">
        <f>VALUE(LEFT(H2372,FIND(" ",H2372)-1))</f>
        <v>1650</v>
      </c>
      <c r="J2372" s="3" t="str">
        <f>TRIM(RIGHT(H2372,LEN(H2372)-FIND(" ",H2372)))</f>
        <v>sqft</v>
      </c>
      <c r="K2372" s="3" t="s">
        <v>43</v>
      </c>
      <c r="L2372" s="3" t="s">
        <v>44</v>
      </c>
      <c r="M2372" s="3" t="str">
        <f>IF(LEFT(L2372,5)="poss.","expected","ready")</f>
        <v>ready</v>
      </c>
      <c r="N2372" s="3" t="s">
        <v>1028</v>
      </c>
      <c r="O2372" s="3" t="str">
        <f>IFERROR(LEFT(N2372,FIND("out of",N2372)-1),N2372)</f>
        <v xml:space="preserve">11 </v>
      </c>
      <c r="P2372" s="4" t="str">
        <f>IFERROR(RIGHT(N2372,LEN(N2372)-FIND("out of",N2372)-6),"")</f>
        <v>11</v>
      </c>
      <c r="Q2372" s="6" t="s">
        <v>46</v>
      </c>
      <c r="R2372" s="3" t="s">
        <v>47</v>
      </c>
      <c r="S2372" s="3" t="s">
        <v>5190</v>
      </c>
      <c r="T2372" s="3" t="s">
        <v>4259</v>
      </c>
      <c r="U2372" s="4">
        <f t="shared" si="1603"/>
        <v>4848</v>
      </c>
      <c r="V2372" s="3">
        <v>80</v>
      </c>
      <c r="W2372" s="3">
        <f>VALUE(V2372)*100000</f>
        <v>8000000</v>
      </c>
    </row>
    <row r="2373" spans="1:23" customFormat="1" hidden="1">
      <c r="A2373" t="s">
        <v>245</v>
      </c>
      <c r="G2373" t="s">
        <v>34</v>
      </c>
      <c r="H2373" t="s">
        <v>3534</v>
      </c>
      <c r="I2373">
        <f>VALUE(LEFT(H2373,FIND(" ",H2373)-1))</f>
        <v>1425</v>
      </c>
      <c r="J2373" t="str">
        <f>TRIM(RIGHT(H2373,LEN(H2373)-FIND(" ",H2373)))</f>
        <v>sqft</v>
      </c>
      <c r="K2373" t="s">
        <v>26</v>
      </c>
      <c r="L2373" t="s">
        <v>44</v>
      </c>
      <c r="N2373" t="s">
        <v>160</v>
      </c>
      <c r="Q2373" t="s">
        <v>29</v>
      </c>
      <c r="R2373" t="s">
        <v>38</v>
      </c>
      <c r="S2373" t="s">
        <v>5191</v>
      </c>
      <c r="T2373" t="s">
        <v>5192</v>
      </c>
      <c r="U2373" s="1">
        <f t="shared" si="1603"/>
        <v>3649</v>
      </c>
      <c r="V2373">
        <v>52</v>
      </c>
      <c r="W2373">
        <f>VALUE(V2373)*100000</f>
        <v>5200000</v>
      </c>
    </row>
    <row r="2374" spans="1:23" customFormat="1" hidden="1">
      <c r="A2374" t="s">
        <v>5193</v>
      </c>
      <c r="G2374" t="s">
        <v>24</v>
      </c>
      <c r="H2374" t="s">
        <v>881</v>
      </c>
      <c r="I2374">
        <f>VALUE(LEFT(H2374,FIND(" ",H2374)-1))</f>
        <v>630</v>
      </c>
      <c r="J2374" t="str">
        <f>TRIM(RIGHT(H2374,LEN(H2374)-FIND(" ",H2374)))</f>
        <v>sqft</v>
      </c>
      <c r="K2374" t="s">
        <v>43</v>
      </c>
      <c r="L2374" t="s">
        <v>44</v>
      </c>
      <c r="N2374" t="s">
        <v>142</v>
      </c>
      <c r="Q2374" t="s">
        <v>29</v>
      </c>
      <c r="R2374" t="s">
        <v>346</v>
      </c>
      <c r="S2374" t="s">
        <v>5194</v>
      </c>
      <c r="T2374" t="s">
        <v>5195</v>
      </c>
      <c r="U2374" s="1">
        <f t="shared" si="1603"/>
        <v>8730</v>
      </c>
      <c r="V2374">
        <v>55</v>
      </c>
      <c r="W2374">
        <f>VALUE(V2374)*100000</f>
        <v>5500000</v>
      </c>
    </row>
    <row r="2375" spans="1:23" customFormat="1" hidden="1">
      <c r="A2375" t="s">
        <v>5196</v>
      </c>
      <c r="G2375" t="s">
        <v>24</v>
      </c>
      <c r="H2375" t="s">
        <v>561</v>
      </c>
      <c r="I2375">
        <f>VALUE(LEFT(H2375,FIND(" ",H2375)-1))</f>
        <v>1050</v>
      </c>
      <c r="J2375" t="str">
        <f>TRIM(RIGHT(H2375,LEN(H2375)-FIND(" ",H2375)))</f>
        <v>sqft</v>
      </c>
      <c r="K2375" t="s">
        <v>43</v>
      </c>
      <c r="L2375" t="s">
        <v>44</v>
      </c>
      <c r="N2375" t="s">
        <v>992</v>
      </c>
      <c r="Q2375" t="s">
        <v>29</v>
      </c>
      <c r="R2375" t="s">
        <v>102</v>
      </c>
      <c r="S2375" t="s">
        <v>5197</v>
      </c>
      <c r="T2375" t="s">
        <v>5198</v>
      </c>
      <c r="U2375" s="1">
        <f t="shared" si="1603"/>
        <v>5086</v>
      </c>
      <c r="V2375">
        <v>89</v>
      </c>
      <c r="W2375">
        <f>VALUE(V2375)*100000</f>
        <v>8900000</v>
      </c>
    </row>
    <row r="2376" spans="1:23" ht="15.75">
      <c r="A2376" s="3" t="s">
        <v>5199</v>
      </c>
      <c r="B2376" s="3" t="str">
        <f>PROPER(TRIM(A2376))</f>
        <v>3 Apartment For Sale In Triyom Abode, Vesu Surat</v>
      </c>
      <c r="C2376" s="3" t="str">
        <f>LEFT(B2376,FIND(" ",B2376)-1)</f>
        <v>3</v>
      </c>
      <c r="D2376" s="4" t="str">
        <f>MID(B2376, FIND(" ", B2376)+1, FIND("For", B2376)-FIND(" ", B2376)-1)</f>
        <v xml:space="preserve">Apartment </v>
      </c>
      <c r="E2376" s="3" t="str">
        <f>TRIM(MID(B2376, FIND("In", B2376)+3, FIND("Surat", B2376)-FIND("In", B2376)-3))</f>
        <v>Triyom Abode, Vesu</v>
      </c>
      <c r="F2376" s="3" t="str">
        <f>"surat"</f>
        <v>surat</v>
      </c>
      <c r="G2376" s="3" t="s">
        <v>34</v>
      </c>
      <c r="H2376" s="3" t="s">
        <v>3806</v>
      </c>
      <c r="I2376" s="9">
        <f>VALUE(LEFT(H2376,FIND(" ",H2376)-1))</f>
        <v>2100</v>
      </c>
      <c r="J2376" s="3" t="str">
        <f>TRIM(RIGHT(H2376,LEN(H2376)-FIND(" ",H2376)))</f>
        <v>sqft</v>
      </c>
      <c r="K2376" s="3" t="s">
        <v>26</v>
      </c>
      <c r="L2376" s="3" t="s">
        <v>5200</v>
      </c>
      <c r="M2376" s="3" t="str">
        <f>IF(LEFT(L2376,5)="poss.","expected","ready")</f>
        <v>expected</v>
      </c>
      <c r="N2376" s="3" t="s">
        <v>45</v>
      </c>
      <c r="O2376" s="3" t="str">
        <f>IFERROR(LEFT(N2376,FIND("out of",N2376)-1),N2376)</f>
        <v xml:space="preserve">5 </v>
      </c>
      <c r="P2376" s="4" t="str">
        <f>IFERROR(RIGHT(N2376,LEN(N2376)-FIND("out of",N2376)-6),"")</f>
        <v>13</v>
      </c>
      <c r="Q2376" s="6" t="s">
        <v>29</v>
      </c>
      <c r="R2376" s="3" t="s">
        <v>47</v>
      </c>
      <c r="S2376" s="3" t="s">
        <v>5201</v>
      </c>
      <c r="T2376" s="3" t="s">
        <v>555</v>
      </c>
      <c r="U2376" s="4">
        <f t="shared" si="1603"/>
        <v>4500</v>
      </c>
      <c r="V2376" s="3">
        <v>94.5</v>
      </c>
      <c r="W2376" s="3">
        <f>VALUE(V2376)*100000</f>
        <v>9450000</v>
      </c>
    </row>
    <row r="2377" spans="1:23" customFormat="1" hidden="1">
      <c r="A2377" t="s">
        <v>5202</v>
      </c>
      <c r="G2377" t="s">
        <v>34</v>
      </c>
      <c r="H2377" t="s">
        <v>4707</v>
      </c>
      <c r="I2377">
        <f>VALUE(LEFT(H2377,FIND(" ",H2377)-1))</f>
        <v>1328</v>
      </c>
      <c r="J2377" t="str">
        <f>TRIM(RIGHT(H2377,LEN(H2377)-FIND(" ",H2377)))</f>
        <v>sqft</v>
      </c>
      <c r="K2377" t="s">
        <v>43</v>
      </c>
      <c r="L2377" t="s">
        <v>44</v>
      </c>
      <c r="N2377" t="s">
        <v>4921</v>
      </c>
      <c r="Q2377" t="s">
        <v>29</v>
      </c>
      <c r="R2377" t="s">
        <v>47</v>
      </c>
      <c r="T2377" t="s">
        <v>5203</v>
      </c>
      <c r="U2377" s="1">
        <f t="shared" si="1603"/>
        <v>4029</v>
      </c>
      <c r="V2377">
        <v>53.5</v>
      </c>
      <c r="W2377">
        <f>VALUE(V2377)*100000</f>
        <v>5350000</v>
      </c>
    </row>
    <row r="2378" spans="1:23" customFormat="1" hidden="1">
      <c r="A2378" t="s">
        <v>4238</v>
      </c>
      <c r="G2378" t="s">
        <v>34</v>
      </c>
      <c r="H2378" t="s">
        <v>5204</v>
      </c>
      <c r="I2378">
        <f>VALUE(LEFT(H2378,FIND(" ",H2378)-1))</f>
        <v>1761</v>
      </c>
      <c r="J2378" t="str">
        <f>TRIM(RIGHT(H2378,LEN(H2378)-FIND(" ",H2378)))</f>
        <v>sqft</v>
      </c>
      <c r="K2378" t="s">
        <v>26</v>
      </c>
      <c r="L2378" t="s">
        <v>44</v>
      </c>
      <c r="N2378" t="s">
        <v>992</v>
      </c>
      <c r="Q2378" t="s">
        <v>29</v>
      </c>
      <c r="R2378" t="s">
        <v>185</v>
      </c>
      <c r="S2378" t="s">
        <v>5205</v>
      </c>
      <c r="T2378" t="s">
        <v>5206</v>
      </c>
      <c r="U2378" s="1">
        <f t="shared" si="1603"/>
        <v>3634</v>
      </c>
      <c r="V2378">
        <v>64</v>
      </c>
      <c r="W2378">
        <f>VALUE(V2378)*100000</f>
        <v>6400000</v>
      </c>
    </row>
    <row r="2379" spans="1:23" customFormat="1" hidden="1">
      <c r="A2379" t="s">
        <v>5207</v>
      </c>
      <c r="G2379" t="s">
        <v>34</v>
      </c>
      <c r="H2379" t="s">
        <v>4627</v>
      </c>
      <c r="I2379">
        <f>VALUE(LEFT(H2379,FIND(" ",H2379)-1))</f>
        <v>1644</v>
      </c>
      <c r="J2379" t="str">
        <f>TRIM(RIGHT(H2379,LEN(H2379)-FIND(" ",H2379)))</f>
        <v>sqft</v>
      </c>
      <c r="K2379" t="s">
        <v>26</v>
      </c>
      <c r="L2379" t="s">
        <v>27</v>
      </c>
      <c r="N2379" t="s">
        <v>81</v>
      </c>
      <c r="Q2379" t="s">
        <v>29</v>
      </c>
      <c r="R2379" t="s">
        <v>47</v>
      </c>
      <c r="S2379" t="s">
        <v>4895</v>
      </c>
      <c r="T2379" t="s">
        <v>4993</v>
      </c>
      <c r="U2379" s="1">
        <f t="shared" si="1603"/>
        <v>3589</v>
      </c>
      <c r="V2379">
        <v>59</v>
      </c>
      <c r="W2379">
        <f>VALUE(V2379)*100000</f>
        <v>5900000</v>
      </c>
    </row>
    <row r="2380" spans="1:23" ht="15.75">
      <c r="A2380" s="3" t="s">
        <v>5208</v>
      </c>
      <c r="B2380" s="3" t="str">
        <f>PROPER(TRIM(A2380))</f>
        <v>2 Apartment For Sale In Oliva Height, Althan Surat</v>
      </c>
      <c r="C2380" s="3" t="str">
        <f>LEFT(B2380,FIND(" ",B2380)-1)</f>
        <v>2</v>
      </c>
      <c r="D2380" s="4" t="str">
        <f>MID(B2380, FIND(" ", B2380)+1, FIND("For", B2380)-FIND(" ", B2380)-1)</f>
        <v xml:space="preserve">Apartment </v>
      </c>
      <c r="E2380" s="3" t="str">
        <f>TRIM(MID(B2380, FIND("In", B2380)+3, FIND("Surat", B2380)-FIND("In", B2380)-3))</f>
        <v>Oliva Height, Althan</v>
      </c>
      <c r="F2380" s="3" t="str">
        <f>"surat"</f>
        <v>surat</v>
      </c>
      <c r="G2380" s="3" t="s">
        <v>34</v>
      </c>
      <c r="H2380" s="3" t="s">
        <v>1075</v>
      </c>
      <c r="I2380" s="9">
        <f>VALUE(LEFT(H2380,FIND(" ",H2380)-1))</f>
        <v>1275</v>
      </c>
      <c r="J2380" s="3" t="str">
        <f>TRIM(RIGHT(H2380,LEN(H2380)-FIND(" ",H2380)))</f>
        <v>sqft</v>
      </c>
      <c r="K2380" s="3" t="s">
        <v>26</v>
      </c>
      <c r="L2380" s="3" t="s">
        <v>44</v>
      </c>
      <c r="M2380" s="3" t="str">
        <f>IF(LEFT(L2380,5)="poss.","expected","ready")</f>
        <v>ready</v>
      </c>
      <c r="N2380" s="3" t="s">
        <v>1181</v>
      </c>
      <c r="O2380" s="3" t="str">
        <f>IFERROR(LEFT(N2380,FIND("out of",N2380)-1),N2380)</f>
        <v xml:space="preserve">4 </v>
      </c>
      <c r="P2380" s="4" t="str">
        <f>IFERROR(RIGHT(N2380,LEN(N2380)-FIND("out of",N2380)-6),"")</f>
        <v>13</v>
      </c>
      <c r="Q2380" s="6" t="s">
        <v>29</v>
      </c>
      <c r="R2380" s="3" t="s">
        <v>185</v>
      </c>
      <c r="S2380" s="3" t="s">
        <v>2733</v>
      </c>
      <c r="T2380" s="3" t="s">
        <v>1157</v>
      </c>
      <c r="U2380" s="4">
        <f t="shared" si="1603"/>
        <v>4000</v>
      </c>
      <c r="V2380" s="3">
        <v>51</v>
      </c>
      <c r="W2380" s="3">
        <f>VALUE(V2380)*100000</f>
        <v>5100000</v>
      </c>
    </row>
    <row r="2381" spans="1:23" customFormat="1" hidden="1">
      <c r="A2381" t="s">
        <v>5209</v>
      </c>
      <c r="G2381" t="s">
        <v>34</v>
      </c>
      <c r="H2381" t="s">
        <v>3169</v>
      </c>
      <c r="I2381">
        <f>VALUE(LEFT(H2381,FIND(" ",H2381)-1))</f>
        <v>1385</v>
      </c>
      <c r="J2381" t="str">
        <f>TRIM(RIGHT(H2381,LEN(H2381)-FIND(" ",H2381)))</f>
        <v>sqft</v>
      </c>
      <c r="K2381" t="s">
        <v>29</v>
      </c>
      <c r="L2381" t="s">
        <v>924</v>
      </c>
      <c r="N2381" t="s">
        <v>26</v>
      </c>
      <c r="Q2381" t="s">
        <v>5210</v>
      </c>
      <c r="R2381">
        <v>2</v>
      </c>
      <c r="S2381" t="s">
        <v>5211</v>
      </c>
      <c r="T2381" t="s">
        <v>4582</v>
      </c>
      <c r="U2381" s="1">
        <f t="shared" si="1603"/>
        <v>4751</v>
      </c>
      <c r="V2381">
        <v>65.8</v>
      </c>
      <c r="W2381">
        <f>VALUE(V2381)*100000</f>
        <v>6580000</v>
      </c>
    </row>
    <row r="2382" spans="1:23" customFormat="1" hidden="1">
      <c r="A2382" t="s">
        <v>5145</v>
      </c>
      <c r="G2382" t="s">
        <v>34</v>
      </c>
      <c r="H2382" t="s">
        <v>5212</v>
      </c>
      <c r="I2382">
        <f>VALUE(LEFT(H2382,FIND(" ",H2382)-1))</f>
        <v>1670</v>
      </c>
      <c r="J2382" t="str">
        <f>TRIM(RIGHT(H2382,LEN(H2382)-FIND(" ",H2382)))</f>
        <v>sqft</v>
      </c>
      <c r="K2382" t="s">
        <v>29</v>
      </c>
      <c r="L2382" t="s">
        <v>61</v>
      </c>
      <c r="N2382" t="s">
        <v>26</v>
      </c>
      <c r="Q2382" t="s">
        <v>62</v>
      </c>
      <c r="R2382">
        <v>3</v>
      </c>
      <c r="S2382" t="s">
        <v>5213</v>
      </c>
      <c r="T2382" t="s">
        <v>64</v>
      </c>
      <c r="U2382" s="1">
        <f t="shared" si="1603"/>
        <v>3411</v>
      </c>
      <c r="V2382">
        <v>57</v>
      </c>
      <c r="W2382">
        <f>VALUE(V2382)*100000</f>
        <v>5700000</v>
      </c>
    </row>
    <row r="2383" spans="1:23" customFormat="1" hidden="1">
      <c r="A2383" t="s">
        <v>4817</v>
      </c>
      <c r="G2383" t="s">
        <v>24</v>
      </c>
      <c r="H2383" t="s">
        <v>4826</v>
      </c>
      <c r="I2383">
        <f>VALUE(LEFT(H2383,FIND(" ",H2383)-1))</f>
        <v>1134</v>
      </c>
      <c r="J2383" t="str">
        <f>TRIM(RIGHT(H2383,LEN(H2383)-FIND(" ",H2383)))</f>
        <v>sqft</v>
      </c>
      <c r="K2383" t="s">
        <v>26</v>
      </c>
      <c r="L2383" t="s">
        <v>2890</v>
      </c>
      <c r="N2383" t="s">
        <v>831</v>
      </c>
      <c r="Q2383" t="s">
        <v>29</v>
      </c>
      <c r="R2383" t="s">
        <v>47</v>
      </c>
      <c r="T2383" t="s">
        <v>5214</v>
      </c>
      <c r="U2383" s="1">
        <f t="shared" si="1603"/>
        <v>4658</v>
      </c>
      <c r="V2383">
        <v>96</v>
      </c>
      <c r="W2383">
        <f>VALUE(V2383)*100000</f>
        <v>9600000</v>
      </c>
    </row>
    <row r="2384" spans="1:23" ht="15.75">
      <c r="A2384" s="3" t="s">
        <v>195</v>
      </c>
      <c r="B2384" s="3" t="str">
        <f t="shared" ref="B2384:B2385" si="1604">PROPER(TRIM(A2384))</f>
        <v>3 Apartment For Sale In Palanpur Surat</v>
      </c>
      <c r="C2384" s="3" t="str">
        <f t="shared" ref="C2384:C2385" si="1605">LEFT(B2384,FIND(" ",B2384)-1)</f>
        <v>3</v>
      </c>
      <c r="D2384" s="4" t="str">
        <f t="shared" ref="D2384:D2385" si="1606">MID(B2384, FIND(" ", B2384)+1, FIND("For", B2384)-FIND(" ", B2384)-1)</f>
        <v xml:space="preserve">Apartment </v>
      </c>
      <c r="E2384" s="3" t="str">
        <f t="shared" ref="E2384:E2385" si="1607">TRIM(MID(B2384, FIND("In", B2384)+3, FIND("Surat", B2384)-FIND("In", B2384)-3))</f>
        <v>Palanpur</v>
      </c>
      <c r="F2384" s="3" t="str">
        <f t="shared" ref="F2384:F2385" si="1608">"surat"</f>
        <v>surat</v>
      </c>
      <c r="G2384" s="3" t="s">
        <v>34</v>
      </c>
      <c r="H2384" s="3" t="s">
        <v>5215</v>
      </c>
      <c r="I2384" s="9">
        <f>VALUE(LEFT(H2384,FIND(" ",H2384)-1))</f>
        <v>1704</v>
      </c>
      <c r="J2384" s="3" t="str">
        <f>TRIM(RIGHT(H2384,LEN(H2384)-FIND(" ",H2384)))</f>
        <v>sqft</v>
      </c>
      <c r="K2384" s="3" t="s">
        <v>26</v>
      </c>
      <c r="L2384" s="3" t="s">
        <v>61</v>
      </c>
      <c r="M2384" s="3" t="str">
        <f t="shared" ref="M2384:M2385" si="1609">IF(LEFT(L2384,5)="poss.","expected","ready")</f>
        <v>expected</v>
      </c>
      <c r="N2384" s="3" t="s">
        <v>37</v>
      </c>
      <c r="O2384" s="3" t="str">
        <f t="shared" ref="O2384:O2385" si="1610">IFERROR(LEFT(N2384,FIND("out of",N2384)-1),N2384)</f>
        <v xml:space="preserve">6 </v>
      </c>
      <c r="P2384" s="4" t="str">
        <f t="shared" ref="P2384:P2385" si="1611">IFERROR(RIGHT(N2384,LEN(N2384)-FIND("out of",N2384)-6),"")</f>
        <v>14</v>
      </c>
      <c r="Q2384" s="6" t="s">
        <v>29</v>
      </c>
      <c r="R2384" s="3" t="s">
        <v>47</v>
      </c>
      <c r="S2384" s="3" t="s">
        <v>4824</v>
      </c>
      <c r="T2384" s="3" t="s">
        <v>4579</v>
      </c>
      <c r="U2384" s="4">
        <f t="shared" si="1603"/>
        <v>4291</v>
      </c>
      <c r="V2384" s="3">
        <v>73.099999999999994</v>
      </c>
      <c r="W2384" s="3">
        <f>VALUE(V2384)*100000</f>
        <v>7309999.9999999991</v>
      </c>
    </row>
    <row r="2385" spans="1:23" ht="15.75">
      <c r="A2385" s="3" t="s">
        <v>4713</v>
      </c>
      <c r="B2385" s="3" t="str">
        <f t="shared" si="1604"/>
        <v>2 Apartment For Sale In Dumas Road Surat</v>
      </c>
      <c r="C2385" s="3" t="str">
        <f t="shared" si="1605"/>
        <v>2</v>
      </c>
      <c r="D2385" s="4" t="str">
        <f t="shared" si="1606"/>
        <v xml:space="preserve">Apartment </v>
      </c>
      <c r="E2385" s="3" t="str">
        <f t="shared" si="1607"/>
        <v>Dumas Road</v>
      </c>
      <c r="F2385" s="3" t="str">
        <f t="shared" si="1608"/>
        <v>surat</v>
      </c>
      <c r="G2385" s="3" t="s">
        <v>34</v>
      </c>
      <c r="H2385" s="3" t="s">
        <v>328</v>
      </c>
      <c r="I2385" s="9">
        <f>VALUE(LEFT(H2385,FIND(" ",H2385)-1))</f>
        <v>1200</v>
      </c>
      <c r="J2385" s="3" t="str">
        <f>TRIM(RIGHT(H2385,LEN(H2385)-FIND(" ",H2385)))</f>
        <v>sqft</v>
      </c>
      <c r="K2385" s="3" t="s">
        <v>26</v>
      </c>
      <c r="L2385" s="3" t="s">
        <v>2900</v>
      </c>
      <c r="M2385" s="3" t="str">
        <f t="shared" si="1609"/>
        <v>expected</v>
      </c>
      <c r="N2385" s="3" t="s">
        <v>992</v>
      </c>
      <c r="O2385" s="3" t="str">
        <f t="shared" si="1610"/>
        <v xml:space="preserve">6 </v>
      </c>
      <c r="P2385" s="4" t="str">
        <f t="shared" si="1611"/>
        <v>12</v>
      </c>
      <c r="Q2385" s="6" t="s">
        <v>29</v>
      </c>
      <c r="R2385" s="3" t="s">
        <v>38</v>
      </c>
      <c r="S2385" s="3" t="s">
        <v>4909</v>
      </c>
      <c r="T2385" s="3" t="s">
        <v>555</v>
      </c>
      <c r="U2385" s="4">
        <f t="shared" si="1603"/>
        <v>4500</v>
      </c>
      <c r="V2385" s="3">
        <v>54</v>
      </c>
      <c r="W2385" s="3">
        <f>VALUE(V2385)*100000</f>
        <v>5400000</v>
      </c>
    </row>
    <row r="2386" spans="1:23" customFormat="1" hidden="1">
      <c r="A2386" t="s">
        <v>3655</v>
      </c>
      <c r="G2386" t="s">
        <v>24</v>
      </c>
      <c r="H2386" t="s">
        <v>116</v>
      </c>
      <c r="I2386">
        <f>VALUE(LEFT(H2386,FIND(" ",H2386)-1))</f>
        <v>1000</v>
      </c>
      <c r="J2386" t="str">
        <f>TRIM(RIGHT(H2386,LEN(H2386)-FIND(" ",H2386)))</f>
        <v>sqft</v>
      </c>
      <c r="K2386" t="s">
        <v>26</v>
      </c>
      <c r="L2386" t="s">
        <v>2829</v>
      </c>
      <c r="N2386" t="s">
        <v>816</v>
      </c>
      <c r="Q2386" t="s">
        <v>29</v>
      </c>
      <c r="R2386" t="s">
        <v>47</v>
      </c>
      <c r="T2386" t="s">
        <v>5216</v>
      </c>
      <c r="U2386" s="1">
        <f t="shared" si="1603"/>
        <v>4819</v>
      </c>
      <c r="V2386" t="s">
        <v>3442</v>
      </c>
      <c r="W2386" t="e">
        <f>VALUE(V2386)*100000</f>
        <v>#VALUE!</v>
      </c>
    </row>
    <row r="2387" spans="1:23" customFormat="1" hidden="1">
      <c r="A2387" t="s">
        <v>3382</v>
      </c>
      <c r="G2387" t="s">
        <v>24</v>
      </c>
      <c r="H2387" t="s">
        <v>4461</v>
      </c>
      <c r="I2387">
        <f>VALUE(LEFT(H2387,FIND(" ",H2387)-1))</f>
        <v>1638</v>
      </c>
      <c r="J2387" t="str">
        <f>TRIM(RIGHT(H2387,LEN(H2387)-FIND(" ",H2387)))</f>
        <v>sqft</v>
      </c>
      <c r="K2387" t="s">
        <v>29</v>
      </c>
      <c r="L2387" t="s">
        <v>2832</v>
      </c>
      <c r="N2387" t="s">
        <v>43</v>
      </c>
      <c r="Q2387" t="s">
        <v>47</v>
      </c>
      <c r="R2387" t="s">
        <v>490</v>
      </c>
      <c r="S2387" t="s">
        <v>3011</v>
      </c>
      <c r="T2387" t="s">
        <v>5217</v>
      </c>
      <c r="U2387" s="1">
        <f t="shared" si="1603"/>
        <v>3145</v>
      </c>
      <c r="V2387">
        <v>51.5</v>
      </c>
      <c r="W2387">
        <f>VALUE(V2387)*100000</f>
        <v>5150000</v>
      </c>
    </row>
    <row r="2388" spans="1:23" customFormat="1" hidden="1">
      <c r="A2388" t="s">
        <v>4963</v>
      </c>
      <c r="G2388" t="s">
        <v>34</v>
      </c>
      <c r="H2388" t="s">
        <v>5218</v>
      </c>
      <c r="I2388">
        <f>VALUE(LEFT(H2388,FIND(" ",H2388)-1))</f>
        <v>1657</v>
      </c>
      <c r="J2388" t="str">
        <f>TRIM(RIGHT(H2388,LEN(H2388)-FIND(" ",H2388)))</f>
        <v>sqft</v>
      </c>
      <c r="K2388" t="s">
        <v>26</v>
      </c>
      <c r="L2388" t="s">
        <v>44</v>
      </c>
      <c r="N2388" t="s">
        <v>81</v>
      </c>
      <c r="Q2388" t="s">
        <v>29</v>
      </c>
      <c r="R2388" t="s">
        <v>47</v>
      </c>
      <c r="S2388" t="s">
        <v>5219</v>
      </c>
      <c r="T2388" t="s">
        <v>5220</v>
      </c>
      <c r="U2388" s="1">
        <f t="shared" si="1603"/>
        <v>3862</v>
      </c>
      <c r="V2388">
        <v>64</v>
      </c>
      <c r="W2388">
        <f>VALUE(V2388)*100000</f>
        <v>6400000</v>
      </c>
    </row>
    <row r="2389" spans="1:23" ht="15.75">
      <c r="A2389" s="3" t="s">
        <v>3451</v>
      </c>
      <c r="B2389" s="3" t="str">
        <f>PROPER(TRIM(A2389))</f>
        <v>3 Apartment For Sale In Pal Surat</v>
      </c>
      <c r="C2389" s="3" t="str">
        <f>LEFT(B2389,FIND(" ",B2389)-1)</f>
        <v>3</v>
      </c>
      <c r="D2389" s="4" t="str">
        <f>MID(B2389, FIND(" ", B2389)+1, FIND("For", B2389)-FIND(" ", B2389)-1)</f>
        <v xml:space="preserve">Apartment </v>
      </c>
      <c r="E2389" s="3" t="str">
        <f>TRIM(MID(B2389, FIND("In", B2389)+3, FIND("Surat", B2389)-FIND("In", B2389)-3))</f>
        <v>Pal</v>
      </c>
      <c r="F2389" s="3" t="str">
        <f>"surat"</f>
        <v>surat</v>
      </c>
      <c r="G2389" s="3" t="s">
        <v>24</v>
      </c>
      <c r="H2389" s="3" t="s">
        <v>2896</v>
      </c>
      <c r="I2389" s="9">
        <f>VALUE(LEFT(H2389,FIND(" ",H2389)-1))</f>
        <v>1051</v>
      </c>
      <c r="J2389" s="3" t="str">
        <f>TRIM(RIGHT(H2389,LEN(H2389)-FIND(" ",H2389)))</f>
        <v>sqft</v>
      </c>
      <c r="K2389" s="3" t="s">
        <v>26</v>
      </c>
      <c r="L2389" s="3" t="s">
        <v>61</v>
      </c>
      <c r="M2389" s="3" t="str">
        <f>IF(LEFT(L2389,5)="poss.","expected","ready")</f>
        <v>expected</v>
      </c>
      <c r="N2389" s="3" t="s">
        <v>2891</v>
      </c>
      <c r="O2389" s="3" t="str">
        <f>IFERROR(LEFT(N2389,FIND("out of",N2389)-1),N2389)</f>
        <v xml:space="preserve">3 </v>
      </c>
      <c r="P2389" s="4" t="str">
        <f>IFERROR(RIGHT(N2389,LEN(N2389)-FIND("out of",N2389)-6),"")</f>
        <v>13</v>
      </c>
      <c r="Q2389" s="6" t="s">
        <v>29</v>
      </c>
      <c r="R2389" s="3" t="s">
        <v>38</v>
      </c>
      <c r="S2389" s="3" t="s">
        <v>5221</v>
      </c>
      <c r="T2389" s="3" t="s">
        <v>74</v>
      </c>
      <c r="U2389" s="4">
        <f t="shared" si="1603"/>
        <v>3751</v>
      </c>
      <c r="V2389" s="3">
        <v>71.7</v>
      </c>
      <c r="W2389" s="3">
        <f>VALUE(V2389)*100000</f>
        <v>7170000</v>
      </c>
    </row>
    <row r="2390" spans="1:23" customFormat="1" hidden="1">
      <c r="A2390" t="s">
        <v>341</v>
      </c>
      <c r="G2390" t="s">
        <v>24</v>
      </c>
      <c r="H2390" t="s">
        <v>5222</v>
      </c>
      <c r="I2390">
        <f>VALUE(LEFT(H2390,FIND(" ",H2390)-1))</f>
        <v>817</v>
      </c>
      <c r="J2390" t="str">
        <f>TRIM(RIGHT(H2390,LEN(H2390)-FIND(" ",H2390)))</f>
        <v>sqft</v>
      </c>
      <c r="K2390" t="s">
        <v>26</v>
      </c>
      <c r="L2390" t="s">
        <v>61</v>
      </c>
      <c r="N2390" t="s">
        <v>37</v>
      </c>
      <c r="Q2390" t="s">
        <v>29</v>
      </c>
      <c r="R2390" t="s">
        <v>47</v>
      </c>
      <c r="S2390" t="s">
        <v>5223</v>
      </c>
      <c r="T2390" t="s">
        <v>5224</v>
      </c>
      <c r="U2390" s="1">
        <f t="shared" si="1603"/>
        <v>3157</v>
      </c>
      <c r="V2390">
        <v>54.5</v>
      </c>
      <c r="W2390">
        <f>VALUE(V2390)*100000</f>
        <v>5450000</v>
      </c>
    </row>
    <row r="2391" spans="1:23" ht="15.75">
      <c r="A2391" s="3" t="s">
        <v>5225</v>
      </c>
      <c r="B2391" s="3" t="str">
        <f t="shared" ref="B2391:B2393" si="1612">PROPER(TRIM(A2391))</f>
        <v>4 Apartment For Sale In Jahangirabad Surat</v>
      </c>
      <c r="C2391" s="3" t="str">
        <f t="shared" ref="C2391:C2393" si="1613">LEFT(B2391,FIND(" ",B2391)-1)</f>
        <v>4</v>
      </c>
      <c r="D2391" s="4" t="str">
        <f t="shared" ref="D2391:D2393" si="1614">MID(B2391, FIND(" ", B2391)+1, FIND("For", B2391)-FIND(" ", B2391)-1)</f>
        <v xml:space="preserve">Apartment </v>
      </c>
      <c r="E2391" s="3" t="str">
        <f t="shared" ref="E2391:E2393" si="1615">TRIM(MID(B2391, FIND("In", B2391)+3, FIND("Surat", B2391)-FIND("In", B2391)-3))</f>
        <v>Jahangirabad</v>
      </c>
      <c r="F2391" s="3" t="str">
        <f t="shared" ref="F2391:F2393" si="1616">"surat"</f>
        <v>surat</v>
      </c>
      <c r="G2391" s="3" t="s">
        <v>34</v>
      </c>
      <c r="H2391" s="3" t="s">
        <v>5226</v>
      </c>
      <c r="I2391" s="9">
        <f>VALUE(LEFT(H2391,FIND(" ",H2391)-1))</f>
        <v>2367</v>
      </c>
      <c r="J2391" s="3" t="str">
        <f>TRIM(RIGHT(H2391,LEN(H2391)-FIND(" ",H2391)))</f>
        <v>sqft</v>
      </c>
      <c r="K2391" s="3" t="s">
        <v>43</v>
      </c>
      <c r="L2391" s="3" t="s">
        <v>44</v>
      </c>
      <c r="M2391" s="3" t="str">
        <f t="shared" ref="M2391:M2393" si="1617">IF(LEFT(L2391,5)="poss.","expected","ready")</f>
        <v>ready</v>
      </c>
      <c r="N2391" s="3" t="s">
        <v>831</v>
      </c>
      <c r="O2391" s="3" t="str">
        <f t="shared" ref="O2391:O2393" si="1618">IFERROR(LEFT(N2391,FIND("out of",N2391)-1),N2391)</f>
        <v xml:space="preserve">7 </v>
      </c>
      <c r="P2391" s="4" t="str">
        <f t="shared" ref="P2391:P2393" si="1619">IFERROR(RIGHT(N2391,LEN(N2391)-FIND("out of",N2391)-6),"")</f>
        <v>12</v>
      </c>
      <c r="Q2391" s="6" t="s">
        <v>29</v>
      </c>
      <c r="R2391" s="3" t="s">
        <v>490</v>
      </c>
      <c r="S2391" s="3" t="s">
        <v>5227</v>
      </c>
      <c r="T2391" s="3" t="s">
        <v>1161</v>
      </c>
      <c r="U2391" s="4">
        <f t="shared" si="1603"/>
        <v>3169</v>
      </c>
      <c r="V2391" s="3">
        <v>75</v>
      </c>
      <c r="W2391" s="3">
        <f>VALUE(V2391)*100000</f>
        <v>7500000</v>
      </c>
    </row>
    <row r="2392" spans="1:23" ht="15.75">
      <c r="A2392" s="3" t="s">
        <v>5228</v>
      </c>
      <c r="B2392" s="3" t="str">
        <f t="shared" si="1612"/>
        <v>3 Apartment For Sale In Samarth Sapphire, Pal Surat</v>
      </c>
      <c r="C2392" s="3" t="str">
        <f t="shared" si="1613"/>
        <v>3</v>
      </c>
      <c r="D2392" s="4" t="str">
        <f t="shared" si="1614"/>
        <v xml:space="preserve">Apartment </v>
      </c>
      <c r="E2392" s="3" t="str">
        <f t="shared" si="1615"/>
        <v>Samarth Sapphire, Pal</v>
      </c>
      <c r="F2392" s="3" t="str">
        <f t="shared" si="1616"/>
        <v>surat</v>
      </c>
      <c r="G2392" s="3" t="s">
        <v>34</v>
      </c>
      <c r="H2392" s="3" t="s">
        <v>90</v>
      </c>
      <c r="I2392" s="9">
        <f>VALUE(LEFT(H2392,FIND(" ",H2392)-1))</f>
        <v>1650</v>
      </c>
      <c r="J2392" s="3" t="str">
        <f>TRIM(RIGHT(H2392,LEN(H2392)-FIND(" ",H2392)))</f>
        <v>sqft</v>
      </c>
      <c r="K2392" s="3" t="s">
        <v>26</v>
      </c>
      <c r="L2392" s="3" t="s">
        <v>61</v>
      </c>
      <c r="M2392" s="3" t="str">
        <f t="shared" si="1617"/>
        <v>expected</v>
      </c>
      <c r="N2392" s="3" t="s">
        <v>45</v>
      </c>
      <c r="O2392" s="3" t="str">
        <f t="shared" si="1618"/>
        <v xml:space="preserve">5 </v>
      </c>
      <c r="P2392" s="4" t="str">
        <f t="shared" si="1619"/>
        <v>13</v>
      </c>
      <c r="Q2392" s="6" t="s">
        <v>29</v>
      </c>
      <c r="R2392" s="3" t="s">
        <v>47</v>
      </c>
      <c r="S2392" s="3" t="s">
        <v>5229</v>
      </c>
      <c r="T2392" s="3" t="s">
        <v>1817</v>
      </c>
      <c r="U2392" s="4">
        <f t="shared" si="1603"/>
        <v>4200</v>
      </c>
      <c r="V2392" s="3">
        <v>69.3</v>
      </c>
      <c r="W2392" s="3">
        <f>VALUE(V2392)*100000</f>
        <v>6930000</v>
      </c>
    </row>
    <row r="2393" spans="1:23" ht="15.75">
      <c r="A2393" s="3" t="s">
        <v>4682</v>
      </c>
      <c r="B2393" s="3" t="str">
        <f t="shared" si="1612"/>
        <v>2 Apartment For Sale In Veer Swastik Heights, Pal Surat</v>
      </c>
      <c r="C2393" s="3" t="str">
        <f t="shared" si="1613"/>
        <v>2</v>
      </c>
      <c r="D2393" s="4" t="str">
        <f t="shared" si="1614"/>
        <v xml:space="preserve">Apartment </v>
      </c>
      <c r="E2393" s="3" t="str">
        <f t="shared" si="1615"/>
        <v>Veer Swastik Heights, Pal</v>
      </c>
      <c r="F2393" s="3" t="str">
        <f t="shared" si="1616"/>
        <v>surat</v>
      </c>
      <c r="G2393" s="3" t="s">
        <v>24</v>
      </c>
      <c r="H2393" s="3" t="s">
        <v>116</v>
      </c>
      <c r="I2393" s="9">
        <f>VALUE(LEFT(H2393,FIND(" ",H2393)-1))</f>
        <v>1000</v>
      </c>
      <c r="J2393" s="3" t="str">
        <f>TRIM(RIGHT(H2393,LEN(H2393)-FIND(" ",H2393)))</f>
        <v>sqft</v>
      </c>
      <c r="K2393" s="3" t="s">
        <v>43</v>
      </c>
      <c r="L2393" s="3" t="s">
        <v>44</v>
      </c>
      <c r="M2393" s="3" t="str">
        <f t="shared" si="1617"/>
        <v>ready</v>
      </c>
      <c r="N2393" s="3" t="s">
        <v>2963</v>
      </c>
      <c r="O2393" s="3" t="str">
        <f t="shared" si="1618"/>
        <v xml:space="preserve">9 </v>
      </c>
      <c r="P2393" s="4" t="str">
        <f t="shared" si="1619"/>
        <v>12</v>
      </c>
      <c r="Q2393" s="6" t="s">
        <v>29</v>
      </c>
      <c r="R2393" s="3" t="s">
        <v>38</v>
      </c>
      <c r="S2393" s="3" t="s">
        <v>5230</v>
      </c>
      <c r="T2393" s="3" t="s">
        <v>4932</v>
      </c>
      <c r="U2393" s="4">
        <f t="shared" si="1603"/>
        <v>4511</v>
      </c>
      <c r="V2393" s="3">
        <v>57.5</v>
      </c>
      <c r="W2393" s="3">
        <f>VALUE(V2393)*100000</f>
        <v>5750000</v>
      </c>
    </row>
    <row r="2394" spans="1:23" customFormat="1" hidden="1">
      <c r="A2394" t="s">
        <v>2444</v>
      </c>
      <c r="G2394" t="s">
        <v>34</v>
      </c>
      <c r="H2394" t="s">
        <v>5231</v>
      </c>
      <c r="I2394">
        <f>VALUE(LEFT(H2394,FIND(" ",H2394)-1))</f>
        <v>1259</v>
      </c>
      <c r="J2394" t="str">
        <f>TRIM(RIGHT(H2394,LEN(H2394)-FIND(" ",H2394)))</f>
        <v>sqft</v>
      </c>
      <c r="K2394" t="s">
        <v>26</v>
      </c>
      <c r="L2394" t="s">
        <v>44</v>
      </c>
      <c r="N2394" t="s">
        <v>200</v>
      </c>
      <c r="Q2394" t="s">
        <v>29</v>
      </c>
      <c r="R2394" t="s">
        <v>739</v>
      </c>
      <c r="S2394" t="s">
        <v>5232</v>
      </c>
      <c r="T2394" t="s">
        <v>5233</v>
      </c>
      <c r="U2394" s="1">
        <f t="shared" si="1603"/>
        <v>4845</v>
      </c>
      <c r="V2394">
        <v>61</v>
      </c>
      <c r="W2394">
        <f>VALUE(V2394)*100000</f>
        <v>6100000</v>
      </c>
    </row>
    <row r="2395" spans="1:23" customFormat="1" hidden="1">
      <c r="A2395" t="s">
        <v>3616</v>
      </c>
      <c r="G2395" t="s">
        <v>24</v>
      </c>
      <c r="H2395" t="s">
        <v>136</v>
      </c>
      <c r="I2395">
        <f>VALUE(LEFT(H2395,FIND(" ",H2395)-1))</f>
        <v>1150</v>
      </c>
      <c r="J2395" t="str">
        <f>TRIM(RIGHT(H2395,LEN(H2395)-FIND(" ",H2395)))</f>
        <v>sqft</v>
      </c>
      <c r="K2395" t="s">
        <v>29</v>
      </c>
      <c r="L2395" t="s">
        <v>267</v>
      </c>
      <c r="N2395" t="s">
        <v>26</v>
      </c>
      <c r="Q2395" t="s">
        <v>47</v>
      </c>
      <c r="R2395" t="s">
        <v>156</v>
      </c>
      <c r="S2395" t="s">
        <v>5234</v>
      </c>
      <c r="T2395" t="s">
        <v>4582</v>
      </c>
      <c r="U2395" s="1">
        <f t="shared" si="1603"/>
        <v>4751</v>
      </c>
      <c r="V2395">
        <v>91.5</v>
      </c>
      <c r="W2395">
        <f>VALUE(V2395)*100000</f>
        <v>9150000</v>
      </c>
    </row>
    <row r="2396" spans="1:23" ht="15.75">
      <c r="A2396" s="3" t="s">
        <v>195</v>
      </c>
      <c r="B2396" s="3" t="str">
        <f>PROPER(TRIM(A2396))</f>
        <v>3 Apartment For Sale In Palanpur Surat</v>
      </c>
      <c r="C2396" s="3" t="str">
        <f>LEFT(B2396,FIND(" ",B2396)-1)</f>
        <v>3</v>
      </c>
      <c r="D2396" s="4" t="str">
        <f>MID(B2396, FIND(" ", B2396)+1, FIND("For", B2396)-FIND(" ", B2396)-1)</f>
        <v xml:space="preserve">Apartment </v>
      </c>
      <c r="E2396" s="3" t="str">
        <f>TRIM(MID(B2396, FIND("In", B2396)+3, FIND("Surat", B2396)-FIND("In", B2396)-3))</f>
        <v>Palanpur</v>
      </c>
      <c r="F2396" s="3" t="str">
        <f>"surat"</f>
        <v>surat</v>
      </c>
      <c r="G2396" s="3" t="s">
        <v>34</v>
      </c>
      <c r="H2396" s="3" t="s">
        <v>4841</v>
      </c>
      <c r="I2396" s="9">
        <f>VALUE(LEFT(H2396,FIND(" ",H2396)-1))</f>
        <v>1825</v>
      </c>
      <c r="J2396" s="3" t="str">
        <f>TRIM(RIGHT(H2396,LEN(H2396)-FIND(" ",H2396)))</f>
        <v>sqft</v>
      </c>
      <c r="K2396" s="3" t="s">
        <v>26</v>
      </c>
      <c r="L2396" s="3" t="s">
        <v>61</v>
      </c>
      <c r="M2396" s="3" t="str">
        <f>IF(LEFT(L2396,5)="poss.","expected","ready")</f>
        <v>expected</v>
      </c>
      <c r="N2396" s="3" t="s">
        <v>793</v>
      </c>
      <c r="O2396" s="3" t="str">
        <f>IFERROR(LEFT(N2396,FIND("out of",N2396)-1),N2396)</f>
        <v xml:space="preserve">5 </v>
      </c>
      <c r="P2396" s="4" t="str">
        <f>IFERROR(RIGHT(N2396,LEN(N2396)-FIND("out of",N2396)-6),"")</f>
        <v>14</v>
      </c>
      <c r="Q2396" s="6" t="s">
        <v>29</v>
      </c>
      <c r="R2396" s="3" t="s">
        <v>38</v>
      </c>
      <c r="S2396" s="3" t="s">
        <v>5235</v>
      </c>
      <c r="T2396" s="3" t="s">
        <v>1157</v>
      </c>
      <c r="U2396" s="4">
        <f t="shared" si="1603"/>
        <v>4000</v>
      </c>
      <c r="V2396" s="3">
        <v>73</v>
      </c>
      <c r="W2396" s="3">
        <f>VALUE(V2396)*100000</f>
        <v>7300000</v>
      </c>
    </row>
    <row r="2397" spans="1:23" customFormat="1" hidden="1">
      <c r="A2397" t="s">
        <v>947</v>
      </c>
      <c r="G2397" t="s">
        <v>34</v>
      </c>
      <c r="H2397" t="s">
        <v>261</v>
      </c>
      <c r="I2397">
        <f>VALUE(LEFT(H2397,FIND(" ",H2397)-1))</f>
        <v>400</v>
      </c>
      <c r="J2397" t="str">
        <f>TRIM(RIGHT(H2397,LEN(H2397)-FIND(" ",H2397)))</f>
        <v>sqft</v>
      </c>
      <c r="K2397" t="s">
        <v>43</v>
      </c>
      <c r="L2397" t="s">
        <v>44</v>
      </c>
      <c r="N2397" t="s">
        <v>390</v>
      </c>
      <c r="Q2397" t="s">
        <v>262</v>
      </c>
      <c r="S2397" t="s">
        <v>5236</v>
      </c>
      <c r="T2397" t="s">
        <v>3907</v>
      </c>
      <c r="U2397" s="1">
        <f t="shared" si="1603"/>
        <v>14000</v>
      </c>
      <c r="V2397">
        <v>56</v>
      </c>
      <c r="W2397">
        <f>VALUE(V2397)*100000</f>
        <v>5600000</v>
      </c>
    </row>
    <row r="2398" spans="1:23" ht="15.75">
      <c r="A2398" s="3" t="s">
        <v>5237</v>
      </c>
      <c r="B2398" s="3" t="str">
        <f>PROPER(TRIM(A2398))</f>
        <v>2 Apartment For Sale In Raghuvir Spalex, Vesu Surat</v>
      </c>
      <c r="C2398" s="3" t="str">
        <f>LEFT(B2398,FIND(" ",B2398)-1)</f>
        <v>2</v>
      </c>
      <c r="D2398" s="4" t="str">
        <f>MID(B2398, FIND(" ", B2398)+1, FIND("For", B2398)-FIND(" ", B2398)-1)</f>
        <v xml:space="preserve">Apartment </v>
      </c>
      <c r="E2398" s="3" t="str">
        <f>TRIM(MID(B2398, FIND("In", B2398)+3, FIND("Surat", B2398)-FIND("In", B2398)-3))</f>
        <v>Raghuvir Spalex, Vesu</v>
      </c>
      <c r="F2398" s="3" t="str">
        <f>"surat"</f>
        <v>surat</v>
      </c>
      <c r="G2398" s="3" t="s">
        <v>34</v>
      </c>
      <c r="H2398" s="3" t="s">
        <v>3996</v>
      </c>
      <c r="I2398" s="9">
        <f>VALUE(LEFT(H2398,FIND(" ",H2398)-1))</f>
        <v>1365</v>
      </c>
      <c r="J2398" s="3" t="str">
        <f>TRIM(RIGHT(H2398,LEN(H2398)-FIND(" ",H2398)))</f>
        <v>sqft</v>
      </c>
      <c r="K2398" s="3" t="s">
        <v>26</v>
      </c>
      <c r="L2398" s="3" t="s">
        <v>44</v>
      </c>
      <c r="M2398" s="3" t="str">
        <f>IF(LEFT(L2398,5)="poss.","expected","ready")</f>
        <v>ready</v>
      </c>
      <c r="N2398" s="3" t="s">
        <v>28</v>
      </c>
      <c r="O2398" s="3" t="str">
        <f>IFERROR(LEFT(N2398,FIND("out of",N2398)-1),N2398)</f>
        <v xml:space="preserve">5 </v>
      </c>
      <c r="P2398" s="4" t="str">
        <f>IFERROR(RIGHT(N2398,LEN(N2398)-FIND("out of",N2398)-6),"")</f>
        <v>10</v>
      </c>
      <c r="Q2398" s="6" t="s">
        <v>29</v>
      </c>
      <c r="R2398" s="3" t="s">
        <v>38</v>
      </c>
      <c r="S2398" s="3" t="s">
        <v>5238</v>
      </c>
      <c r="T2398" s="3" t="s">
        <v>3861</v>
      </c>
      <c r="U2398" s="4">
        <f t="shared" si="1603"/>
        <v>5500</v>
      </c>
      <c r="V2398" s="3">
        <v>75.099999999999994</v>
      </c>
      <c r="W2398" s="3">
        <f>VALUE(V2398)*100000</f>
        <v>7509999.9999999991</v>
      </c>
    </row>
    <row r="2399" spans="1:23" customFormat="1" hidden="1">
      <c r="A2399" t="s">
        <v>5034</v>
      </c>
      <c r="G2399" t="s">
        <v>34</v>
      </c>
      <c r="H2399" t="s">
        <v>5239</v>
      </c>
      <c r="I2399">
        <f>VALUE(LEFT(H2399,FIND(" ",H2399)-1))</f>
        <v>1882</v>
      </c>
      <c r="J2399" t="str">
        <f>TRIM(RIGHT(H2399,LEN(H2399)-FIND(" ",H2399)))</f>
        <v>sqft</v>
      </c>
      <c r="K2399" t="s">
        <v>43</v>
      </c>
      <c r="L2399" t="s">
        <v>44</v>
      </c>
      <c r="N2399" t="s">
        <v>227</v>
      </c>
      <c r="Q2399" t="s">
        <v>29</v>
      </c>
      <c r="R2399" t="s">
        <v>47</v>
      </c>
      <c r="S2399" t="s">
        <v>4757</v>
      </c>
      <c r="T2399" t="s">
        <v>5240</v>
      </c>
      <c r="U2399" s="1">
        <f t="shared" si="1603"/>
        <v>3666</v>
      </c>
      <c r="V2399">
        <v>69</v>
      </c>
      <c r="W2399">
        <f>VALUE(V2399)*100000</f>
        <v>6900000</v>
      </c>
    </row>
    <row r="2400" spans="1:23" customFormat="1" hidden="1">
      <c r="A2400" t="s">
        <v>245</v>
      </c>
      <c r="G2400" t="s">
        <v>34</v>
      </c>
      <c r="H2400" t="s">
        <v>4273</v>
      </c>
      <c r="I2400">
        <f>VALUE(LEFT(H2400,FIND(" ",H2400)-1))</f>
        <v>1609</v>
      </c>
      <c r="J2400" t="str">
        <f>TRIM(RIGHT(H2400,LEN(H2400)-FIND(" ",H2400)))</f>
        <v>sqft</v>
      </c>
      <c r="K2400" t="s">
        <v>43</v>
      </c>
      <c r="L2400" t="s">
        <v>44</v>
      </c>
      <c r="N2400" t="s">
        <v>1513</v>
      </c>
      <c r="Q2400" t="s">
        <v>29</v>
      </c>
      <c r="R2400">
        <v>3</v>
      </c>
      <c r="T2400" t="s">
        <v>5241</v>
      </c>
      <c r="U2400" s="1">
        <f t="shared" si="1603"/>
        <v>3442</v>
      </c>
      <c r="V2400">
        <v>55.4</v>
      </c>
      <c r="W2400">
        <f>VALUE(V2400)*100000</f>
        <v>5540000</v>
      </c>
    </row>
    <row r="2401" spans="1:23" customFormat="1" hidden="1">
      <c r="A2401" t="s">
        <v>5003</v>
      </c>
      <c r="G2401" t="s">
        <v>34</v>
      </c>
      <c r="H2401" t="s">
        <v>4203</v>
      </c>
      <c r="I2401">
        <f>VALUE(LEFT(H2401,FIND(" ",H2401)-1))</f>
        <v>1891</v>
      </c>
      <c r="J2401" t="str">
        <f>TRIM(RIGHT(H2401,LEN(H2401)-FIND(" ",H2401)))</f>
        <v>sqft</v>
      </c>
      <c r="K2401" t="s">
        <v>26</v>
      </c>
      <c r="L2401" t="s">
        <v>2900</v>
      </c>
      <c r="N2401" t="s">
        <v>200</v>
      </c>
      <c r="Q2401" t="s">
        <v>29</v>
      </c>
      <c r="R2401" t="s">
        <v>47</v>
      </c>
      <c r="T2401" t="s">
        <v>5177</v>
      </c>
      <c r="U2401" s="1">
        <f t="shared" si="1603"/>
        <v>4700</v>
      </c>
      <c r="V2401">
        <v>88.9</v>
      </c>
      <c r="W2401">
        <f>VALUE(V2401)*100000</f>
        <v>8890000</v>
      </c>
    </row>
    <row r="2402" spans="1:23" customFormat="1" hidden="1">
      <c r="A2402" t="s">
        <v>5242</v>
      </c>
      <c r="G2402" t="s">
        <v>34</v>
      </c>
      <c r="H2402" t="s">
        <v>3182</v>
      </c>
      <c r="I2402">
        <f>VALUE(LEFT(H2402,FIND(" ",H2402)-1))</f>
        <v>1645</v>
      </c>
      <c r="J2402" t="str">
        <f>TRIM(RIGHT(H2402,LEN(H2402)-FIND(" ",H2402)))</f>
        <v>sqft</v>
      </c>
      <c r="K2402" t="s">
        <v>43</v>
      </c>
      <c r="L2402" t="s">
        <v>44</v>
      </c>
      <c r="N2402" t="s">
        <v>992</v>
      </c>
      <c r="Q2402" t="s">
        <v>96</v>
      </c>
      <c r="R2402" t="s">
        <v>47</v>
      </c>
      <c r="S2402" t="s">
        <v>5179</v>
      </c>
      <c r="T2402" t="s">
        <v>5243</v>
      </c>
      <c r="U2402" s="1">
        <f t="shared" si="1603"/>
        <v>4924</v>
      </c>
      <c r="V2402">
        <v>81</v>
      </c>
      <c r="W2402">
        <f>VALUE(V2402)*100000</f>
        <v>8100000</v>
      </c>
    </row>
    <row r="2403" spans="1:23" customFormat="1" hidden="1">
      <c r="A2403" t="s">
        <v>4967</v>
      </c>
      <c r="G2403" t="s">
        <v>34</v>
      </c>
      <c r="H2403" t="s">
        <v>1727</v>
      </c>
      <c r="I2403">
        <f>VALUE(LEFT(H2403,FIND(" ",H2403)-1))</f>
        <v>1327</v>
      </c>
      <c r="J2403" t="str">
        <f>TRIM(RIGHT(H2403,LEN(H2403)-FIND(" ",H2403)))</f>
        <v>sqft</v>
      </c>
      <c r="K2403" t="s">
        <v>43</v>
      </c>
      <c r="L2403" t="s">
        <v>44</v>
      </c>
      <c r="N2403" t="s">
        <v>37</v>
      </c>
      <c r="Q2403" t="s">
        <v>96</v>
      </c>
      <c r="R2403" t="s">
        <v>47</v>
      </c>
      <c r="S2403" t="s">
        <v>5244</v>
      </c>
      <c r="T2403" t="s">
        <v>5245</v>
      </c>
      <c r="U2403" s="1">
        <f t="shared" si="1603"/>
        <v>4521</v>
      </c>
      <c r="V2403">
        <v>60</v>
      </c>
      <c r="W2403">
        <f>VALUE(V2403)*100000</f>
        <v>6000000</v>
      </c>
    </row>
    <row r="2404" spans="1:23" customFormat="1" hidden="1">
      <c r="A2404" t="s">
        <v>1077</v>
      </c>
      <c r="G2404" t="s">
        <v>204</v>
      </c>
      <c r="H2404" t="s">
        <v>4791</v>
      </c>
      <c r="I2404">
        <f>VALUE(LEFT(H2404,FIND(" ",H2404)-1))</f>
        <v>828</v>
      </c>
      <c r="J2404" t="str">
        <f>TRIM(RIGHT(H2404,LEN(H2404)-FIND(" ",H2404)))</f>
        <v>sqft</v>
      </c>
      <c r="K2404">
        <v>4</v>
      </c>
      <c r="L2404" t="s">
        <v>166</v>
      </c>
      <c r="N2404" t="s">
        <v>43</v>
      </c>
      <c r="Q2404">
        <v>2</v>
      </c>
      <c r="R2404" t="s">
        <v>2319</v>
      </c>
      <c r="T2404" t="s">
        <v>4962</v>
      </c>
      <c r="U2404" s="1">
        <f t="shared" si="1603"/>
        <v>7444</v>
      </c>
      <c r="V2404">
        <v>61.6</v>
      </c>
      <c r="W2404">
        <f>VALUE(V2404)*100000</f>
        <v>6160000</v>
      </c>
    </row>
    <row r="2405" spans="1:23" customFormat="1" hidden="1">
      <c r="A2405" t="s">
        <v>5246</v>
      </c>
      <c r="G2405" t="s">
        <v>34</v>
      </c>
      <c r="H2405" t="s">
        <v>4798</v>
      </c>
      <c r="I2405">
        <f>VALUE(LEFT(H2405,FIND(" ",H2405)-1))</f>
        <v>1774</v>
      </c>
      <c r="J2405" t="str">
        <f>TRIM(RIGHT(H2405,LEN(H2405)-FIND(" ",H2405)))</f>
        <v>sqft</v>
      </c>
      <c r="K2405" t="s">
        <v>26</v>
      </c>
      <c r="L2405" t="s">
        <v>267</v>
      </c>
      <c r="N2405" t="s">
        <v>117</v>
      </c>
      <c r="Q2405" t="s">
        <v>29</v>
      </c>
      <c r="R2405" t="s">
        <v>38</v>
      </c>
      <c r="S2405" t="s">
        <v>5247</v>
      </c>
      <c r="T2405" t="s">
        <v>5248</v>
      </c>
      <c r="U2405" s="1">
        <f t="shared" si="1603"/>
        <v>5006</v>
      </c>
      <c r="V2405">
        <v>88.8</v>
      </c>
      <c r="W2405">
        <f>VALUE(V2405)*100000</f>
        <v>8880000</v>
      </c>
    </row>
    <row r="2406" spans="1:23" customFormat="1" hidden="1">
      <c r="A2406" t="s">
        <v>4321</v>
      </c>
      <c r="B2406" t="str">
        <f t="shared" ref="B2406:B2407" si="1620">PROPER(TRIM(A2406))</f>
        <v>3 Apartment For Sale In Nakshatra Embassy, Palanpur Surat</v>
      </c>
      <c r="C2406" t="str">
        <f t="shared" ref="C2406:C2407" si="1621">LEFT(B2406,FIND(" ",B2406)-1)</f>
        <v>3</v>
      </c>
      <c r="D2406" s="1" t="str">
        <f t="shared" ref="D2406:D2407" si="1622">MID(B2406, FIND(" ", B2406)+1, FIND("For", B2406)-FIND(" ", B2406)-1)</f>
        <v xml:space="preserve">Apartment </v>
      </c>
      <c r="E2406" t="str">
        <f t="shared" ref="E2406:E2407" si="1623">TRIM(MID(B2406, FIND("In", B2406)+3, FIND("Surat", B2406)-FIND("In", B2406)-3))</f>
        <v>Nakshatra Embassy, Palanpur</v>
      </c>
      <c r="F2406" t="str">
        <f t="shared" ref="F2406:F2407" si="1624">"surat"</f>
        <v>surat</v>
      </c>
      <c r="G2406" t="s">
        <v>34</v>
      </c>
      <c r="H2406" t="s">
        <v>3452</v>
      </c>
      <c r="I2406">
        <f>VALUE(LEFT(H2406,FIND(" ",H2406)-1))</f>
        <v>1630</v>
      </c>
      <c r="J2406" t="str">
        <f>TRIM(RIGHT(H2406,LEN(H2406)-FIND(" ",H2406)))</f>
        <v>sqft</v>
      </c>
      <c r="K2406" t="s">
        <v>43</v>
      </c>
      <c r="L2406" t="s">
        <v>44</v>
      </c>
      <c r="M2406" t="str">
        <f t="shared" ref="M2406:M2407" si="1625">IF(LEFT(L2406,5)="poss.","expected","ready")</f>
        <v>ready</v>
      </c>
      <c r="N2406" t="s">
        <v>200</v>
      </c>
      <c r="O2406" t="str">
        <f t="shared" ref="O2406:O2407" si="1626">IFERROR(LEFT(N2406,FIND("out of",N2406)-1),N2406)</f>
        <v xml:space="preserve">7 </v>
      </c>
      <c r="P2406" s="1" t="str">
        <f t="shared" ref="P2406:P2407" si="1627">IFERROR(RIGHT(N2406,LEN(N2406)-FIND("out of",N2406)-6),"")</f>
        <v>13</v>
      </c>
      <c r="Q2406" t="s">
        <v>96</v>
      </c>
      <c r="R2406" t="s">
        <v>47</v>
      </c>
      <c r="T2406" t="s">
        <v>4459</v>
      </c>
      <c r="U2406" s="1">
        <f t="shared" si="1603"/>
        <v>4294</v>
      </c>
      <c r="V2406">
        <v>70</v>
      </c>
      <c r="W2406">
        <f>VALUE(V2406)*100000</f>
        <v>7000000</v>
      </c>
    </row>
    <row r="2407" spans="1:23" ht="15.75">
      <c r="A2407" s="3" t="s">
        <v>93</v>
      </c>
      <c r="B2407" s="3" t="str">
        <f t="shared" si="1620"/>
        <v>2 Apartment For Sale In Adajan Surat</v>
      </c>
      <c r="C2407" s="3" t="str">
        <f t="shared" si="1621"/>
        <v>2</v>
      </c>
      <c r="D2407" s="4" t="str">
        <f t="shared" si="1622"/>
        <v xml:space="preserve">Apartment </v>
      </c>
      <c r="E2407" s="3" t="str">
        <f t="shared" si="1623"/>
        <v>Adajan</v>
      </c>
      <c r="F2407" s="3" t="str">
        <f t="shared" si="1624"/>
        <v>surat</v>
      </c>
      <c r="G2407" s="3" t="s">
        <v>34</v>
      </c>
      <c r="H2407" s="3" t="s">
        <v>1675</v>
      </c>
      <c r="I2407" s="9">
        <f>VALUE(LEFT(H2407,FIND(" ",H2407)-1))</f>
        <v>1260</v>
      </c>
      <c r="J2407" s="3" t="str">
        <f>TRIM(RIGHT(H2407,LEN(H2407)-FIND(" ",H2407)))</f>
        <v>sqft</v>
      </c>
      <c r="K2407" s="3" t="s">
        <v>43</v>
      </c>
      <c r="L2407" s="3" t="s">
        <v>44</v>
      </c>
      <c r="M2407" s="3" t="str">
        <f t="shared" si="1625"/>
        <v>ready</v>
      </c>
      <c r="N2407" s="3" t="s">
        <v>4102</v>
      </c>
      <c r="O2407" s="3" t="str">
        <f t="shared" si="1626"/>
        <v xml:space="preserve">12 </v>
      </c>
      <c r="P2407" s="4" t="str">
        <f t="shared" si="1627"/>
        <v>12</v>
      </c>
      <c r="Q2407" s="6" t="s">
        <v>96</v>
      </c>
      <c r="R2407" s="3" t="s">
        <v>30</v>
      </c>
      <c r="S2407" s="3" t="s">
        <v>5249</v>
      </c>
      <c r="T2407" s="3" t="s">
        <v>685</v>
      </c>
      <c r="U2407" s="4">
        <f t="shared" si="1603"/>
        <v>4762</v>
      </c>
      <c r="V2407" s="3">
        <v>60</v>
      </c>
      <c r="W2407" s="3">
        <f>VALUE(V2407)*100000</f>
        <v>6000000</v>
      </c>
    </row>
    <row r="2408" spans="1:23" customFormat="1" hidden="1">
      <c r="A2408" t="s">
        <v>5250</v>
      </c>
      <c r="G2408" t="s">
        <v>24</v>
      </c>
      <c r="H2408" t="s">
        <v>2949</v>
      </c>
      <c r="I2408">
        <f>VALUE(LEFT(H2408,FIND(" ",H2408)-1))</f>
        <v>1240</v>
      </c>
      <c r="J2408" t="str">
        <f>TRIM(RIGHT(H2408,LEN(H2408)-FIND(" ",H2408)))</f>
        <v>sqft</v>
      </c>
      <c r="K2408" t="s">
        <v>43</v>
      </c>
      <c r="L2408" t="s">
        <v>44</v>
      </c>
      <c r="N2408" t="s">
        <v>1167</v>
      </c>
      <c r="Q2408" t="s">
        <v>46</v>
      </c>
      <c r="R2408" t="s">
        <v>490</v>
      </c>
      <c r="S2408" t="s">
        <v>5251</v>
      </c>
      <c r="U2408" s="1" t="e">
        <f t="shared" si="1603"/>
        <v>#VALUE!</v>
      </c>
      <c r="V2408">
        <v>53</v>
      </c>
      <c r="W2408">
        <f>VALUE(V2408)*100000</f>
        <v>5300000</v>
      </c>
    </row>
    <row r="2409" spans="1:23" customFormat="1" hidden="1">
      <c r="A2409" t="s">
        <v>5252</v>
      </c>
      <c r="G2409" t="s">
        <v>24</v>
      </c>
      <c r="H2409" t="s">
        <v>372</v>
      </c>
      <c r="I2409">
        <f>VALUE(LEFT(H2409,FIND(" ",H2409)-1))</f>
        <v>1300</v>
      </c>
      <c r="J2409" t="str">
        <f>TRIM(RIGHT(H2409,LEN(H2409)-FIND(" ",H2409)))</f>
        <v>sqft</v>
      </c>
      <c r="K2409" t="s">
        <v>43</v>
      </c>
      <c r="L2409" t="s">
        <v>44</v>
      </c>
      <c r="N2409" t="s">
        <v>342</v>
      </c>
      <c r="Q2409" t="s">
        <v>29</v>
      </c>
      <c r="R2409" t="s">
        <v>102</v>
      </c>
      <c r="S2409" t="s">
        <v>5253</v>
      </c>
      <c r="T2409" t="s">
        <v>5254</v>
      </c>
      <c r="U2409" s="1">
        <f t="shared" si="1603"/>
        <v>4439</v>
      </c>
      <c r="V2409">
        <v>91</v>
      </c>
      <c r="W2409">
        <f>VALUE(V2409)*100000</f>
        <v>9100000</v>
      </c>
    </row>
    <row r="2410" spans="1:23" customFormat="1" hidden="1">
      <c r="A2410" t="s">
        <v>5103</v>
      </c>
      <c r="G2410" t="s">
        <v>24</v>
      </c>
      <c r="H2410" t="s">
        <v>5255</v>
      </c>
      <c r="I2410">
        <f>VALUE(LEFT(H2410,FIND(" ",H2410)-1))</f>
        <v>749</v>
      </c>
      <c r="J2410" t="str">
        <f>TRIM(RIGHT(H2410,LEN(H2410)-FIND(" ",H2410)))</f>
        <v>sqft</v>
      </c>
      <c r="K2410" t="s">
        <v>26</v>
      </c>
      <c r="L2410" t="s">
        <v>44</v>
      </c>
      <c r="N2410" t="s">
        <v>45</v>
      </c>
      <c r="Q2410" t="s">
        <v>29</v>
      </c>
      <c r="R2410" t="s">
        <v>739</v>
      </c>
      <c r="S2410" t="s">
        <v>5256</v>
      </c>
      <c r="T2410" t="s">
        <v>5257</v>
      </c>
      <c r="U2410" s="1">
        <f t="shared" si="1603"/>
        <v>5145</v>
      </c>
      <c r="V2410">
        <v>70</v>
      </c>
      <c r="W2410">
        <f>VALUE(V2410)*100000</f>
        <v>7000000</v>
      </c>
    </row>
    <row r="2411" spans="1:23" customFormat="1" hidden="1">
      <c r="A2411" t="s">
        <v>5258</v>
      </c>
      <c r="B2411" t="str">
        <f t="shared" ref="B2411:B2413" si="1628">PROPER(TRIM(A2411))</f>
        <v>3 Apartment For Sale In Monarch Recidency, Palanpur Gam Surat</v>
      </c>
      <c r="C2411" t="str">
        <f t="shared" ref="C2411:C2413" si="1629">LEFT(B2411,FIND(" ",B2411)-1)</f>
        <v>3</v>
      </c>
      <c r="D2411" s="1" t="str">
        <f t="shared" ref="D2411:D2413" si="1630">MID(B2411, FIND(" ", B2411)+1, FIND("For", B2411)-FIND(" ", B2411)-1)</f>
        <v xml:space="preserve">Apartment </v>
      </c>
      <c r="E2411" t="str">
        <f t="shared" ref="E2411:E2413" si="1631">TRIM(MID(B2411, FIND("In", B2411)+3, FIND("Surat", B2411)-FIND("In", B2411)-3))</f>
        <v>Monarch Recidency, Palanpur Gam</v>
      </c>
      <c r="F2411" t="str">
        <f t="shared" ref="F2411:F2413" si="1632">"surat"</f>
        <v>surat</v>
      </c>
      <c r="G2411" t="s">
        <v>34</v>
      </c>
      <c r="H2411" t="s">
        <v>3454</v>
      </c>
      <c r="I2411">
        <f>VALUE(LEFT(H2411,FIND(" ",H2411)-1))</f>
        <v>1767</v>
      </c>
      <c r="J2411" t="str">
        <f>TRIM(RIGHT(H2411,LEN(H2411)-FIND(" ",H2411)))</f>
        <v>sqft</v>
      </c>
      <c r="K2411" t="s">
        <v>43</v>
      </c>
      <c r="L2411" t="s">
        <v>44</v>
      </c>
      <c r="M2411" t="str">
        <f t="shared" ref="M2411:M2413" si="1633">IF(LEFT(L2411,5)="poss.","expected","ready")</f>
        <v>ready</v>
      </c>
      <c r="N2411" t="s">
        <v>816</v>
      </c>
      <c r="O2411" t="str">
        <f t="shared" ref="O2411:O2413" si="1634">IFERROR(LEFT(N2411,FIND("out of",N2411)-1),N2411)</f>
        <v xml:space="preserve">8 </v>
      </c>
      <c r="P2411" s="1" t="str">
        <f t="shared" ref="P2411:P2413" si="1635">IFERROR(RIGHT(N2411,LEN(N2411)-FIND("out of",N2411)-6),"")</f>
        <v>12</v>
      </c>
      <c r="Q2411" t="s">
        <v>29</v>
      </c>
      <c r="R2411" t="s">
        <v>47</v>
      </c>
      <c r="T2411" t="s">
        <v>3960</v>
      </c>
      <c r="U2411" s="1">
        <f t="shared" si="1603"/>
        <v>4301</v>
      </c>
      <c r="V2411">
        <v>76</v>
      </c>
      <c r="W2411">
        <f>VALUE(V2411)*100000</f>
        <v>7600000</v>
      </c>
    </row>
    <row r="2412" spans="1:23" ht="15.75">
      <c r="A2412" s="3" t="s">
        <v>3596</v>
      </c>
      <c r="B2412" s="3" t="str">
        <f t="shared" si="1628"/>
        <v>3 Apartment For Sale In Althan Surat</v>
      </c>
      <c r="C2412" s="3" t="str">
        <f t="shared" si="1629"/>
        <v>3</v>
      </c>
      <c r="D2412" s="4" t="str">
        <f t="shared" si="1630"/>
        <v xml:space="preserve">Apartment </v>
      </c>
      <c r="E2412" s="3" t="str">
        <f t="shared" si="1631"/>
        <v>Althan</v>
      </c>
      <c r="F2412" s="3" t="str">
        <f t="shared" si="1632"/>
        <v>surat</v>
      </c>
      <c r="G2412" s="3" t="s">
        <v>34</v>
      </c>
      <c r="H2412" s="3" t="s">
        <v>3413</v>
      </c>
      <c r="I2412" s="9">
        <f>VALUE(LEFT(H2412,FIND(" ",H2412)-1))</f>
        <v>1773</v>
      </c>
      <c r="J2412" s="3" t="str">
        <f>TRIM(RIGHT(H2412,LEN(H2412)-FIND(" ",H2412)))</f>
        <v>sqft</v>
      </c>
      <c r="K2412" s="3" t="s">
        <v>26</v>
      </c>
      <c r="L2412" s="3" t="s">
        <v>44</v>
      </c>
      <c r="M2412" s="3" t="str">
        <f t="shared" si="1633"/>
        <v>ready</v>
      </c>
      <c r="N2412" s="3" t="s">
        <v>816</v>
      </c>
      <c r="O2412" s="3" t="str">
        <f t="shared" si="1634"/>
        <v xml:space="preserve">8 </v>
      </c>
      <c r="P2412" s="4" t="str">
        <f t="shared" si="1635"/>
        <v>12</v>
      </c>
      <c r="Q2412" s="6" t="s">
        <v>29</v>
      </c>
      <c r="R2412" s="3" t="s">
        <v>47</v>
      </c>
      <c r="S2412" s="3" t="s">
        <v>5259</v>
      </c>
      <c r="T2412" s="3" t="s">
        <v>4777</v>
      </c>
      <c r="U2412" s="4">
        <f t="shared" si="1603"/>
        <v>4372</v>
      </c>
      <c r="V2412" s="3">
        <v>77.5</v>
      </c>
      <c r="W2412" s="3">
        <f>VALUE(V2412)*100000</f>
        <v>7750000</v>
      </c>
    </row>
    <row r="2413" spans="1:23" ht="15.75">
      <c r="A2413" s="3" t="s">
        <v>5260</v>
      </c>
      <c r="B2413" s="3" t="str">
        <f t="shared" si="1628"/>
        <v>3 Apartment For Sale In The Iconic, Adajan Surat</v>
      </c>
      <c r="C2413" s="3" t="str">
        <f t="shared" si="1629"/>
        <v>3</v>
      </c>
      <c r="D2413" s="4" t="str">
        <f t="shared" si="1630"/>
        <v xml:space="preserve">Apartment </v>
      </c>
      <c r="E2413" s="3" t="str">
        <f t="shared" si="1631"/>
        <v>The Iconic, Adajan</v>
      </c>
      <c r="F2413" s="3" t="str">
        <f t="shared" si="1632"/>
        <v>surat</v>
      </c>
      <c r="G2413" s="3" t="s">
        <v>34</v>
      </c>
      <c r="H2413" s="3" t="s">
        <v>1884</v>
      </c>
      <c r="I2413" s="9">
        <f>VALUE(LEFT(H2413,FIND(" ",H2413)-1))</f>
        <v>1800</v>
      </c>
      <c r="J2413" s="3" t="str">
        <f>TRIM(RIGHT(H2413,LEN(H2413)-FIND(" ",H2413)))</f>
        <v>sqft</v>
      </c>
      <c r="K2413" s="3" t="s">
        <v>26</v>
      </c>
      <c r="L2413" s="3" t="s">
        <v>192</v>
      </c>
      <c r="M2413" s="3" t="str">
        <f t="shared" si="1633"/>
        <v>expected</v>
      </c>
      <c r="N2413" s="3" t="s">
        <v>200</v>
      </c>
      <c r="O2413" s="3" t="str">
        <f t="shared" si="1634"/>
        <v xml:space="preserve">7 </v>
      </c>
      <c r="P2413" s="4" t="str">
        <f t="shared" si="1635"/>
        <v>13</v>
      </c>
      <c r="Q2413" s="6" t="s">
        <v>29</v>
      </c>
      <c r="R2413" s="3" t="s">
        <v>47</v>
      </c>
      <c r="S2413" s="3" t="s">
        <v>3029</v>
      </c>
      <c r="T2413" s="3" t="s">
        <v>1114</v>
      </c>
      <c r="U2413" s="4">
        <f t="shared" si="1603"/>
        <v>3444</v>
      </c>
      <c r="V2413" s="3">
        <v>62</v>
      </c>
      <c r="W2413" s="3">
        <f>VALUE(V2413)*100000</f>
        <v>6200000</v>
      </c>
    </row>
    <row r="2414" spans="1:23" customFormat="1" hidden="1">
      <c r="A2414" t="s">
        <v>5261</v>
      </c>
      <c r="G2414" t="s">
        <v>34</v>
      </c>
      <c r="H2414" t="s">
        <v>5262</v>
      </c>
      <c r="I2414">
        <f>VALUE(LEFT(H2414,FIND(" ",H2414)-1))</f>
        <v>1270</v>
      </c>
      <c r="J2414" t="str">
        <f>TRIM(RIGHT(H2414,LEN(H2414)-FIND(" ",H2414)))</f>
        <v>sqft</v>
      </c>
      <c r="K2414" t="s">
        <v>26</v>
      </c>
      <c r="L2414" t="s">
        <v>44</v>
      </c>
      <c r="N2414" t="s">
        <v>831</v>
      </c>
      <c r="Q2414" t="s">
        <v>96</v>
      </c>
      <c r="R2414" t="s">
        <v>47</v>
      </c>
      <c r="S2414" t="s">
        <v>5263</v>
      </c>
      <c r="T2414" t="s">
        <v>5264</v>
      </c>
      <c r="U2414" s="1">
        <f t="shared" si="1603"/>
        <v>5118</v>
      </c>
      <c r="V2414">
        <v>65</v>
      </c>
      <c r="W2414">
        <f>VALUE(V2414)*100000</f>
        <v>6500000</v>
      </c>
    </row>
    <row r="2415" spans="1:23" customFormat="1" hidden="1">
      <c r="A2415" t="s">
        <v>4978</v>
      </c>
      <c r="G2415" t="s">
        <v>34</v>
      </c>
      <c r="H2415" t="s">
        <v>5265</v>
      </c>
      <c r="I2415">
        <f>VALUE(LEFT(H2415,FIND(" ",H2415)-1))</f>
        <v>1925</v>
      </c>
      <c r="J2415" t="str">
        <f>TRIM(RIGHT(H2415,LEN(H2415)-FIND(" ",H2415)))</f>
        <v>sqft</v>
      </c>
      <c r="K2415" t="s">
        <v>29</v>
      </c>
      <c r="L2415" t="s">
        <v>924</v>
      </c>
      <c r="N2415" t="s">
        <v>26</v>
      </c>
      <c r="Q2415" t="s">
        <v>5210</v>
      </c>
      <c r="R2415">
        <v>3</v>
      </c>
      <c r="S2415" t="s">
        <v>5266</v>
      </c>
      <c r="T2415" t="s">
        <v>4582</v>
      </c>
      <c r="U2415" s="1">
        <f t="shared" si="1603"/>
        <v>4751</v>
      </c>
      <c r="V2415">
        <v>91.5</v>
      </c>
      <c r="W2415">
        <f>VALUE(V2415)*100000</f>
        <v>9150000</v>
      </c>
    </row>
    <row r="2416" spans="1:23" customFormat="1" hidden="1">
      <c r="A2416" t="s">
        <v>5145</v>
      </c>
      <c r="G2416" t="s">
        <v>34</v>
      </c>
      <c r="H2416" t="s">
        <v>5267</v>
      </c>
      <c r="I2416">
        <f>VALUE(LEFT(H2416,FIND(" ",H2416)-1))</f>
        <v>1675</v>
      </c>
      <c r="J2416" t="str">
        <f>TRIM(RIGHT(H2416,LEN(H2416)-FIND(" ",H2416)))</f>
        <v>sqft</v>
      </c>
      <c r="K2416" t="s">
        <v>29</v>
      </c>
      <c r="L2416" t="s">
        <v>61</v>
      </c>
      <c r="N2416" t="s">
        <v>26</v>
      </c>
      <c r="Q2416" t="s">
        <v>62</v>
      </c>
      <c r="R2416">
        <v>3</v>
      </c>
      <c r="S2416" t="s">
        <v>5268</v>
      </c>
      <c r="T2416" t="s">
        <v>64</v>
      </c>
      <c r="U2416" s="1">
        <f t="shared" si="1603"/>
        <v>3411</v>
      </c>
      <c r="V2416">
        <v>57.1</v>
      </c>
      <c r="W2416">
        <f>VALUE(V2416)*100000</f>
        <v>5710000</v>
      </c>
    </row>
    <row r="2417" spans="1:23" customFormat="1" hidden="1">
      <c r="A2417" t="s">
        <v>150</v>
      </c>
      <c r="B2417" t="str">
        <f t="shared" ref="B2417:B2419" si="1636">PROPER(TRIM(A2417))</f>
        <v>3 Apartment For Sale In Jahangirabad Surat</v>
      </c>
      <c r="C2417" t="str">
        <f t="shared" ref="C2417:C2419" si="1637">LEFT(B2417,FIND(" ",B2417)-1)</f>
        <v>3</v>
      </c>
      <c r="D2417" s="1" t="str">
        <f t="shared" ref="D2417:D2419" si="1638">MID(B2417, FIND(" ", B2417)+1, FIND("For", B2417)-FIND(" ", B2417)-1)</f>
        <v xml:space="preserve">Apartment </v>
      </c>
      <c r="E2417" t="str">
        <f t="shared" ref="E2417:E2419" si="1639">TRIM(MID(B2417, FIND("In", B2417)+3, FIND("Surat", B2417)-FIND("In", B2417)-3))</f>
        <v>Jahangirabad</v>
      </c>
      <c r="F2417" t="str">
        <f t="shared" ref="F2417:F2419" si="1640">"surat"</f>
        <v>surat</v>
      </c>
      <c r="G2417" t="s">
        <v>24</v>
      </c>
      <c r="H2417" t="s">
        <v>2021</v>
      </c>
      <c r="I2417">
        <f>VALUE(LEFT(H2417,FIND(" ",H2417)-1))</f>
        <v>981</v>
      </c>
      <c r="J2417" t="str">
        <f>TRIM(RIGHT(H2417,LEN(H2417)-FIND(" ",H2417)))</f>
        <v>sqft</v>
      </c>
      <c r="K2417" t="s">
        <v>43</v>
      </c>
      <c r="L2417" t="s">
        <v>44</v>
      </c>
      <c r="M2417" t="str">
        <f t="shared" ref="M2417:M2419" si="1641">IF(LEFT(L2417,5)="poss.","expected","ready")</f>
        <v>ready</v>
      </c>
      <c r="N2417" t="s">
        <v>37</v>
      </c>
      <c r="O2417" t="str">
        <f t="shared" ref="O2417:O2419" si="1642">IFERROR(LEFT(N2417,FIND("out of",N2417)-1),N2417)</f>
        <v xml:space="preserve">6 </v>
      </c>
      <c r="P2417" s="1" t="str">
        <f t="shared" ref="P2417:P2419" si="1643">IFERROR(RIGHT(N2417,LEN(N2417)-FIND("out of",N2417)-6),"")</f>
        <v>14</v>
      </c>
      <c r="Q2417" t="s">
        <v>29</v>
      </c>
      <c r="R2417" t="s">
        <v>47</v>
      </c>
      <c r="T2417" t="s">
        <v>1378</v>
      </c>
      <c r="U2417" s="1">
        <f t="shared" si="1603"/>
        <v>3611</v>
      </c>
      <c r="V2417">
        <v>64.400000000000006</v>
      </c>
      <c r="W2417">
        <f>VALUE(V2417)*100000</f>
        <v>6440000.0000000009</v>
      </c>
    </row>
    <row r="2418" spans="1:23" ht="15.75">
      <c r="A2418" s="3" t="s">
        <v>159</v>
      </c>
      <c r="B2418" s="3" t="str">
        <f t="shared" si="1636"/>
        <v>2 Apartment For Sale In Palanpur Surat</v>
      </c>
      <c r="C2418" s="3" t="str">
        <f t="shared" si="1637"/>
        <v>2</v>
      </c>
      <c r="D2418" s="4" t="str">
        <f t="shared" si="1638"/>
        <v xml:space="preserve">Apartment </v>
      </c>
      <c r="E2418" s="3" t="str">
        <f t="shared" si="1639"/>
        <v>Palanpur</v>
      </c>
      <c r="F2418" s="3" t="str">
        <f t="shared" si="1640"/>
        <v>surat</v>
      </c>
      <c r="G2418" s="3" t="s">
        <v>34</v>
      </c>
      <c r="H2418" s="3" t="s">
        <v>55</v>
      </c>
      <c r="I2418" s="9">
        <f>VALUE(LEFT(H2418,FIND(" ",H2418)-1))</f>
        <v>1250</v>
      </c>
      <c r="J2418" s="3" t="str">
        <f>TRIM(RIGHT(H2418,LEN(H2418)-FIND(" ",H2418)))</f>
        <v>sqft</v>
      </c>
      <c r="K2418" s="3" t="s">
        <v>43</v>
      </c>
      <c r="L2418" s="3" t="s">
        <v>44</v>
      </c>
      <c r="M2418" s="3" t="str">
        <f t="shared" si="1641"/>
        <v>ready</v>
      </c>
      <c r="N2418" s="3" t="s">
        <v>200</v>
      </c>
      <c r="O2418" s="3" t="str">
        <f t="shared" si="1642"/>
        <v xml:space="preserve">7 </v>
      </c>
      <c r="P2418" s="4" t="str">
        <f t="shared" si="1643"/>
        <v>13</v>
      </c>
      <c r="Q2418" s="6" t="s">
        <v>96</v>
      </c>
      <c r="R2418" s="3" t="s">
        <v>47</v>
      </c>
      <c r="S2418" s="3" t="s">
        <v>5269</v>
      </c>
      <c r="T2418" s="3" t="s">
        <v>4214</v>
      </c>
      <c r="U2418" s="4">
        <f t="shared" si="1603"/>
        <v>5200</v>
      </c>
      <c r="V2418" s="3">
        <v>65</v>
      </c>
      <c r="W2418" s="3">
        <f>VALUE(V2418)*100000</f>
        <v>6500000</v>
      </c>
    </row>
    <row r="2419" spans="1:23" ht="15.75">
      <c r="A2419" s="3" t="s">
        <v>3373</v>
      </c>
      <c r="B2419" s="3" t="str">
        <f t="shared" si="1636"/>
        <v>3 Apartment For Sale In Bamroli Surat</v>
      </c>
      <c r="C2419" s="3" t="str">
        <f t="shared" si="1637"/>
        <v>3</v>
      </c>
      <c r="D2419" s="4" t="str">
        <f t="shared" si="1638"/>
        <v xml:space="preserve">Apartment </v>
      </c>
      <c r="E2419" s="3" t="str">
        <f t="shared" si="1639"/>
        <v>Bamroli</v>
      </c>
      <c r="F2419" s="3" t="str">
        <f t="shared" si="1640"/>
        <v>surat</v>
      </c>
      <c r="G2419" s="3" t="s">
        <v>34</v>
      </c>
      <c r="H2419" s="3" t="s">
        <v>5270</v>
      </c>
      <c r="I2419" s="9">
        <f>VALUE(LEFT(H2419,FIND(" ",H2419)-1))</f>
        <v>1781</v>
      </c>
      <c r="J2419" s="3" t="str">
        <f>TRIM(RIGHT(H2419,LEN(H2419)-FIND(" ",H2419)))</f>
        <v>sqft</v>
      </c>
      <c r="K2419" s="3" t="s">
        <v>26</v>
      </c>
      <c r="L2419" s="3" t="s">
        <v>924</v>
      </c>
      <c r="M2419" s="3" t="str">
        <f t="shared" si="1641"/>
        <v>expected</v>
      </c>
      <c r="N2419" s="3" t="s">
        <v>200</v>
      </c>
      <c r="O2419" s="3" t="str">
        <f t="shared" si="1642"/>
        <v xml:space="preserve">7 </v>
      </c>
      <c r="P2419" s="4" t="str">
        <f t="shared" si="1643"/>
        <v>13</v>
      </c>
      <c r="Q2419" s="6" t="s">
        <v>29</v>
      </c>
      <c r="R2419" s="3" t="s">
        <v>47</v>
      </c>
      <c r="S2419" s="3" t="s">
        <v>5271</v>
      </c>
      <c r="T2419" s="3" t="s">
        <v>2854</v>
      </c>
      <c r="U2419" s="4">
        <f t="shared" si="1603"/>
        <v>3651</v>
      </c>
      <c r="V2419" s="3">
        <v>65</v>
      </c>
      <c r="W2419" s="3">
        <f>VALUE(V2419)*100000</f>
        <v>6500000</v>
      </c>
    </row>
    <row r="2420" spans="1:23" customFormat="1" hidden="1">
      <c r="A2420" t="s">
        <v>3655</v>
      </c>
      <c r="G2420" t="s">
        <v>24</v>
      </c>
      <c r="H2420" t="s">
        <v>116</v>
      </c>
      <c r="I2420">
        <f>VALUE(LEFT(H2420,FIND(" ",H2420)-1))</f>
        <v>1000</v>
      </c>
      <c r="J2420" t="str">
        <f>TRIM(RIGHT(H2420,LEN(H2420)-FIND(" ",H2420)))</f>
        <v>sqft</v>
      </c>
      <c r="K2420" t="s">
        <v>26</v>
      </c>
      <c r="L2420" t="s">
        <v>2832</v>
      </c>
      <c r="N2420" t="s">
        <v>992</v>
      </c>
      <c r="Q2420" t="s">
        <v>29</v>
      </c>
      <c r="R2420" t="s">
        <v>47</v>
      </c>
      <c r="T2420" t="s">
        <v>5272</v>
      </c>
      <c r="U2420" s="1">
        <f t="shared" si="1603"/>
        <v>4852</v>
      </c>
      <c r="V2420" t="s">
        <v>3442</v>
      </c>
      <c r="W2420" t="e">
        <f>VALUE(V2420)*100000</f>
        <v>#VALUE!</v>
      </c>
    </row>
    <row r="2421" spans="1:23" customFormat="1" hidden="1">
      <c r="A2421" t="s">
        <v>4718</v>
      </c>
      <c r="G2421" t="s">
        <v>24</v>
      </c>
      <c r="H2421" t="s">
        <v>5146</v>
      </c>
      <c r="I2421">
        <f>VALUE(LEFT(H2421,FIND(" ",H2421)-1))</f>
        <v>1665</v>
      </c>
      <c r="J2421" t="str">
        <f>TRIM(RIGHT(H2421,LEN(H2421)-FIND(" ",H2421)))</f>
        <v>sqft</v>
      </c>
      <c r="K2421" t="s">
        <v>29</v>
      </c>
      <c r="L2421" t="s">
        <v>2832</v>
      </c>
      <c r="N2421" t="s">
        <v>43</v>
      </c>
      <c r="Q2421" t="s">
        <v>47</v>
      </c>
      <c r="R2421" t="s">
        <v>490</v>
      </c>
      <c r="S2421" t="s">
        <v>2704</v>
      </c>
      <c r="T2421" t="s">
        <v>5153</v>
      </c>
      <c r="U2421" s="1">
        <f t="shared" si="1603"/>
        <v>3430</v>
      </c>
      <c r="V2421">
        <v>57.1</v>
      </c>
      <c r="W2421">
        <f>VALUE(V2421)*100000</f>
        <v>5710000</v>
      </c>
    </row>
    <row r="2422" spans="1:23" ht="15.75">
      <c r="A2422" s="3" t="s">
        <v>5273</v>
      </c>
      <c r="B2422" s="3" t="str">
        <f t="shared" ref="B2422:B2424" si="1644">PROPER(TRIM(A2422))</f>
        <v>3 Apartment For Sale In Supath Enclave, Adajan Surat</v>
      </c>
      <c r="C2422" s="3" t="str">
        <f t="shared" ref="C2422:C2424" si="1645">LEFT(B2422,FIND(" ",B2422)-1)</f>
        <v>3</v>
      </c>
      <c r="D2422" s="4" t="str">
        <f t="shared" ref="D2422:D2424" si="1646">MID(B2422, FIND(" ", B2422)+1, FIND("For", B2422)-FIND(" ", B2422)-1)</f>
        <v xml:space="preserve">Apartment </v>
      </c>
      <c r="E2422" s="3" t="str">
        <f t="shared" ref="E2422:E2424" si="1647">TRIM(MID(B2422, FIND("In", B2422)+3, FIND("Surat", B2422)-FIND("In", B2422)-3))</f>
        <v>Supath Enclave, Adajan</v>
      </c>
      <c r="F2422" s="3" t="str">
        <f t="shared" ref="F2422:F2424" si="1648">"surat"</f>
        <v>surat</v>
      </c>
      <c r="G2422" s="3" t="s">
        <v>34</v>
      </c>
      <c r="H2422" s="3" t="s">
        <v>1942</v>
      </c>
      <c r="I2422" s="9">
        <f>VALUE(LEFT(H2422,FIND(" ",H2422)-1))</f>
        <v>1857</v>
      </c>
      <c r="J2422" s="3" t="str">
        <f>TRIM(RIGHT(H2422,LEN(H2422)-FIND(" ",H2422)))</f>
        <v>sqft</v>
      </c>
      <c r="K2422" s="3" t="s">
        <v>26</v>
      </c>
      <c r="L2422" s="3" t="s">
        <v>44</v>
      </c>
      <c r="M2422" s="3" t="str">
        <f t="shared" ref="M2422:M2424" si="1649">IF(LEFT(L2422,5)="poss.","expected","ready")</f>
        <v>ready</v>
      </c>
      <c r="N2422" s="3" t="s">
        <v>200</v>
      </c>
      <c r="O2422" s="3" t="str">
        <f t="shared" ref="O2422:O2424" si="1650">IFERROR(LEFT(N2422,FIND("out of",N2422)-1),N2422)</f>
        <v xml:space="preserve">7 </v>
      </c>
      <c r="P2422" s="4" t="str">
        <f t="shared" ref="P2422:P2424" si="1651">IFERROR(RIGHT(N2422,LEN(N2422)-FIND("out of",N2422)-6),"")</f>
        <v>13</v>
      </c>
      <c r="Q2422" s="6" t="s">
        <v>29</v>
      </c>
      <c r="R2422" s="3" t="s">
        <v>47</v>
      </c>
      <c r="S2422" s="3" t="s">
        <v>5274</v>
      </c>
      <c r="T2422" s="3" t="s">
        <v>4600</v>
      </c>
      <c r="U2422" s="4">
        <f t="shared" si="1603"/>
        <v>4300</v>
      </c>
      <c r="V2422" s="3">
        <v>79.900000000000006</v>
      </c>
      <c r="W2422" s="3">
        <f>VALUE(V2422)*100000</f>
        <v>7990000.0000000009</v>
      </c>
    </row>
    <row r="2423" spans="1:23" ht="15.75">
      <c r="A2423" s="3" t="s">
        <v>3451</v>
      </c>
      <c r="B2423" s="3" t="str">
        <f t="shared" si="1644"/>
        <v>3 Apartment For Sale In Pal Surat</v>
      </c>
      <c r="C2423" s="3" t="str">
        <f t="shared" si="1645"/>
        <v>3</v>
      </c>
      <c r="D2423" s="4" t="str">
        <f t="shared" si="1646"/>
        <v xml:space="preserve">Apartment </v>
      </c>
      <c r="E2423" s="3" t="str">
        <f t="shared" si="1647"/>
        <v>Pal</v>
      </c>
      <c r="F2423" s="3" t="str">
        <f t="shared" si="1648"/>
        <v>surat</v>
      </c>
      <c r="G2423" s="3" t="s">
        <v>24</v>
      </c>
      <c r="H2423" s="3" t="s">
        <v>328</v>
      </c>
      <c r="I2423" s="9">
        <f>VALUE(LEFT(H2423,FIND(" ",H2423)-1))</f>
        <v>1200</v>
      </c>
      <c r="J2423" s="3" t="str">
        <f>TRIM(RIGHT(H2423,LEN(H2423)-FIND(" ",H2423)))</f>
        <v>sqft</v>
      </c>
      <c r="K2423" s="3" t="s">
        <v>26</v>
      </c>
      <c r="L2423" s="3" t="s">
        <v>61</v>
      </c>
      <c r="M2423" s="3" t="str">
        <f t="shared" si="1649"/>
        <v>expected</v>
      </c>
      <c r="N2423" s="3" t="s">
        <v>2891</v>
      </c>
      <c r="O2423" s="3" t="str">
        <f t="shared" si="1650"/>
        <v xml:space="preserve">3 </v>
      </c>
      <c r="P2423" s="4" t="str">
        <f t="shared" si="1651"/>
        <v>13</v>
      </c>
      <c r="Q2423" s="6" t="s">
        <v>29</v>
      </c>
      <c r="R2423" s="3" t="s">
        <v>38</v>
      </c>
      <c r="S2423" s="3" t="s">
        <v>5221</v>
      </c>
      <c r="T2423" s="3" t="s">
        <v>74</v>
      </c>
      <c r="U2423" s="4">
        <f t="shared" si="1603"/>
        <v>3751</v>
      </c>
      <c r="V2423" s="3">
        <v>82.5</v>
      </c>
      <c r="W2423" s="3">
        <f>VALUE(V2423)*100000</f>
        <v>8250000</v>
      </c>
    </row>
    <row r="2424" spans="1:23" ht="15.75">
      <c r="A2424" s="3" t="s">
        <v>150</v>
      </c>
      <c r="B2424" s="3" t="str">
        <f t="shared" si="1644"/>
        <v>3 Apartment For Sale In Jahangirabad Surat</v>
      </c>
      <c r="C2424" s="3" t="str">
        <f t="shared" si="1645"/>
        <v>3</v>
      </c>
      <c r="D2424" s="4" t="str">
        <f t="shared" si="1646"/>
        <v xml:space="preserve">Apartment </v>
      </c>
      <c r="E2424" s="3" t="str">
        <f t="shared" si="1647"/>
        <v>Jahangirabad</v>
      </c>
      <c r="F2424" s="3" t="str">
        <f t="shared" si="1648"/>
        <v>surat</v>
      </c>
      <c r="G2424" s="3" t="s">
        <v>24</v>
      </c>
      <c r="H2424" s="3" t="s">
        <v>1305</v>
      </c>
      <c r="I2424" s="9">
        <f>VALUE(LEFT(H2424,FIND(" ",H2424)-1))</f>
        <v>935</v>
      </c>
      <c r="J2424" s="3" t="str">
        <f>TRIM(RIGHT(H2424,LEN(H2424)-FIND(" ",H2424)))</f>
        <v>sqft</v>
      </c>
      <c r="K2424" s="3" t="s">
        <v>26</v>
      </c>
      <c r="L2424" s="3" t="s">
        <v>2841</v>
      </c>
      <c r="M2424" s="3" t="str">
        <f t="shared" si="1649"/>
        <v>expected</v>
      </c>
      <c r="N2424" s="3" t="s">
        <v>3016</v>
      </c>
      <c r="O2424" s="3" t="str">
        <f t="shared" si="1650"/>
        <v xml:space="preserve">Lower Basement </v>
      </c>
      <c r="P2424" s="4" t="str">
        <f t="shared" si="1651"/>
        <v>14</v>
      </c>
      <c r="Q2424" s="6" t="s">
        <v>29</v>
      </c>
      <c r="R2424" s="3" t="s">
        <v>47</v>
      </c>
      <c r="S2424" s="3" t="s">
        <v>3017</v>
      </c>
      <c r="T2424" s="3" t="s">
        <v>348</v>
      </c>
      <c r="U2424" s="4">
        <f t="shared" si="1603"/>
        <v>3509</v>
      </c>
      <c r="V2424" s="3">
        <v>59.7</v>
      </c>
      <c r="W2424" s="3">
        <f>VALUE(V2424)*100000</f>
        <v>5970000</v>
      </c>
    </row>
    <row r="2425" spans="1:23" customFormat="1" hidden="1">
      <c r="A2425" t="s">
        <v>5067</v>
      </c>
      <c r="G2425" t="s">
        <v>24</v>
      </c>
      <c r="H2425" t="s">
        <v>5275</v>
      </c>
      <c r="I2425">
        <f>VALUE(LEFT(H2425,FIND(" ",H2425)-1))</f>
        <v>991</v>
      </c>
      <c r="J2425" t="str">
        <f>TRIM(RIGHT(H2425,LEN(H2425)-FIND(" ",H2425)))</f>
        <v>sqft</v>
      </c>
      <c r="K2425" t="s">
        <v>29</v>
      </c>
      <c r="L2425" t="s">
        <v>1008</v>
      </c>
      <c r="N2425" t="s">
        <v>26</v>
      </c>
      <c r="Q2425" t="s">
        <v>47</v>
      </c>
      <c r="R2425" t="s">
        <v>490</v>
      </c>
      <c r="S2425" t="s">
        <v>5276</v>
      </c>
      <c r="T2425" t="s">
        <v>2722</v>
      </c>
      <c r="U2425" s="1">
        <f t="shared" si="1603"/>
        <v>3999</v>
      </c>
      <c r="V2425">
        <v>72.099999999999994</v>
      </c>
      <c r="W2425">
        <f>VALUE(V2425)*100000</f>
        <v>7209999.9999999991</v>
      </c>
    </row>
    <row r="2426" spans="1:23" ht="15.75">
      <c r="A2426" s="3" t="s">
        <v>5277</v>
      </c>
      <c r="B2426" s="3" t="str">
        <f>PROPER(TRIM(A2426))</f>
        <v>3 Apartment For Sale In Veer Swastik Sky, Pal Surat</v>
      </c>
      <c r="C2426" s="3" t="str">
        <f>LEFT(B2426,FIND(" ",B2426)-1)</f>
        <v>3</v>
      </c>
      <c r="D2426" s="4" t="str">
        <f>MID(B2426, FIND(" ", B2426)+1, FIND("For", B2426)-FIND(" ", B2426)-1)</f>
        <v xml:space="preserve">Apartment </v>
      </c>
      <c r="E2426" s="3" t="str">
        <f>TRIM(MID(B2426, FIND("In", B2426)+3, FIND("Surat", B2426)-FIND("In", B2426)-3))</f>
        <v>Veer Swastik Sky, Pal</v>
      </c>
      <c r="F2426" s="3" t="str">
        <f>"surat"</f>
        <v>surat</v>
      </c>
      <c r="G2426" s="3" t="s">
        <v>34</v>
      </c>
      <c r="H2426" s="3" t="s">
        <v>5004</v>
      </c>
      <c r="I2426" s="9">
        <f>VALUE(LEFT(H2426,FIND(" ",H2426)-1))</f>
        <v>1881</v>
      </c>
      <c r="J2426" s="3" t="str">
        <f>TRIM(RIGHT(H2426,LEN(H2426)-FIND(" ",H2426)))</f>
        <v>sqft</v>
      </c>
      <c r="K2426" s="3" t="s">
        <v>26</v>
      </c>
      <c r="L2426" s="3" t="s">
        <v>267</v>
      </c>
      <c r="M2426" s="3" t="str">
        <f>IF(LEFT(L2426,5)="poss.","expected","ready")</f>
        <v>expected</v>
      </c>
      <c r="N2426" s="3" t="s">
        <v>45</v>
      </c>
      <c r="O2426" s="3" t="str">
        <f>IFERROR(LEFT(N2426,FIND("out of",N2426)-1),N2426)</f>
        <v xml:space="preserve">5 </v>
      </c>
      <c r="P2426" s="4" t="str">
        <f>IFERROR(RIGHT(N2426,LEN(N2426)-FIND("out of",N2426)-6),"")</f>
        <v>13</v>
      </c>
      <c r="Q2426" s="6" t="s">
        <v>29</v>
      </c>
      <c r="R2426" s="3" t="s">
        <v>47</v>
      </c>
      <c r="S2426" s="3" t="s">
        <v>5278</v>
      </c>
      <c r="T2426" s="3" t="s">
        <v>4582</v>
      </c>
      <c r="U2426" s="4">
        <f t="shared" si="1603"/>
        <v>4751</v>
      </c>
      <c r="V2426" s="3">
        <v>89.4</v>
      </c>
      <c r="W2426" s="3">
        <f>VALUE(V2426)*100000</f>
        <v>8940000</v>
      </c>
    </row>
    <row r="2427" spans="1:23" customFormat="1" hidden="1">
      <c r="A2427" t="s">
        <v>5279</v>
      </c>
      <c r="G2427" t="s">
        <v>24</v>
      </c>
      <c r="H2427" t="s">
        <v>136</v>
      </c>
      <c r="I2427">
        <f>VALUE(LEFT(H2427,FIND(" ",H2427)-1))</f>
        <v>1150</v>
      </c>
      <c r="J2427" t="str">
        <f>TRIM(RIGHT(H2427,LEN(H2427)-FIND(" ",H2427)))</f>
        <v>sqft</v>
      </c>
      <c r="K2427" t="s">
        <v>43</v>
      </c>
      <c r="L2427" t="s">
        <v>44</v>
      </c>
      <c r="N2427" t="s">
        <v>3941</v>
      </c>
      <c r="Q2427" t="s">
        <v>29</v>
      </c>
      <c r="R2427" t="s">
        <v>38</v>
      </c>
      <c r="S2427" t="s">
        <v>5280</v>
      </c>
      <c r="T2427" t="s">
        <v>5281</v>
      </c>
      <c r="U2427" s="1">
        <f t="shared" si="1603"/>
        <v>4911</v>
      </c>
      <c r="V2427">
        <v>96.5</v>
      </c>
      <c r="W2427">
        <f>VALUE(V2427)*100000</f>
        <v>9650000</v>
      </c>
    </row>
    <row r="2428" spans="1:23" customFormat="1" hidden="1">
      <c r="A2428" t="s">
        <v>5282</v>
      </c>
      <c r="G2428" t="s">
        <v>34</v>
      </c>
      <c r="H2428" t="s">
        <v>5283</v>
      </c>
      <c r="I2428">
        <f>VALUE(LEFT(H2428,FIND(" ",H2428)-1))</f>
        <v>1371</v>
      </c>
      <c r="J2428" t="str">
        <f>TRIM(RIGHT(H2428,LEN(H2428)-FIND(" ",H2428)))</f>
        <v>sqft</v>
      </c>
      <c r="K2428" t="s">
        <v>43</v>
      </c>
      <c r="L2428" t="s">
        <v>44</v>
      </c>
      <c r="N2428" t="s">
        <v>1890</v>
      </c>
      <c r="Q2428" t="s">
        <v>29</v>
      </c>
      <c r="R2428" t="s">
        <v>30</v>
      </c>
      <c r="S2428" t="s">
        <v>5284</v>
      </c>
      <c r="T2428" t="s">
        <v>5285</v>
      </c>
      <c r="U2428" s="1">
        <f t="shared" si="1603"/>
        <v>5033</v>
      </c>
      <c r="V2428">
        <v>69</v>
      </c>
      <c r="W2428">
        <f>VALUE(V2428)*100000</f>
        <v>6900000</v>
      </c>
    </row>
    <row r="2429" spans="1:23" customFormat="1" hidden="1">
      <c r="A2429" t="s">
        <v>341</v>
      </c>
      <c r="G2429" t="s">
        <v>24</v>
      </c>
      <c r="H2429" t="s">
        <v>3760</v>
      </c>
      <c r="I2429">
        <f>VALUE(LEFT(H2429,FIND(" ",H2429)-1))</f>
        <v>1115</v>
      </c>
      <c r="J2429" t="str">
        <f>TRIM(RIGHT(H2429,LEN(H2429)-FIND(" ",H2429)))</f>
        <v>sqft</v>
      </c>
      <c r="K2429" t="s">
        <v>29</v>
      </c>
      <c r="L2429" t="s">
        <v>2900</v>
      </c>
      <c r="N2429" t="s">
        <v>26</v>
      </c>
      <c r="Q2429" t="s">
        <v>47</v>
      </c>
      <c r="R2429" t="s">
        <v>156</v>
      </c>
      <c r="S2429" t="s">
        <v>5286</v>
      </c>
      <c r="T2429" t="s">
        <v>2831</v>
      </c>
      <c r="U2429" s="1">
        <f t="shared" ref="U2429:U2492" si="1652">VALUE(SUBSTITUTE(SUBSTITUTE(T2429,"â‚¹",""),"per sqft",""))</f>
        <v>3861</v>
      </c>
      <c r="V2429">
        <v>71.7</v>
      </c>
      <c r="W2429">
        <f>VALUE(V2429)*100000</f>
        <v>7170000</v>
      </c>
    </row>
    <row r="2430" spans="1:23" ht="15.75">
      <c r="A2430" s="3" t="s">
        <v>2458</v>
      </c>
      <c r="B2430" s="3" t="str">
        <f t="shared" ref="B2430:B2431" si="1653">PROPER(TRIM(A2430))</f>
        <v>2 Apartment For Sale In Pal Surat</v>
      </c>
      <c r="C2430" s="3" t="str">
        <f t="shared" ref="C2430:C2431" si="1654">LEFT(B2430,FIND(" ",B2430)-1)</f>
        <v>2</v>
      </c>
      <c r="D2430" s="4" t="str">
        <f t="shared" ref="D2430:D2431" si="1655">MID(B2430, FIND(" ", B2430)+1, FIND("For", B2430)-FIND(" ", B2430)-1)</f>
        <v xml:space="preserve">Apartment </v>
      </c>
      <c r="E2430" s="3" t="str">
        <f t="shared" ref="E2430:E2431" si="1656">TRIM(MID(B2430, FIND("In", B2430)+3, FIND("Surat", B2430)-FIND("In", B2430)-3))</f>
        <v>Pal</v>
      </c>
      <c r="F2430" s="3" t="str">
        <f t="shared" ref="F2430:F2431" si="1657">"surat"</f>
        <v>surat</v>
      </c>
      <c r="G2430" s="3" t="s">
        <v>34</v>
      </c>
      <c r="H2430" s="3" t="s">
        <v>1075</v>
      </c>
      <c r="I2430" s="9">
        <f>VALUE(LEFT(H2430,FIND(" ",H2430)-1))</f>
        <v>1275</v>
      </c>
      <c r="J2430" s="3" t="str">
        <f>TRIM(RIGHT(H2430,LEN(H2430)-FIND(" ",H2430)))</f>
        <v>sqft</v>
      </c>
      <c r="K2430" s="3" t="s">
        <v>26</v>
      </c>
      <c r="L2430" s="3" t="s">
        <v>44</v>
      </c>
      <c r="M2430" s="3" t="str">
        <f t="shared" ref="M2430:M2431" si="1658">IF(LEFT(L2430,5)="poss.","expected","ready")</f>
        <v>ready</v>
      </c>
      <c r="N2430" s="3" t="s">
        <v>793</v>
      </c>
      <c r="O2430" s="3" t="str">
        <f t="shared" ref="O2430:O2431" si="1659">IFERROR(LEFT(N2430,FIND("out of",N2430)-1),N2430)</f>
        <v xml:space="preserve">5 </v>
      </c>
      <c r="P2430" s="4" t="str">
        <f t="shared" ref="P2430:P2431" si="1660">IFERROR(RIGHT(N2430,LEN(N2430)-FIND("out of",N2430)-6),"")</f>
        <v>14</v>
      </c>
      <c r="Q2430" s="6" t="s">
        <v>29</v>
      </c>
      <c r="R2430" s="3" t="s">
        <v>38</v>
      </c>
      <c r="S2430" s="3" t="s">
        <v>5287</v>
      </c>
      <c r="T2430" s="3" t="s">
        <v>555</v>
      </c>
      <c r="U2430" s="4">
        <f t="shared" si="1652"/>
        <v>4500</v>
      </c>
      <c r="V2430" s="3">
        <v>57.4</v>
      </c>
      <c r="W2430" s="3">
        <f>VALUE(V2430)*100000</f>
        <v>5740000</v>
      </c>
    </row>
    <row r="2431" spans="1:23" ht="15.75">
      <c r="A2431" s="3" t="s">
        <v>3822</v>
      </c>
      <c r="B2431" s="3" t="str">
        <f t="shared" si="1653"/>
        <v>2 Apartment For Sale In Meera Height, Bhimrad Surat</v>
      </c>
      <c r="C2431" s="3" t="str">
        <f t="shared" si="1654"/>
        <v>2</v>
      </c>
      <c r="D2431" s="4" t="str">
        <f t="shared" si="1655"/>
        <v xml:space="preserve">Apartment </v>
      </c>
      <c r="E2431" s="3" t="str">
        <f t="shared" si="1656"/>
        <v>Meera Height, Bhimrad</v>
      </c>
      <c r="F2431" s="3" t="str">
        <f t="shared" si="1657"/>
        <v>surat</v>
      </c>
      <c r="G2431" s="3" t="s">
        <v>34</v>
      </c>
      <c r="H2431" s="3" t="s">
        <v>3823</v>
      </c>
      <c r="I2431" s="9">
        <f>VALUE(LEFT(H2431,FIND(" ",H2431)-1))</f>
        <v>1391</v>
      </c>
      <c r="J2431" s="3" t="str">
        <f>TRIM(RIGHT(H2431,LEN(H2431)-FIND(" ",H2431)))</f>
        <v>sqft</v>
      </c>
      <c r="K2431" s="3" t="s">
        <v>26</v>
      </c>
      <c r="L2431" s="3" t="s">
        <v>44</v>
      </c>
      <c r="M2431" s="3" t="str">
        <f t="shared" si="1658"/>
        <v>ready</v>
      </c>
      <c r="N2431" s="3" t="s">
        <v>780</v>
      </c>
      <c r="O2431" s="3" t="str">
        <f t="shared" si="1659"/>
        <v xml:space="preserve">14 </v>
      </c>
      <c r="P2431" s="4" t="str">
        <f t="shared" si="1660"/>
        <v>14</v>
      </c>
      <c r="Q2431" s="6" t="s">
        <v>29</v>
      </c>
      <c r="R2431" s="3" t="s">
        <v>30</v>
      </c>
      <c r="S2431" s="3" t="s">
        <v>5288</v>
      </c>
      <c r="T2431" s="3" t="s">
        <v>4600</v>
      </c>
      <c r="U2431" s="4">
        <f t="shared" si="1652"/>
        <v>4300</v>
      </c>
      <c r="V2431" s="3">
        <v>59.8</v>
      </c>
      <c r="W2431" s="3">
        <f>VALUE(V2431)*100000</f>
        <v>5980000</v>
      </c>
    </row>
    <row r="2432" spans="1:23" customFormat="1" hidden="1">
      <c r="A2432" t="s">
        <v>5289</v>
      </c>
      <c r="G2432" t="s">
        <v>34</v>
      </c>
      <c r="H2432" t="s">
        <v>1240</v>
      </c>
      <c r="I2432">
        <f>VALUE(LEFT(H2432,FIND(" ",H2432)-1))</f>
        <v>2700</v>
      </c>
      <c r="J2432" t="str">
        <f>TRIM(RIGHT(H2432,LEN(H2432)-FIND(" ",H2432)))</f>
        <v>sqft</v>
      </c>
      <c r="K2432" t="s">
        <v>43</v>
      </c>
      <c r="L2432" t="s">
        <v>44</v>
      </c>
      <c r="N2432" t="s">
        <v>627</v>
      </c>
      <c r="Q2432" t="s">
        <v>29</v>
      </c>
      <c r="R2432" t="s">
        <v>47</v>
      </c>
      <c r="S2432" t="s">
        <v>4757</v>
      </c>
      <c r="T2432" t="s">
        <v>1202</v>
      </c>
      <c r="U2432" s="1">
        <f t="shared" si="1652"/>
        <v>3704</v>
      </c>
      <c r="V2432" t="s">
        <v>3442</v>
      </c>
      <c r="W2432" t="e">
        <f>VALUE(V2432)*100000</f>
        <v>#VALUE!</v>
      </c>
    </row>
    <row r="2433" spans="1:23" customFormat="1" hidden="1">
      <c r="A2433" t="s">
        <v>2458</v>
      </c>
      <c r="B2433" t="str">
        <f t="shared" ref="B2433:B2436" si="1661">PROPER(TRIM(A2433))</f>
        <v>2 Apartment For Sale In Pal Surat</v>
      </c>
      <c r="C2433" t="str">
        <f t="shared" ref="C2433:C2436" si="1662">LEFT(B2433,FIND(" ",B2433)-1)</f>
        <v>2</v>
      </c>
      <c r="D2433" s="1" t="str">
        <f t="shared" ref="D2433:D2436" si="1663">MID(B2433, FIND(" ", B2433)+1, FIND("For", B2433)-FIND(" ", B2433)-1)</f>
        <v xml:space="preserve">Apartment </v>
      </c>
      <c r="E2433" t="str">
        <f t="shared" ref="E2433:E2436" si="1664">TRIM(MID(B2433, FIND("In", B2433)+3, FIND("Surat", B2433)-FIND("In", B2433)-3))</f>
        <v>Pal</v>
      </c>
      <c r="F2433" t="str">
        <f t="shared" ref="F2433:F2436" si="1665">"surat"</f>
        <v>surat</v>
      </c>
      <c r="G2433" t="s">
        <v>34</v>
      </c>
      <c r="H2433" t="s">
        <v>1007</v>
      </c>
      <c r="I2433">
        <f>VALUE(LEFT(H2433,FIND(" ",H2433)-1))</f>
        <v>1251</v>
      </c>
      <c r="J2433" t="str">
        <f>TRIM(RIGHT(H2433,LEN(H2433)-FIND(" ",H2433)))</f>
        <v>sqft</v>
      </c>
      <c r="K2433" t="s">
        <v>26</v>
      </c>
      <c r="L2433" t="s">
        <v>44</v>
      </c>
      <c r="M2433" t="str">
        <f t="shared" ref="M2433:M2436" si="1666">IF(LEFT(L2433,5)="poss.","expected","ready")</f>
        <v>ready</v>
      </c>
      <c r="N2433" t="s">
        <v>5069</v>
      </c>
      <c r="O2433" t="str">
        <f t="shared" ref="O2433:O2436" si="1667">IFERROR(LEFT(N2433,FIND("out of",N2433)-1),N2433)</f>
        <v xml:space="preserve">8 </v>
      </c>
      <c r="P2433" s="1" t="str">
        <f t="shared" ref="P2433:P2436" si="1668">IFERROR(RIGHT(N2433,LEN(N2433)-FIND("out of",N2433)-6),"")</f>
        <v>15</v>
      </c>
      <c r="Q2433" t="s">
        <v>46</v>
      </c>
      <c r="R2433" t="s">
        <v>47</v>
      </c>
      <c r="T2433" t="s">
        <v>4035</v>
      </c>
      <c r="U2433" s="1">
        <f t="shared" si="1652"/>
        <v>4396</v>
      </c>
      <c r="V2433">
        <v>55</v>
      </c>
      <c r="W2433">
        <f>VALUE(V2433)*100000</f>
        <v>5500000</v>
      </c>
    </row>
    <row r="2434" spans="1:23" ht="15.75">
      <c r="A2434" s="3" t="s">
        <v>3726</v>
      </c>
      <c r="B2434" s="3" t="str">
        <f t="shared" si="1661"/>
        <v>2 Apartment For Sale In Pramukh Amaya, Palanpur Surat</v>
      </c>
      <c r="C2434" s="3" t="str">
        <f t="shared" si="1662"/>
        <v>2</v>
      </c>
      <c r="D2434" s="4" t="str">
        <f t="shared" si="1663"/>
        <v xml:space="preserve">Apartment </v>
      </c>
      <c r="E2434" s="3" t="str">
        <f t="shared" si="1664"/>
        <v>Pramukh Amaya, Palanpur</v>
      </c>
      <c r="F2434" s="3" t="str">
        <f t="shared" si="1665"/>
        <v>surat</v>
      </c>
      <c r="G2434" s="3" t="s">
        <v>34</v>
      </c>
      <c r="H2434" s="3" t="s">
        <v>3727</v>
      </c>
      <c r="I2434" s="9">
        <f>VALUE(LEFT(H2434,FIND(" ",H2434)-1))</f>
        <v>1311</v>
      </c>
      <c r="J2434" s="3" t="str">
        <f>TRIM(RIGHT(H2434,LEN(H2434)-FIND(" ",H2434)))</f>
        <v>sqft</v>
      </c>
      <c r="K2434" s="3" t="s">
        <v>26</v>
      </c>
      <c r="L2434" s="3" t="s">
        <v>2839</v>
      </c>
      <c r="M2434" s="3" t="str">
        <f t="shared" si="1666"/>
        <v>expected</v>
      </c>
      <c r="N2434" s="3" t="s">
        <v>45</v>
      </c>
      <c r="O2434" s="3" t="str">
        <f t="shared" si="1667"/>
        <v xml:space="preserve">5 </v>
      </c>
      <c r="P2434" s="4" t="str">
        <f t="shared" si="1668"/>
        <v>13</v>
      </c>
      <c r="Q2434" s="6" t="s">
        <v>29</v>
      </c>
      <c r="R2434" s="3" t="s">
        <v>47</v>
      </c>
      <c r="S2434" s="3" t="s">
        <v>5290</v>
      </c>
      <c r="T2434" s="3" t="s">
        <v>505</v>
      </c>
      <c r="U2434" s="4">
        <f t="shared" si="1652"/>
        <v>4251</v>
      </c>
      <c r="V2434" s="3">
        <v>55.7</v>
      </c>
      <c r="W2434" s="3">
        <f>VALUE(V2434)*100000</f>
        <v>5570000</v>
      </c>
    </row>
    <row r="2435" spans="1:23" ht="15.75">
      <c r="A2435" s="3" t="s">
        <v>5291</v>
      </c>
      <c r="B2435" s="3" t="str">
        <f t="shared" si="1661"/>
        <v>3 Apartment For Sale In Ratna Shyam Residency, Althan Surat</v>
      </c>
      <c r="C2435" s="3" t="str">
        <f t="shared" si="1662"/>
        <v>3</v>
      </c>
      <c r="D2435" s="4" t="str">
        <f t="shared" si="1663"/>
        <v xml:space="preserve">Apartment </v>
      </c>
      <c r="E2435" s="3" t="str">
        <f t="shared" si="1664"/>
        <v>Ratna Shyam Residency, Althan</v>
      </c>
      <c r="F2435" s="3" t="str">
        <f t="shared" si="1665"/>
        <v>surat</v>
      </c>
      <c r="G2435" s="3" t="s">
        <v>34</v>
      </c>
      <c r="H2435" s="3" t="s">
        <v>5292</v>
      </c>
      <c r="I2435" s="9">
        <f>VALUE(LEFT(H2435,FIND(" ",H2435)-1))</f>
        <v>1975</v>
      </c>
      <c r="J2435" s="3" t="str">
        <f>TRIM(RIGHT(H2435,LEN(H2435)-FIND(" ",H2435)))</f>
        <v>sqft</v>
      </c>
      <c r="K2435" s="3" t="s">
        <v>43</v>
      </c>
      <c r="L2435" s="3" t="s">
        <v>44</v>
      </c>
      <c r="M2435" s="3" t="str">
        <f t="shared" si="1666"/>
        <v>ready</v>
      </c>
      <c r="N2435" s="3" t="s">
        <v>816</v>
      </c>
      <c r="O2435" s="3" t="str">
        <f t="shared" si="1667"/>
        <v xml:space="preserve">8 </v>
      </c>
      <c r="P2435" s="4" t="str">
        <f t="shared" si="1668"/>
        <v>12</v>
      </c>
      <c r="Q2435" s="6" t="s">
        <v>29</v>
      </c>
      <c r="R2435" s="3" t="s">
        <v>47</v>
      </c>
      <c r="S2435" s="3" t="s">
        <v>5293</v>
      </c>
      <c r="T2435" s="3" t="s">
        <v>555</v>
      </c>
      <c r="U2435" s="4">
        <f t="shared" si="1652"/>
        <v>4500</v>
      </c>
      <c r="V2435" s="3">
        <v>88.9</v>
      </c>
      <c r="W2435" s="3">
        <f>VALUE(V2435)*100000</f>
        <v>8890000</v>
      </c>
    </row>
    <row r="2436" spans="1:23" ht="15.75">
      <c r="A2436" s="3" t="s">
        <v>5294</v>
      </c>
      <c r="B2436" s="3" t="str">
        <f t="shared" si="1661"/>
        <v>3 Apartment For Sale In Abhishek Sanctum Homes, Pal Gam Surat</v>
      </c>
      <c r="C2436" s="3" t="str">
        <f t="shared" si="1662"/>
        <v>3</v>
      </c>
      <c r="D2436" s="4" t="str">
        <f t="shared" si="1663"/>
        <v xml:space="preserve">Apartment </v>
      </c>
      <c r="E2436" s="3" t="str">
        <f t="shared" si="1664"/>
        <v>Abhishek Sanctum Homes, Pal Gam</v>
      </c>
      <c r="F2436" s="3" t="str">
        <f t="shared" si="1665"/>
        <v>surat</v>
      </c>
      <c r="G2436" s="3" t="s">
        <v>24</v>
      </c>
      <c r="H2436" s="3" t="s">
        <v>674</v>
      </c>
      <c r="I2436" s="9">
        <f>VALUE(LEFT(H2436,FIND(" ",H2436)-1))</f>
        <v>1400</v>
      </c>
      <c r="J2436" s="3" t="str">
        <f>TRIM(RIGHT(H2436,LEN(H2436)-FIND(" ",H2436)))</f>
        <v>sqft</v>
      </c>
      <c r="K2436" s="3" t="s">
        <v>43</v>
      </c>
      <c r="L2436" s="3" t="s">
        <v>44</v>
      </c>
      <c r="M2436" s="3" t="str">
        <f t="shared" si="1666"/>
        <v>ready</v>
      </c>
      <c r="N2436" s="3" t="s">
        <v>152</v>
      </c>
      <c r="O2436" s="3" t="str">
        <f t="shared" si="1667"/>
        <v xml:space="preserve">1 </v>
      </c>
      <c r="P2436" s="4" t="str">
        <f t="shared" si="1668"/>
        <v>5</v>
      </c>
      <c r="Q2436" s="6" t="s">
        <v>29</v>
      </c>
      <c r="R2436" s="3" t="s">
        <v>47</v>
      </c>
      <c r="S2436" s="3" t="s">
        <v>5295</v>
      </c>
      <c r="T2436" s="3" t="s">
        <v>1157</v>
      </c>
      <c r="U2436" s="4">
        <f t="shared" si="1652"/>
        <v>4000</v>
      </c>
      <c r="V2436" s="3">
        <v>80</v>
      </c>
      <c r="W2436" s="3">
        <f>VALUE(V2436)*100000</f>
        <v>8000000</v>
      </c>
    </row>
    <row r="2437" spans="1:23" customFormat="1" hidden="1">
      <c r="A2437" t="s">
        <v>1077</v>
      </c>
      <c r="G2437" t="s">
        <v>204</v>
      </c>
      <c r="H2437" t="s">
        <v>1057</v>
      </c>
      <c r="I2437">
        <f>VALUE(LEFT(H2437,FIND(" ",H2437)-1))</f>
        <v>855</v>
      </c>
      <c r="J2437" t="str">
        <f>TRIM(RIGHT(H2437,LEN(H2437)-FIND(" ",H2437)))</f>
        <v>sqft</v>
      </c>
      <c r="K2437">
        <v>5</v>
      </c>
      <c r="L2437" t="s">
        <v>166</v>
      </c>
      <c r="N2437" t="s">
        <v>43</v>
      </c>
      <c r="Q2437">
        <v>2</v>
      </c>
      <c r="R2437" t="s">
        <v>2319</v>
      </c>
      <c r="T2437" t="s">
        <v>4962</v>
      </c>
      <c r="U2437" s="1">
        <f t="shared" si="1652"/>
        <v>7444</v>
      </c>
      <c r="V2437">
        <v>63.7</v>
      </c>
      <c r="W2437">
        <f>VALUE(V2437)*100000</f>
        <v>6370000</v>
      </c>
    </row>
    <row r="2438" spans="1:23" ht="15.75">
      <c r="A2438" s="3" t="s">
        <v>5296</v>
      </c>
      <c r="B2438" s="3" t="str">
        <f t="shared" ref="B2438:B2440" si="1669">PROPER(TRIM(A2438))</f>
        <v>3 Apartment For Sale In Orchid Harmony, Adajan Surat</v>
      </c>
      <c r="C2438" s="3" t="str">
        <f t="shared" ref="C2438:C2440" si="1670">LEFT(B2438,FIND(" ",B2438)-1)</f>
        <v>3</v>
      </c>
      <c r="D2438" s="4" t="str">
        <f t="shared" ref="D2438:D2440" si="1671">MID(B2438, FIND(" ", B2438)+1, FIND("For", B2438)-FIND(" ", B2438)-1)</f>
        <v xml:space="preserve">Apartment </v>
      </c>
      <c r="E2438" s="3" t="str">
        <f t="shared" ref="E2438:E2440" si="1672">TRIM(MID(B2438, FIND("In", B2438)+3, FIND("Surat", B2438)-FIND("In", B2438)-3))</f>
        <v>Orchid Harmony, Adajan</v>
      </c>
      <c r="F2438" s="3" t="str">
        <f t="shared" ref="F2438:F2440" si="1673">"surat"</f>
        <v>surat</v>
      </c>
      <c r="G2438" s="3" t="s">
        <v>34</v>
      </c>
      <c r="H2438" s="3" t="s">
        <v>3445</v>
      </c>
      <c r="I2438" s="9">
        <f>VALUE(LEFT(H2438,FIND(" ",H2438)-1))</f>
        <v>1750</v>
      </c>
      <c r="J2438" s="3" t="str">
        <f>TRIM(RIGHT(H2438,LEN(H2438)-FIND(" ",H2438)))</f>
        <v>sqft</v>
      </c>
      <c r="K2438" s="3" t="s">
        <v>26</v>
      </c>
      <c r="L2438" s="3" t="s">
        <v>44</v>
      </c>
      <c r="M2438" s="3" t="str">
        <f t="shared" ref="M2438:M2440" si="1674">IF(LEFT(L2438,5)="poss.","expected","ready")</f>
        <v>ready</v>
      </c>
      <c r="N2438" s="3" t="s">
        <v>2858</v>
      </c>
      <c r="O2438" s="3" t="str">
        <f t="shared" ref="O2438:O2440" si="1675">IFERROR(LEFT(N2438,FIND("out of",N2438)-1),N2438)</f>
        <v xml:space="preserve">5 </v>
      </c>
      <c r="P2438" s="4" t="str">
        <f t="shared" ref="P2438:P2440" si="1676">IFERROR(RIGHT(N2438,LEN(N2438)-FIND("out of",N2438)-6),"")</f>
        <v>15</v>
      </c>
      <c r="Q2438" s="6" t="s">
        <v>46</v>
      </c>
      <c r="R2438" s="3" t="s">
        <v>47</v>
      </c>
      <c r="S2438" s="3" t="s">
        <v>5297</v>
      </c>
      <c r="T2438" s="3" t="s">
        <v>818</v>
      </c>
      <c r="U2438" s="4">
        <f t="shared" si="1652"/>
        <v>3714</v>
      </c>
      <c r="V2438" s="3">
        <v>65</v>
      </c>
      <c r="W2438" s="3">
        <f>VALUE(V2438)*100000</f>
        <v>6500000</v>
      </c>
    </row>
    <row r="2439" spans="1:23" customFormat="1" hidden="1">
      <c r="A2439" t="s">
        <v>5298</v>
      </c>
      <c r="B2439" t="str">
        <f t="shared" si="1669"/>
        <v>3 Apartment For Sale In Shreepad Antillia, Pal Gam Surat</v>
      </c>
      <c r="C2439" t="str">
        <f t="shared" si="1670"/>
        <v>3</v>
      </c>
      <c r="D2439" s="1" t="str">
        <f t="shared" si="1671"/>
        <v xml:space="preserve">Apartment </v>
      </c>
      <c r="E2439" t="str">
        <f t="shared" si="1672"/>
        <v>Shreepad Antillia, Pal Gam</v>
      </c>
      <c r="F2439" t="str">
        <f t="shared" si="1673"/>
        <v>surat</v>
      </c>
      <c r="G2439" t="s">
        <v>34</v>
      </c>
      <c r="H2439" t="s">
        <v>3700</v>
      </c>
      <c r="I2439">
        <f>VALUE(LEFT(H2439,FIND(" ",H2439)-1))</f>
        <v>1960</v>
      </c>
      <c r="J2439" t="str">
        <f>TRIM(RIGHT(H2439,LEN(H2439)-FIND(" ",H2439)))</f>
        <v>sqft</v>
      </c>
      <c r="K2439" t="s">
        <v>43</v>
      </c>
      <c r="L2439" t="s">
        <v>44</v>
      </c>
      <c r="M2439" t="str">
        <f t="shared" si="1674"/>
        <v>ready</v>
      </c>
      <c r="N2439" t="s">
        <v>132</v>
      </c>
      <c r="O2439" t="str">
        <f t="shared" si="1675"/>
        <v xml:space="preserve">5 </v>
      </c>
      <c r="P2439" s="1" t="str">
        <f t="shared" si="1676"/>
        <v>5</v>
      </c>
      <c r="Q2439" t="s">
        <v>29</v>
      </c>
      <c r="R2439" t="s">
        <v>47</v>
      </c>
      <c r="T2439" t="s">
        <v>3931</v>
      </c>
      <c r="U2439" s="1">
        <f t="shared" si="1652"/>
        <v>4388</v>
      </c>
      <c r="V2439">
        <v>86</v>
      </c>
      <c r="W2439">
        <f>VALUE(V2439)*100000</f>
        <v>8600000</v>
      </c>
    </row>
    <row r="2440" spans="1:23" ht="15.75">
      <c r="A2440" s="3" t="s">
        <v>5299</v>
      </c>
      <c r="B2440" s="3" t="str">
        <f t="shared" si="1669"/>
        <v>2 House For Sale In Keshav Nagar Surat</v>
      </c>
      <c r="C2440" s="3" t="str">
        <f t="shared" si="1670"/>
        <v>2</v>
      </c>
      <c r="D2440" s="4" t="str">
        <f t="shared" si="1671"/>
        <v xml:space="preserve">House </v>
      </c>
      <c r="E2440" s="3" t="str">
        <f t="shared" si="1672"/>
        <v>Keshav Nagar</v>
      </c>
      <c r="F2440" s="3" t="str">
        <f t="shared" si="1673"/>
        <v>surat</v>
      </c>
      <c r="G2440" s="3" t="s">
        <v>34</v>
      </c>
      <c r="H2440" s="3" t="s">
        <v>328</v>
      </c>
      <c r="I2440" s="9">
        <f>VALUE(LEFT(H2440,FIND(" ",H2440)-1))</f>
        <v>1200</v>
      </c>
      <c r="J2440" s="3" t="str">
        <f>TRIM(RIGHT(H2440,LEN(H2440)-FIND(" ",H2440)))</f>
        <v>sqft</v>
      </c>
      <c r="K2440" s="3" t="s">
        <v>43</v>
      </c>
      <c r="L2440" s="3" t="s">
        <v>44</v>
      </c>
      <c r="M2440" s="3" t="str">
        <f t="shared" si="1674"/>
        <v>ready</v>
      </c>
      <c r="N2440" s="3" t="s">
        <v>86</v>
      </c>
      <c r="O2440" s="3" t="str">
        <f t="shared" si="1675"/>
        <v xml:space="preserve">1 </v>
      </c>
      <c r="P2440" s="4" t="str">
        <f t="shared" si="1676"/>
        <v>1</v>
      </c>
      <c r="Q2440" s="6" t="s">
        <v>46</v>
      </c>
      <c r="R2440" s="3" t="s">
        <v>156</v>
      </c>
      <c r="S2440" s="3" t="s">
        <v>5300</v>
      </c>
      <c r="T2440" s="3" t="s">
        <v>405</v>
      </c>
      <c r="U2440" s="4">
        <f t="shared" si="1652"/>
        <v>7500</v>
      </c>
      <c r="V2440" s="3">
        <v>90</v>
      </c>
      <c r="W2440" s="3">
        <f>VALUE(V2440)*100000</f>
        <v>9000000</v>
      </c>
    </row>
    <row r="2441" spans="1:23" customFormat="1" hidden="1">
      <c r="A2441" t="s">
        <v>5250</v>
      </c>
      <c r="G2441" t="s">
        <v>24</v>
      </c>
      <c r="H2441" t="s">
        <v>2949</v>
      </c>
      <c r="I2441">
        <f>VALUE(LEFT(H2441,FIND(" ",H2441)-1))</f>
        <v>1240</v>
      </c>
      <c r="J2441" t="str">
        <f>TRIM(RIGHT(H2441,LEN(H2441)-FIND(" ",H2441)))</f>
        <v>sqft</v>
      </c>
      <c r="K2441" t="s">
        <v>43</v>
      </c>
      <c r="L2441" t="s">
        <v>44</v>
      </c>
      <c r="N2441" t="s">
        <v>1132</v>
      </c>
      <c r="Q2441" t="s">
        <v>46</v>
      </c>
      <c r="R2441" t="s">
        <v>47</v>
      </c>
      <c r="S2441" t="s">
        <v>5301</v>
      </c>
      <c r="U2441" s="1" t="e">
        <f t="shared" si="1652"/>
        <v>#VALUE!</v>
      </c>
      <c r="V2441">
        <v>53</v>
      </c>
      <c r="W2441">
        <f>VALUE(V2441)*100000</f>
        <v>5300000</v>
      </c>
    </row>
    <row r="2442" spans="1:23" customFormat="1" hidden="1">
      <c r="A2442" t="s">
        <v>5302</v>
      </c>
      <c r="G2442" t="s">
        <v>24</v>
      </c>
      <c r="H2442" t="s">
        <v>3343</v>
      </c>
      <c r="I2442">
        <f>VALUE(LEFT(H2442,FIND(" ",H2442)-1))</f>
        <v>1110</v>
      </c>
      <c r="J2442" t="str">
        <f>TRIM(RIGHT(H2442,LEN(H2442)-FIND(" ",H2442)))</f>
        <v>sqft</v>
      </c>
      <c r="K2442" t="s">
        <v>43</v>
      </c>
      <c r="L2442" t="s">
        <v>44</v>
      </c>
      <c r="N2442" t="s">
        <v>3745</v>
      </c>
      <c r="Q2442" t="s">
        <v>29</v>
      </c>
      <c r="R2442" t="s">
        <v>102</v>
      </c>
      <c r="S2442" t="s">
        <v>5303</v>
      </c>
      <c r="T2442" t="s">
        <v>5304</v>
      </c>
      <c r="U2442" s="1">
        <f t="shared" si="1652"/>
        <v>4216</v>
      </c>
      <c r="V2442">
        <v>78</v>
      </c>
      <c r="W2442">
        <f>VALUE(V2442)*100000</f>
        <v>7800000</v>
      </c>
    </row>
    <row r="2443" spans="1:23" customFormat="1" hidden="1">
      <c r="A2443" t="s">
        <v>5305</v>
      </c>
      <c r="G2443" t="s">
        <v>34</v>
      </c>
      <c r="H2443" t="s">
        <v>5306</v>
      </c>
      <c r="I2443">
        <f>VALUE(LEFT(H2443,FIND(" ",H2443)-1))</f>
        <v>1815</v>
      </c>
      <c r="J2443" t="str">
        <f>TRIM(RIGHT(H2443,LEN(H2443)-FIND(" ",H2443)))</f>
        <v>sqft</v>
      </c>
      <c r="K2443" t="s">
        <v>26</v>
      </c>
      <c r="L2443" t="s">
        <v>44</v>
      </c>
      <c r="N2443" t="s">
        <v>176</v>
      </c>
      <c r="Q2443" t="s">
        <v>29</v>
      </c>
      <c r="R2443" t="s">
        <v>47</v>
      </c>
      <c r="S2443" t="s">
        <v>177</v>
      </c>
      <c r="T2443" t="s">
        <v>5307</v>
      </c>
      <c r="U2443" s="1">
        <f t="shared" si="1652"/>
        <v>4793</v>
      </c>
      <c r="V2443">
        <v>87</v>
      </c>
      <c r="W2443">
        <f>VALUE(V2443)*100000</f>
        <v>8700000</v>
      </c>
    </row>
    <row r="2444" spans="1:23" ht="15.75">
      <c r="A2444" s="3" t="s">
        <v>4028</v>
      </c>
      <c r="B2444" s="3" t="str">
        <f t="shared" ref="B2444:B2447" si="1677">PROPER(TRIM(A2444))</f>
        <v>3 Apartment For Sale In Avadh Carolina, Dumas Road Surat</v>
      </c>
      <c r="C2444" s="3" t="str">
        <f t="shared" ref="C2444:C2447" si="1678">LEFT(B2444,FIND(" ",B2444)-1)</f>
        <v>3</v>
      </c>
      <c r="D2444" s="4" t="str">
        <f t="shared" ref="D2444:D2447" si="1679">MID(B2444, FIND(" ", B2444)+1, FIND("For", B2444)-FIND(" ", B2444)-1)</f>
        <v xml:space="preserve">Apartment </v>
      </c>
      <c r="E2444" s="3" t="str">
        <f t="shared" ref="E2444:E2447" si="1680">TRIM(MID(B2444, FIND("In", B2444)+3, FIND("Surat", B2444)-FIND("In", B2444)-3))</f>
        <v>Avadh Carolina, Dumas Road</v>
      </c>
      <c r="F2444" s="3" t="str">
        <f t="shared" ref="F2444:F2447" si="1681">"surat"</f>
        <v>surat</v>
      </c>
      <c r="G2444" s="3" t="s">
        <v>34</v>
      </c>
      <c r="H2444" s="3" t="s">
        <v>4930</v>
      </c>
      <c r="I2444" s="9">
        <f>VALUE(LEFT(H2444,FIND(" ",H2444)-1))</f>
        <v>1840</v>
      </c>
      <c r="J2444" s="3" t="str">
        <f>TRIM(RIGHT(H2444,LEN(H2444)-FIND(" ",H2444)))</f>
        <v>sqft</v>
      </c>
      <c r="K2444" s="3" t="s">
        <v>43</v>
      </c>
      <c r="L2444" s="3" t="s">
        <v>44</v>
      </c>
      <c r="M2444" s="3" t="str">
        <f t="shared" ref="M2444:M2447" si="1682">IF(LEFT(L2444,5)="poss.","expected","ready")</f>
        <v>ready</v>
      </c>
      <c r="N2444" s="3" t="s">
        <v>1084</v>
      </c>
      <c r="O2444" s="3" t="str">
        <f t="shared" ref="O2444:O2447" si="1683">IFERROR(LEFT(N2444,FIND("out of",N2444)-1),N2444)</f>
        <v xml:space="preserve">2 </v>
      </c>
      <c r="P2444" s="4" t="str">
        <f t="shared" ref="P2444:P2447" si="1684">IFERROR(RIGHT(N2444,LEN(N2444)-FIND("out of",N2444)-6),"")</f>
        <v>13</v>
      </c>
      <c r="Q2444" s="6" t="s">
        <v>96</v>
      </c>
      <c r="R2444" s="3" t="s">
        <v>47</v>
      </c>
      <c r="S2444" s="3" t="s">
        <v>275</v>
      </c>
      <c r="T2444" s="3" t="s">
        <v>3536</v>
      </c>
      <c r="U2444" s="4">
        <f t="shared" si="1652"/>
        <v>5217</v>
      </c>
      <c r="V2444" s="3">
        <v>96</v>
      </c>
      <c r="W2444" s="3">
        <f>VALUE(V2444)*100000</f>
        <v>9600000</v>
      </c>
    </row>
    <row r="2445" spans="1:23" ht="15.75">
      <c r="A2445" s="3" t="s">
        <v>3596</v>
      </c>
      <c r="B2445" s="3" t="str">
        <f t="shared" si="1677"/>
        <v>3 Apartment For Sale In Althan Surat</v>
      </c>
      <c r="C2445" s="3" t="str">
        <f t="shared" si="1678"/>
        <v>3</v>
      </c>
      <c r="D2445" s="4" t="str">
        <f t="shared" si="1679"/>
        <v xml:space="preserve">Apartment </v>
      </c>
      <c r="E2445" s="3" t="str">
        <f t="shared" si="1680"/>
        <v>Althan</v>
      </c>
      <c r="F2445" s="3" t="str">
        <f t="shared" si="1681"/>
        <v>surat</v>
      </c>
      <c r="G2445" s="3" t="s">
        <v>34</v>
      </c>
      <c r="H2445" s="3" t="s">
        <v>5308</v>
      </c>
      <c r="I2445" s="9">
        <f>VALUE(LEFT(H2445,FIND(" ",H2445)-1))</f>
        <v>1803</v>
      </c>
      <c r="J2445" s="3" t="str">
        <f>TRIM(RIGHT(H2445,LEN(H2445)-FIND(" ",H2445)))</f>
        <v>sqft</v>
      </c>
      <c r="K2445" s="3" t="s">
        <v>26</v>
      </c>
      <c r="L2445" s="3" t="s">
        <v>2851</v>
      </c>
      <c r="M2445" s="3" t="str">
        <f t="shared" si="1682"/>
        <v>expected</v>
      </c>
      <c r="N2445" s="3" t="s">
        <v>81</v>
      </c>
      <c r="O2445" s="3" t="str">
        <f t="shared" si="1683"/>
        <v xml:space="preserve">6 </v>
      </c>
      <c r="P2445" s="4" t="str">
        <f t="shared" si="1684"/>
        <v>13</v>
      </c>
      <c r="Q2445" s="6" t="s">
        <v>29</v>
      </c>
      <c r="R2445" s="3" t="s">
        <v>47</v>
      </c>
      <c r="S2445" s="3" t="s">
        <v>5309</v>
      </c>
      <c r="T2445" s="3" t="s">
        <v>4726</v>
      </c>
      <c r="U2445" s="4">
        <f t="shared" si="1652"/>
        <v>4551</v>
      </c>
      <c r="V2445" s="3">
        <v>82.1</v>
      </c>
      <c r="W2445" s="3">
        <f>VALUE(V2445)*100000</f>
        <v>8209999.9999999991</v>
      </c>
    </row>
    <row r="2446" spans="1:23" ht="15.75">
      <c r="A2446" s="3" t="s">
        <v>5310</v>
      </c>
      <c r="B2446" s="3" t="str">
        <f t="shared" si="1677"/>
        <v>3 Apartment For Sale In Orchid Gardenia, Palanpur Surat</v>
      </c>
      <c r="C2446" s="3" t="str">
        <f t="shared" si="1678"/>
        <v>3</v>
      </c>
      <c r="D2446" s="4" t="str">
        <f t="shared" si="1679"/>
        <v xml:space="preserve">Apartment </v>
      </c>
      <c r="E2446" s="3" t="str">
        <f t="shared" si="1680"/>
        <v>Orchid Gardenia, Palanpur</v>
      </c>
      <c r="F2446" s="3" t="str">
        <f t="shared" si="1681"/>
        <v>surat</v>
      </c>
      <c r="G2446" s="3" t="s">
        <v>34</v>
      </c>
      <c r="H2446" s="3" t="s">
        <v>4822</v>
      </c>
      <c r="I2446" s="9">
        <f>VALUE(LEFT(H2446,FIND(" ",H2446)-1))</f>
        <v>1586</v>
      </c>
      <c r="J2446" s="3" t="str">
        <f>TRIM(RIGHT(H2446,LEN(H2446)-FIND(" ",H2446)))</f>
        <v>sqft</v>
      </c>
      <c r="K2446" s="3" t="s">
        <v>26</v>
      </c>
      <c r="L2446" s="3" t="s">
        <v>44</v>
      </c>
      <c r="M2446" s="3" t="str">
        <f t="shared" si="1682"/>
        <v>ready</v>
      </c>
      <c r="N2446" s="3" t="s">
        <v>200</v>
      </c>
      <c r="O2446" s="3" t="str">
        <f t="shared" si="1683"/>
        <v xml:space="preserve">7 </v>
      </c>
      <c r="P2446" s="4" t="str">
        <f t="shared" si="1684"/>
        <v>13</v>
      </c>
      <c r="Q2446" s="6" t="s">
        <v>29</v>
      </c>
      <c r="R2446" s="3" t="s">
        <v>47</v>
      </c>
      <c r="S2446" s="3" t="s">
        <v>4895</v>
      </c>
      <c r="T2446" s="3" t="s">
        <v>2764</v>
      </c>
      <c r="U2446" s="4">
        <f t="shared" si="1652"/>
        <v>3900</v>
      </c>
      <c r="V2446" s="3">
        <v>61.9</v>
      </c>
      <c r="W2446" s="3">
        <f>VALUE(V2446)*100000</f>
        <v>6190000</v>
      </c>
    </row>
    <row r="2447" spans="1:23" ht="15.75">
      <c r="A2447" s="3" t="s">
        <v>5311</v>
      </c>
      <c r="B2447" s="3" t="str">
        <f t="shared" si="1677"/>
        <v>3 Apartment For Sale In Oliva Height, Althan Surat</v>
      </c>
      <c r="C2447" s="3" t="str">
        <f t="shared" si="1678"/>
        <v>3</v>
      </c>
      <c r="D2447" s="4" t="str">
        <f t="shared" si="1679"/>
        <v xml:space="preserve">Apartment </v>
      </c>
      <c r="E2447" s="3" t="str">
        <f t="shared" si="1680"/>
        <v>Oliva Height, Althan</v>
      </c>
      <c r="F2447" s="3" t="str">
        <f t="shared" si="1681"/>
        <v>surat</v>
      </c>
      <c r="G2447" s="3" t="s">
        <v>34</v>
      </c>
      <c r="H2447" s="3" t="s">
        <v>1942</v>
      </c>
      <c r="I2447" s="9">
        <f>VALUE(LEFT(H2447,FIND(" ",H2447)-1))</f>
        <v>1857</v>
      </c>
      <c r="J2447" s="3" t="str">
        <f>TRIM(RIGHT(H2447,LEN(H2447)-FIND(" ",H2447)))</f>
        <v>sqft</v>
      </c>
      <c r="K2447" s="3" t="s">
        <v>26</v>
      </c>
      <c r="L2447" s="3" t="s">
        <v>44</v>
      </c>
      <c r="M2447" s="3" t="str">
        <f t="shared" si="1682"/>
        <v>ready</v>
      </c>
      <c r="N2447" s="3" t="s">
        <v>992</v>
      </c>
      <c r="O2447" s="3" t="str">
        <f t="shared" si="1683"/>
        <v xml:space="preserve">6 </v>
      </c>
      <c r="P2447" s="4" t="str">
        <f t="shared" si="1684"/>
        <v>12</v>
      </c>
      <c r="Q2447" s="6" t="s">
        <v>29</v>
      </c>
      <c r="R2447" s="3" t="s">
        <v>47</v>
      </c>
      <c r="S2447" s="3" t="s">
        <v>5312</v>
      </c>
      <c r="T2447" s="3" t="s">
        <v>3942</v>
      </c>
      <c r="U2447" s="4">
        <f t="shared" si="1652"/>
        <v>4470</v>
      </c>
      <c r="V2447" s="3">
        <v>83</v>
      </c>
      <c r="W2447" s="3">
        <f>VALUE(V2447)*100000</f>
        <v>8300000</v>
      </c>
    </row>
    <row r="2448" spans="1:23" customFormat="1" hidden="1">
      <c r="A2448" t="s">
        <v>4978</v>
      </c>
      <c r="G2448" t="s">
        <v>34</v>
      </c>
      <c r="H2448" t="s">
        <v>5313</v>
      </c>
      <c r="I2448">
        <f>VALUE(LEFT(H2448,FIND(" ",H2448)-1))</f>
        <v>1944</v>
      </c>
      <c r="J2448" t="str">
        <f>TRIM(RIGHT(H2448,LEN(H2448)-FIND(" ",H2448)))</f>
        <v>sqft</v>
      </c>
      <c r="K2448" t="s">
        <v>29</v>
      </c>
      <c r="L2448" t="s">
        <v>924</v>
      </c>
      <c r="N2448" t="s">
        <v>26</v>
      </c>
      <c r="Q2448" t="s">
        <v>5210</v>
      </c>
      <c r="R2448">
        <v>3</v>
      </c>
      <c r="S2448" t="s">
        <v>5314</v>
      </c>
      <c r="T2448" t="s">
        <v>4582</v>
      </c>
      <c r="U2448" s="1">
        <f t="shared" si="1652"/>
        <v>4751</v>
      </c>
      <c r="V2448">
        <v>92.4</v>
      </c>
      <c r="W2448">
        <f>VALUE(V2448)*100000</f>
        <v>9240000</v>
      </c>
    </row>
    <row r="2449" spans="1:23" customFormat="1" hidden="1">
      <c r="A2449" t="s">
        <v>5145</v>
      </c>
      <c r="G2449" t="s">
        <v>34</v>
      </c>
      <c r="H2449" t="s">
        <v>1078</v>
      </c>
      <c r="I2449">
        <f>VALUE(LEFT(H2449,FIND(" ",H2449)-1))</f>
        <v>1685</v>
      </c>
      <c r="J2449" t="str">
        <f>TRIM(RIGHT(H2449,LEN(H2449)-FIND(" ",H2449)))</f>
        <v>sqft</v>
      </c>
      <c r="K2449" t="s">
        <v>29</v>
      </c>
      <c r="L2449" t="s">
        <v>61</v>
      </c>
      <c r="N2449" t="s">
        <v>26</v>
      </c>
      <c r="Q2449" t="s">
        <v>62</v>
      </c>
      <c r="R2449">
        <v>3</v>
      </c>
      <c r="S2449" t="s">
        <v>5315</v>
      </c>
      <c r="T2449" t="s">
        <v>64</v>
      </c>
      <c r="U2449" s="1">
        <f t="shared" si="1652"/>
        <v>3411</v>
      </c>
      <c r="V2449">
        <v>57.5</v>
      </c>
      <c r="W2449">
        <f>VALUE(V2449)*100000</f>
        <v>5750000</v>
      </c>
    </row>
    <row r="2450" spans="1:23" customFormat="1" hidden="1">
      <c r="A2450" t="s">
        <v>5316</v>
      </c>
      <c r="B2450" t="str">
        <f>PROPER(TRIM(A2450))</f>
        <v>3 Apartment For Sale In Devshree Iconic Surat</v>
      </c>
      <c r="C2450" t="str">
        <f>LEFT(B2450,FIND(" ",B2450)-1)</f>
        <v>3</v>
      </c>
      <c r="D2450" s="1" t="str">
        <f>MID(B2450, FIND(" ", B2450)+1, FIND("For", B2450)-FIND(" ", B2450)-1)</f>
        <v xml:space="preserve">Apartment </v>
      </c>
      <c r="E2450" t="str">
        <f>TRIM(MID(B2450, FIND("In", B2450)+3, FIND("Surat", B2450)-FIND("In", B2450)-3))</f>
        <v>Devshree Iconic</v>
      </c>
      <c r="F2450" t="str">
        <f>"surat"</f>
        <v>surat</v>
      </c>
      <c r="G2450" t="s">
        <v>24</v>
      </c>
      <c r="H2450" t="s">
        <v>3529</v>
      </c>
      <c r="I2450">
        <f>VALUE(LEFT(H2450,FIND(" ",H2450)-1))</f>
        <v>962</v>
      </c>
      <c r="J2450" t="str">
        <f>TRIM(RIGHT(H2450,LEN(H2450)-FIND(" ",H2450)))</f>
        <v>sqft</v>
      </c>
      <c r="K2450" t="s">
        <v>43</v>
      </c>
      <c r="L2450" t="s">
        <v>2832</v>
      </c>
      <c r="M2450" t="str">
        <f>IF(LEFT(L2450,5)="poss.","expected","ready")</f>
        <v>expected</v>
      </c>
      <c r="N2450" t="s">
        <v>160</v>
      </c>
      <c r="O2450" t="str">
        <f>IFERROR(LEFT(N2450,FIND("out of",N2450)-1),N2450)</f>
        <v xml:space="preserve">7 </v>
      </c>
      <c r="P2450" s="1" t="str">
        <f>IFERROR(RIGHT(N2450,LEN(N2450)-FIND("out of",N2450)-6),"")</f>
        <v>14</v>
      </c>
      <c r="Q2450" t="s">
        <v>29</v>
      </c>
      <c r="R2450" t="s">
        <v>47</v>
      </c>
      <c r="T2450" t="s">
        <v>79</v>
      </c>
      <c r="U2450" s="1">
        <f t="shared" si="1652"/>
        <v>3200</v>
      </c>
      <c r="V2450">
        <v>56</v>
      </c>
      <c r="W2450">
        <f>VALUE(V2450)*100000</f>
        <v>5600000</v>
      </c>
    </row>
    <row r="2451" spans="1:23" customFormat="1" hidden="1">
      <c r="A2451" t="s">
        <v>5317</v>
      </c>
      <c r="G2451" t="s">
        <v>34</v>
      </c>
      <c r="H2451" t="s">
        <v>4832</v>
      </c>
      <c r="I2451">
        <f>VALUE(LEFT(H2451,FIND(" ",H2451)-1))</f>
        <v>1918</v>
      </c>
      <c r="J2451" t="str">
        <f>TRIM(RIGHT(H2451,LEN(H2451)-FIND(" ",H2451)))</f>
        <v>sqft</v>
      </c>
      <c r="K2451" t="s">
        <v>26</v>
      </c>
      <c r="L2451" t="s">
        <v>101</v>
      </c>
      <c r="N2451" t="s">
        <v>77</v>
      </c>
      <c r="Q2451" t="s">
        <v>29</v>
      </c>
      <c r="R2451" t="s">
        <v>47</v>
      </c>
      <c r="S2451" t="s">
        <v>5318</v>
      </c>
      <c r="T2451" t="s">
        <v>5319</v>
      </c>
      <c r="U2451" s="1">
        <f t="shared" si="1652"/>
        <v>3853</v>
      </c>
      <c r="V2451">
        <v>73.900000000000006</v>
      </c>
      <c r="W2451">
        <f>VALUE(V2451)*100000</f>
        <v>7390000.0000000009</v>
      </c>
    </row>
    <row r="2452" spans="1:23" ht="15.75">
      <c r="A2452" s="3" t="s">
        <v>5098</v>
      </c>
      <c r="B2452" s="3" t="str">
        <f>PROPER(TRIM(A2452))</f>
        <v>2 Apartment For Sale In Raghuvir Sheron, Vesu Surat</v>
      </c>
      <c r="C2452" s="3" t="str">
        <f>LEFT(B2452,FIND(" ",B2452)-1)</f>
        <v>2</v>
      </c>
      <c r="D2452" s="4" t="str">
        <f>MID(B2452, FIND(" ", B2452)+1, FIND("For", B2452)-FIND(" ", B2452)-1)</f>
        <v xml:space="preserve">Apartment </v>
      </c>
      <c r="E2452" s="3" t="str">
        <f>TRIM(MID(B2452, FIND("In", B2452)+3, FIND("Surat", B2452)-FIND("In", B2452)-3))</f>
        <v>Raghuvir Sheron, Vesu</v>
      </c>
      <c r="F2452" s="3" t="str">
        <f>"surat"</f>
        <v>surat</v>
      </c>
      <c r="G2452" s="3" t="s">
        <v>24</v>
      </c>
      <c r="H2452" s="3" t="s">
        <v>5255</v>
      </c>
      <c r="I2452" s="9">
        <f>VALUE(LEFT(H2452,FIND(" ",H2452)-1))</f>
        <v>749</v>
      </c>
      <c r="J2452" s="3" t="str">
        <f>TRIM(RIGHT(H2452,LEN(H2452)-FIND(" ",H2452)))</f>
        <v>sqft</v>
      </c>
      <c r="K2452" s="3" t="s">
        <v>26</v>
      </c>
      <c r="L2452" s="3" t="s">
        <v>44</v>
      </c>
      <c r="M2452" s="3" t="str">
        <f>IF(LEFT(L2452,5)="poss.","expected","ready")</f>
        <v>ready</v>
      </c>
      <c r="N2452" s="3" t="s">
        <v>1579</v>
      </c>
      <c r="O2452" s="3" t="str">
        <f>IFERROR(LEFT(N2452,FIND("out of",N2452)-1),N2452)</f>
        <v xml:space="preserve">10 </v>
      </c>
      <c r="P2452" s="4" t="str">
        <f>IFERROR(RIGHT(N2452,LEN(N2452)-FIND("out of",N2452)-6),"")</f>
        <v>13</v>
      </c>
      <c r="Q2452" s="6" t="s">
        <v>29</v>
      </c>
      <c r="R2452" s="3" t="s">
        <v>47</v>
      </c>
      <c r="S2452" s="3" t="s">
        <v>5320</v>
      </c>
      <c r="T2452" s="3" t="s">
        <v>3650</v>
      </c>
      <c r="U2452" s="4">
        <f t="shared" si="1652"/>
        <v>5143</v>
      </c>
      <c r="V2452" s="3">
        <v>70</v>
      </c>
      <c r="W2452" s="3">
        <f>VALUE(V2452)*100000</f>
        <v>7000000</v>
      </c>
    </row>
    <row r="2453" spans="1:23" customFormat="1" hidden="1">
      <c r="A2453" t="s">
        <v>341</v>
      </c>
      <c r="G2453" t="s">
        <v>24</v>
      </c>
      <c r="H2453" t="s">
        <v>116</v>
      </c>
      <c r="I2453">
        <f>VALUE(LEFT(H2453,FIND(" ",H2453)-1))</f>
        <v>1000</v>
      </c>
      <c r="J2453" t="str">
        <f>TRIM(RIGHT(H2453,LEN(H2453)-FIND(" ",H2453)))</f>
        <v>sqft</v>
      </c>
      <c r="K2453" t="s">
        <v>26</v>
      </c>
      <c r="L2453" t="s">
        <v>2890</v>
      </c>
      <c r="N2453" t="s">
        <v>37</v>
      </c>
      <c r="Q2453" t="s">
        <v>29</v>
      </c>
      <c r="R2453" t="s">
        <v>47</v>
      </c>
      <c r="T2453" t="s">
        <v>5321</v>
      </c>
      <c r="U2453" s="1">
        <f t="shared" si="1652"/>
        <v>4039</v>
      </c>
      <c r="V2453">
        <v>75</v>
      </c>
      <c r="W2453">
        <f>VALUE(V2453)*100000</f>
        <v>7500000</v>
      </c>
    </row>
    <row r="2454" spans="1:23" customFormat="1" hidden="1">
      <c r="A2454" t="s">
        <v>3382</v>
      </c>
      <c r="G2454" t="s">
        <v>24</v>
      </c>
      <c r="H2454" t="s">
        <v>760</v>
      </c>
      <c r="I2454">
        <f>VALUE(LEFT(H2454,FIND(" ",H2454)-1))</f>
        <v>1296</v>
      </c>
      <c r="J2454" t="str">
        <f>TRIM(RIGHT(H2454,LEN(H2454)-FIND(" ",H2454)))</f>
        <v>sqft</v>
      </c>
      <c r="K2454" t="s">
        <v>29</v>
      </c>
      <c r="L2454" t="s">
        <v>2832</v>
      </c>
      <c r="N2454" t="s">
        <v>43</v>
      </c>
      <c r="Q2454" t="s">
        <v>47</v>
      </c>
      <c r="R2454" t="s">
        <v>490</v>
      </c>
      <c r="S2454" t="s">
        <v>3011</v>
      </c>
      <c r="T2454" t="s">
        <v>3686</v>
      </c>
      <c r="U2454" s="1">
        <f t="shared" si="1652"/>
        <v>4321</v>
      </c>
      <c r="V2454">
        <v>56</v>
      </c>
      <c r="W2454">
        <f>VALUE(V2454)*100000</f>
        <v>5600000</v>
      </c>
    </row>
    <row r="2455" spans="1:23" ht="15.75">
      <c r="A2455" s="3" t="s">
        <v>5228</v>
      </c>
      <c r="B2455" s="3" t="str">
        <f>PROPER(TRIM(A2455))</f>
        <v>3 Apartment For Sale In Samarth Sapphire, Pal Surat</v>
      </c>
      <c r="C2455" s="3" t="str">
        <f>LEFT(B2455,FIND(" ",B2455)-1)</f>
        <v>3</v>
      </c>
      <c r="D2455" s="4" t="str">
        <f>MID(B2455, FIND(" ", B2455)+1, FIND("For", B2455)-FIND(" ", B2455)-1)</f>
        <v xml:space="preserve">Apartment </v>
      </c>
      <c r="E2455" s="3" t="str">
        <f>TRIM(MID(B2455, FIND("In", B2455)+3, FIND("Surat", B2455)-FIND("In", B2455)-3))</f>
        <v>Samarth Sapphire, Pal</v>
      </c>
      <c r="F2455" s="3" t="str">
        <f>"surat"</f>
        <v>surat</v>
      </c>
      <c r="G2455" s="3" t="s">
        <v>34</v>
      </c>
      <c r="H2455" s="3" t="s">
        <v>4299</v>
      </c>
      <c r="I2455" s="9">
        <f>VALUE(LEFT(H2455,FIND(" ",H2455)-1))</f>
        <v>1725</v>
      </c>
      <c r="J2455" s="3" t="str">
        <f>TRIM(RIGHT(H2455,LEN(H2455)-FIND(" ",H2455)))</f>
        <v>sqft</v>
      </c>
      <c r="K2455" s="3" t="s">
        <v>26</v>
      </c>
      <c r="L2455" s="3" t="s">
        <v>44</v>
      </c>
      <c r="M2455" s="3" t="str">
        <f>IF(LEFT(L2455,5)="poss.","expected","ready")</f>
        <v>ready</v>
      </c>
      <c r="N2455" s="3" t="s">
        <v>81</v>
      </c>
      <c r="O2455" s="3" t="str">
        <f>IFERROR(LEFT(N2455,FIND("out of",N2455)-1),N2455)</f>
        <v xml:space="preserve">6 </v>
      </c>
      <c r="P2455" s="4" t="str">
        <f>IFERROR(RIGHT(N2455,LEN(N2455)-FIND("out of",N2455)-6),"")</f>
        <v>13</v>
      </c>
      <c r="Q2455" s="6" t="s">
        <v>29</v>
      </c>
      <c r="R2455" s="3" t="s">
        <v>47</v>
      </c>
      <c r="S2455" s="3" t="s">
        <v>5322</v>
      </c>
      <c r="T2455" s="3" t="s">
        <v>1817</v>
      </c>
      <c r="U2455" s="4">
        <f t="shared" si="1652"/>
        <v>4200</v>
      </c>
      <c r="V2455" s="3">
        <v>72.5</v>
      </c>
      <c r="W2455" s="3">
        <f>VALUE(V2455)*100000</f>
        <v>7250000</v>
      </c>
    </row>
    <row r="2456" spans="1:23" customFormat="1" hidden="1">
      <c r="A2456" t="s">
        <v>3655</v>
      </c>
      <c r="G2456" t="s">
        <v>24</v>
      </c>
      <c r="H2456" t="s">
        <v>865</v>
      </c>
      <c r="I2456">
        <f>VALUE(LEFT(H2456,FIND(" ",H2456)-1))</f>
        <v>980</v>
      </c>
      <c r="J2456" t="str">
        <f>TRIM(RIGHT(H2456,LEN(H2456)-FIND(" ",H2456)))</f>
        <v>sqft</v>
      </c>
      <c r="K2456" t="s">
        <v>26</v>
      </c>
      <c r="L2456" t="s">
        <v>61</v>
      </c>
      <c r="N2456" t="s">
        <v>627</v>
      </c>
      <c r="Q2456" t="s">
        <v>29</v>
      </c>
      <c r="R2456" t="s">
        <v>47</v>
      </c>
      <c r="S2456" t="s">
        <v>5323</v>
      </c>
      <c r="T2456" t="s">
        <v>4953</v>
      </c>
      <c r="U2456" s="1">
        <f t="shared" si="1652"/>
        <v>4651</v>
      </c>
      <c r="V2456">
        <v>86</v>
      </c>
      <c r="W2456">
        <f>VALUE(V2456)*100000</f>
        <v>8600000</v>
      </c>
    </row>
    <row r="2457" spans="1:23" customFormat="1" hidden="1">
      <c r="A2457" t="s">
        <v>75</v>
      </c>
      <c r="G2457" t="s">
        <v>24</v>
      </c>
      <c r="H2457" t="s">
        <v>5324</v>
      </c>
      <c r="I2457">
        <f>VALUE(LEFT(H2457,FIND(" ",H2457)-1))</f>
        <v>718</v>
      </c>
      <c r="J2457" t="str">
        <f>TRIM(RIGHT(H2457,LEN(H2457)-FIND(" ",H2457)))</f>
        <v>sqft</v>
      </c>
      <c r="K2457" t="s">
        <v>26</v>
      </c>
      <c r="L2457" t="s">
        <v>779</v>
      </c>
      <c r="N2457" t="s">
        <v>37</v>
      </c>
      <c r="Q2457" t="s">
        <v>29</v>
      </c>
      <c r="R2457" t="s">
        <v>47</v>
      </c>
      <c r="S2457" t="s">
        <v>5325</v>
      </c>
      <c r="T2457" t="s">
        <v>5326</v>
      </c>
      <c r="U2457" s="1">
        <f t="shared" si="1652"/>
        <v>3910</v>
      </c>
      <c r="V2457">
        <v>51.1</v>
      </c>
      <c r="W2457">
        <f>VALUE(V2457)*100000</f>
        <v>5110000</v>
      </c>
    </row>
    <row r="2458" spans="1:23" customFormat="1" hidden="1">
      <c r="A2458" t="s">
        <v>5067</v>
      </c>
      <c r="G2458" t="s">
        <v>24</v>
      </c>
      <c r="H2458" t="s">
        <v>5327</v>
      </c>
      <c r="I2458">
        <f>VALUE(LEFT(H2458,FIND(" ",H2458)-1))</f>
        <v>849</v>
      </c>
      <c r="J2458" t="str">
        <f>TRIM(RIGHT(H2458,LEN(H2458)-FIND(" ",H2458)))</f>
        <v>sqft</v>
      </c>
      <c r="K2458" t="s">
        <v>29</v>
      </c>
      <c r="L2458" t="s">
        <v>342</v>
      </c>
      <c r="N2458" t="s">
        <v>43</v>
      </c>
      <c r="Q2458" t="s">
        <v>47</v>
      </c>
      <c r="R2458" t="s">
        <v>207</v>
      </c>
      <c r="S2458" t="s">
        <v>5328</v>
      </c>
      <c r="T2458" t="s">
        <v>5329</v>
      </c>
      <c r="U2458" s="1">
        <f t="shared" si="1652"/>
        <v>3986</v>
      </c>
      <c r="V2458">
        <v>61.5</v>
      </c>
      <c r="W2458">
        <f>VALUE(V2458)*100000</f>
        <v>6150000</v>
      </c>
    </row>
    <row r="2459" spans="1:23" customFormat="1" hidden="1">
      <c r="A2459" t="s">
        <v>5330</v>
      </c>
      <c r="G2459" t="s">
        <v>34</v>
      </c>
      <c r="H2459" t="s">
        <v>5331</v>
      </c>
      <c r="I2459">
        <f>VALUE(LEFT(H2459,FIND(" ",H2459)-1))</f>
        <v>1321</v>
      </c>
      <c r="J2459" t="str">
        <f>TRIM(RIGHT(H2459,LEN(H2459)-FIND(" ",H2459)))</f>
        <v>sqft</v>
      </c>
      <c r="K2459" t="s">
        <v>26</v>
      </c>
      <c r="L2459" t="s">
        <v>175</v>
      </c>
      <c r="N2459" t="s">
        <v>45</v>
      </c>
      <c r="Q2459" t="s">
        <v>29</v>
      </c>
      <c r="R2459" t="s">
        <v>47</v>
      </c>
      <c r="S2459" t="s">
        <v>5332</v>
      </c>
      <c r="T2459" t="s">
        <v>5333</v>
      </c>
      <c r="U2459" s="1">
        <f t="shared" si="1652"/>
        <v>4350</v>
      </c>
      <c r="V2459">
        <v>57.5</v>
      </c>
      <c r="W2459">
        <f>VALUE(V2459)*100000</f>
        <v>5750000</v>
      </c>
    </row>
    <row r="2460" spans="1:23" customFormat="1" hidden="1">
      <c r="A2460" t="s">
        <v>4945</v>
      </c>
      <c r="G2460" t="s">
        <v>24</v>
      </c>
      <c r="H2460" t="s">
        <v>5334</v>
      </c>
      <c r="I2460">
        <f>VALUE(LEFT(H2460,FIND(" ",H2460)-1))</f>
        <v>1152</v>
      </c>
      <c r="J2460" t="str">
        <f>TRIM(RIGHT(H2460,LEN(H2460)-FIND(" ",H2460)))</f>
        <v>sqft</v>
      </c>
      <c r="K2460" t="s">
        <v>43</v>
      </c>
      <c r="L2460" t="s">
        <v>44</v>
      </c>
      <c r="N2460" t="s">
        <v>3209</v>
      </c>
      <c r="Q2460" t="s">
        <v>29</v>
      </c>
      <c r="R2460" t="s">
        <v>38</v>
      </c>
      <c r="S2460" t="s">
        <v>5335</v>
      </c>
      <c r="T2460" t="s">
        <v>5336</v>
      </c>
      <c r="U2460" s="1">
        <f t="shared" si="1652"/>
        <v>3772</v>
      </c>
      <c r="V2460">
        <v>70</v>
      </c>
      <c r="W2460">
        <f>VALUE(V2460)*100000</f>
        <v>7000000</v>
      </c>
    </row>
    <row r="2461" spans="1:23" ht="15.75">
      <c r="A2461" s="3" t="s">
        <v>3596</v>
      </c>
      <c r="B2461" s="3" t="str">
        <f>PROPER(TRIM(A2461))</f>
        <v>3 Apartment For Sale In Althan Surat</v>
      </c>
      <c r="C2461" s="3" t="str">
        <f>LEFT(B2461,FIND(" ",B2461)-1)</f>
        <v>3</v>
      </c>
      <c r="D2461" s="4" t="str">
        <f>MID(B2461, FIND(" ", B2461)+1, FIND("For", B2461)-FIND(" ", B2461)-1)</f>
        <v xml:space="preserve">Apartment </v>
      </c>
      <c r="E2461" s="3" t="str">
        <f>TRIM(MID(B2461, FIND("In", B2461)+3, FIND("Surat", B2461)-FIND("In", B2461)-3))</f>
        <v>Althan</v>
      </c>
      <c r="F2461" s="3" t="str">
        <f>"surat"</f>
        <v>surat</v>
      </c>
      <c r="G2461" s="3" t="s">
        <v>34</v>
      </c>
      <c r="H2461" s="3" t="s">
        <v>4368</v>
      </c>
      <c r="I2461" s="9">
        <f>VALUE(LEFT(H2461,FIND(" ",H2461)-1))</f>
        <v>1715</v>
      </c>
      <c r="J2461" s="3" t="str">
        <f>TRIM(RIGHT(H2461,LEN(H2461)-FIND(" ",H2461)))</f>
        <v>sqft</v>
      </c>
      <c r="K2461" s="3" t="s">
        <v>26</v>
      </c>
      <c r="L2461" s="3" t="s">
        <v>924</v>
      </c>
      <c r="M2461" s="3" t="str">
        <f>IF(LEFT(L2461,5)="poss.","expected","ready")</f>
        <v>expected</v>
      </c>
      <c r="N2461" s="3" t="s">
        <v>342</v>
      </c>
      <c r="O2461" s="3" t="str">
        <f>IFERROR(LEFT(N2461,FIND("out of",N2461)-1),N2461)</f>
        <v xml:space="preserve">9 </v>
      </c>
      <c r="P2461" s="4" t="str">
        <f>IFERROR(RIGHT(N2461,LEN(N2461)-FIND("out of",N2461)-6),"")</f>
        <v>13</v>
      </c>
      <c r="Q2461" s="6" t="s">
        <v>29</v>
      </c>
      <c r="R2461" s="3" t="s">
        <v>47</v>
      </c>
      <c r="S2461" s="3" t="s">
        <v>5337</v>
      </c>
      <c r="T2461" s="3" t="s">
        <v>4926</v>
      </c>
      <c r="U2461" s="4">
        <f t="shared" si="1652"/>
        <v>4781</v>
      </c>
      <c r="V2461" s="3">
        <v>82</v>
      </c>
      <c r="W2461" s="3">
        <f>VALUE(V2461)*100000</f>
        <v>8200000</v>
      </c>
    </row>
    <row r="2462" spans="1:23" customFormat="1" hidden="1">
      <c r="A2462" t="s">
        <v>3655</v>
      </c>
      <c r="G2462" t="s">
        <v>24</v>
      </c>
      <c r="H2462" t="s">
        <v>5338</v>
      </c>
      <c r="I2462">
        <f>VALUE(LEFT(H2462,FIND(" ",H2462)-1))</f>
        <v>907</v>
      </c>
      <c r="J2462" t="str">
        <f>TRIM(RIGHT(H2462,LEN(H2462)-FIND(" ",H2462)))</f>
        <v>sqft</v>
      </c>
      <c r="K2462" t="s">
        <v>29</v>
      </c>
      <c r="L2462" t="s">
        <v>184</v>
      </c>
      <c r="N2462" t="s">
        <v>26</v>
      </c>
      <c r="Q2462" t="s">
        <v>47</v>
      </c>
      <c r="R2462" t="s">
        <v>156</v>
      </c>
      <c r="S2462" t="s">
        <v>5339</v>
      </c>
      <c r="T2462" t="s">
        <v>2722</v>
      </c>
      <c r="U2462" s="1">
        <f t="shared" si="1652"/>
        <v>3999</v>
      </c>
      <c r="V2462">
        <v>65.900000000000006</v>
      </c>
      <c r="W2462">
        <f>VALUE(V2462)*100000</f>
        <v>6590000.0000000009</v>
      </c>
    </row>
    <row r="2463" spans="1:23" customFormat="1" hidden="1">
      <c r="A2463" t="s">
        <v>5340</v>
      </c>
      <c r="G2463" t="s">
        <v>34</v>
      </c>
      <c r="H2463" t="s">
        <v>1057</v>
      </c>
      <c r="I2463">
        <f>VALUE(LEFT(H2463,FIND(" ",H2463)-1))</f>
        <v>855</v>
      </c>
      <c r="J2463" t="str">
        <f>TRIM(RIGHT(H2463,LEN(H2463)-FIND(" ",H2463)))</f>
        <v>sqft</v>
      </c>
      <c r="K2463" t="s">
        <v>43</v>
      </c>
      <c r="L2463" t="s">
        <v>44</v>
      </c>
      <c r="N2463" t="s">
        <v>443</v>
      </c>
      <c r="Q2463">
        <v>1</v>
      </c>
      <c r="S2463" t="s">
        <v>5341</v>
      </c>
      <c r="T2463" t="s">
        <v>5342</v>
      </c>
      <c r="U2463" s="1">
        <f t="shared" si="1652"/>
        <v>7602</v>
      </c>
      <c r="V2463">
        <v>65</v>
      </c>
      <c r="W2463">
        <f>VALUE(V2463)*100000</f>
        <v>6500000</v>
      </c>
    </row>
    <row r="2464" spans="1:23" customFormat="1" hidden="1">
      <c r="A2464" t="s">
        <v>5034</v>
      </c>
      <c r="G2464" t="s">
        <v>34</v>
      </c>
      <c r="H2464" t="s">
        <v>3565</v>
      </c>
      <c r="I2464">
        <f>VALUE(LEFT(H2464,FIND(" ",H2464)-1))</f>
        <v>1950</v>
      </c>
      <c r="J2464" t="str">
        <f>TRIM(RIGHT(H2464,LEN(H2464)-FIND(" ",H2464)))</f>
        <v>sqft</v>
      </c>
      <c r="K2464" t="s">
        <v>26</v>
      </c>
      <c r="L2464" t="s">
        <v>267</v>
      </c>
      <c r="N2464" t="s">
        <v>992</v>
      </c>
      <c r="Q2464" t="s">
        <v>29</v>
      </c>
      <c r="R2464">
        <v>3</v>
      </c>
      <c r="T2464" t="s">
        <v>1378</v>
      </c>
      <c r="U2464" s="1">
        <f t="shared" si="1652"/>
        <v>3611</v>
      </c>
      <c r="V2464">
        <v>70.400000000000006</v>
      </c>
      <c r="W2464">
        <f>VALUE(V2464)*100000</f>
        <v>7040000.0000000009</v>
      </c>
    </row>
    <row r="2465" spans="1:23" customFormat="1" hidden="1">
      <c r="A2465" t="s">
        <v>245</v>
      </c>
      <c r="G2465" t="s">
        <v>24</v>
      </c>
      <c r="H2465" t="s">
        <v>4403</v>
      </c>
      <c r="I2465">
        <f>VALUE(LEFT(H2465,FIND(" ",H2465)-1))</f>
        <v>933</v>
      </c>
      <c r="J2465" t="str">
        <f>TRIM(RIGHT(H2465,LEN(H2465)-FIND(" ",H2465)))</f>
        <v>sqft</v>
      </c>
      <c r="K2465" t="s">
        <v>43</v>
      </c>
      <c r="L2465" t="s">
        <v>44</v>
      </c>
      <c r="N2465" t="s">
        <v>1513</v>
      </c>
      <c r="Q2465" t="s">
        <v>46</v>
      </c>
      <c r="R2465" t="s">
        <v>47</v>
      </c>
      <c r="T2465" t="s">
        <v>5343</v>
      </c>
      <c r="U2465" s="1">
        <f t="shared" si="1652"/>
        <v>3516</v>
      </c>
      <c r="V2465">
        <v>56.6</v>
      </c>
      <c r="W2465">
        <f>VALUE(V2465)*100000</f>
        <v>5660000</v>
      </c>
    </row>
    <row r="2466" spans="1:23" customFormat="1" hidden="1">
      <c r="A2466" t="s">
        <v>4887</v>
      </c>
      <c r="B2466" t="str">
        <f>PROPER(TRIM(A2466))</f>
        <v>3 Apartment For Sale In Shiv Samarth Ii, Pal Surat</v>
      </c>
      <c r="C2466" t="str">
        <f>LEFT(B2466,FIND(" ",B2466)-1)</f>
        <v>3</v>
      </c>
      <c r="D2466" s="1" t="str">
        <f>MID(B2466, FIND(" ", B2466)+1, FIND("For", B2466)-FIND(" ", B2466)-1)</f>
        <v xml:space="preserve">Apartment </v>
      </c>
      <c r="E2466" t="str">
        <f>TRIM(MID(B2466, FIND("In", B2466)+3, FIND("Surat", B2466)-FIND("In", B2466)-3))</f>
        <v>Shiv Samarth Ii, Pal</v>
      </c>
      <c r="F2466" t="str">
        <f>"surat"</f>
        <v>surat</v>
      </c>
      <c r="G2466" t="s">
        <v>34</v>
      </c>
      <c r="H2466" t="s">
        <v>4888</v>
      </c>
      <c r="I2466">
        <f>VALUE(LEFT(H2466,FIND(" ",H2466)-1))</f>
        <v>1802</v>
      </c>
      <c r="J2466" t="str">
        <f>TRIM(RIGHT(H2466,LEN(H2466)-FIND(" ",H2466)))</f>
        <v>sqft</v>
      </c>
      <c r="K2466" t="s">
        <v>26</v>
      </c>
      <c r="L2466" t="s">
        <v>924</v>
      </c>
      <c r="M2466" t="str">
        <f>IF(LEFT(L2466,5)="poss.","expected","ready")</f>
        <v>expected</v>
      </c>
      <c r="N2466" t="s">
        <v>2969</v>
      </c>
      <c r="O2466" t="str">
        <f>IFERROR(LEFT(N2466,FIND("out of",N2466)-1),N2466)</f>
        <v xml:space="preserve">7 </v>
      </c>
      <c r="P2466" s="1" t="str">
        <f>IFERROR(RIGHT(N2466,LEN(N2466)-FIND("out of",N2466)-6),"")</f>
        <v>19</v>
      </c>
      <c r="Q2466" t="s">
        <v>29</v>
      </c>
      <c r="R2466" t="s">
        <v>47</v>
      </c>
      <c r="T2466" t="s">
        <v>1362</v>
      </c>
      <c r="U2466" s="1">
        <f t="shared" si="1652"/>
        <v>3774</v>
      </c>
      <c r="V2466">
        <v>68</v>
      </c>
      <c r="W2466">
        <f>VALUE(V2466)*100000</f>
        <v>6800000</v>
      </c>
    </row>
    <row r="2467" spans="1:23" customFormat="1" hidden="1">
      <c r="A2467" t="s">
        <v>5344</v>
      </c>
      <c r="G2467" t="s">
        <v>34</v>
      </c>
      <c r="H2467" t="s">
        <v>1782</v>
      </c>
      <c r="I2467">
        <f>VALUE(LEFT(H2467,FIND(" ",H2467)-1))</f>
        <v>1550</v>
      </c>
      <c r="J2467" t="str">
        <f>TRIM(RIGHT(H2467,LEN(H2467)-FIND(" ",H2467)))</f>
        <v>sqft</v>
      </c>
      <c r="K2467" t="s">
        <v>26</v>
      </c>
      <c r="L2467" t="s">
        <v>1843</v>
      </c>
      <c r="N2467" t="s">
        <v>200</v>
      </c>
      <c r="Q2467" t="s">
        <v>29</v>
      </c>
      <c r="R2467" t="s">
        <v>38</v>
      </c>
      <c r="S2467" t="s">
        <v>5345</v>
      </c>
      <c r="T2467" t="s">
        <v>5346</v>
      </c>
      <c r="U2467" s="1">
        <f t="shared" si="1652"/>
        <v>4059</v>
      </c>
      <c r="V2467">
        <v>62.9</v>
      </c>
      <c r="W2467">
        <f>VALUE(V2467)*100000</f>
        <v>6290000</v>
      </c>
    </row>
    <row r="2468" spans="1:23" customFormat="1" hidden="1">
      <c r="A2468" t="s">
        <v>150</v>
      </c>
      <c r="B2468" t="str">
        <f>PROPER(TRIM(A2468))</f>
        <v>3 Apartment For Sale In Jahangirabad Surat</v>
      </c>
      <c r="C2468" t="str">
        <f>LEFT(B2468,FIND(" ",B2468)-1)</f>
        <v>3</v>
      </c>
      <c r="D2468" s="1" t="str">
        <f>MID(B2468, FIND(" ", B2468)+1, FIND("For", B2468)-FIND(" ", B2468)-1)</f>
        <v xml:space="preserve">Apartment </v>
      </c>
      <c r="E2468" t="str">
        <f>TRIM(MID(B2468, FIND("In", B2468)+3, FIND("Surat", B2468)-FIND("In", B2468)-3))</f>
        <v>Jahangirabad</v>
      </c>
      <c r="F2468" t="str">
        <f>"surat"</f>
        <v>surat</v>
      </c>
      <c r="G2468" t="s">
        <v>34</v>
      </c>
      <c r="H2468" t="s">
        <v>5347</v>
      </c>
      <c r="I2468">
        <f>VALUE(LEFT(H2468,FIND(" ",H2468)-1))</f>
        <v>1835</v>
      </c>
      <c r="J2468" t="str">
        <f>TRIM(RIGHT(H2468,LEN(H2468)-FIND(" ",H2468)))</f>
        <v>sqft</v>
      </c>
      <c r="K2468" t="s">
        <v>26</v>
      </c>
      <c r="L2468" t="s">
        <v>2829</v>
      </c>
      <c r="M2468" t="str">
        <f>IF(LEFT(L2468,5)="poss.","expected","ready")</f>
        <v>expected</v>
      </c>
      <c r="N2468" t="s">
        <v>274</v>
      </c>
      <c r="O2468" t="str">
        <f>IFERROR(LEFT(N2468,FIND("out of",N2468)-1),N2468)</f>
        <v xml:space="preserve">4 </v>
      </c>
      <c r="P2468" s="1" t="str">
        <f>IFERROR(RIGHT(N2468,LEN(N2468)-FIND("out of",N2468)-6),"")</f>
        <v>14</v>
      </c>
      <c r="Q2468" t="s">
        <v>29</v>
      </c>
      <c r="R2468" t="s">
        <v>47</v>
      </c>
      <c r="T2468" t="s">
        <v>181</v>
      </c>
      <c r="U2468" s="1">
        <f t="shared" si="1652"/>
        <v>3488</v>
      </c>
      <c r="V2468">
        <v>64</v>
      </c>
      <c r="W2468">
        <f>VALUE(V2468)*100000</f>
        <v>6400000</v>
      </c>
    </row>
    <row r="2469" spans="1:23" customFormat="1" hidden="1">
      <c r="A2469" t="s">
        <v>5246</v>
      </c>
      <c r="G2469" t="s">
        <v>34</v>
      </c>
      <c r="H2469" t="s">
        <v>90</v>
      </c>
      <c r="I2469">
        <f>VALUE(LEFT(H2469,FIND(" ",H2469)-1))</f>
        <v>1650</v>
      </c>
      <c r="J2469" t="str">
        <f>TRIM(RIGHT(H2469,LEN(H2469)-FIND(" ",H2469)))</f>
        <v>sqft</v>
      </c>
      <c r="K2469" t="s">
        <v>43</v>
      </c>
      <c r="L2469" t="s">
        <v>44</v>
      </c>
      <c r="N2469" t="s">
        <v>45</v>
      </c>
      <c r="Q2469" t="s">
        <v>46</v>
      </c>
      <c r="R2469" t="s">
        <v>47</v>
      </c>
      <c r="S2469" t="s">
        <v>5348</v>
      </c>
      <c r="T2469" t="s">
        <v>5349</v>
      </c>
      <c r="U2469" s="1">
        <f t="shared" si="1652"/>
        <v>5152</v>
      </c>
      <c r="V2469">
        <v>85</v>
      </c>
      <c r="W2469">
        <f>VALUE(V2469)*100000</f>
        <v>8500000</v>
      </c>
    </row>
    <row r="2470" spans="1:23" customFormat="1" hidden="1">
      <c r="A2470" t="s">
        <v>5350</v>
      </c>
      <c r="G2470" t="s">
        <v>34</v>
      </c>
      <c r="H2470" t="s">
        <v>5187</v>
      </c>
      <c r="I2470">
        <f>VALUE(LEFT(H2470,FIND(" ",H2470)-1))</f>
        <v>1782</v>
      </c>
      <c r="J2470" t="str">
        <f>TRIM(RIGHT(H2470,LEN(H2470)-FIND(" ",H2470)))</f>
        <v>sqft</v>
      </c>
      <c r="K2470" t="s">
        <v>43</v>
      </c>
      <c r="L2470" t="s">
        <v>44</v>
      </c>
      <c r="N2470" t="s">
        <v>650</v>
      </c>
      <c r="Q2470" t="s">
        <v>96</v>
      </c>
      <c r="R2470" t="s">
        <v>47</v>
      </c>
      <c r="T2470" t="s">
        <v>5351</v>
      </c>
      <c r="U2470" s="1">
        <f t="shared" si="1652"/>
        <v>4489</v>
      </c>
      <c r="V2470">
        <v>80</v>
      </c>
      <c r="W2470">
        <f>VALUE(V2470)*100000</f>
        <v>8000000</v>
      </c>
    </row>
    <row r="2471" spans="1:23" customFormat="1" hidden="1">
      <c r="A2471" t="s">
        <v>220</v>
      </c>
      <c r="G2471" t="s">
        <v>204</v>
      </c>
      <c r="H2471" t="s">
        <v>5352</v>
      </c>
      <c r="I2471">
        <f>VALUE(LEFT(H2471,FIND(" ",H2471)-1))</f>
        <v>4005</v>
      </c>
      <c r="J2471" t="str">
        <f>TRIM(RIGHT(H2471,LEN(H2471)-FIND(" ",H2471)))</f>
        <v>sqft</v>
      </c>
      <c r="K2471">
        <v>2</v>
      </c>
      <c r="L2471" t="s">
        <v>5353</v>
      </c>
      <c r="N2471" t="s">
        <v>43</v>
      </c>
      <c r="Q2471">
        <v>3</v>
      </c>
      <c r="R2471" t="s">
        <v>671</v>
      </c>
      <c r="S2471" t="s">
        <v>1241</v>
      </c>
      <c r="T2471" t="s">
        <v>5354</v>
      </c>
      <c r="U2471" s="1">
        <f t="shared" si="1652"/>
        <v>1898</v>
      </c>
      <c r="V2471">
        <v>76</v>
      </c>
      <c r="W2471">
        <f>VALUE(V2471)*100000</f>
        <v>7600000</v>
      </c>
    </row>
    <row r="2472" spans="1:23" ht="15.75">
      <c r="A2472" s="3" t="s">
        <v>5355</v>
      </c>
      <c r="B2472" s="3" t="str">
        <f>PROPER(TRIM(A2472))</f>
        <v>3 Apartment For Sale In Sun Sarvam, Vesu Surat</v>
      </c>
      <c r="C2472" s="3" t="str">
        <f>LEFT(B2472,FIND(" ",B2472)-1)</f>
        <v>3</v>
      </c>
      <c r="D2472" s="4" t="str">
        <f>MID(B2472, FIND(" ", B2472)+1, FIND("For", B2472)-FIND(" ", B2472)-1)</f>
        <v xml:space="preserve">Apartment </v>
      </c>
      <c r="E2472" s="3" t="str">
        <f>TRIM(MID(B2472, FIND("In", B2472)+3, FIND("Surat", B2472)-FIND("In", B2472)-3))</f>
        <v>Sun Sarvam, Vesu</v>
      </c>
      <c r="F2472" s="3" t="str">
        <f>"surat"</f>
        <v>surat</v>
      </c>
      <c r="G2472" s="3" t="s">
        <v>24</v>
      </c>
      <c r="H2472" s="3" t="s">
        <v>423</v>
      </c>
      <c r="I2472" s="9">
        <f>VALUE(LEFT(H2472,FIND(" ",H2472)-1))</f>
        <v>1100</v>
      </c>
      <c r="J2472" s="3" t="str">
        <f>TRIM(RIGHT(H2472,LEN(H2472)-FIND(" ",H2472)))</f>
        <v>sqft</v>
      </c>
      <c r="K2472" s="3" t="s">
        <v>26</v>
      </c>
      <c r="L2472" s="3" t="s">
        <v>44</v>
      </c>
      <c r="M2472" s="3" t="str">
        <f>IF(LEFT(L2472,5)="poss.","expected","ready")</f>
        <v>ready</v>
      </c>
      <c r="N2472" s="3" t="s">
        <v>811</v>
      </c>
      <c r="O2472" s="3" t="str">
        <f>IFERROR(LEFT(N2472,FIND("out of",N2472)-1),N2472)</f>
        <v xml:space="preserve">5 </v>
      </c>
      <c r="P2472" s="4" t="str">
        <f>IFERROR(RIGHT(N2472,LEN(N2472)-FIND("out of",N2472)-6),"")</f>
        <v>7</v>
      </c>
      <c r="Q2472" s="6" t="s">
        <v>29</v>
      </c>
      <c r="R2472" s="3" t="s">
        <v>102</v>
      </c>
      <c r="S2472" s="3" t="s">
        <v>5356</v>
      </c>
      <c r="T2472" s="3" t="s">
        <v>4582</v>
      </c>
      <c r="U2472" s="4">
        <f t="shared" si="1652"/>
        <v>4751</v>
      </c>
      <c r="V2472" s="3">
        <v>91.5</v>
      </c>
      <c r="W2472" s="3">
        <f>VALUE(V2472)*100000</f>
        <v>9150000</v>
      </c>
    </row>
    <row r="2473" spans="1:23" customFormat="1" hidden="1">
      <c r="A2473" t="s">
        <v>5357</v>
      </c>
      <c r="G2473" t="s">
        <v>34</v>
      </c>
      <c r="H2473" t="s">
        <v>3855</v>
      </c>
      <c r="I2473">
        <f>VALUE(LEFT(H2473,FIND(" ",H2473)-1))</f>
        <v>1643</v>
      </c>
      <c r="J2473" t="str">
        <f>TRIM(RIGHT(H2473,LEN(H2473)-FIND(" ",H2473)))</f>
        <v>sqft</v>
      </c>
      <c r="K2473" t="s">
        <v>26</v>
      </c>
      <c r="L2473" t="s">
        <v>44</v>
      </c>
      <c r="N2473" t="s">
        <v>200</v>
      </c>
      <c r="Q2473" t="s">
        <v>29</v>
      </c>
      <c r="R2473" t="s">
        <v>47</v>
      </c>
      <c r="S2473" t="s">
        <v>5358</v>
      </c>
      <c r="T2473" t="s">
        <v>4939</v>
      </c>
      <c r="U2473" s="1">
        <f t="shared" si="1652"/>
        <v>5100</v>
      </c>
      <c r="V2473">
        <v>83.8</v>
      </c>
      <c r="W2473">
        <f>VALUE(V2473)*100000</f>
        <v>8380000</v>
      </c>
    </row>
    <row r="2474" spans="1:23" ht="15.75">
      <c r="A2474" s="3" t="s">
        <v>5359</v>
      </c>
      <c r="B2474" s="3" t="str">
        <f t="shared" ref="B2474:B2475" si="1685">PROPER(TRIM(A2474))</f>
        <v>3 Apartment For Sale In Blu Altezza, Pal Gam Surat</v>
      </c>
      <c r="C2474" s="3" t="str">
        <f t="shared" ref="C2474:C2475" si="1686">LEFT(B2474,FIND(" ",B2474)-1)</f>
        <v>3</v>
      </c>
      <c r="D2474" s="4" t="str">
        <f t="shared" ref="D2474:D2475" si="1687">MID(B2474, FIND(" ", B2474)+1, FIND("For", B2474)-FIND(" ", B2474)-1)</f>
        <v xml:space="preserve">Apartment </v>
      </c>
      <c r="E2474" s="3" t="str">
        <f t="shared" ref="E2474:E2475" si="1688">TRIM(MID(B2474, FIND("In", B2474)+3, FIND("Surat", B2474)-FIND("In", B2474)-3))</f>
        <v>Blu Altezza, Pal Gam</v>
      </c>
      <c r="F2474" s="3" t="str">
        <f t="shared" ref="F2474:F2475" si="1689">"surat"</f>
        <v>surat</v>
      </c>
      <c r="G2474" s="3" t="s">
        <v>34</v>
      </c>
      <c r="H2474" s="3" t="s">
        <v>5360</v>
      </c>
      <c r="I2474" s="9">
        <f>VALUE(LEFT(H2474,FIND(" ",H2474)-1))</f>
        <v>1956</v>
      </c>
      <c r="J2474" s="3" t="str">
        <f>TRIM(RIGHT(H2474,LEN(H2474)-FIND(" ",H2474)))</f>
        <v>sqft</v>
      </c>
      <c r="K2474" s="3" t="s">
        <v>43</v>
      </c>
      <c r="L2474" s="3" t="s">
        <v>44</v>
      </c>
      <c r="M2474" s="3" t="str">
        <f t="shared" ref="M2474:M2475" si="1690">IF(LEFT(L2474,5)="poss.","expected","ready")</f>
        <v>ready</v>
      </c>
      <c r="N2474" s="3" t="s">
        <v>1181</v>
      </c>
      <c r="O2474" s="3" t="str">
        <f t="shared" ref="O2474:O2475" si="1691">IFERROR(LEFT(N2474,FIND("out of",N2474)-1),N2474)</f>
        <v xml:space="preserve">4 </v>
      </c>
      <c r="P2474" s="4" t="str">
        <f t="shared" ref="P2474:P2475" si="1692">IFERROR(RIGHT(N2474,LEN(N2474)-FIND("out of",N2474)-6),"")</f>
        <v>13</v>
      </c>
      <c r="Q2474" s="6" t="s">
        <v>29</v>
      </c>
      <c r="R2474" s="3" t="s">
        <v>47</v>
      </c>
      <c r="S2474" s="3" t="s">
        <v>5361</v>
      </c>
      <c r="T2474" s="3" t="s">
        <v>2421</v>
      </c>
      <c r="U2474" s="4">
        <f t="shared" si="1652"/>
        <v>4857</v>
      </c>
      <c r="V2474" s="3">
        <v>95</v>
      </c>
      <c r="W2474" s="3">
        <f>VALUE(V2474)*100000</f>
        <v>9500000</v>
      </c>
    </row>
    <row r="2475" spans="1:23" ht="15.75">
      <c r="A2475" s="3" t="s">
        <v>3596</v>
      </c>
      <c r="B2475" s="3" t="str">
        <f t="shared" si="1685"/>
        <v>3 Apartment For Sale In Althan Surat</v>
      </c>
      <c r="C2475" s="3" t="str">
        <f t="shared" si="1686"/>
        <v>3</v>
      </c>
      <c r="D2475" s="4" t="str">
        <f t="shared" si="1687"/>
        <v xml:space="preserve">Apartment </v>
      </c>
      <c r="E2475" s="3" t="str">
        <f t="shared" si="1688"/>
        <v>Althan</v>
      </c>
      <c r="F2475" s="3" t="str">
        <f t="shared" si="1689"/>
        <v>surat</v>
      </c>
      <c r="G2475" s="3" t="s">
        <v>34</v>
      </c>
      <c r="H2475" s="3" t="s">
        <v>5362</v>
      </c>
      <c r="I2475" s="9">
        <f>VALUE(LEFT(H2475,FIND(" ",H2475)-1))</f>
        <v>1690</v>
      </c>
      <c r="J2475" s="3" t="str">
        <f>TRIM(RIGHT(H2475,LEN(H2475)-FIND(" ",H2475)))</f>
        <v>sqft</v>
      </c>
      <c r="K2475" s="3" t="s">
        <v>26</v>
      </c>
      <c r="L2475" s="3" t="s">
        <v>2851</v>
      </c>
      <c r="M2475" s="3" t="str">
        <f t="shared" si="1690"/>
        <v>expected</v>
      </c>
      <c r="N2475" s="3" t="s">
        <v>81</v>
      </c>
      <c r="O2475" s="3" t="str">
        <f t="shared" si="1691"/>
        <v xml:space="preserve">6 </v>
      </c>
      <c r="P2475" s="4" t="str">
        <f t="shared" si="1692"/>
        <v>13</v>
      </c>
      <c r="Q2475" s="6" t="s">
        <v>29</v>
      </c>
      <c r="R2475" s="3" t="s">
        <v>47</v>
      </c>
      <c r="S2475" s="3" t="s">
        <v>5309</v>
      </c>
      <c r="T2475" s="3" t="s">
        <v>3018</v>
      </c>
      <c r="U2475" s="4">
        <f t="shared" si="1652"/>
        <v>3550</v>
      </c>
      <c r="V2475" s="3">
        <v>60</v>
      </c>
      <c r="W2475" s="3">
        <f>VALUE(V2475)*100000</f>
        <v>6000000</v>
      </c>
    </row>
    <row r="2476" spans="1:23" customFormat="1" hidden="1">
      <c r="A2476" t="s">
        <v>4945</v>
      </c>
      <c r="G2476" t="s">
        <v>34</v>
      </c>
      <c r="H2476" t="s">
        <v>5363</v>
      </c>
      <c r="I2476">
        <f>VALUE(LEFT(H2476,FIND(" ",H2476)-1))</f>
        <v>1762</v>
      </c>
      <c r="J2476" t="str">
        <f>TRIM(RIGHT(H2476,LEN(H2476)-FIND(" ",H2476)))</f>
        <v>sqft</v>
      </c>
      <c r="K2476" t="s">
        <v>26</v>
      </c>
      <c r="L2476" t="s">
        <v>44</v>
      </c>
      <c r="N2476" t="s">
        <v>200</v>
      </c>
      <c r="Q2476" t="s">
        <v>29</v>
      </c>
      <c r="R2476" t="s">
        <v>47</v>
      </c>
      <c r="S2476" t="s">
        <v>3029</v>
      </c>
      <c r="T2476" t="s">
        <v>5364</v>
      </c>
      <c r="U2476" s="1">
        <f t="shared" si="1652"/>
        <v>3746</v>
      </c>
      <c r="V2476">
        <v>66</v>
      </c>
      <c r="W2476">
        <f>VALUE(V2476)*100000</f>
        <v>6600000</v>
      </c>
    </row>
    <row r="2477" spans="1:23" customFormat="1" hidden="1">
      <c r="A2477" t="s">
        <v>5365</v>
      </c>
      <c r="G2477" t="s">
        <v>34</v>
      </c>
      <c r="H2477" t="s">
        <v>5366</v>
      </c>
      <c r="I2477">
        <f>VALUE(LEFT(H2477,FIND(" ",H2477)-1))</f>
        <v>1884</v>
      </c>
      <c r="J2477" t="str">
        <f>TRIM(RIGHT(H2477,LEN(H2477)-FIND(" ",H2477)))</f>
        <v>sqft</v>
      </c>
      <c r="K2477" t="s">
        <v>26</v>
      </c>
      <c r="L2477" t="s">
        <v>44</v>
      </c>
      <c r="N2477" t="s">
        <v>992</v>
      </c>
      <c r="Q2477" t="s">
        <v>29</v>
      </c>
      <c r="R2477" t="s">
        <v>47</v>
      </c>
      <c r="S2477" t="s">
        <v>5367</v>
      </c>
      <c r="T2477" t="s">
        <v>5368</v>
      </c>
      <c r="U2477" s="1">
        <f t="shared" si="1652"/>
        <v>4512</v>
      </c>
      <c r="V2477">
        <v>85</v>
      </c>
      <c r="W2477">
        <f>VALUE(V2477)*100000</f>
        <v>8500000</v>
      </c>
    </row>
    <row r="2478" spans="1:23" customFormat="1" hidden="1">
      <c r="A2478" t="s">
        <v>4978</v>
      </c>
      <c r="G2478" t="s">
        <v>34</v>
      </c>
      <c r="H2478" t="s">
        <v>5369</v>
      </c>
      <c r="I2478">
        <f>VALUE(LEFT(H2478,FIND(" ",H2478)-1))</f>
        <v>1953</v>
      </c>
      <c r="J2478" t="str">
        <f>TRIM(RIGHT(H2478,LEN(H2478)-FIND(" ",H2478)))</f>
        <v>sqft</v>
      </c>
      <c r="K2478" t="s">
        <v>29</v>
      </c>
      <c r="L2478" t="s">
        <v>924</v>
      </c>
      <c r="N2478" t="s">
        <v>26</v>
      </c>
      <c r="Q2478" t="s">
        <v>5210</v>
      </c>
      <c r="R2478">
        <v>3</v>
      </c>
      <c r="S2478" t="s">
        <v>5370</v>
      </c>
      <c r="T2478" t="s">
        <v>4582</v>
      </c>
      <c r="U2478" s="1">
        <f t="shared" si="1652"/>
        <v>4751</v>
      </c>
      <c r="V2478">
        <v>92.8</v>
      </c>
      <c r="W2478">
        <f>VALUE(V2478)*100000</f>
        <v>9280000</v>
      </c>
    </row>
    <row r="2479" spans="1:23" customFormat="1" hidden="1">
      <c r="A2479" t="s">
        <v>5145</v>
      </c>
      <c r="G2479" t="s">
        <v>34</v>
      </c>
      <c r="H2479" t="s">
        <v>1506</v>
      </c>
      <c r="I2479">
        <f>VALUE(LEFT(H2479,FIND(" ",H2479)-1))</f>
        <v>1700</v>
      </c>
      <c r="J2479" t="str">
        <f>TRIM(RIGHT(H2479,LEN(H2479)-FIND(" ",H2479)))</f>
        <v>sqft</v>
      </c>
      <c r="K2479" t="s">
        <v>29</v>
      </c>
      <c r="L2479" t="s">
        <v>61</v>
      </c>
      <c r="N2479" t="s">
        <v>26</v>
      </c>
      <c r="Q2479" t="s">
        <v>62</v>
      </c>
      <c r="R2479">
        <v>3</v>
      </c>
      <c r="S2479" t="s">
        <v>5371</v>
      </c>
      <c r="T2479" t="s">
        <v>64</v>
      </c>
      <c r="U2479" s="1">
        <f t="shared" si="1652"/>
        <v>3411</v>
      </c>
      <c r="V2479">
        <v>58</v>
      </c>
      <c r="W2479">
        <f>VALUE(V2479)*100000</f>
        <v>5800000</v>
      </c>
    </row>
    <row r="2480" spans="1:23" customFormat="1" hidden="1">
      <c r="A2480" t="s">
        <v>5372</v>
      </c>
      <c r="G2480" t="s">
        <v>24</v>
      </c>
      <c r="H2480" t="s">
        <v>1005</v>
      </c>
      <c r="I2480">
        <f>VALUE(LEFT(H2480,FIND(" ",H2480)-1))</f>
        <v>1500</v>
      </c>
      <c r="J2480" t="str">
        <f>TRIM(RIGHT(H2480,LEN(H2480)-FIND(" ",H2480)))</f>
        <v>sqft</v>
      </c>
      <c r="K2480" t="s">
        <v>26</v>
      </c>
      <c r="L2480" t="s">
        <v>44</v>
      </c>
      <c r="N2480" t="s">
        <v>142</v>
      </c>
      <c r="Q2480" t="s">
        <v>29</v>
      </c>
      <c r="R2480" t="s">
        <v>47</v>
      </c>
      <c r="S2480" t="s">
        <v>5373</v>
      </c>
      <c r="T2480" t="s">
        <v>1817</v>
      </c>
      <c r="U2480" s="1">
        <f t="shared" si="1652"/>
        <v>4200</v>
      </c>
      <c r="V2480">
        <v>63</v>
      </c>
      <c r="W2480">
        <f>VALUE(V2480)*100000</f>
        <v>6300000</v>
      </c>
    </row>
    <row r="2481" spans="1:23" ht="15.75">
      <c r="A2481" s="3" t="s">
        <v>4831</v>
      </c>
      <c r="B2481" s="3" t="str">
        <f t="shared" ref="B2481:B2482" si="1693">PROPER(TRIM(A2481))</f>
        <v>3 Apartment For Sale In Pratishtha Heights, Palanpur Surat</v>
      </c>
      <c r="C2481" s="3" t="str">
        <f t="shared" ref="C2481:C2482" si="1694">LEFT(B2481,FIND(" ",B2481)-1)</f>
        <v>3</v>
      </c>
      <c r="D2481" s="4" t="str">
        <f t="shared" ref="D2481:D2482" si="1695">MID(B2481, FIND(" ", B2481)+1, FIND("For", B2481)-FIND(" ", B2481)-1)</f>
        <v xml:space="preserve">Apartment </v>
      </c>
      <c r="E2481" s="3" t="str">
        <f t="shared" ref="E2481:E2482" si="1696">TRIM(MID(B2481, FIND("In", B2481)+3, FIND("Surat", B2481)-FIND("In", B2481)-3))</f>
        <v>Pratishtha Heights, Palanpur</v>
      </c>
      <c r="F2481" s="3" t="str">
        <f t="shared" ref="F2481:F2482" si="1697">"surat"</f>
        <v>surat</v>
      </c>
      <c r="G2481" s="3" t="s">
        <v>34</v>
      </c>
      <c r="H2481" s="3" t="s">
        <v>3973</v>
      </c>
      <c r="I2481" s="9">
        <f>VALUE(LEFT(H2481,FIND(" ",H2481)-1))</f>
        <v>2196</v>
      </c>
      <c r="J2481" s="3" t="str">
        <f>TRIM(RIGHT(H2481,LEN(H2481)-FIND(" ",H2481)))</f>
        <v>sqft</v>
      </c>
      <c r="K2481" s="3" t="s">
        <v>26</v>
      </c>
      <c r="L2481" s="3" t="s">
        <v>36</v>
      </c>
      <c r="M2481" s="3" t="str">
        <f t="shared" ref="M2481:M2482" si="1698">IF(LEFT(L2481,5)="poss.","expected","ready")</f>
        <v>expected</v>
      </c>
      <c r="N2481" s="3" t="s">
        <v>77</v>
      </c>
      <c r="O2481" s="3" t="str">
        <f t="shared" ref="O2481:O2482" si="1699">IFERROR(LEFT(N2481,FIND("out of",N2481)-1),N2481)</f>
        <v xml:space="preserve">3 </v>
      </c>
      <c r="P2481" s="4" t="str">
        <f t="shared" ref="P2481:P2482" si="1700">IFERROR(RIGHT(N2481,LEN(N2481)-FIND("out of",N2481)-6),"")</f>
        <v>14</v>
      </c>
      <c r="Q2481" s="6" t="s">
        <v>29</v>
      </c>
      <c r="R2481" s="3" t="s">
        <v>47</v>
      </c>
      <c r="S2481" s="3" t="s">
        <v>5374</v>
      </c>
      <c r="T2481" s="3" t="s">
        <v>2961</v>
      </c>
      <c r="U2481" s="4">
        <f t="shared" si="1652"/>
        <v>3851</v>
      </c>
      <c r="V2481" s="3">
        <v>84.6</v>
      </c>
      <c r="W2481" s="3">
        <f>VALUE(V2481)*100000</f>
        <v>8460000</v>
      </c>
    </row>
    <row r="2482" spans="1:23" ht="15.75">
      <c r="A2482" s="3" t="s">
        <v>5237</v>
      </c>
      <c r="B2482" s="3" t="str">
        <f t="shared" si="1693"/>
        <v>2 Apartment For Sale In Raghuvir Spalex, Vesu Surat</v>
      </c>
      <c r="C2482" s="3" t="str">
        <f t="shared" si="1694"/>
        <v>2</v>
      </c>
      <c r="D2482" s="4" t="str">
        <f t="shared" si="1695"/>
        <v xml:space="preserve">Apartment </v>
      </c>
      <c r="E2482" s="3" t="str">
        <f t="shared" si="1696"/>
        <v>Raghuvir Spalex, Vesu</v>
      </c>
      <c r="F2482" s="3" t="str">
        <f t="shared" si="1697"/>
        <v>surat</v>
      </c>
      <c r="G2482" s="3" t="s">
        <v>24</v>
      </c>
      <c r="H2482" s="3" t="s">
        <v>295</v>
      </c>
      <c r="I2482" s="9">
        <f>VALUE(LEFT(H2482,FIND(" ",H2482)-1))</f>
        <v>750</v>
      </c>
      <c r="J2482" s="3" t="str">
        <f>TRIM(RIGHT(H2482,LEN(H2482)-FIND(" ",H2482)))</f>
        <v>sqft</v>
      </c>
      <c r="K2482" s="3" t="s">
        <v>26</v>
      </c>
      <c r="L2482" s="3" t="s">
        <v>44</v>
      </c>
      <c r="M2482" s="3" t="str">
        <f t="shared" si="1698"/>
        <v>ready</v>
      </c>
      <c r="N2482" s="3" t="s">
        <v>28</v>
      </c>
      <c r="O2482" s="3" t="str">
        <f t="shared" si="1699"/>
        <v xml:space="preserve">5 </v>
      </c>
      <c r="P2482" s="4" t="str">
        <f t="shared" si="1700"/>
        <v>10</v>
      </c>
      <c r="Q2482" s="6" t="s">
        <v>29</v>
      </c>
      <c r="R2482" s="3" t="s">
        <v>47</v>
      </c>
      <c r="S2482" s="3" t="s">
        <v>5375</v>
      </c>
      <c r="T2482" s="3" t="s">
        <v>3861</v>
      </c>
      <c r="U2482" s="4">
        <f t="shared" si="1652"/>
        <v>5500</v>
      </c>
      <c r="V2482" s="3">
        <v>75.099999999999994</v>
      </c>
      <c r="W2482" s="3">
        <f>VALUE(V2482)*100000</f>
        <v>7509999.9999999991</v>
      </c>
    </row>
    <row r="2483" spans="1:23" customFormat="1" hidden="1">
      <c r="A2483" t="s">
        <v>341</v>
      </c>
      <c r="G2483" t="s">
        <v>24</v>
      </c>
      <c r="H2483" t="s">
        <v>116</v>
      </c>
      <c r="I2483">
        <f>VALUE(LEFT(H2483,FIND(" ",H2483)-1))</f>
        <v>1000</v>
      </c>
      <c r="J2483" t="str">
        <f>TRIM(RIGHT(H2483,LEN(H2483)-FIND(" ",H2483)))</f>
        <v>sqft</v>
      </c>
      <c r="K2483" t="s">
        <v>26</v>
      </c>
      <c r="L2483" t="s">
        <v>3356</v>
      </c>
      <c r="N2483" t="s">
        <v>37</v>
      </c>
      <c r="Q2483" t="s">
        <v>29</v>
      </c>
      <c r="R2483" t="s">
        <v>47</v>
      </c>
      <c r="T2483" t="s">
        <v>5085</v>
      </c>
      <c r="U2483" s="1">
        <f t="shared" si="1652"/>
        <v>3954</v>
      </c>
      <c r="V2483">
        <v>65</v>
      </c>
      <c r="W2483">
        <f>VALUE(V2483)*100000</f>
        <v>6500000</v>
      </c>
    </row>
    <row r="2484" spans="1:23" customFormat="1" hidden="1">
      <c r="A2484" t="s">
        <v>5376</v>
      </c>
      <c r="G2484" t="s">
        <v>24</v>
      </c>
      <c r="H2484" t="s">
        <v>5377</v>
      </c>
      <c r="I2484">
        <f>VALUE(LEFT(H2484,FIND(" ",H2484)-1))</f>
        <v>2442</v>
      </c>
      <c r="J2484" t="str">
        <f>TRIM(RIGHT(H2484,LEN(H2484)-FIND(" ",H2484)))</f>
        <v>sqft</v>
      </c>
      <c r="K2484" t="s">
        <v>29</v>
      </c>
      <c r="L2484" t="s">
        <v>2851</v>
      </c>
      <c r="N2484" t="s">
        <v>43</v>
      </c>
      <c r="Q2484" t="s">
        <v>47</v>
      </c>
      <c r="R2484" t="s">
        <v>490</v>
      </c>
      <c r="S2484" t="s">
        <v>2704</v>
      </c>
      <c r="T2484" t="s">
        <v>5378</v>
      </c>
      <c r="U2484" s="1">
        <f t="shared" si="1652"/>
        <v>3194</v>
      </c>
      <c r="V2484">
        <v>78</v>
      </c>
      <c r="W2484">
        <f>VALUE(V2484)*100000</f>
        <v>7800000</v>
      </c>
    </row>
    <row r="2485" spans="1:23" customFormat="1" hidden="1">
      <c r="A2485" t="s">
        <v>5344</v>
      </c>
      <c r="G2485" t="s">
        <v>34</v>
      </c>
      <c r="H2485" t="s">
        <v>1782</v>
      </c>
      <c r="I2485">
        <f>VALUE(LEFT(H2485,FIND(" ",H2485)-1))</f>
        <v>1550</v>
      </c>
      <c r="J2485" t="str">
        <f>TRIM(RIGHT(H2485,LEN(H2485)-FIND(" ",H2485)))</f>
        <v>sqft</v>
      </c>
      <c r="K2485" t="s">
        <v>26</v>
      </c>
      <c r="L2485" t="s">
        <v>44</v>
      </c>
      <c r="N2485" t="s">
        <v>37</v>
      </c>
      <c r="Q2485" t="s">
        <v>29</v>
      </c>
      <c r="R2485" t="s">
        <v>47</v>
      </c>
      <c r="S2485" t="s">
        <v>5219</v>
      </c>
      <c r="T2485" t="s">
        <v>5379</v>
      </c>
      <c r="U2485" s="1">
        <f t="shared" si="1652"/>
        <v>4110</v>
      </c>
      <c r="V2485">
        <v>63.7</v>
      </c>
      <c r="W2485">
        <f>VALUE(V2485)*100000</f>
        <v>6370000</v>
      </c>
    </row>
    <row r="2486" spans="1:23" ht="15.75">
      <c r="A2486" s="3" t="s">
        <v>2458</v>
      </c>
      <c r="B2486" s="3" t="str">
        <f t="shared" ref="B2486:B2487" si="1701">PROPER(TRIM(A2486))</f>
        <v>2 Apartment For Sale In Pal Surat</v>
      </c>
      <c r="C2486" s="3" t="str">
        <f t="shared" ref="C2486:C2487" si="1702">LEFT(B2486,FIND(" ",B2486)-1)</f>
        <v>2</v>
      </c>
      <c r="D2486" s="4" t="str">
        <f t="shared" ref="D2486:D2487" si="1703">MID(B2486, FIND(" ", B2486)+1, FIND("For", B2486)-FIND(" ", B2486)-1)</f>
        <v xml:space="preserve">Apartment </v>
      </c>
      <c r="E2486" s="3" t="str">
        <f t="shared" ref="E2486:E2487" si="1704">TRIM(MID(B2486, FIND("In", B2486)+3, FIND("Surat", B2486)-FIND("In", B2486)-3))</f>
        <v>Pal</v>
      </c>
      <c r="F2486" s="3" t="str">
        <f t="shared" ref="F2486:F2487" si="1705">"surat"</f>
        <v>surat</v>
      </c>
      <c r="G2486" s="3" t="s">
        <v>24</v>
      </c>
      <c r="H2486" s="3" t="s">
        <v>3425</v>
      </c>
      <c r="I2486" s="9">
        <f>VALUE(LEFT(H2486,FIND(" ",H2486)-1))</f>
        <v>665</v>
      </c>
      <c r="J2486" s="3" t="str">
        <f>TRIM(RIGHT(H2486,LEN(H2486)-FIND(" ",H2486)))</f>
        <v>sqft</v>
      </c>
      <c r="K2486" s="3" t="s">
        <v>26</v>
      </c>
      <c r="L2486" s="3" t="s">
        <v>165</v>
      </c>
      <c r="M2486" s="3" t="str">
        <f t="shared" ref="M2486:M2487" si="1706">IF(LEFT(L2486,5)="poss.","expected","ready")</f>
        <v>expected</v>
      </c>
      <c r="N2486" s="3" t="s">
        <v>1181</v>
      </c>
      <c r="O2486" s="3" t="str">
        <f t="shared" ref="O2486:O2487" si="1707">IFERROR(LEFT(N2486,FIND("out of",N2486)-1),N2486)</f>
        <v xml:space="preserve">4 </v>
      </c>
      <c r="P2486" s="4" t="str">
        <f t="shared" ref="P2486:P2487" si="1708">IFERROR(RIGHT(N2486,LEN(N2486)-FIND("out of",N2486)-6),"")</f>
        <v>13</v>
      </c>
      <c r="Q2486" s="6" t="s">
        <v>29</v>
      </c>
      <c r="R2486" s="3" t="s">
        <v>47</v>
      </c>
      <c r="S2486" s="3" t="s">
        <v>5380</v>
      </c>
      <c r="T2486" s="3" t="s">
        <v>1817</v>
      </c>
      <c r="U2486" s="4">
        <f t="shared" si="1652"/>
        <v>4200</v>
      </c>
      <c r="V2486" s="3">
        <v>50.8</v>
      </c>
      <c r="W2486" s="3">
        <f>VALUE(V2486)*100000</f>
        <v>5080000</v>
      </c>
    </row>
    <row r="2487" spans="1:23" ht="15.75">
      <c r="A2487" s="3" t="s">
        <v>2458</v>
      </c>
      <c r="B2487" s="3" t="str">
        <f t="shared" si="1701"/>
        <v>2 Apartment For Sale In Pal Surat</v>
      </c>
      <c r="C2487" s="3" t="str">
        <f t="shared" si="1702"/>
        <v>2</v>
      </c>
      <c r="D2487" s="4" t="str">
        <f t="shared" si="1703"/>
        <v xml:space="preserve">Apartment </v>
      </c>
      <c r="E2487" s="3" t="str">
        <f t="shared" si="1704"/>
        <v>Pal</v>
      </c>
      <c r="F2487" s="3" t="str">
        <f t="shared" si="1705"/>
        <v>surat</v>
      </c>
      <c r="G2487" s="3" t="s">
        <v>24</v>
      </c>
      <c r="H2487" s="3" t="s">
        <v>5381</v>
      </c>
      <c r="I2487" s="9">
        <f>VALUE(LEFT(H2487,FIND(" ",H2487)-1))</f>
        <v>674</v>
      </c>
      <c r="J2487" s="3" t="str">
        <f>TRIM(RIGHT(H2487,LEN(H2487)-FIND(" ",H2487)))</f>
        <v>sqft</v>
      </c>
      <c r="K2487" s="3" t="s">
        <v>26</v>
      </c>
      <c r="L2487" s="3" t="s">
        <v>61</v>
      </c>
      <c r="M2487" s="3" t="str">
        <f t="shared" si="1706"/>
        <v>expected</v>
      </c>
      <c r="N2487" s="3" t="s">
        <v>1008</v>
      </c>
      <c r="O2487" s="3" t="str">
        <f t="shared" si="1707"/>
        <v xml:space="preserve">8 </v>
      </c>
      <c r="P2487" s="4" t="str">
        <f t="shared" si="1708"/>
        <v>13</v>
      </c>
      <c r="Q2487" s="6" t="s">
        <v>29</v>
      </c>
      <c r="R2487" s="3" t="s">
        <v>47</v>
      </c>
      <c r="S2487" s="3" t="s">
        <v>5382</v>
      </c>
      <c r="T2487" s="3" t="s">
        <v>4673</v>
      </c>
      <c r="U2487" s="4">
        <f t="shared" si="1652"/>
        <v>4600</v>
      </c>
      <c r="V2487" s="3">
        <v>59.1</v>
      </c>
      <c r="W2487" s="3">
        <f>VALUE(V2487)*100000</f>
        <v>5910000</v>
      </c>
    </row>
    <row r="2488" spans="1:23" customFormat="1" hidden="1">
      <c r="A2488" t="s">
        <v>5383</v>
      </c>
      <c r="G2488" t="s">
        <v>34</v>
      </c>
      <c r="H2488" t="s">
        <v>3391</v>
      </c>
      <c r="I2488">
        <f>VALUE(LEFT(H2488,FIND(" ",H2488)-1))</f>
        <v>1861</v>
      </c>
      <c r="J2488" t="str">
        <f>TRIM(RIGHT(H2488,LEN(H2488)-FIND(" ",H2488)))</f>
        <v>sqft</v>
      </c>
      <c r="K2488" t="s">
        <v>29</v>
      </c>
      <c r="L2488" t="s">
        <v>1008</v>
      </c>
      <c r="N2488" t="s">
        <v>26</v>
      </c>
      <c r="Q2488" t="s">
        <v>47</v>
      </c>
      <c r="R2488" t="s">
        <v>207</v>
      </c>
      <c r="S2488" t="s">
        <v>5384</v>
      </c>
      <c r="T2488" t="s">
        <v>1817</v>
      </c>
      <c r="U2488" s="1">
        <f t="shared" si="1652"/>
        <v>4200</v>
      </c>
      <c r="V2488">
        <v>78.2</v>
      </c>
      <c r="W2488">
        <f>VALUE(V2488)*100000</f>
        <v>7820000</v>
      </c>
    </row>
    <row r="2489" spans="1:23" customFormat="1" hidden="1">
      <c r="A2489" t="s">
        <v>5385</v>
      </c>
      <c r="G2489" t="s">
        <v>34</v>
      </c>
      <c r="H2489" t="s">
        <v>5386</v>
      </c>
      <c r="I2489">
        <f>VALUE(LEFT(H2489,FIND(" ",H2489)-1))</f>
        <v>1863</v>
      </c>
      <c r="J2489" t="str">
        <f>TRIM(RIGHT(H2489,LEN(H2489)-FIND(" ",H2489)))</f>
        <v>sqft</v>
      </c>
      <c r="K2489" t="s">
        <v>26</v>
      </c>
      <c r="L2489" t="s">
        <v>175</v>
      </c>
      <c r="N2489" t="s">
        <v>45</v>
      </c>
      <c r="Q2489" t="s">
        <v>29</v>
      </c>
      <c r="R2489" t="s">
        <v>47</v>
      </c>
      <c r="S2489" t="s">
        <v>5387</v>
      </c>
      <c r="T2489" t="s">
        <v>5388</v>
      </c>
      <c r="U2489" s="1">
        <f t="shared" si="1652"/>
        <v>4450</v>
      </c>
      <c r="V2489">
        <v>82.9</v>
      </c>
      <c r="W2489">
        <f>VALUE(V2489)*100000</f>
        <v>8290000.0000000009</v>
      </c>
    </row>
    <row r="2490" spans="1:23" ht="15.75">
      <c r="A2490" s="3" t="s">
        <v>5389</v>
      </c>
      <c r="B2490" s="3" t="str">
        <f>PROPER(TRIM(A2490))</f>
        <v>2 Apartment For Sale In Sai Milaap Residency And Shoppers, Palanpur Surat</v>
      </c>
      <c r="C2490" s="3" t="str">
        <f>LEFT(B2490,FIND(" ",B2490)-1)</f>
        <v>2</v>
      </c>
      <c r="D2490" s="4" t="str">
        <f>MID(B2490, FIND(" ", B2490)+1, FIND("For", B2490)-FIND(" ", B2490)-1)</f>
        <v xml:space="preserve">Apartment </v>
      </c>
      <c r="E2490" s="3" t="str">
        <f>TRIM(MID(B2490, FIND("In", B2490)+3, FIND("Surat", B2490)-FIND("In", B2490)-3))</f>
        <v>Sai Milaap Residency And Shoppers, Palanpur</v>
      </c>
      <c r="F2490" s="3" t="str">
        <f>"surat"</f>
        <v>surat</v>
      </c>
      <c r="G2490" s="3" t="s">
        <v>24</v>
      </c>
      <c r="H2490" s="3" t="s">
        <v>131</v>
      </c>
      <c r="I2490" s="9">
        <f>VALUE(LEFT(H2490,FIND(" ",H2490)-1))</f>
        <v>950</v>
      </c>
      <c r="J2490" s="3" t="str">
        <f>TRIM(RIGHT(H2490,LEN(H2490)-FIND(" ",H2490)))</f>
        <v>sqft</v>
      </c>
      <c r="K2490" s="3" t="s">
        <v>43</v>
      </c>
      <c r="L2490" s="3" t="s">
        <v>44</v>
      </c>
      <c r="M2490" s="3" t="str">
        <f>IF(LEFT(L2490,5)="poss.","expected","ready")</f>
        <v>ready</v>
      </c>
      <c r="N2490" s="3" t="s">
        <v>3209</v>
      </c>
      <c r="O2490" s="3" t="str">
        <f>IFERROR(LEFT(N2490,FIND("out of",N2490)-1),N2490)</f>
        <v xml:space="preserve">9 </v>
      </c>
      <c r="P2490" s="4" t="str">
        <f>IFERROR(RIGHT(N2490,LEN(N2490)-FIND("out of",N2490)-6),"")</f>
        <v>15</v>
      </c>
      <c r="Q2490" s="6" t="s">
        <v>29</v>
      </c>
      <c r="R2490" s="3" t="s">
        <v>38</v>
      </c>
      <c r="S2490" s="3" t="s">
        <v>5390</v>
      </c>
      <c r="T2490" s="3" t="s">
        <v>3738</v>
      </c>
      <c r="U2490" s="4">
        <f t="shared" si="1652"/>
        <v>4157</v>
      </c>
      <c r="V2490" s="3">
        <v>53.2</v>
      </c>
      <c r="W2490" s="3">
        <f>VALUE(V2490)*100000</f>
        <v>5320000</v>
      </c>
    </row>
    <row r="2491" spans="1:23" customFormat="1" hidden="1">
      <c r="A2491" t="s">
        <v>5024</v>
      </c>
      <c r="G2491" t="s">
        <v>34</v>
      </c>
      <c r="H2491" t="s">
        <v>5025</v>
      </c>
      <c r="I2491">
        <f>VALUE(LEFT(H2491,FIND(" ",H2491)-1))</f>
        <v>1962</v>
      </c>
      <c r="J2491" t="str">
        <f>TRIM(RIGHT(H2491,LEN(H2491)-FIND(" ",H2491)))</f>
        <v>sqft</v>
      </c>
      <c r="K2491" t="s">
        <v>26</v>
      </c>
      <c r="L2491" t="s">
        <v>44</v>
      </c>
      <c r="N2491" t="s">
        <v>1084</v>
      </c>
      <c r="Q2491" t="s">
        <v>29</v>
      </c>
      <c r="R2491" t="s">
        <v>47</v>
      </c>
      <c r="S2491" t="s">
        <v>5391</v>
      </c>
      <c r="T2491" t="s">
        <v>5027</v>
      </c>
      <c r="U2491" s="1">
        <f t="shared" si="1652"/>
        <v>5097</v>
      </c>
      <c r="V2491" t="s">
        <v>3442</v>
      </c>
      <c r="W2491" t="e">
        <f>VALUE(V2491)*100000</f>
        <v>#VALUE!</v>
      </c>
    </row>
    <row r="2492" spans="1:23" customFormat="1" hidden="1">
      <c r="A2492" t="s">
        <v>245</v>
      </c>
      <c r="G2492" t="s">
        <v>24</v>
      </c>
      <c r="H2492" t="s">
        <v>735</v>
      </c>
      <c r="I2492">
        <f>VALUE(LEFT(H2492,FIND(" ",H2492)-1))</f>
        <v>960</v>
      </c>
      <c r="J2492" t="str">
        <f>TRIM(RIGHT(H2492,LEN(H2492)-FIND(" ",H2492)))</f>
        <v>sqft</v>
      </c>
      <c r="K2492" t="s">
        <v>29</v>
      </c>
      <c r="L2492" t="s">
        <v>44</v>
      </c>
      <c r="N2492" t="s">
        <v>26</v>
      </c>
      <c r="Q2492" t="s">
        <v>47</v>
      </c>
      <c r="R2492" t="s">
        <v>490</v>
      </c>
      <c r="S2492" t="s">
        <v>5392</v>
      </c>
      <c r="T2492" t="s">
        <v>49</v>
      </c>
      <c r="U2492" s="1">
        <f t="shared" si="1652"/>
        <v>3800</v>
      </c>
      <c r="V2492">
        <v>64.2</v>
      </c>
      <c r="W2492">
        <f>VALUE(V2492)*100000</f>
        <v>6420000</v>
      </c>
    </row>
    <row r="2493" spans="1:23" ht="15.75">
      <c r="A2493" s="3" t="s">
        <v>3596</v>
      </c>
      <c r="B2493" s="3" t="str">
        <f>PROPER(TRIM(A2493))</f>
        <v>3 Apartment For Sale In Althan Surat</v>
      </c>
      <c r="C2493" s="3" t="str">
        <f>LEFT(B2493,FIND(" ",B2493)-1)</f>
        <v>3</v>
      </c>
      <c r="D2493" s="4" t="str">
        <f>MID(B2493, FIND(" ", B2493)+1, FIND("For", B2493)-FIND(" ", B2493)-1)</f>
        <v xml:space="preserve">Apartment </v>
      </c>
      <c r="E2493" s="3" t="str">
        <f>TRIM(MID(B2493, FIND("In", B2493)+3, FIND("Surat", B2493)-FIND("In", B2493)-3))</f>
        <v>Althan</v>
      </c>
      <c r="F2493" s="3" t="str">
        <f>"surat"</f>
        <v>surat</v>
      </c>
      <c r="G2493" s="3" t="s">
        <v>34</v>
      </c>
      <c r="H2493" s="3" t="s">
        <v>5393</v>
      </c>
      <c r="I2493" s="9">
        <f>VALUE(LEFT(H2493,FIND(" ",H2493)-1))</f>
        <v>1729</v>
      </c>
      <c r="J2493" s="3" t="str">
        <f>TRIM(RIGHT(H2493,LEN(H2493)-FIND(" ",H2493)))</f>
        <v>sqft</v>
      </c>
      <c r="K2493" s="3" t="s">
        <v>26</v>
      </c>
      <c r="L2493" s="3" t="s">
        <v>267</v>
      </c>
      <c r="M2493" s="3" t="str">
        <f>IF(LEFT(L2493,5)="poss.","expected","ready")</f>
        <v>expected</v>
      </c>
      <c r="N2493" s="3" t="s">
        <v>793</v>
      </c>
      <c r="O2493" s="3" t="str">
        <f>IFERROR(LEFT(N2493,FIND("out of",N2493)-1),N2493)</f>
        <v xml:space="preserve">5 </v>
      </c>
      <c r="P2493" s="4" t="str">
        <f>IFERROR(RIGHT(N2493,LEN(N2493)-FIND("out of",N2493)-6),"")</f>
        <v>14</v>
      </c>
      <c r="Q2493" s="6" t="s">
        <v>29</v>
      </c>
      <c r="R2493" s="3" t="s">
        <v>38</v>
      </c>
      <c r="S2493" s="3" t="s">
        <v>2724</v>
      </c>
      <c r="T2493" s="3" t="s">
        <v>1157</v>
      </c>
      <c r="U2493" s="4">
        <f t="shared" ref="U2493:U2556" si="1709">VALUE(SUBSTITUTE(SUBSTITUTE(T2493,"â‚¹",""),"per sqft",""))</f>
        <v>4000</v>
      </c>
      <c r="V2493" s="3">
        <v>69.2</v>
      </c>
      <c r="W2493" s="3">
        <f>VALUE(V2493)*100000</f>
        <v>6920000</v>
      </c>
    </row>
    <row r="2494" spans="1:23" customFormat="1" hidden="1">
      <c r="A2494" t="s">
        <v>5365</v>
      </c>
      <c r="G2494" t="s">
        <v>34</v>
      </c>
      <c r="H2494" t="s">
        <v>5394</v>
      </c>
      <c r="I2494">
        <f>VALUE(LEFT(H2494,FIND(" ",H2494)-1))</f>
        <v>1958</v>
      </c>
      <c r="J2494" t="str">
        <f>TRIM(RIGHT(H2494,LEN(H2494)-FIND(" ",H2494)))</f>
        <v>sqft</v>
      </c>
      <c r="K2494" t="s">
        <v>26</v>
      </c>
      <c r="L2494" t="s">
        <v>44</v>
      </c>
      <c r="N2494" t="s">
        <v>95</v>
      </c>
      <c r="Q2494" t="s">
        <v>29</v>
      </c>
      <c r="R2494" t="s">
        <v>47</v>
      </c>
      <c r="S2494" t="s">
        <v>5395</v>
      </c>
      <c r="T2494" t="s">
        <v>5155</v>
      </c>
      <c r="U2494" s="1">
        <f t="shared" si="1709"/>
        <v>4541</v>
      </c>
      <c r="V2494">
        <v>88.9</v>
      </c>
      <c r="W2494">
        <f>VALUE(V2494)*100000</f>
        <v>8890000</v>
      </c>
    </row>
    <row r="2495" spans="1:23" customFormat="1" hidden="1">
      <c r="A2495" t="s">
        <v>3412</v>
      </c>
      <c r="B2495" t="str">
        <f>PROPER(TRIM(A2495))</f>
        <v>3 Apartment For Sale In Bhimrad Surat</v>
      </c>
      <c r="C2495" t="str">
        <f>LEFT(B2495,FIND(" ",B2495)-1)</f>
        <v>3</v>
      </c>
      <c r="D2495" s="1" t="str">
        <f>MID(B2495, FIND(" ", B2495)+1, FIND("For", B2495)-FIND(" ", B2495)-1)</f>
        <v xml:space="preserve">Apartment </v>
      </c>
      <c r="E2495" t="str">
        <f>TRIM(MID(B2495, FIND("In", B2495)+3, FIND("Surat", B2495)-FIND("In", B2495)-3))</f>
        <v>Bhimrad</v>
      </c>
      <c r="F2495" t="str">
        <f>"surat"</f>
        <v>surat</v>
      </c>
      <c r="G2495" t="s">
        <v>34</v>
      </c>
      <c r="H2495" t="s">
        <v>3677</v>
      </c>
      <c r="I2495">
        <f>VALUE(LEFT(H2495,FIND(" ",H2495)-1))</f>
        <v>1865</v>
      </c>
      <c r="J2495" t="str">
        <f>TRIM(RIGHT(H2495,LEN(H2495)-FIND(" ",H2495)))</f>
        <v>sqft</v>
      </c>
      <c r="K2495" t="s">
        <v>43</v>
      </c>
      <c r="L2495" t="s">
        <v>44</v>
      </c>
      <c r="M2495" t="str">
        <f>IF(LEFT(L2495,5)="poss.","expected","ready")</f>
        <v>ready</v>
      </c>
      <c r="N2495" t="s">
        <v>45</v>
      </c>
      <c r="O2495" t="str">
        <f>IFERROR(LEFT(N2495,FIND("out of",N2495)-1),N2495)</f>
        <v xml:space="preserve">5 </v>
      </c>
      <c r="P2495" s="1" t="str">
        <f>IFERROR(RIGHT(N2495,LEN(N2495)-FIND("out of",N2495)-6),"")</f>
        <v>13</v>
      </c>
      <c r="Q2495" t="s">
        <v>29</v>
      </c>
      <c r="R2495" t="s">
        <v>47</v>
      </c>
      <c r="T2495" t="s">
        <v>3599</v>
      </c>
      <c r="U2495" s="1">
        <f t="shared" si="1709"/>
        <v>4611</v>
      </c>
      <c r="V2495">
        <v>86</v>
      </c>
      <c r="W2495">
        <f>VALUE(V2495)*100000</f>
        <v>8600000</v>
      </c>
    </row>
    <row r="2496" spans="1:23" customFormat="1" hidden="1">
      <c r="A2496" t="s">
        <v>245</v>
      </c>
      <c r="G2496" t="s">
        <v>24</v>
      </c>
      <c r="H2496" t="s">
        <v>762</v>
      </c>
      <c r="I2496">
        <f>VALUE(LEFT(H2496,FIND(" ",H2496)-1))</f>
        <v>1008</v>
      </c>
      <c r="J2496" t="str">
        <f>TRIM(RIGHT(H2496,LEN(H2496)-FIND(" ",H2496)))</f>
        <v>sqft</v>
      </c>
      <c r="K2496" t="s">
        <v>43</v>
      </c>
      <c r="L2496" t="s">
        <v>44</v>
      </c>
      <c r="N2496" t="s">
        <v>342</v>
      </c>
      <c r="Q2496" t="s">
        <v>29</v>
      </c>
      <c r="R2496" t="s">
        <v>47</v>
      </c>
      <c r="T2496" t="s">
        <v>2352</v>
      </c>
      <c r="U2496" s="1">
        <f t="shared" si="1709"/>
        <v>3625</v>
      </c>
      <c r="V2496">
        <v>63</v>
      </c>
      <c r="W2496">
        <f>VALUE(V2496)*100000</f>
        <v>6300000</v>
      </c>
    </row>
    <row r="2497" spans="1:23" ht="15.75">
      <c r="A2497" s="3" t="s">
        <v>4195</v>
      </c>
      <c r="B2497" s="3" t="str">
        <f>PROPER(TRIM(A2497))</f>
        <v>3 Apartment For Sale In Pramukh Amaya, Palanpur Surat</v>
      </c>
      <c r="C2497" s="3" t="str">
        <f>LEFT(B2497,FIND(" ",B2497)-1)</f>
        <v>3</v>
      </c>
      <c r="D2497" s="4" t="str">
        <f>MID(B2497, FIND(" ", B2497)+1, FIND("For", B2497)-FIND(" ", B2497)-1)</f>
        <v xml:space="preserve">Apartment </v>
      </c>
      <c r="E2497" s="3" t="str">
        <f>TRIM(MID(B2497, FIND("In", B2497)+3, FIND("Surat", B2497)-FIND("In", B2497)-3))</f>
        <v>Pramukh Amaya, Palanpur</v>
      </c>
      <c r="F2497" s="3" t="str">
        <f>"surat"</f>
        <v>surat</v>
      </c>
      <c r="G2497" s="3" t="s">
        <v>34</v>
      </c>
      <c r="H2497" s="3" t="s">
        <v>4196</v>
      </c>
      <c r="I2497" s="9">
        <f>VALUE(LEFT(H2497,FIND(" ",H2497)-1))</f>
        <v>2111</v>
      </c>
      <c r="J2497" s="3" t="str">
        <f>TRIM(RIGHT(H2497,LEN(H2497)-FIND(" ",H2497)))</f>
        <v>sqft</v>
      </c>
      <c r="K2497" s="3" t="s">
        <v>26</v>
      </c>
      <c r="L2497" s="3" t="s">
        <v>66</v>
      </c>
      <c r="M2497" s="3" t="str">
        <f>IF(LEFT(L2497,5)="poss.","expected","ready")</f>
        <v>expected</v>
      </c>
      <c r="N2497" s="3" t="s">
        <v>200</v>
      </c>
      <c r="O2497" s="3" t="str">
        <f>IFERROR(LEFT(N2497,FIND("out of",N2497)-1),N2497)</f>
        <v xml:space="preserve">7 </v>
      </c>
      <c r="P2497" s="4" t="str">
        <f>IFERROR(RIGHT(N2497,LEN(N2497)-FIND("out of",N2497)-6),"")</f>
        <v>13</v>
      </c>
      <c r="Q2497" s="6" t="s">
        <v>29</v>
      </c>
      <c r="R2497" s="3" t="s">
        <v>47</v>
      </c>
      <c r="S2497" s="3" t="s">
        <v>5396</v>
      </c>
      <c r="T2497" s="3" t="s">
        <v>505</v>
      </c>
      <c r="U2497" s="4">
        <f t="shared" si="1709"/>
        <v>4251</v>
      </c>
      <c r="V2497" s="3">
        <v>89.7</v>
      </c>
      <c r="W2497" s="3">
        <f>VALUE(V2497)*100000</f>
        <v>8970000</v>
      </c>
    </row>
    <row r="2498" spans="1:23" customFormat="1" hidden="1">
      <c r="A2498" t="s">
        <v>5397</v>
      </c>
      <c r="G2498" t="s">
        <v>34</v>
      </c>
      <c r="H2498" t="s">
        <v>654</v>
      </c>
      <c r="I2498">
        <f>VALUE(LEFT(H2498,FIND(" ",H2498)-1))</f>
        <v>1225</v>
      </c>
      <c r="J2498" t="str">
        <f>TRIM(RIGHT(H2498,LEN(H2498)-FIND(" ",H2498)))</f>
        <v>sqft</v>
      </c>
      <c r="K2498" t="s">
        <v>26</v>
      </c>
      <c r="L2498" t="s">
        <v>924</v>
      </c>
      <c r="N2498" t="s">
        <v>81</v>
      </c>
      <c r="Q2498" t="s">
        <v>29</v>
      </c>
      <c r="R2498" t="s">
        <v>38</v>
      </c>
      <c r="S2498" t="s">
        <v>5398</v>
      </c>
      <c r="T2498" t="s">
        <v>5399</v>
      </c>
      <c r="U2498" s="1">
        <f t="shared" si="1709"/>
        <v>4204</v>
      </c>
      <c r="V2498">
        <v>51.5</v>
      </c>
      <c r="W2498">
        <f>VALUE(V2498)*100000</f>
        <v>5150000</v>
      </c>
    </row>
    <row r="2499" spans="1:23" customFormat="1" hidden="1">
      <c r="A2499" t="s">
        <v>3201</v>
      </c>
      <c r="G2499" t="s">
        <v>204</v>
      </c>
      <c r="H2499" t="s">
        <v>4874</v>
      </c>
      <c r="I2499">
        <f>VALUE(LEFT(H2499,FIND(" ",H2499)-1))</f>
        <v>837</v>
      </c>
      <c r="J2499" t="str">
        <f>TRIM(RIGHT(H2499,LEN(H2499)-FIND(" ",H2499)))</f>
        <v>sqft</v>
      </c>
      <c r="K2499">
        <v>5</v>
      </c>
      <c r="L2499" t="s">
        <v>166</v>
      </c>
      <c r="N2499" t="s">
        <v>43</v>
      </c>
      <c r="Q2499">
        <v>2</v>
      </c>
      <c r="R2499" t="s">
        <v>4910</v>
      </c>
      <c r="T2499" t="s">
        <v>5400</v>
      </c>
      <c r="U2499" s="1">
        <f t="shared" si="1709"/>
        <v>7168</v>
      </c>
      <c r="V2499">
        <v>60</v>
      </c>
      <c r="W2499">
        <f>VALUE(V2499)*100000</f>
        <v>6000000</v>
      </c>
    </row>
    <row r="2500" spans="1:23" ht="15.75">
      <c r="A2500" s="3" t="s">
        <v>3726</v>
      </c>
      <c r="B2500" s="3" t="str">
        <f>PROPER(TRIM(A2500))</f>
        <v>2 Apartment For Sale In Pramukh Amaya, Palanpur Surat</v>
      </c>
      <c r="C2500" s="3" t="str">
        <f>LEFT(B2500,FIND(" ",B2500)-1)</f>
        <v>2</v>
      </c>
      <c r="D2500" s="4" t="str">
        <f>MID(B2500, FIND(" ", B2500)+1, FIND("For", B2500)-FIND(" ", B2500)-1)</f>
        <v xml:space="preserve">Apartment </v>
      </c>
      <c r="E2500" s="3" t="str">
        <f>TRIM(MID(B2500, FIND("In", B2500)+3, FIND("Surat", B2500)-FIND("In", B2500)-3))</f>
        <v>Pramukh Amaya, Palanpur</v>
      </c>
      <c r="F2500" s="3" t="str">
        <f>"surat"</f>
        <v>surat</v>
      </c>
      <c r="G2500" s="3" t="s">
        <v>34</v>
      </c>
      <c r="H2500" s="3" t="s">
        <v>3727</v>
      </c>
      <c r="I2500" s="9">
        <f>VALUE(LEFT(H2500,FIND(" ",H2500)-1))</f>
        <v>1311</v>
      </c>
      <c r="J2500" s="3" t="str">
        <f>TRIM(RIGHT(H2500,LEN(H2500)-FIND(" ",H2500)))</f>
        <v>sqft</v>
      </c>
      <c r="K2500" s="3" t="s">
        <v>26</v>
      </c>
      <c r="L2500" s="3" t="s">
        <v>165</v>
      </c>
      <c r="M2500" s="3" t="str">
        <f>IF(LEFT(L2500,5)="poss.","expected","ready")</f>
        <v>expected</v>
      </c>
      <c r="N2500" s="3" t="s">
        <v>81</v>
      </c>
      <c r="O2500" s="3" t="str">
        <f>IFERROR(LEFT(N2500,FIND("out of",N2500)-1),N2500)</f>
        <v xml:space="preserve">6 </v>
      </c>
      <c r="P2500" s="4" t="str">
        <f>IFERROR(RIGHT(N2500,LEN(N2500)-FIND("out of",N2500)-6),"")</f>
        <v>13</v>
      </c>
      <c r="Q2500" s="6" t="s">
        <v>29</v>
      </c>
      <c r="R2500" s="3" t="s">
        <v>47</v>
      </c>
      <c r="S2500" s="3" t="s">
        <v>5401</v>
      </c>
      <c r="T2500" s="3" t="s">
        <v>3389</v>
      </c>
      <c r="U2500" s="4">
        <f t="shared" si="1709"/>
        <v>4249</v>
      </c>
      <c r="V2500" s="3">
        <v>55.7</v>
      </c>
      <c r="W2500" s="3">
        <f>VALUE(V2500)*100000</f>
        <v>5570000</v>
      </c>
    </row>
    <row r="2501" spans="1:23" customFormat="1" hidden="1">
      <c r="A2501" t="s">
        <v>5402</v>
      </c>
      <c r="G2501" t="s">
        <v>34</v>
      </c>
      <c r="H2501" t="s">
        <v>3700</v>
      </c>
      <c r="I2501">
        <f>VALUE(LEFT(H2501,FIND(" ",H2501)-1))</f>
        <v>1960</v>
      </c>
      <c r="J2501" t="str">
        <f>TRIM(RIGHT(H2501,LEN(H2501)-FIND(" ",H2501)))</f>
        <v>sqft</v>
      </c>
      <c r="K2501" t="s">
        <v>43</v>
      </c>
      <c r="L2501" t="s">
        <v>44</v>
      </c>
      <c r="N2501" t="s">
        <v>152</v>
      </c>
      <c r="Q2501" t="s">
        <v>96</v>
      </c>
      <c r="R2501" t="s">
        <v>47</v>
      </c>
      <c r="T2501" t="s">
        <v>5403</v>
      </c>
      <c r="U2501" s="1">
        <f t="shared" si="1709"/>
        <v>4847</v>
      </c>
      <c r="V2501">
        <v>95</v>
      </c>
      <c r="W2501">
        <f>VALUE(V2501)*100000</f>
        <v>9500000</v>
      </c>
    </row>
    <row r="2502" spans="1:23" customFormat="1" hidden="1">
      <c r="A2502" t="s">
        <v>4502</v>
      </c>
      <c r="G2502" t="s">
        <v>34</v>
      </c>
      <c r="H2502" t="s">
        <v>789</v>
      </c>
      <c r="I2502">
        <f>VALUE(LEFT(H2502,FIND(" ",H2502)-1))</f>
        <v>100</v>
      </c>
      <c r="J2502" t="str">
        <f>TRIM(RIGHT(H2502,LEN(H2502)-FIND(" ",H2502)))</f>
        <v>sqyrd</v>
      </c>
      <c r="K2502" t="s">
        <v>43</v>
      </c>
      <c r="L2502" t="s">
        <v>44</v>
      </c>
      <c r="N2502" t="s">
        <v>142</v>
      </c>
      <c r="Q2502" t="s">
        <v>29</v>
      </c>
      <c r="R2502" t="s">
        <v>30</v>
      </c>
      <c r="S2502" t="s">
        <v>5404</v>
      </c>
      <c r="T2502" t="s">
        <v>2488</v>
      </c>
      <c r="U2502" s="1">
        <f t="shared" si="1709"/>
        <v>11111</v>
      </c>
      <c r="V2502" t="s">
        <v>3442</v>
      </c>
      <c r="W2502" t="e">
        <f>VALUE(V2502)*100000</f>
        <v>#VALUE!</v>
      </c>
    </row>
    <row r="2503" spans="1:23" customFormat="1" hidden="1">
      <c r="A2503" t="s">
        <v>5402</v>
      </c>
      <c r="G2503" t="s">
        <v>24</v>
      </c>
      <c r="H2503" t="s">
        <v>136</v>
      </c>
      <c r="I2503">
        <f>VALUE(LEFT(H2503,FIND(" ",H2503)-1))</f>
        <v>1150</v>
      </c>
      <c r="J2503" t="str">
        <f>TRIM(RIGHT(H2503,LEN(H2503)-FIND(" ",H2503)))</f>
        <v>sqft</v>
      </c>
      <c r="K2503" t="s">
        <v>43</v>
      </c>
      <c r="L2503" t="s">
        <v>44</v>
      </c>
      <c r="N2503" t="s">
        <v>152</v>
      </c>
      <c r="Q2503" t="s">
        <v>96</v>
      </c>
      <c r="R2503" t="s">
        <v>47</v>
      </c>
      <c r="S2503" t="s">
        <v>5405</v>
      </c>
      <c r="T2503" t="s">
        <v>5406</v>
      </c>
      <c r="U2503" s="1">
        <f t="shared" si="1709"/>
        <v>5051</v>
      </c>
      <c r="V2503">
        <v>99</v>
      </c>
      <c r="W2503">
        <f>VALUE(V2503)*100000</f>
        <v>9900000</v>
      </c>
    </row>
    <row r="2504" spans="1:23" customFormat="1" hidden="1">
      <c r="A2504" t="s">
        <v>5407</v>
      </c>
      <c r="G2504" t="s">
        <v>24</v>
      </c>
      <c r="H2504" t="s">
        <v>423</v>
      </c>
      <c r="I2504">
        <f>VALUE(LEFT(H2504,FIND(" ",H2504)-1))</f>
        <v>1100</v>
      </c>
      <c r="J2504" t="str">
        <f>TRIM(RIGHT(H2504,LEN(H2504)-FIND(" ",H2504)))</f>
        <v>sqft</v>
      </c>
      <c r="K2504" t="s">
        <v>43</v>
      </c>
      <c r="L2504" t="s">
        <v>44</v>
      </c>
      <c r="N2504" t="s">
        <v>1513</v>
      </c>
      <c r="Q2504" t="s">
        <v>29</v>
      </c>
      <c r="R2504" t="s">
        <v>102</v>
      </c>
      <c r="S2504" t="s">
        <v>5129</v>
      </c>
      <c r="T2504" t="s">
        <v>4939</v>
      </c>
      <c r="U2504" s="1">
        <f t="shared" si="1709"/>
        <v>5100</v>
      </c>
      <c r="V2504">
        <v>99.6</v>
      </c>
      <c r="W2504">
        <f>VALUE(V2504)*100000</f>
        <v>9960000</v>
      </c>
    </row>
    <row r="2505" spans="1:23" customFormat="1" hidden="1">
      <c r="A2505" t="s">
        <v>5408</v>
      </c>
      <c r="G2505" t="s">
        <v>24</v>
      </c>
      <c r="H2505" t="s">
        <v>5031</v>
      </c>
      <c r="I2505">
        <f>VALUE(LEFT(H2505,FIND(" ",H2505)-1))</f>
        <v>943</v>
      </c>
      <c r="J2505" t="str">
        <f>TRIM(RIGHT(H2505,LEN(H2505)-FIND(" ",H2505)))</f>
        <v>sqft</v>
      </c>
      <c r="K2505" t="s">
        <v>26</v>
      </c>
      <c r="L2505" t="s">
        <v>36</v>
      </c>
      <c r="N2505" t="s">
        <v>2891</v>
      </c>
      <c r="Q2505" t="s">
        <v>29</v>
      </c>
      <c r="R2505" t="s">
        <v>5409</v>
      </c>
      <c r="T2505" t="s">
        <v>5410</v>
      </c>
      <c r="U2505" s="1">
        <f t="shared" si="1709"/>
        <v>4897</v>
      </c>
      <c r="V2505">
        <v>84</v>
      </c>
      <c r="W2505">
        <f>VALUE(V2505)*100000</f>
        <v>8400000</v>
      </c>
    </row>
    <row r="2506" spans="1:23" ht="15.75">
      <c r="A2506" s="3" t="s">
        <v>5033</v>
      </c>
      <c r="B2506" s="3" t="str">
        <f t="shared" ref="B2506:B2507" si="1710">PROPER(TRIM(A2506))</f>
        <v>3 Apartment For Sale In Divine Desire, Palanpur Surat</v>
      </c>
      <c r="C2506" s="3" t="str">
        <f t="shared" ref="C2506:C2507" si="1711">LEFT(B2506,FIND(" ",B2506)-1)</f>
        <v>3</v>
      </c>
      <c r="D2506" s="4" t="str">
        <f t="shared" ref="D2506:D2507" si="1712">MID(B2506, FIND(" ", B2506)+1, FIND("For", B2506)-FIND(" ", B2506)-1)</f>
        <v xml:space="preserve">Apartment </v>
      </c>
      <c r="E2506" s="3" t="str">
        <f t="shared" ref="E2506:E2507" si="1713">TRIM(MID(B2506, FIND("In", B2506)+3, FIND("Surat", B2506)-FIND("In", B2506)-3))</f>
        <v>Divine Desire, Palanpur</v>
      </c>
      <c r="F2506" s="3" t="str">
        <f t="shared" ref="F2506:F2507" si="1714">"surat"</f>
        <v>surat</v>
      </c>
      <c r="G2506" s="3" t="s">
        <v>34</v>
      </c>
      <c r="H2506" s="3" t="s">
        <v>4964</v>
      </c>
      <c r="I2506" s="9">
        <f>VALUE(LEFT(H2506,FIND(" ",H2506)-1))</f>
        <v>1522</v>
      </c>
      <c r="J2506" s="3" t="str">
        <f>TRIM(RIGHT(H2506,LEN(H2506)-FIND(" ",H2506)))</f>
        <v>sqft</v>
      </c>
      <c r="K2506" s="3" t="s">
        <v>26</v>
      </c>
      <c r="L2506" s="3" t="s">
        <v>44</v>
      </c>
      <c r="M2506" s="3" t="str">
        <f t="shared" ref="M2506:M2507" si="1715">IF(LEFT(L2506,5)="poss.","expected","ready")</f>
        <v>ready</v>
      </c>
      <c r="N2506" s="3" t="s">
        <v>274</v>
      </c>
      <c r="O2506" s="3" t="str">
        <f t="shared" ref="O2506:O2507" si="1716">IFERROR(LEFT(N2506,FIND("out of",N2506)-1),N2506)</f>
        <v xml:space="preserve">4 </v>
      </c>
      <c r="P2506" s="4" t="str">
        <f t="shared" ref="P2506:P2507" si="1717">IFERROR(RIGHT(N2506,LEN(N2506)-FIND("out of",N2506)-6),"")</f>
        <v>14</v>
      </c>
      <c r="Q2506" s="6" t="s">
        <v>29</v>
      </c>
      <c r="R2506" s="3" t="s">
        <v>47</v>
      </c>
      <c r="S2506" s="3" t="s">
        <v>3170</v>
      </c>
      <c r="T2506" s="3" t="s">
        <v>505</v>
      </c>
      <c r="U2506" s="4">
        <f t="shared" si="1709"/>
        <v>4251</v>
      </c>
      <c r="V2506" s="3">
        <v>64.7</v>
      </c>
      <c r="W2506" s="3">
        <f>VALUE(V2506)*100000</f>
        <v>6470000</v>
      </c>
    </row>
    <row r="2507" spans="1:23" ht="15.75">
      <c r="A2507" s="3" t="s">
        <v>3596</v>
      </c>
      <c r="B2507" s="3" t="str">
        <f t="shared" si="1710"/>
        <v>3 Apartment For Sale In Althan Surat</v>
      </c>
      <c r="C2507" s="3" t="str">
        <f t="shared" si="1711"/>
        <v>3</v>
      </c>
      <c r="D2507" s="4" t="str">
        <f t="shared" si="1712"/>
        <v xml:space="preserve">Apartment </v>
      </c>
      <c r="E2507" s="3" t="str">
        <f t="shared" si="1713"/>
        <v>Althan</v>
      </c>
      <c r="F2507" s="3" t="str">
        <f t="shared" si="1714"/>
        <v>surat</v>
      </c>
      <c r="G2507" s="3" t="s">
        <v>34</v>
      </c>
      <c r="H2507" s="3" t="s">
        <v>4368</v>
      </c>
      <c r="I2507" s="9">
        <f>VALUE(LEFT(H2507,FIND(" ",H2507)-1))</f>
        <v>1715</v>
      </c>
      <c r="J2507" s="3" t="str">
        <f>TRIM(RIGHT(H2507,LEN(H2507)-FIND(" ",H2507)))</f>
        <v>sqft</v>
      </c>
      <c r="K2507" s="3" t="s">
        <v>26</v>
      </c>
      <c r="L2507" s="3" t="s">
        <v>165</v>
      </c>
      <c r="M2507" s="3" t="str">
        <f t="shared" si="1715"/>
        <v>expected</v>
      </c>
      <c r="N2507" s="3" t="s">
        <v>342</v>
      </c>
      <c r="O2507" s="3" t="str">
        <f t="shared" si="1716"/>
        <v xml:space="preserve">9 </v>
      </c>
      <c r="P2507" s="4" t="str">
        <f t="shared" si="1717"/>
        <v>13</v>
      </c>
      <c r="Q2507" s="6" t="s">
        <v>29</v>
      </c>
      <c r="R2507" s="3" t="s">
        <v>47</v>
      </c>
      <c r="S2507" s="3" t="s">
        <v>5411</v>
      </c>
      <c r="T2507" s="3" t="s">
        <v>4926</v>
      </c>
      <c r="U2507" s="4">
        <f t="shared" si="1709"/>
        <v>4781</v>
      </c>
      <c r="V2507" s="3">
        <v>82</v>
      </c>
      <c r="W2507" s="3">
        <f>VALUE(V2507)*100000</f>
        <v>8200000</v>
      </c>
    </row>
    <row r="2508" spans="1:23" customFormat="1" hidden="1">
      <c r="A2508" t="s">
        <v>5202</v>
      </c>
      <c r="G2508" t="s">
        <v>34</v>
      </c>
      <c r="H2508" t="s">
        <v>4707</v>
      </c>
      <c r="I2508">
        <f>VALUE(LEFT(H2508,FIND(" ",H2508)-1))</f>
        <v>1328</v>
      </c>
      <c r="J2508" t="str">
        <f>TRIM(RIGHT(H2508,LEN(H2508)-FIND(" ",H2508)))</f>
        <v>sqft</v>
      </c>
      <c r="K2508" t="s">
        <v>43</v>
      </c>
      <c r="L2508" t="s">
        <v>44</v>
      </c>
      <c r="N2508" t="s">
        <v>5015</v>
      </c>
      <c r="Q2508" t="s">
        <v>29</v>
      </c>
      <c r="R2508" t="s">
        <v>47</v>
      </c>
      <c r="T2508" t="s">
        <v>5412</v>
      </c>
      <c r="U2508" s="1">
        <f t="shared" si="1709"/>
        <v>3840</v>
      </c>
      <c r="V2508">
        <v>51</v>
      </c>
      <c r="W2508">
        <f>VALUE(V2508)*100000</f>
        <v>5100000</v>
      </c>
    </row>
    <row r="2509" spans="1:23" customFormat="1" hidden="1">
      <c r="A2509" t="s">
        <v>5413</v>
      </c>
      <c r="G2509" t="s">
        <v>34</v>
      </c>
      <c r="H2509" t="s">
        <v>5414</v>
      </c>
      <c r="I2509">
        <f>VALUE(LEFT(H2509,FIND(" ",H2509)-1))</f>
        <v>1915</v>
      </c>
      <c r="J2509" t="str">
        <f>TRIM(RIGHT(H2509,LEN(H2509)-FIND(" ",H2509)))</f>
        <v>sqft</v>
      </c>
      <c r="K2509" t="s">
        <v>26</v>
      </c>
      <c r="L2509" t="s">
        <v>44</v>
      </c>
      <c r="N2509" t="s">
        <v>992</v>
      </c>
      <c r="Q2509" t="s">
        <v>29</v>
      </c>
      <c r="R2509" t="s">
        <v>47</v>
      </c>
      <c r="S2509" t="s">
        <v>5415</v>
      </c>
      <c r="T2509" t="s">
        <v>5416</v>
      </c>
      <c r="U2509" s="1">
        <f t="shared" si="1709"/>
        <v>5117</v>
      </c>
      <c r="V2509">
        <v>98</v>
      </c>
      <c r="W2509">
        <f>VALUE(V2509)*100000</f>
        <v>9800000</v>
      </c>
    </row>
    <row r="2510" spans="1:23" customFormat="1" hidden="1">
      <c r="A2510" t="s">
        <v>4978</v>
      </c>
      <c r="G2510" t="s">
        <v>34</v>
      </c>
      <c r="H2510" t="s">
        <v>5417</v>
      </c>
      <c r="I2510">
        <f>VALUE(LEFT(H2510,FIND(" ",H2510)-1))</f>
        <v>1993</v>
      </c>
      <c r="J2510" t="str">
        <f>TRIM(RIGHT(H2510,LEN(H2510)-FIND(" ",H2510)))</f>
        <v>sqft</v>
      </c>
      <c r="K2510" t="s">
        <v>29</v>
      </c>
      <c r="L2510" t="s">
        <v>924</v>
      </c>
      <c r="N2510" t="s">
        <v>26</v>
      </c>
      <c r="Q2510" t="s">
        <v>5210</v>
      </c>
      <c r="R2510">
        <v>3</v>
      </c>
      <c r="S2510" t="s">
        <v>5418</v>
      </c>
      <c r="T2510" t="s">
        <v>4582</v>
      </c>
      <c r="U2510" s="1">
        <f t="shared" si="1709"/>
        <v>4751</v>
      </c>
      <c r="V2510">
        <v>94.7</v>
      </c>
      <c r="W2510">
        <f>VALUE(V2510)*100000</f>
        <v>9470000</v>
      </c>
    </row>
    <row r="2511" spans="1:23" customFormat="1" hidden="1">
      <c r="A2511" t="s">
        <v>5145</v>
      </c>
      <c r="G2511" t="s">
        <v>34</v>
      </c>
      <c r="H2511" t="s">
        <v>5419</v>
      </c>
      <c r="I2511">
        <f>VALUE(LEFT(H2511,FIND(" ",H2511)-1))</f>
        <v>1710</v>
      </c>
      <c r="J2511" t="str">
        <f>TRIM(RIGHT(H2511,LEN(H2511)-FIND(" ",H2511)))</f>
        <v>sqft</v>
      </c>
      <c r="K2511" t="s">
        <v>29</v>
      </c>
      <c r="L2511" t="s">
        <v>61</v>
      </c>
      <c r="N2511" t="s">
        <v>26</v>
      </c>
      <c r="Q2511" t="s">
        <v>62</v>
      </c>
      <c r="R2511">
        <v>3</v>
      </c>
      <c r="S2511" t="s">
        <v>5420</v>
      </c>
      <c r="T2511" t="s">
        <v>64</v>
      </c>
      <c r="U2511" s="1">
        <f t="shared" si="1709"/>
        <v>3411</v>
      </c>
      <c r="V2511">
        <v>58.3</v>
      </c>
      <c r="W2511">
        <f>VALUE(V2511)*100000</f>
        <v>5830000</v>
      </c>
    </row>
    <row r="2512" spans="1:23" customFormat="1" hidden="1">
      <c r="A2512" t="s">
        <v>1136</v>
      </c>
      <c r="G2512" t="s">
        <v>24</v>
      </c>
      <c r="H2512" t="s">
        <v>226</v>
      </c>
      <c r="I2512">
        <f>VALUE(LEFT(H2512,FIND(" ",H2512)-1))</f>
        <v>735</v>
      </c>
      <c r="J2512" t="str">
        <f>TRIM(RIGHT(H2512,LEN(H2512)-FIND(" ",H2512)))</f>
        <v>sqft</v>
      </c>
      <c r="K2512" t="s">
        <v>26</v>
      </c>
      <c r="L2512" t="s">
        <v>5421</v>
      </c>
      <c r="N2512" t="s">
        <v>160</v>
      </c>
      <c r="Q2512" t="s">
        <v>29</v>
      </c>
      <c r="R2512" t="s">
        <v>102</v>
      </c>
      <c r="S2512" t="s">
        <v>5422</v>
      </c>
      <c r="T2512" t="s">
        <v>5423</v>
      </c>
      <c r="U2512" s="1">
        <f t="shared" si="1709"/>
        <v>4610</v>
      </c>
      <c r="V2512">
        <v>61.6</v>
      </c>
      <c r="W2512">
        <f>VALUE(V2512)*100000</f>
        <v>6160000</v>
      </c>
    </row>
    <row r="2513" spans="1:23" ht="15.75">
      <c r="A2513" s="3" t="s">
        <v>5424</v>
      </c>
      <c r="B2513" s="3" t="str">
        <f t="shared" ref="B2513:B2514" si="1718">PROPER(TRIM(A2513))</f>
        <v>3 Apartment For Sale In The Legacy, Jahangirabad Surat</v>
      </c>
      <c r="C2513" s="3" t="str">
        <f t="shared" ref="C2513:C2514" si="1719">LEFT(B2513,FIND(" ",B2513)-1)</f>
        <v>3</v>
      </c>
      <c r="D2513" s="4" t="str">
        <f t="shared" ref="D2513:D2514" si="1720">MID(B2513, FIND(" ", B2513)+1, FIND("For", B2513)-FIND(" ", B2513)-1)</f>
        <v xml:space="preserve">Apartment </v>
      </c>
      <c r="E2513" s="3" t="str">
        <f t="shared" ref="E2513:E2514" si="1721">TRIM(MID(B2513, FIND("In", B2513)+3, FIND("Surat", B2513)-FIND("In", B2513)-3))</f>
        <v>The Legacy, Jahangirabad</v>
      </c>
      <c r="F2513" s="3" t="str">
        <f t="shared" ref="F2513:F2514" si="1722">"surat"</f>
        <v>surat</v>
      </c>
      <c r="G2513" s="3" t="s">
        <v>34</v>
      </c>
      <c r="H2513" s="3" t="s">
        <v>5425</v>
      </c>
      <c r="I2513" s="9">
        <f>VALUE(LEFT(H2513,FIND(" ",H2513)-1))</f>
        <v>1911</v>
      </c>
      <c r="J2513" s="3" t="str">
        <f>TRIM(RIGHT(H2513,LEN(H2513)-FIND(" ",H2513)))</f>
        <v>sqft</v>
      </c>
      <c r="K2513" s="3" t="s">
        <v>26</v>
      </c>
      <c r="L2513" s="3" t="s">
        <v>2890</v>
      </c>
      <c r="M2513" s="3" t="str">
        <f t="shared" ref="M2513:M2514" si="1723">IF(LEFT(L2513,5)="poss.","expected","ready")</f>
        <v>expected</v>
      </c>
      <c r="N2513" s="3" t="s">
        <v>37</v>
      </c>
      <c r="O2513" s="3" t="str">
        <f t="shared" ref="O2513:O2514" si="1724">IFERROR(LEFT(N2513,FIND("out of",N2513)-1),N2513)</f>
        <v xml:space="preserve">6 </v>
      </c>
      <c r="P2513" s="4" t="str">
        <f t="shared" ref="P2513:P2514" si="1725">IFERROR(RIGHT(N2513,LEN(N2513)-FIND("out of",N2513)-6),"")</f>
        <v>14</v>
      </c>
      <c r="Q2513" s="6" t="s">
        <v>29</v>
      </c>
      <c r="R2513" s="3" t="s">
        <v>47</v>
      </c>
      <c r="S2513" s="3" t="s">
        <v>5426</v>
      </c>
      <c r="T2513" s="3" t="s">
        <v>2731</v>
      </c>
      <c r="U2513" s="4">
        <f t="shared" si="1709"/>
        <v>3700</v>
      </c>
      <c r="V2513" s="3">
        <v>70.7</v>
      </c>
      <c r="W2513" s="3">
        <f>VALUE(V2513)*100000</f>
        <v>7070000</v>
      </c>
    </row>
    <row r="2514" spans="1:23" ht="15.75">
      <c r="A2514" s="3" t="s">
        <v>4117</v>
      </c>
      <c r="B2514" s="3" t="str">
        <f t="shared" si="1718"/>
        <v>3 Apartment For Sale In Raghuvir Spectrum, Vesu Surat</v>
      </c>
      <c r="C2514" s="3" t="str">
        <f t="shared" si="1719"/>
        <v>3</v>
      </c>
      <c r="D2514" s="4" t="str">
        <f t="shared" si="1720"/>
        <v xml:space="preserve">Apartment </v>
      </c>
      <c r="E2514" s="3" t="str">
        <f t="shared" si="1721"/>
        <v>Raghuvir Spectrum, Vesu</v>
      </c>
      <c r="F2514" s="3" t="str">
        <f t="shared" si="1722"/>
        <v>surat</v>
      </c>
      <c r="G2514" s="3" t="s">
        <v>24</v>
      </c>
      <c r="H2514" s="3" t="s">
        <v>4252</v>
      </c>
      <c r="I2514" s="9">
        <f>VALUE(LEFT(H2514,FIND(" ",H2514)-1))</f>
        <v>976</v>
      </c>
      <c r="J2514" s="3" t="str">
        <f>TRIM(RIGHT(H2514,LEN(H2514)-FIND(" ",H2514)))</f>
        <v>sqft</v>
      </c>
      <c r="K2514" s="3" t="s">
        <v>26</v>
      </c>
      <c r="L2514" s="3" t="s">
        <v>44</v>
      </c>
      <c r="M2514" s="3" t="str">
        <f t="shared" si="1723"/>
        <v>ready</v>
      </c>
      <c r="N2514" s="3" t="s">
        <v>238</v>
      </c>
      <c r="O2514" s="3" t="str">
        <f t="shared" si="1724"/>
        <v xml:space="preserve">10 </v>
      </c>
      <c r="P2514" s="4" t="str">
        <f t="shared" si="1725"/>
        <v>14</v>
      </c>
      <c r="Q2514" s="6" t="s">
        <v>29</v>
      </c>
      <c r="R2514" s="3" t="s">
        <v>47</v>
      </c>
      <c r="S2514" s="3" t="s">
        <v>5427</v>
      </c>
      <c r="T2514" s="3" t="s">
        <v>3861</v>
      </c>
      <c r="U2514" s="4">
        <f t="shared" si="1709"/>
        <v>5500</v>
      </c>
      <c r="V2514" s="3">
        <v>97.6</v>
      </c>
      <c r="W2514" s="3">
        <f>VALUE(V2514)*100000</f>
        <v>9760000</v>
      </c>
    </row>
    <row r="2515" spans="1:23" customFormat="1" hidden="1">
      <c r="A2515" t="s">
        <v>5428</v>
      </c>
      <c r="G2515" t="s">
        <v>34</v>
      </c>
      <c r="H2515" t="s">
        <v>5429</v>
      </c>
      <c r="I2515">
        <f>VALUE(LEFT(H2515,FIND(" ",H2515)-1))</f>
        <v>1114</v>
      </c>
      <c r="J2515" t="str">
        <f>TRIM(RIGHT(H2515,LEN(H2515)-FIND(" ",H2515)))</f>
        <v>sqft</v>
      </c>
      <c r="K2515" t="s">
        <v>26</v>
      </c>
      <c r="L2515" t="s">
        <v>273</v>
      </c>
      <c r="N2515" t="s">
        <v>1890</v>
      </c>
      <c r="Q2515" t="s">
        <v>262</v>
      </c>
      <c r="R2515">
        <v>1</v>
      </c>
      <c r="T2515" t="s">
        <v>2219</v>
      </c>
      <c r="U2515" s="1">
        <f t="shared" si="1709"/>
        <v>6800</v>
      </c>
      <c r="V2515">
        <v>75.8</v>
      </c>
      <c r="W2515">
        <f>VALUE(V2515)*100000</f>
        <v>7580000</v>
      </c>
    </row>
    <row r="2516" spans="1:23" customFormat="1" hidden="1">
      <c r="A2516" t="s">
        <v>3382</v>
      </c>
      <c r="G2516" t="s">
        <v>24</v>
      </c>
      <c r="H2516" t="s">
        <v>5430</v>
      </c>
      <c r="I2516">
        <f>VALUE(LEFT(H2516,FIND(" ",H2516)-1))</f>
        <v>1628</v>
      </c>
      <c r="J2516" t="str">
        <f>TRIM(RIGHT(H2516,LEN(H2516)-FIND(" ",H2516)))</f>
        <v>sqft</v>
      </c>
      <c r="K2516" t="s">
        <v>29</v>
      </c>
      <c r="L2516" t="s">
        <v>2851</v>
      </c>
      <c r="N2516" t="s">
        <v>43</v>
      </c>
      <c r="Q2516" t="s">
        <v>47</v>
      </c>
      <c r="R2516" t="s">
        <v>490</v>
      </c>
      <c r="S2516" t="s">
        <v>2704</v>
      </c>
      <c r="T2516" t="s">
        <v>5431</v>
      </c>
      <c r="U2516" s="1">
        <f t="shared" si="1709"/>
        <v>4177</v>
      </c>
      <c r="V2516">
        <v>68</v>
      </c>
      <c r="W2516">
        <f>VALUE(V2516)*100000</f>
        <v>6800000</v>
      </c>
    </row>
    <row r="2517" spans="1:23" ht="15.75">
      <c r="A2517" s="3" t="s">
        <v>5432</v>
      </c>
      <c r="B2517" s="3" t="str">
        <f t="shared" ref="B2517:B2519" si="1726">PROPER(TRIM(A2517))</f>
        <v>2 Apartment For Sale In Globcon Spendora, Palanpur Surat</v>
      </c>
      <c r="C2517" s="3" t="str">
        <f t="shared" ref="C2517:C2519" si="1727">LEFT(B2517,FIND(" ",B2517)-1)</f>
        <v>2</v>
      </c>
      <c r="D2517" s="4" t="str">
        <f t="shared" ref="D2517:D2519" si="1728">MID(B2517, FIND(" ", B2517)+1, FIND("For", B2517)-FIND(" ", B2517)-1)</f>
        <v xml:space="preserve">Apartment </v>
      </c>
      <c r="E2517" s="3" t="str">
        <f t="shared" ref="E2517:E2519" si="1729">TRIM(MID(B2517, FIND("In", B2517)+3, FIND("Surat", B2517)-FIND("In", B2517)-3))</f>
        <v>Globcon Spendora, Palanpur</v>
      </c>
      <c r="F2517" s="3" t="str">
        <f t="shared" ref="F2517:F2519" si="1730">"surat"</f>
        <v>surat</v>
      </c>
      <c r="G2517" s="3" t="s">
        <v>34</v>
      </c>
      <c r="H2517" s="3" t="s">
        <v>654</v>
      </c>
      <c r="I2517" s="9">
        <f>VALUE(LEFT(H2517,FIND(" ",H2517)-1))</f>
        <v>1225</v>
      </c>
      <c r="J2517" s="3" t="str">
        <f>TRIM(RIGHT(H2517,LEN(H2517)-FIND(" ",H2517)))</f>
        <v>sqft</v>
      </c>
      <c r="K2517" s="3" t="s">
        <v>26</v>
      </c>
      <c r="L2517" s="3" t="s">
        <v>44</v>
      </c>
      <c r="M2517" s="3" t="str">
        <f t="shared" ref="M2517:M2519" si="1731">IF(LEFT(L2517,5)="poss.","expected","ready")</f>
        <v>ready</v>
      </c>
      <c r="N2517" s="3" t="s">
        <v>37</v>
      </c>
      <c r="O2517" s="3" t="str">
        <f t="shared" ref="O2517:O2519" si="1732">IFERROR(LEFT(N2517,FIND("out of",N2517)-1),N2517)</f>
        <v xml:space="preserve">6 </v>
      </c>
      <c r="P2517" s="4" t="str">
        <f t="shared" ref="P2517:P2519" si="1733">IFERROR(RIGHT(N2517,LEN(N2517)-FIND("out of",N2517)-6),"")</f>
        <v>14</v>
      </c>
      <c r="Q2517" s="6" t="s">
        <v>29</v>
      </c>
      <c r="R2517" s="3" t="s">
        <v>47</v>
      </c>
      <c r="S2517" s="3" t="s">
        <v>5433</v>
      </c>
      <c r="T2517" s="3" t="s">
        <v>4565</v>
      </c>
      <c r="U2517" s="4">
        <f t="shared" si="1709"/>
        <v>4180</v>
      </c>
      <c r="V2517" s="3">
        <v>51.2</v>
      </c>
      <c r="W2517" s="3">
        <f>VALUE(V2517)*100000</f>
        <v>5120000</v>
      </c>
    </row>
    <row r="2518" spans="1:23" ht="15.75">
      <c r="A2518" s="3" t="s">
        <v>195</v>
      </c>
      <c r="B2518" s="3" t="str">
        <f t="shared" si="1726"/>
        <v>3 Apartment For Sale In Palanpur Surat</v>
      </c>
      <c r="C2518" s="3" t="str">
        <f t="shared" si="1727"/>
        <v>3</v>
      </c>
      <c r="D2518" s="4" t="str">
        <f t="shared" si="1728"/>
        <v xml:space="preserve">Apartment </v>
      </c>
      <c r="E2518" s="3" t="str">
        <f t="shared" si="1729"/>
        <v>Palanpur</v>
      </c>
      <c r="F2518" s="3" t="str">
        <f t="shared" si="1730"/>
        <v>surat</v>
      </c>
      <c r="G2518" s="3" t="s">
        <v>24</v>
      </c>
      <c r="H2518" s="3" t="s">
        <v>131</v>
      </c>
      <c r="I2518" s="9">
        <f>VALUE(LEFT(H2518,FIND(" ",H2518)-1))</f>
        <v>950</v>
      </c>
      <c r="J2518" s="3" t="str">
        <f>TRIM(RIGHT(H2518,LEN(H2518)-FIND(" ",H2518)))</f>
        <v>sqft</v>
      </c>
      <c r="K2518" s="3" t="s">
        <v>26</v>
      </c>
      <c r="L2518" s="3" t="s">
        <v>36</v>
      </c>
      <c r="M2518" s="3" t="str">
        <f t="shared" si="1731"/>
        <v>expected</v>
      </c>
      <c r="N2518" s="3" t="s">
        <v>77</v>
      </c>
      <c r="O2518" s="3" t="str">
        <f t="shared" si="1732"/>
        <v xml:space="preserve">3 </v>
      </c>
      <c r="P2518" s="4" t="str">
        <f t="shared" si="1733"/>
        <v>14</v>
      </c>
      <c r="Q2518" s="6" t="s">
        <v>29</v>
      </c>
      <c r="R2518" s="3" t="s">
        <v>47</v>
      </c>
      <c r="S2518" s="3" t="s">
        <v>5434</v>
      </c>
      <c r="T2518" s="3" t="s">
        <v>2854</v>
      </c>
      <c r="U2518" s="4">
        <f t="shared" si="1709"/>
        <v>3651</v>
      </c>
      <c r="V2518" s="3">
        <v>63</v>
      </c>
      <c r="W2518" s="3">
        <f>VALUE(V2518)*100000</f>
        <v>6300000</v>
      </c>
    </row>
    <row r="2519" spans="1:23" ht="15.75">
      <c r="A2519" s="3" t="s">
        <v>3451</v>
      </c>
      <c r="B2519" s="3" t="str">
        <f t="shared" si="1726"/>
        <v>3 Apartment For Sale In Pal Surat</v>
      </c>
      <c r="C2519" s="3" t="str">
        <f t="shared" si="1727"/>
        <v>3</v>
      </c>
      <c r="D2519" s="4" t="str">
        <f t="shared" si="1728"/>
        <v xml:space="preserve">Apartment </v>
      </c>
      <c r="E2519" s="3" t="str">
        <f t="shared" si="1729"/>
        <v>Pal</v>
      </c>
      <c r="F2519" s="3" t="str">
        <f t="shared" si="1730"/>
        <v>surat</v>
      </c>
      <c r="G2519" s="3" t="s">
        <v>24</v>
      </c>
      <c r="H2519" s="3" t="s">
        <v>5435</v>
      </c>
      <c r="I2519" s="9">
        <f>VALUE(LEFT(H2519,FIND(" ",H2519)-1))</f>
        <v>985</v>
      </c>
      <c r="J2519" s="3" t="str">
        <f>TRIM(RIGHT(H2519,LEN(H2519)-FIND(" ",H2519)))</f>
        <v>sqft</v>
      </c>
      <c r="K2519" s="3" t="s">
        <v>26</v>
      </c>
      <c r="L2519" s="3" t="s">
        <v>61</v>
      </c>
      <c r="M2519" s="3" t="str">
        <f t="shared" si="1731"/>
        <v>expected</v>
      </c>
      <c r="N2519" s="3" t="s">
        <v>81</v>
      </c>
      <c r="O2519" s="3" t="str">
        <f t="shared" si="1732"/>
        <v xml:space="preserve">6 </v>
      </c>
      <c r="P2519" s="4" t="str">
        <f t="shared" si="1733"/>
        <v>13</v>
      </c>
      <c r="Q2519" s="6" t="s">
        <v>29</v>
      </c>
      <c r="R2519" s="3" t="s">
        <v>47</v>
      </c>
      <c r="S2519" s="3" t="s">
        <v>5382</v>
      </c>
      <c r="T2519" s="3" t="s">
        <v>4673</v>
      </c>
      <c r="U2519" s="4">
        <f t="shared" si="1709"/>
        <v>4600</v>
      </c>
      <c r="V2519" s="3">
        <v>86.9</v>
      </c>
      <c r="W2519" s="3">
        <f>VALUE(V2519)*100000</f>
        <v>8690000</v>
      </c>
    </row>
    <row r="2520" spans="1:23" customFormat="1" hidden="1">
      <c r="A2520" t="s">
        <v>5046</v>
      </c>
      <c r="G2520" t="s">
        <v>34</v>
      </c>
      <c r="H2520" t="s">
        <v>3574</v>
      </c>
      <c r="I2520">
        <f>VALUE(LEFT(H2520,FIND(" ",H2520)-1))</f>
        <v>1775</v>
      </c>
      <c r="J2520" t="str">
        <f>TRIM(RIGHT(H2520,LEN(H2520)-FIND(" ",H2520)))</f>
        <v>sqft</v>
      </c>
      <c r="K2520" t="s">
        <v>29</v>
      </c>
      <c r="L2520" t="s">
        <v>45</v>
      </c>
      <c r="N2520" t="s">
        <v>26</v>
      </c>
      <c r="Q2520" t="s">
        <v>47</v>
      </c>
      <c r="R2520" t="s">
        <v>207</v>
      </c>
      <c r="S2520" t="s">
        <v>2960</v>
      </c>
      <c r="T2520" t="s">
        <v>2961</v>
      </c>
      <c r="U2520" s="1">
        <f t="shared" si="1709"/>
        <v>3851</v>
      </c>
      <c r="V2520">
        <v>68.400000000000006</v>
      </c>
      <c r="W2520">
        <f>VALUE(V2520)*100000</f>
        <v>6840000.0000000009</v>
      </c>
    </row>
    <row r="2521" spans="1:23" ht="15.75">
      <c r="A2521" s="3" t="s">
        <v>5115</v>
      </c>
      <c r="B2521" s="3" t="str">
        <f>PROPER(TRIM(A2521))</f>
        <v>3 Apartment For Sale In Rameswaram Ivaan, Palanpur Surat</v>
      </c>
      <c r="C2521" s="3" t="str">
        <f>LEFT(B2521,FIND(" ",B2521)-1)</f>
        <v>3</v>
      </c>
      <c r="D2521" s="4" t="str">
        <f>MID(B2521, FIND(" ", B2521)+1, FIND("For", B2521)-FIND(" ", B2521)-1)</f>
        <v xml:space="preserve">Apartment </v>
      </c>
      <c r="E2521" s="3" t="str">
        <f>TRIM(MID(B2521, FIND("In", B2521)+3, FIND("Surat", B2521)-FIND("In", B2521)-3))</f>
        <v>Rameswaram Ivaan, Palanpur</v>
      </c>
      <c r="F2521" s="3" t="str">
        <f>"surat"</f>
        <v>surat</v>
      </c>
      <c r="G2521" s="3" t="s">
        <v>34</v>
      </c>
      <c r="H2521" s="3" t="s">
        <v>4841</v>
      </c>
      <c r="I2521" s="9">
        <f>VALUE(LEFT(H2521,FIND(" ",H2521)-1))</f>
        <v>1825</v>
      </c>
      <c r="J2521" s="3" t="str">
        <f>TRIM(RIGHT(H2521,LEN(H2521)-FIND(" ",H2521)))</f>
        <v>sqft</v>
      </c>
      <c r="K2521" s="3" t="s">
        <v>26</v>
      </c>
      <c r="L2521" s="3" t="s">
        <v>267</v>
      </c>
      <c r="M2521" s="3" t="str">
        <f>IF(LEFT(L2521,5)="poss.","expected","ready")</f>
        <v>expected</v>
      </c>
      <c r="N2521" s="3" t="s">
        <v>81</v>
      </c>
      <c r="O2521" s="3" t="str">
        <f>IFERROR(LEFT(N2521,FIND("out of",N2521)-1),N2521)</f>
        <v xml:space="preserve">6 </v>
      </c>
      <c r="P2521" s="4" t="str">
        <f>IFERROR(RIGHT(N2521,LEN(N2521)-FIND("out of",N2521)-6),"")</f>
        <v>13</v>
      </c>
      <c r="Q2521" s="6" t="s">
        <v>29</v>
      </c>
      <c r="R2521" s="3" t="s">
        <v>47</v>
      </c>
      <c r="S2521" s="3" t="s">
        <v>5436</v>
      </c>
      <c r="T2521" s="3" t="s">
        <v>2923</v>
      </c>
      <c r="U2521" s="4">
        <f t="shared" si="1709"/>
        <v>3991</v>
      </c>
      <c r="V2521" s="3">
        <v>72.8</v>
      </c>
      <c r="W2521" s="3">
        <f>VALUE(V2521)*100000</f>
        <v>7280000</v>
      </c>
    </row>
    <row r="2522" spans="1:23" customFormat="1" hidden="1">
      <c r="A2522" t="s">
        <v>4945</v>
      </c>
      <c r="G2522" t="s">
        <v>24</v>
      </c>
      <c r="H2522" t="s">
        <v>423</v>
      </c>
      <c r="I2522">
        <f>VALUE(LEFT(H2522,FIND(" ",H2522)-1))</f>
        <v>1100</v>
      </c>
      <c r="J2522" t="str">
        <f>TRIM(RIGHT(H2522,LEN(H2522)-FIND(" ",H2522)))</f>
        <v>sqft</v>
      </c>
      <c r="K2522" t="s">
        <v>43</v>
      </c>
      <c r="L2522" t="s">
        <v>44</v>
      </c>
      <c r="N2522" t="s">
        <v>5437</v>
      </c>
      <c r="Q2522" t="s">
        <v>46</v>
      </c>
      <c r="R2522" t="s">
        <v>38</v>
      </c>
      <c r="S2522" t="s">
        <v>2911</v>
      </c>
      <c r="T2522" t="s">
        <v>5438</v>
      </c>
      <c r="U2522" s="1">
        <f t="shared" si="1709"/>
        <v>3875</v>
      </c>
      <c r="V2522">
        <v>67</v>
      </c>
      <c r="W2522">
        <f>VALUE(V2522)*100000</f>
        <v>6700000</v>
      </c>
    </row>
    <row r="2523" spans="1:23" ht="15.75">
      <c r="A2523" s="3" t="s">
        <v>5208</v>
      </c>
      <c r="B2523" s="3" t="str">
        <f>PROPER(TRIM(A2523))</f>
        <v>2 Apartment For Sale In Oliva Height, Althan Surat</v>
      </c>
      <c r="C2523" s="3" t="str">
        <f>LEFT(B2523,FIND(" ",B2523)-1)</f>
        <v>2</v>
      </c>
      <c r="D2523" s="4" t="str">
        <f>MID(B2523, FIND(" ", B2523)+1, FIND("For", B2523)-FIND(" ", B2523)-1)</f>
        <v xml:space="preserve">Apartment </v>
      </c>
      <c r="E2523" s="3" t="str">
        <f>TRIM(MID(B2523, FIND("In", B2523)+3, FIND("Surat", B2523)-FIND("In", B2523)-3))</f>
        <v>Oliva Height, Althan</v>
      </c>
      <c r="F2523" s="3" t="str">
        <f>"surat"</f>
        <v>surat</v>
      </c>
      <c r="G2523" s="3" t="s">
        <v>34</v>
      </c>
      <c r="H2523" s="3" t="s">
        <v>5262</v>
      </c>
      <c r="I2523" s="9">
        <f>VALUE(LEFT(H2523,FIND(" ",H2523)-1))</f>
        <v>1270</v>
      </c>
      <c r="J2523" s="3" t="str">
        <f>TRIM(RIGHT(H2523,LEN(H2523)-FIND(" ",H2523)))</f>
        <v>sqft</v>
      </c>
      <c r="K2523" s="3" t="s">
        <v>43</v>
      </c>
      <c r="L2523" s="3" t="s">
        <v>44</v>
      </c>
      <c r="M2523" s="3" t="str">
        <f>IF(LEFT(L2523,5)="poss.","expected","ready")</f>
        <v>ready</v>
      </c>
      <c r="N2523" s="3" t="s">
        <v>780</v>
      </c>
      <c r="O2523" s="3" t="str">
        <f>IFERROR(LEFT(N2523,FIND("out of",N2523)-1),N2523)</f>
        <v xml:space="preserve">14 </v>
      </c>
      <c r="P2523" s="4" t="str">
        <f>IFERROR(RIGHT(N2523,LEN(N2523)-FIND("out of",N2523)-6),"")</f>
        <v>14</v>
      </c>
      <c r="Q2523" s="6" t="s">
        <v>29</v>
      </c>
      <c r="R2523" s="3" t="s">
        <v>47</v>
      </c>
      <c r="S2523" s="3" t="s">
        <v>5439</v>
      </c>
      <c r="T2523" s="3" t="s">
        <v>555</v>
      </c>
      <c r="U2523" s="4">
        <f t="shared" si="1709"/>
        <v>4500</v>
      </c>
      <c r="V2523" s="3">
        <v>57.2</v>
      </c>
      <c r="W2523" s="3">
        <f>VALUE(V2523)*100000</f>
        <v>5720000</v>
      </c>
    </row>
    <row r="2524" spans="1:23" customFormat="1" hidden="1">
      <c r="A2524" t="s">
        <v>4497</v>
      </c>
      <c r="G2524" t="s">
        <v>24</v>
      </c>
      <c r="H2524" t="s">
        <v>2627</v>
      </c>
      <c r="I2524">
        <f>VALUE(LEFT(H2524,FIND(" ",H2524)-1))</f>
        <v>1160</v>
      </c>
      <c r="J2524" t="str">
        <f>TRIM(RIGHT(H2524,LEN(H2524)-FIND(" ",H2524)))</f>
        <v>sqft</v>
      </c>
      <c r="K2524" t="s">
        <v>29</v>
      </c>
      <c r="L2524" t="s">
        <v>192</v>
      </c>
      <c r="N2524" t="s">
        <v>26</v>
      </c>
      <c r="Q2524" t="s">
        <v>47</v>
      </c>
      <c r="R2524" t="s">
        <v>156</v>
      </c>
      <c r="S2524" t="s">
        <v>5440</v>
      </c>
      <c r="T2524" t="s">
        <v>4027</v>
      </c>
      <c r="U2524" s="1">
        <f t="shared" si="1709"/>
        <v>4545</v>
      </c>
      <c r="V2524">
        <v>90.6</v>
      </c>
      <c r="W2524">
        <f>VALUE(V2524)*100000</f>
        <v>9060000</v>
      </c>
    </row>
    <row r="2525" spans="1:23" customFormat="1" hidden="1">
      <c r="A2525" t="s">
        <v>4497</v>
      </c>
      <c r="G2525" t="s">
        <v>34</v>
      </c>
      <c r="H2525" t="s">
        <v>5308</v>
      </c>
      <c r="I2525">
        <f>VALUE(LEFT(H2525,FIND(" ",H2525)-1))</f>
        <v>1803</v>
      </c>
      <c r="J2525" t="str">
        <f>TRIM(RIGHT(H2525,LEN(H2525)-FIND(" ",H2525)))</f>
        <v>sqft</v>
      </c>
      <c r="K2525" t="s">
        <v>26</v>
      </c>
      <c r="L2525" t="s">
        <v>267</v>
      </c>
      <c r="N2525" t="s">
        <v>793</v>
      </c>
      <c r="Q2525" t="s">
        <v>29</v>
      </c>
      <c r="R2525" t="s">
        <v>38</v>
      </c>
      <c r="S2525" t="s">
        <v>5441</v>
      </c>
      <c r="T2525" t="s">
        <v>5442</v>
      </c>
      <c r="U2525" s="1">
        <f t="shared" si="1709"/>
        <v>4390</v>
      </c>
      <c r="V2525">
        <v>79.2</v>
      </c>
      <c r="W2525">
        <f>VALUE(V2525)*100000</f>
        <v>7920000</v>
      </c>
    </row>
    <row r="2526" spans="1:23" customFormat="1" hidden="1">
      <c r="A2526" t="s">
        <v>5443</v>
      </c>
      <c r="G2526" t="s">
        <v>24</v>
      </c>
      <c r="H2526" t="s">
        <v>5444</v>
      </c>
      <c r="I2526">
        <f>VALUE(LEFT(H2526,FIND(" ",H2526)-1))</f>
        <v>890</v>
      </c>
      <c r="J2526" t="str">
        <f>TRIM(RIGHT(H2526,LEN(H2526)-FIND(" ",H2526)))</f>
        <v>sqft</v>
      </c>
      <c r="K2526" t="s">
        <v>26</v>
      </c>
      <c r="L2526" t="s">
        <v>44</v>
      </c>
      <c r="N2526" t="s">
        <v>2477</v>
      </c>
      <c r="Q2526" t="s">
        <v>29</v>
      </c>
      <c r="R2526" t="s">
        <v>47</v>
      </c>
      <c r="S2526" t="s">
        <v>5445</v>
      </c>
      <c r="T2526" t="s">
        <v>1157</v>
      </c>
      <c r="U2526" s="1">
        <f t="shared" si="1709"/>
        <v>4000</v>
      </c>
      <c r="V2526">
        <v>64.599999999999994</v>
      </c>
      <c r="W2526">
        <f>VALUE(V2526)*100000</f>
        <v>6459999.9999999991</v>
      </c>
    </row>
    <row r="2527" spans="1:23" customFormat="1" hidden="1">
      <c r="A2527" t="s">
        <v>5446</v>
      </c>
      <c r="G2527" t="s">
        <v>34</v>
      </c>
      <c r="H2527" t="s">
        <v>5447</v>
      </c>
      <c r="I2527">
        <f>VALUE(LEFT(H2527,FIND(" ",H2527)-1))</f>
        <v>1906</v>
      </c>
      <c r="J2527" t="str">
        <f>TRIM(RIGHT(H2527,LEN(H2527)-FIND(" ",H2527)))</f>
        <v>sqft</v>
      </c>
      <c r="K2527" t="s">
        <v>43</v>
      </c>
      <c r="L2527" t="s">
        <v>44</v>
      </c>
      <c r="N2527" t="s">
        <v>274</v>
      </c>
      <c r="Q2527" t="s">
        <v>29</v>
      </c>
      <c r="R2527" t="s">
        <v>47</v>
      </c>
      <c r="T2527" t="s">
        <v>5448</v>
      </c>
      <c r="U2527" s="1">
        <f t="shared" si="1709"/>
        <v>4984</v>
      </c>
      <c r="V2527">
        <v>95</v>
      </c>
      <c r="W2527">
        <f>VALUE(V2527)*100000</f>
        <v>9500000</v>
      </c>
    </row>
    <row r="2528" spans="1:23" customFormat="1" hidden="1">
      <c r="A2528" t="s">
        <v>245</v>
      </c>
      <c r="G2528" t="s">
        <v>34</v>
      </c>
      <c r="H2528" t="s">
        <v>4299</v>
      </c>
      <c r="I2528">
        <f>VALUE(LEFT(H2528,FIND(" ",H2528)-1))</f>
        <v>1725</v>
      </c>
      <c r="J2528" t="str">
        <f>TRIM(RIGHT(H2528,LEN(H2528)-FIND(" ",H2528)))</f>
        <v>sqft</v>
      </c>
      <c r="K2528" t="s">
        <v>26</v>
      </c>
      <c r="L2528" t="s">
        <v>44</v>
      </c>
      <c r="N2528" t="s">
        <v>37</v>
      </c>
      <c r="Q2528" t="s">
        <v>96</v>
      </c>
      <c r="R2528" t="s">
        <v>47</v>
      </c>
      <c r="T2528" t="s">
        <v>5449</v>
      </c>
      <c r="U2528" s="1">
        <f t="shared" si="1709"/>
        <v>4203</v>
      </c>
      <c r="V2528">
        <v>72.5</v>
      </c>
      <c r="W2528">
        <f>VALUE(V2528)*100000</f>
        <v>7250000</v>
      </c>
    </row>
    <row r="2529" spans="1:23" customFormat="1" hidden="1">
      <c r="A2529" t="s">
        <v>5450</v>
      </c>
      <c r="G2529" t="s">
        <v>34</v>
      </c>
      <c r="H2529" t="s">
        <v>1884</v>
      </c>
      <c r="I2529">
        <f>VALUE(LEFT(H2529,FIND(" ",H2529)-1))</f>
        <v>1800</v>
      </c>
      <c r="J2529" t="str">
        <f>TRIM(RIGHT(H2529,LEN(H2529)-FIND(" ",H2529)))</f>
        <v>sqft</v>
      </c>
      <c r="K2529" t="s">
        <v>26</v>
      </c>
      <c r="L2529" t="s">
        <v>267</v>
      </c>
      <c r="N2529" t="s">
        <v>1008</v>
      </c>
      <c r="Q2529" t="s">
        <v>29</v>
      </c>
      <c r="R2529" t="s">
        <v>47</v>
      </c>
      <c r="S2529" t="s">
        <v>5451</v>
      </c>
      <c r="T2529" t="s">
        <v>5177</v>
      </c>
      <c r="U2529" s="1">
        <f t="shared" si="1709"/>
        <v>4700</v>
      </c>
      <c r="V2529">
        <v>84.6</v>
      </c>
      <c r="W2529">
        <f>VALUE(V2529)*100000</f>
        <v>8460000</v>
      </c>
    </row>
    <row r="2530" spans="1:23" customFormat="1" hidden="1">
      <c r="A2530" t="s">
        <v>50</v>
      </c>
      <c r="B2530" t="str">
        <f t="shared" ref="B2530:B2531" si="1734">PROPER(TRIM(A2530))</f>
        <v>2 Apartment For Sale In Jahangirabad Surat</v>
      </c>
      <c r="C2530" t="str">
        <f t="shared" ref="C2530:C2531" si="1735">LEFT(B2530,FIND(" ",B2530)-1)</f>
        <v>2</v>
      </c>
      <c r="D2530" s="1" t="str">
        <f t="shared" ref="D2530:D2531" si="1736">MID(B2530, FIND(" ", B2530)+1, FIND("For", B2530)-FIND(" ", B2530)-1)</f>
        <v xml:space="preserve">Apartment </v>
      </c>
      <c r="E2530" t="str">
        <f t="shared" ref="E2530:E2531" si="1737">TRIM(MID(B2530, FIND("In", B2530)+3, FIND("Surat", B2530)-FIND("In", B2530)-3))</f>
        <v>Jahangirabad</v>
      </c>
      <c r="F2530" t="str">
        <f t="shared" ref="F2530:F2531" si="1738">"surat"</f>
        <v>surat</v>
      </c>
      <c r="G2530" t="s">
        <v>34</v>
      </c>
      <c r="H2530" t="s">
        <v>930</v>
      </c>
      <c r="I2530">
        <f>VALUE(LEFT(H2530,FIND(" ",H2530)-1))</f>
        <v>1258</v>
      </c>
      <c r="J2530" t="str">
        <f>TRIM(RIGHT(H2530,LEN(H2530)-FIND(" ",H2530)))</f>
        <v>sqft</v>
      </c>
      <c r="K2530" t="s">
        <v>26</v>
      </c>
      <c r="L2530" t="s">
        <v>44</v>
      </c>
      <c r="M2530" t="str">
        <f t="shared" ref="M2530:M2531" si="1739">IF(LEFT(L2530,5)="poss.","expected","ready")</f>
        <v>ready</v>
      </c>
      <c r="N2530" t="s">
        <v>793</v>
      </c>
      <c r="O2530" t="str">
        <f t="shared" ref="O2530:O2531" si="1740">IFERROR(LEFT(N2530,FIND("out of",N2530)-1),N2530)</f>
        <v xml:space="preserve">5 </v>
      </c>
      <c r="P2530" s="1" t="str">
        <f t="shared" ref="P2530:P2531" si="1741">IFERROR(RIGHT(N2530,LEN(N2530)-FIND("out of",N2530)-6),"")</f>
        <v>14</v>
      </c>
      <c r="Q2530" t="s">
        <v>96</v>
      </c>
      <c r="R2530" t="s">
        <v>47</v>
      </c>
      <c r="T2530" t="s">
        <v>4777</v>
      </c>
      <c r="U2530" s="1">
        <f t="shared" si="1709"/>
        <v>4372</v>
      </c>
      <c r="V2530">
        <v>55</v>
      </c>
      <c r="W2530">
        <f>VALUE(V2530)*100000</f>
        <v>5500000</v>
      </c>
    </row>
    <row r="2531" spans="1:23" customFormat="1" hidden="1">
      <c r="A2531" t="s">
        <v>5139</v>
      </c>
      <c r="B2531" t="str">
        <f t="shared" si="1734"/>
        <v>3 Apartment For Sale In Anand Avenue, Jahangirabad Surat</v>
      </c>
      <c r="C2531" t="str">
        <f t="shared" si="1735"/>
        <v>3</v>
      </c>
      <c r="D2531" s="1" t="str">
        <f t="shared" si="1736"/>
        <v xml:space="preserve">Apartment </v>
      </c>
      <c r="E2531" t="str">
        <f t="shared" si="1737"/>
        <v>Anand Avenue, Jahangirabad</v>
      </c>
      <c r="F2531" t="str">
        <f t="shared" si="1738"/>
        <v>surat</v>
      </c>
      <c r="G2531" t="s">
        <v>34</v>
      </c>
      <c r="H2531" t="s">
        <v>4299</v>
      </c>
      <c r="I2531">
        <f>VALUE(LEFT(H2531,FIND(" ",H2531)-1))</f>
        <v>1725</v>
      </c>
      <c r="J2531" t="str">
        <f>TRIM(RIGHT(H2531,LEN(H2531)-FIND(" ",H2531)))</f>
        <v>sqft</v>
      </c>
      <c r="K2531" t="s">
        <v>26</v>
      </c>
      <c r="L2531" t="s">
        <v>44</v>
      </c>
      <c r="M2531" t="str">
        <f t="shared" si="1739"/>
        <v>ready</v>
      </c>
      <c r="N2531" t="s">
        <v>793</v>
      </c>
      <c r="O2531" t="str">
        <f t="shared" si="1740"/>
        <v xml:space="preserve">5 </v>
      </c>
      <c r="P2531" s="1" t="str">
        <f t="shared" si="1741"/>
        <v>14</v>
      </c>
      <c r="Q2531" t="s">
        <v>96</v>
      </c>
      <c r="R2531" t="s">
        <v>47</v>
      </c>
      <c r="T2531" t="s">
        <v>3513</v>
      </c>
      <c r="U2531" s="1">
        <f t="shared" si="1709"/>
        <v>4348</v>
      </c>
      <c r="V2531">
        <v>75</v>
      </c>
      <c r="W2531">
        <f>VALUE(V2531)*100000</f>
        <v>7500000</v>
      </c>
    </row>
    <row r="2532" spans="1:23" customFormat="1" hidden="1">
      <c r="A2532" t="s">
        <v>5305</v>
      </c>
      <c r="G2532" t="s">
        <v>24</v>
      </c>
      <c r="H2532" t="s">
        <v>5452</v>
      </c>
      <c r="I2532">
        <f>VALUE(LEFT(H2532,FIND(" ",H2532)-1))</f>
        <v>1017</v>
      </c>
      <c r="J2532" t="str">
        <f>TRIM(RIGHT(H2532,LEN(H2532)-FIND(" ",H2532)))</f>
        <v>sqft</v>
      </c>
      <c r="K2532" t="s">
        <v>43</v>
      </c>
      <c r="L2532" t="s">
        <v>44</v>
      </c>
      <c r="N2532" t="s">
        <v>2657</v>
      </c>
      <c r="Q2532" t="s">
        <v>29</v>
      </c>
      <c r="R2532" t="s">
        <v>102</v>
      </c>
      <c r="S2532" t="s">
        <v>5303</v>
      </c>
      <c r="T2532" t="s">
        <v>5453</v>
      </c>
      <c r="U2532" s="1">
        <f t="shared" si="1709"/>
        <v>4973</v>
      </c>
      <c r="V2532">
        <v>92</v>
      </c>
      <c r="W2532">
        <f>VALUE(V2532)*100000</f>
        <v>9200000</v>
      </c>
    </row>
    <row r="2533" spans="1:23" customFormat="1" hidden="1">
      <c r="A2533" t="s">
        <v>5305</v>
      </c>
      <c r="G2533" t="s">
        <v>24</v>
      </c>
      <c r="H2533" t="s">
        <v>116</v>
      </c>
      <c r="I2533">
        <f>VALUE(LEFT(H2533,FIND(" ",H2533)-1))</f>
        <v>1000</v>
      </c>
      <c r="J2533" t="str">
        <f>TRIM(RIGHT(H2533,LEN(H2533)-FIND(" ",H2533)))</f>
        <v>sqft</v>
      </c>
      <c r="K2533" t="s">
        <v>26</v>
      </c>
      <c r="L2533" t="s">
        <v>44</v>
      </c>
      <c r="N2533" t="s">
        <v>793</v>
      </c>
      <c r="Q2533" t="s">
        <v>29</v>
      </c>
      <c r="R2533" t="s">
        <v>102</v>
      </c>
      <c r="S2533" t="s">
        <v>5454</v>
      </c>
      <c r="U2533" s="1" t="e">
        <f t="shared" si="1709"/>
        <v>#VALUE!</v>
      </c>
      <c r="V2533" t="s">
        <v>2529</v>
      </c>
      <c r="W2533" t="e">
        <f>VALUE(V2533)*100000</f>
        <v>#VALUE!</v>
      </c>
    </row>
    <row r="2534" spans="1:23" customFormat="1" hidden="1">
      <c r="A2534" t="s">
        <v>5117</v>
      </c>
      <c r="G2534" t="s">
        <v>24</v>
      </c>
      <c r="H2534" t="s">
        <v>5455</v>
      </c>
      <c r="I2534">
        <f>VALUE(LEFT(H2534,FIND(" ",H2534)-1))</f>
        <v>711</v>
      </c>
      <c r="J2534" t="str">
        <f>TRIM(RIGHT(H2534,LEN(H2534)-FIND(" ",H2534)))</f>
        <v>sqft</v>
      </c>
      <c r="K2534" t="s">
        <v>43</v>
      </c>
      <c r="L2534" t="s">
        <v>44</v>
      </c>
      <c r="N2534" t="s">
        <v>37</v>
      </c>
      <c r="Q2534" t="s">
        <v>96</v>
      </c>
      <c r="R2534" t="s">
        <v>47</v>
      </c>
      <c r="T2534" t="s">
        <v>5456</v>
      </c>
      <c r="U2534" s="1">
        <f t="shared" si="1709"/>
        <v>4382</v>
      </c>
      <c r="V2534">
        <v>55</v>
      </c>
      <c r="W2534">
        <f>VALUE(V2534)*100000</f>
        <v>5500000</v>
      </c>
    </row>
    <row r="2535" spans="1:23" ht="15.75">
      <c r="A2535" s="3" t="s">
        <v>3596</v>
      </c>
      <c r="B2535" s="3" t="str">
        <f>PROPER(TRIM(A2535))</f>
        <v>3 Apartment For Sale In Althan Surat</v>
      </c>
      <c r="C2535" s="3" t="str">
        <f>LEFT(B2535,FIND(" ",B2535)-1)</f>
        <v>3</v>
      </c>
      <c r="D2535" s="4" t="str">
        <f>MID(B2535, FIND(" ", B2535)+1, FIND("For", B2535)-FIND(" ", B2535)-1)</f>
        <v xml:space="preserve">Apartment </v>
      </c>
      <c r="E2535" s="3" t="str">
        <f>TRIM(MID(B2535, FIND("In", B2535)+3, FIND("Surat", B2535)-FIND("In", B2535)-3))</f>
        <v>Althan</v>
      </c>
      <c r="F2535" s="3" t="str">
        <f>"surat"</f>
        <v>surat</v>
      </c>
      <c r="G2535" s="3" t="s">
        <v>34</v>
      </c>
      <c r="H2535" s="3" t="s">
        <v>3413</v>
      </c>
      <c r="I2535" s="9">
        <f>VALUE(LEFT(H2535,FIND(" ",H2535)-1))</f>
        <v>1773</v>
      </c>
      <c r="J2535" s="3" t="str">
        <f>TRIM(RIGHT(H2535,LEN(H2535)-FIND(" ",H2535)))</f>
        <v>sqft</v>
      </c>
      <c r="K2535" s="3" t="s">
        <v>26</v>
      </c>
      <c r="L2535" s="3" t="s">
        <v>27</v>
      </c>
      <c r="M2535" s="3" t="str">
        <f>IF(LEFT(L2535,5)="poss.","expected","ready")</f>
        <v>expected</v>
      </c>
      <c r="N2535" s="3" t="s">
        <v>2963</v>
      </c>
      <c r="O2535" s="3" t="str">
        <f>IFERROR(LEFT(N2535,FIND("out of",N2535)-1),N2535)</f>
        <v xml:space="preserve">9 </v>
      </c>
      <c r="P2535" s="4" t="str">
        <f>IFERROR(RIGHT(N2535,LEN(N2535)-FIND("out of",N2535)-6),"")</f>
        <v>12</v>
      </c>
      <c r="Q2535" s="6" t="s">
        <v>29</v>
      </c>
      <c r="R2535" s="3" t="s">
        <v>47</v>
      </c>
      <c r="S2535" s="3" t="s">
        <v>5457</v>
      </c>
      <c r="T2535" s="3" t="s">
        <v>3772</v>
      </c>
      <c r="U2535" s="4">
        <f t="shared" si="1709"/>
        <v>4351</v>
      </c>
      <c r="V2535" s="3">
        <v>77.099999999999994</v>
      </c>
      <c r="W2535" s="3">
        <f>VALUE(V2535)*100000</f>
        <v>7709999.9999999991</v>
      </c>
    </row>
    <row r="2536" spans="1:23" customFormat="1" hidden="1">
      <c r="A2536" t="s">
        <v>5458</v>
      </c>
      <c r="G2536" t="s">
        <v>34</v>
      </c>
      <c r="H2536" t="s">
        <v>5459</v>
      </c>
      <c r="I2536">
        <f>VALUE(LEFT(H2536,FIND(" ",H2536)-1))</f>
        <v>1955</v>
      </c>
      <c r="J2536" t="str">
        <f>TRIM(RIGHT(H2536,LEN(H2536)-FIND(" ",H2536)))</f>
        <v>sqft</v>
      </c>
      <c r="K2536" t="s">
        <v>26</v>
      </c>
      <c r="L2536" t="s">
        <v>44</v>
      </c>
      <c r="N2536" t="s">
        <v>81</v>
      </c>
      <c r="Q2536" t="s">
        <v>29</v>
      </c>
      <c r="R2536" t="s">
        <v>47</v>
      </c>
      <c r="S2536" t="s">
        <v>3029</v>
      </c>
      <c r="T2536" t="s">
        <v>5460</v>
      </c>
      <c r="U2536" s="1">
        <f t="shared" si="1709"/>
        <v>3990</v>
      </c>
      <c r="V2536">
        <v>78</v>
      </c>
      <c r="W2536">
        <f>VALUE(V2536)*100000</f>
        <v>7800000</v>
      </c>
    </row>
    <row r="2537" spans="1:23" customFormat="1" hidden="1">
      <c r="A2537" t="s">
        <v>4978</v>
      </c>
      <c r="G2537" t="s">
        <v>34</v>
      </c>
      <c r="H2537" t="s">
        <v>5461</v>
      </c>
      <c r="I2537">
        <f>VALUE(LEFT(H2537,FIND(" ",H2537)-1))</f>
        <v>2003</v>
      </c>
      <c r="J2537" t="str">
        <f>TRIM(RIGHT(H2537,LEN(H2537)-FIND(" ",H2537)))</f>
        <v>sqft</v>
      </c>
      <c r="K2537" t="s">
        <v>29</v>
      </c>
      <c r="L2537" t="s">
        <v>924</v>
      </c>
      <c r="N2537" t="s">
        <v>26</v>
      </c>
      <c r="Q2537" t="s">
        <v>5210</v>
      </c>
      <c r="R2537">
        <v>3</v>
      </c>
      <c r="S2537" t="s">
        <v>5462</v>
      </c>
      <c r="T2537" t="s">
        <v>4582</v>
      </c>
      <c r="U2537" s="1">
        <f t="shared" si="1709"/>
        <v>4751</v>
      </c>
      <c r="V2537">
        <v>95.2</v>
      </c>
      <c r="W2537">
        <f>VALUE(V2537)*100000</f>
        <v>9520000</v>
      </c>
    </row>
    <row r="2538" spans="1:23" customFormat="1" hidden="1">
      <c r="A2538" t="s">
        <v>5145</v>
      </c>
      <c r="G2538" t="s">
        <v>34</v>
      </c>
      <c r="H2538" t="s">
        <v>5463</v>
      </c>
      <c r="I2538">
        <f>VALUE(LEFT(H2538,FIND(" ",H2538)-1))</f>
        <v>1720</v>
      </c>
      <c r="J2538" t="str">
        <f>TRIM(RIGHT(H2538,LEN(H2538)-FIND(" ",H2538)))</f>
        <v>sqft</v>
      </c>
      <c r="K2538" t="s">
        <v>29</v>
      </c>
      <c r="L2538" t="s">
        <v>61</v>
      </c>
      <c r="N2538" t="s">
        <v>26</v>
      </c>
      <c r="Q2538" t="s">
        <v>62</v>
      </c>
      <c r="R2538">
        <v>3</v>
      </c>
      <c r="S2538" t="s">
        <v>5464</v>
      </c>
      <c r="T2538" t="s">
        <v>64</v>
      </c>
      <c r="U2538" s="1">
        <f t="shared" si="1709"/>
        <v>3411</v>
      </c>
      <c r="V2538">
        <v>58.7</v>
      </c>
      <c r="W2538">
        <f>VALUE(V2538)*100000</f>
        <v>5870000</v>
      </c>
    </row>
    <row r="2539" spans="1:23" customFormat="1" hidden="1">
      <c r="A2539" t="s">
        <v>1136</v>
      </c>
      <c r="G2539" t="s">
        <v>24</v>
      </c>
      <c r="H2539" t="s">
        <v>2238</v>
      </c>
      <c r="I2539">
        <f>VALUE(LEFT(H2539,FIND(" ",H2539)-1))</f>
        <v>740</v>
      </c>
      <c r="J2539" t="str">
        <f>TRIM(RIGHT(H2539,LEN(H2539)-FIND(" ",H2539)))</f>
        <v>sqft</v>
      </c>
      <c r="K2539" t="s">
        <v>26</v>
      </c>
      <c r="L2539" t="s">
        <v>44</v>
      </c>
      <c r="N2539" t="s">
        <v>28</v>
      </c>
      <c r="Q2539" t="s">
        <v>29</v>
      </c>
      <c r="R2539" t="s">
        <v>47</v>
      </c>
      <c r="S2539" t="s">
        <v>5465</v>
      </c>
      <c r="T2539" t="s">
        <v>5466</v>
      </c>
      <c r="U2539" s="1">
        <f t="shared" si="1709"/>
        <v>5204</v>
      </c>
      <c r="V2539">
        <v>70</v>
      </c>
      <c r="W2539">
        <f>VALUE(V2539)*100000</f>
        <v>7000000</v>
      </c>
    </row>
    <row r="2540" spans="1:23" customFormat="1" hidden="1">
      <c r="A2540" t="s">
        <v>5397</v>
      </c>
      <c r="G2540" t="s">
        <v>34</v>
      </c>
      <c r="H2540" t="s">
        <v>654</v>
      </c>
      <c r="I2540">
        <f>VALUE(LEFT(H2540,FIND(" ",H2540)-1))</f>
        <v>1225</v>
      </c>
      <c r="J2540" t="str">
        <f>TRIM(RIGHT(H2540,LEN(H2540)-FIND(" ",H2540)))</f>
        <v>sqft</v>
      </c>
      <c r="K2540" t="s">
        <v>26</v>
      </c>
      <c r="L2540" t="s">
        <v>924</v>
      </c>
      <c r="N2540" t="s">
        <v>37</v>
      </c>
      <c r="Q2540" t="s">
        <v>29</v>
      </c>
      <c r="R2540" t="s">
        <v>185</v>
      </c>
      <c r="S2540" t="s">
        <v>5467</v>
      </c>
      <c r="T2540" t="s">
        <v>5399</v>
      </c>
      <c r="U2540" s="1">
        <f t="shared" si="1709"/>
        <v>4204</v>
      </c>
      <c r="V2540">
        <v>51.5</v>
      </c>
      <c r="W2540">
        <f>VALUE(V2540)*100000</f>
        <v>5150000</v>
      </c>
    </row>
    <row r="2541" spans="1:23" ht="15.75">
      <c r="A2541" s="3" t="s">
        <v>4797</v>
      </c>
      <c r="B2541" s="3" t="str">
        <f>PROPER(TRIM(A2541))</f>
        <v>3 Apartment For Sale In Shaligram Flats, Vesu Surat</v>
      </c>
      <c r="C2541" s="3" t="str">
        <f>LEFT(B2541,FIND(" ",B2541)-1)</f>
        <v>3</v>
      </c>
      <c r="D2541" s="4" t="str">
        <f>MID(B2541, FIND(" ", B2541)+1, FIND("For", B2541)-FIND(" ", B2541)-1)</f>
        <v xml:space="preserve">Apartment </v>
      </c>
      <c r="E2541" s="3" t="str">
        <f>TRIM(MID(B2541, FIND("In", B2541)+3, FIND("Surat", B2541)-FIND("In", B2541)-3))</f>
        <v>Shaligram Flats, Vesu</v>
      </c>
      <c r="F2541" s="3" t="str">
        <f>"surat"</f>
        <v>surat</v>
      </c>
      <c r="G2541" s="3" t="s">
        <v>34</v>
      </c>
      <c r="H2541" s="3" t="s">
        <v>3574</v>
      </c>
      <c r="I2541" s="9">
        <f>VALUE(LEFT(H2541,FIND(" ",H2541)-1))</f>
        <v>1775</v>
      </c>
      <c r="J2541" s="3" t="str">
        <f>TRIM(RIGHT(H2541,LEN(H2541)-FIND(" ",H2541)))</f>
        <v>sqft</v>
      </c>
      <c r="K2541" s="3" t="s">
        <v>26</v>
      </c>
      <c r="L2541" s="3" t="s">
        <v>44</v>
      </c>
      <c r="M2541" s="3" t="str">
        <f>IF(LEFT(L2541,5)="poss.","expected","ready")</f>
        <v>ready</v>
      </c>
      <c r="N2541" s="3" t="s">
        <v>176</v>
      </c>
      <c r="O2541" s="3" t="str">
        <f>IFERROR(LEFT(N2541,FIND("out of",N2541)-1),N2541)</f>
        <v xml:space="preserve">5 </v>
      </c>
      <c r="P2541" s="4" t="str">
        <f>IFERROR(RIGHT(N2541,LEN(N2541)-FIND("out of",N2541)-6),"")</f>
        <v>12</v>
      </c>
      <c r="Q2541" s="6" t="s">
        <v>29</v>
      </c>
      <c r="R2541" s="3" t="s">
        <v>38</v>
      </c>
      <c r="S2541" s="3" t="s">
        <v>5468</v>
      </c>
      <c r="T2541" s="3" t="s">
        <v>459</v>
      </c>
      <c r="U2541" s="4">
        <f t="shared" si="1709"/>
        <v>5000</v>
      </c>
      <c r="V2541" s="3">
        <v>88.8</v>
      </c>
      <c r="W2541" s="3">
        <f>VALUE(V2541)*100000</f>
        <v>8880000</v>
      </c>
    </row>
    <row r="2542" spans="1:23" customFormat="1" hidden="1">
      <c r="A2542" t="s">
        <v>4764</v>
      </c>
      <c r="G2542" t="s">
        <v>204</v>
      </c>
      <c r="H2542" t="s">
        <v>705</v>
      </c>
      <c r="I2542">
        <f>VALUE(LEFT(H2542,FIND(" ",H2542)-1))</f>
        <v>900</v>
      </c>
      <c r="J2542" t="str">
        <f>TRIM(RIGHT(H2542,LEN(H2542)-FIND(" ",H2542)))</f>
        <v>sqft</v>
      </c>
      <c r="K2542" t="s">
        <v>206</v>
      </c>
      <c r="L2542" t="s">
        <v>166</v>
      </c>
      <c r="N2542" t="s">
        <v>43</v>
      </c>
      <c r="Q2542">
        <v>2</v>
      </c>
      <c r="R2542" t="s">
        <v>4910</v>
      </c>
      <c r="T2542" t="s">
        <v>5469</v>
      </c>
      <c r="U2542" s="1">
        <f t="shared" si="1709"/>
        <v>9444</v>
      </c>
      <c r="V2542">
        <v>85</v>
      </c>
      <c r="W2542">
        <f>VALUE(V2542)*100000</f>
        <v>8500000</v>
      </c>
    </row>
    <row r="2543" spans="1:23" ht="15.75">
      <c r="A2543" s="3" t="s">
        <v>5033</v>
      </c>
      <c r="B2543" s="3" t="str">
        <f>PROPER(TRIM(A2543))</f>
        <v>3 Apartment For Sale In Divine Desire, Palanpur Surat</v>
      </c>
      <c r="C2543" s="3" t="str">
        <f>LEFT(B2543,FIND(" ",B2543)-1)</f>
        <v>3</v>
      </c>
      <c r="D2543" s="4" t="str">
        <f>MID(B2543, FIND(" ", B2543)+1, FIND("For", B2543)-FIND(" ", B2543)-1)</f>
        <v xml:space="preserve">Apartment </v>
      </c>
      <c r="E2543" s="3" t="str">
        <f>TRIM(MID(B2543, FIND("In", B2543)+3, FIND("Surat", B2543)-FIND("In", B2543)-3))</f>
        <v>Divine Desire, Palanpur</v>
      </c>
      <c r="F2543" s="3" t="str">
        <f>"surat"</f>
        <v>surat</v>
      </c>
      <c r="G2543" s="3" t="s">
        <v>34</v>
      </c>
      <c r="H2543" s="3" t="s">
        <v>5470</v>
      </c>
      <c r="I2543" s="9">
        <f>VALUE(LEFT(H2543,FIND(" ",H2543)-1))</f>
        <v>1746</v>
      </c>
      <c r="J2543" s="3" t="str">
        <f>TRIM(RIGHT(H2543,LEN(H2543)-FIND(" ",H2543)))</f>
        <v>sqft</v>
      </c>
      <c r="K2543" s="3" t="s">
        <v>26</v>
      </c>
      <c r="L2543" s="3" t="s">
        <v>44</v>
      </c>
      <c r="M2543" s="3" t="str">
        <f>IF(LEFT(L2543,5)="poss.","expected","ready")</f>
        <v>ready</v>
      </c>
      <c r="N2543" s="3" t="s">
        <v>81</v>
      </c>
      <c r="O2543" s="3" t="str">
        <f>IFERROR(LEFT(N2543,FIND("out of",N2543)-1),N2543)</f>
        <v xml:space="preserve">6 </v>
      </c>
      <c r="P2543" s="4" t="str">
        <f>IFERROR(RIGHT(N2543,LEN(N2543)-FIND("out of",N2543)-6),"")</f>
        <v>13</v>
      </c>
      <c r="Q2543" s="6" t="s">
        <v>29</v>
      </c>
      <c r="R2543" s="3" t="s">
        <v>47</v>
      </c>
      <c r="S2543" s="3" t="s">
        <v>5433</v>
      </c>
      <c r="T2543" s="3" t="s">
        <v>309</v>
      </c>
      <c r="U2543" s="4">
        <f t="shared" si="1709"/>
        <v>3750</v>
      </c>
      <c r="V2543" s="3">
        <v>65.5</v>
      </c>
      <c r="W2543" s="3">
        <f>VALUE(V2543)*100000</f>
        <v>6550000</v>
      </c>
    </row>
    <row r="2544" spans="1:23" customFormat="1" hidden="1">
      <c r="A2544" t="s">
        <v>3655</v>
      </c>
      <c r="G2544" t="s">
        <v>24</v>
      </c>
      <c r="H2544" t="s">
        <v>3987</v>
      </c>
      <c r="I2544">
        <f>VALUE(LEFT(H2544,FIND(" ",H2544)-1))</f>
        <v>955</v>
      </c>
      <c r="J2544" t="str">
        <f>TRIM(RIGHT(H2544,LEN(H2544)-FIND(" ",H2544)))</f>
        <v>sqft</v>
      </c>
      <c r="K2544" t="s">
        <v>26</v>
      </c>
      <c r="L2544" t="s">
        <v>44</v>
      </c>
      <c r="N2544" t="s">
        <v>793</v>
      </c>
      <c r="Q2544" t="s">
        <v>29</v>
      </c>
      <c r="R2544" t="s">
        <v>38</v>
      </c>
      <c r="S2544" t="s">
        <v>5471</v>
      </c>
      <c r="T2544" t="s">
        <v>5472</v>
      </c>
      <c r="U2544" s="1">
        <f t="shared" si="1709"/>
        <v>4650</v>
      </c>
      <c r="V2544">
        <v>80.8</v>
      </c>
      <c r="W2544">
        <f>VALUE(V2544)*100000</f>
        <v>8080000</v>
      </c>
    </row>
    <row r="2545" spans="1:23" ht="15.75">
      <c r="A2545" s="3" t="s">
        <v>4814</v>
      </c>
      <c r="B2545" s="3" t="str">
        <f>PROPER(TRIM(A2545))</f>
        <v>3 Apartment For Sale In Sattvam, Pal Surat</v>
      </c>
      <c r="C2545" s="3" t="str">
        <f>LEFT(B2545,FIND(" ",B2545)-1)</f>
        <v>3</v>
      </c>
      <c r="D2545" s="4" t="str">
        <f>MID(B2545, FIND(" ", B2545)+1, FIND("For", B2545)-FIND(" ", B2545)-1)</f>
        <v xml:space="preserve">Apartment </v>
      </c>
      <c r="E2545" s="3" t="str">
        <f>TRIM(MID(B2545, FIND("In", B2545)+3, FIND("Surat", B2545)-FIND("In", B2545)-3))</f>
        <v>Sattvam, Pal</v>
      </c>
      <c r="F2545" s="3" t="str">
        <f>"surat"</f>
        <v>surat</v>
      </c>
      <c r="G2545" s="3" t="s">
        <v>34</v>
      </c>
      <c r="H2545" s="3" t="s">
        <v>4818</v>
      </c>
      <c r="I2545" s="9">
        <f>VALUE(LEFT(H2545,FIND(" ",H2545)-1))</f>
        <v>2061</v>
      </c>
      <c r="J2545" s="3" t="str">
        <f>TRIM(RIGHT(H2545,LEN(H2545)-FIND(" ",H2545)))</f>
        <v>sqft</v>
      </c>
      <c r="K2545" s="3" t="s">
        <v>26</v>
      </c>
      <c r="L2545" s="3" t="s">
        <v>267</v>
      </c>
      <c r="M2545" s="3" t="str">
        <f>IF(LEFT(L2545,5)="poss.","expected","ready")</f>
        <v>expected</v>
      </c>
      <c r="N2545" s="3" t="s">
        <v>200</v>
      </c>
      <c r="O2545" s="3" t="str">
        <f>IFERROR(LEFT(N2545,FIND("out of",N2545)-1),N2545)</f>
        <v xml:space="preserve">7 </v>
      </c>
      <c r="P2545" s="4" t="str">
        <f>IFERROR(RIGHT(N2545,LEN(N2545)-FIND("out of",N2545)-6),"")</f>
        <v>13</v>
      </c>
      <c r="Q2545" s="6" t="s">
        <v>29</v>
      </c>
      <c r="R2545" s="3" t="s">
        <v>47</v>
      </c>
      <c r="S2545" s="3" t="s">
        <v>5473</v>
      </c>
      <c r="T2545" s="3" t="s">
        <v>4673</v>
      </c>
      <c r="U2545" s="4">
        <f t="shared" si="1709"/>
        <v>4600</v>
      </c>
      <c r="V2545" s="3">
        <v>94.8</v>
      </c>
      <c r="W2545" s="3">
        <f>VALUE(V2545)*100000</f>
        <v>9480000</v>
      </c>
    </row>
    <row r="2546" spans="1:23" customFormat="1" hidden="1">
      <c r="A2546" t="s">
        <v>5143</v>
      </c>
      <c r="G2546" t="s">
        <v>34</v>
      </c>
      <c r="H2546" t="s">
        <v>5362</v>
      </c>
      <c r="I2546">
        <f>VALUE(LEFT(H2546,FIND(" ",H2546)-1))</f>
        <v>1690</v>
      </c>
      <c r="J2546" t="str">
        <f>TRIM(RIGHT(H2546,LEN(H2546)-FIND(" ",H2546)))</f>
        <v>sqft</v>
      </c>
      <c r="K2546" t="s">
        <v>29</v>
      </c>
      <c r="L2546" t="s">
        <v>160</v>
      </c>
      <c r="N2546" t="s">
        <v>26</v>
      </c>
      <c r="Q2546" t="s">
        <v>47</v>
      </c>
      <c r="R2546" t="s">
        <v>207</v>
      </c>
      <c r="S2546" t="s">
        <v>3037</v>
      </c>
      <c r="T2546" t="s">
        <v>1049</v>
      </c>
      <c r="U2546" s="1">
        <f t="shared" si="1709"/>
        <v>3675</v>
      </c>
      <c r="V2546">
        <v>62.1</v>
      </c>
      <c r="W2546">
        <f>VALUE(V2546)*100000</f>
        <v>6210000</v>
      </c>
    </row>
    <row r="2547" spans="1:23" ht="15.75">
      <c r="A2547" s="3" t="s">
        <v>3726</v>
      </c>
      <c r="B2547" s="3" t="str">
        <f t="shared" ref="B2547:B2549" si="1742">PROPER(TRIM(A2547))</f>
        <v>2 Apartment For Sale In Pramukh Amaya, Palanpur Surat</v>
      </c>
      <c r="C2547" s="3" t="str">
        <f t="shared" ref="C2547:C2549" si="1743">LEFT(B2547,FIND(" ",B2547)-1)</f>
        <v>2</v>
      </c>
      <c r="D2547" s="4" t="str">
        <f t="shared" ref="D2547:D2549" si="1744">MID(B2547, FIND(" ", B2547)+1, FIND("For", B2547)-FIND(" ", B2547)-1)</f>
        <v xml:space="preserve">Apartment </v>
      </c>
      <c r="E2547" s="3" t="str">
        <f t="shared" ref="E2547:E2549" si="1745">TRIM(MID(B2547, FIND("In", B2547)+3, FIND("Surat", B2547)-FIND("In", B2547)-3))</f>
        <v>Pramukh Amaya, Palanpur</v>
      </c>
      <c r="F2547" s="3" t="str">
        <f t="shared" ref="F2547:F2549" si="1746">"surat"</f>
        <v>surat</v>
      </c>
      <c r="G2547" s="3" t="s">
        <v>34</v>
      </c>
      <c r="H2547" s="3" t="s">
        <v>3727</v>
      </c>
      <c r="I2547" s="9">
        <f>VALUE(LEFT(H2547,FIND(" ",H2547)-1))</f>
        <v>1311</v>
      </c>
      <c r="J2547" s="3" t="str">
        <f>TRIM(RIGHT(H2547,LEN(H2547)-FIND(" ",H2547)))</f>
        <v>sqft</v>
      </c>
      <c r="K2547" s="3" t="s">
        <v>26</v>
      </c>
      <c r="L2547" s="3" t="s">
        <v>2890</v>
      </c>
      <c r="M2547" s="3" t="str">
        <f t="shared" ref="M2547:M2549" si="1747">IF(LEFT(L2547,5)="poss.","expected","ready")</f>
        <v>expected</v>
      </c>
      <c r="N2547" s="3" t="s">
        <v>45</v>
      </c>
      <c r="O2547" s="3" t="str">
        <f t="shared" ref="O2547:O2549" si="1748">IFERROR(LEFT(N2547,FIND("out of",N2547)-1),N2547)</f>
        <v xml:space="preserve">5 </v>
      </c>
      <c r="P2547" s="4" t="str">
        <f t="shared" ref="P2547:P2549" si="1749">IFERROR(RIGHT(N2547,LEN(N2547)-FIND("out of",N2547)-6),"")</f>
        <v>13</v>
      </c>
      <c r="Q2547" s="6" t="s">
        <v>29</v>
      </c>
      <c r="R2547" s="3" t="s">
        <v>47</v>
      </c>
      <c r="S2547" s="3" t="s">
        <v>5474</v>
      </c>
      <c r="T2547" s="3" t="s">
        <v>505</v>
      </c>
      <c r="U2547" s="4">
        <f t="shared" si="1709"/>
        <v>4251</v>
      </c>
      <c r="V2547" s="3">
        <v>55.7</v>
      </c>
      <c r="W2547" s="3">
        <f>VALUE(V2547)*100000</f>
        <v>5570000</v>
      </c>
    </row>
    <row r="2548" spans="1:23" ht="15.75">
      <c r="A2548" s="3" t="s">
        <v>3940</v>
      </c>
      <c r="B2548" s="3" t="str">
        <f t="shared" si="1742"/>
        <v>3 Apartment For Sale In Nakshatra Galaxia, Palanpur Surat</v>
      </c>
      <c r="C2548" s="3" t="str">
        <f t="shared" si="1743"/>
        <v>3</v>
      </c>
      <c r="D2548" s="4" t="str">
        <f t="shared" si="1744"/>
        <v xml:space="preserve">Apartment </v>
      </c>
      <c r="E2548" s="3" t="str">
        <f t="shared" si="1745"/>
        <v>Nakshatra Galaxia, Palanpur</v>
      </c>
      <c r="F2548" s="3" t="str">
        <f t="shared" si="1746"/>
        <v>surat</v>
      </c>
      <c r="G2548" s="3" t="s">
        <v>24</v>
      </c>
      <c r="H2548" s="3" t="s">
        <v>55</v>
      </c>
      <c r="I2548" s="9">
        <f>VALUE(LEFT(H2548,FIND(" ",H2548)-1))</f>
        <v>1250</v>
      </c>
      <c r="J2548" s="3" t="str">
        <f>TRIM(RIGHT(H2548,LEN(H2548)-FIND(" ",H2548)))</f>
        <v>sqft</v>
      </c>
      <c r="K2548" s="3" t="s">
        <v>43</v>
      </c>
      <c r="L2548" s="3" t="s">
        <v>44</v>
      </c>
      <c r="M2548" s="3" t="str">
        <f t="shared" si="1747"/>
        <v>ready</v>
      </c>
      <c r="N2548" s="3" t="s">
        <v>3209</v>
      </c>
      <c r="O2548" s="3" t="str">
        <f t="shared" si="1748"/>
        <v xml:space="preserve">9 </v>
      </c>
      <c r="P2548" s="4" t="str">
        <f t="shared" si="1749"/>
        <v>15</v>
      </c>
      <c r="Q2548" s="6" t="s">
        <v>46</v>
      </c>
      <c r="R2548" s="3" t="s">
        <v>38</v>
      </c>
      <c r="S2548" s="3" t="s">
        <v>2911</v>
      </c>
      <c r="T2548" s="3" t="s">
        <v>2913</v>
      </c>
      <c r="U2548" s="4">
        <f t="shared" si="1709"/>
        <v>3743</v>
      </c>
      <c r="V2548" s="3">
        <v>69.5</v>
      </c>
      <c r="W2548" s="3">
        <f>VALUE(V2548)*100000</f>
        <v>6950000</v>
      </c>
    </row>
    <row r="2549" spans="1:23" ht="15.75">
      <c r="A2549" s="3" t="s">
        <v>3896</v>
      </c>
      <c r="B2549" s="3" t="str">
        <f t="shared" si="1742"/>
        <v>3 Apartment For Sale In Aagam Heights, Althan Surat</v>
      </c>
      <c r="C2549" s="3" t="str">
        <f t="shared" si="1743"/>
        <v>3</v>
      </c>
      <c r="D2549" s="4" t="str">
        <f t="shared" si="1744"/>
        <v xml:space="preserve">Apartment </v>
      </c>
      <c r="E2549" s="3" t="str">
        <f t="shared" si="1745"/>
        <v>Aagam Heights, Althan</v>
      </c>
      <c r="F2549" s="3" t="str">
        <f t="shared" si="1746"/>
        <v>surat</v>
      </c>
      <c r="G2549" s="3" t="s">
        <v>34</v>
      </c>
      <c r="H2549" s="3" t="s">
        <v>1782</v>
      </c>
      <c r="I2549" s="9">
        <f>VALUE(LEFT(H2549,FIND(" ",H2549)-1))</f>
        <v>1550</v>
      </c>
      <c r="J2549" s="3" t="str">
        <f>TRIM(RIGHT(H2549,LEN(H2549)-FIND(" ",H2549)))</f>
        <v>sqft</v>
      </c>
      <c r="K2549" s="3" t="s">
        <v>43</v>
      </c>
      <c r="L2549" s="3" t="s">
        <v>44</v>
      </c>
      <c r="M2549" s="3" t="str">
        <f t="shared" si="1747"/>
        <v>ready</v>
      </c>
      <c r="N2549" s="3" t="s">
        <v>3745</v>
      </c>
      <c r="O2549" s="3" t="str">
        <f t="shared" si="1748"/>
        <v xml:space="preserve">8 </v>
      </c>
      <c r="P2549" s="4" t="str">
        <f t="shared" si="1749"/>
        <v>11</v>
      </c>
      <c r="Q2549" s="6" t="s">
        <v>29</v>
      </c>
      <c r="R2549" s="3" t="s">
        <v>47</v>
      </c>
      <c r="S2549" s="3" t="s">
        <v>5475</v>
      </c>
      <c r="T2549" s="3" t="s">
        <v>1157</v>
      </c>
      <c r="U2549" s="4">
        <f t="shared" si="1709"/>
        <v>4000</v>
      </c>
      <c r="V2549" s="3">
        <v>62</v>
      </c>
      <c r="W2549" s="3">
        <f>VALUE(V2549)*100000</f>
        <v>6200000</v>
      </c>
    </row>
    <row r="2550" spans="1:23" customFormat="1" hidden="1">
      <c r="A2550" t="s">
        <v>2443</v>
      </c>
      <c r="G2550" t="s">
        <v>24</v>
      </c>
      <c r="H2550" t="s">
        <v>2821</v>
      </c>
      <c r="I2550">
        <f>VALUE(LEFT(H2550,FIND(" ",H2550)-1))</f>
        <v>659</v>
      </c>
      <c r="J2550" t="str">
        <f>TRIM(RIGHT(H2550,LEN(H2550)-FIND(" ",H2550)))</f>
        <v>sqft</v>
      </c>
      <c r="K2550" t="s">
        <v>29</v>
      </c>
      <c r="L2550" t="s">
        <v>44</v>
      </c>
      <c r="N2550" t="s">
        <v>26</v>
      </c>
      <c r="Q2550" t="s">
        <v>47</v>
      </c>
      <c r="R2550" t="s">
        <v>156</v>
      </c>
      <c r="S2550" t="s">
        <v>5476</v>
      </c>
      <c r="T2550" t="s">
        <v>1616</v>
      </c>
      <c r="U2550" s="1">
        <f t="shared" si="1709"/>
        <v>4800</v>
      </c>
      <c r="V2550">
        <v>55.5</v>
      </c>
      <c r="W2550">
        <f>VALUE(V2550)*100000</f>
        <v>5550000</v>
      </c>
    </row>
    <row r="2551" spans="1:23" ht="15.75">
      <c r="A2551" s="3" t="s">
        <v>3497</v>
      </c>
      <c r="B2551" s="3" t="str">
        <f>PROPER(TRIM(A2551))</f>
        <v>3 Apartment For Sale In Vesu Surat</v>
      </c>
      <c r="C2551" s="3" t="str">
        <f>LEFT(B2551,FIND(" ",B2551)-1)</f>
        <v>3</v>
      </c>
      <c r="D2551" s="4" t="str">
        <f>MID(B2551, FIND(" ", B2551)+1, FIND("For", B2551)-FIND(" ", B2551)-1)</f>
        <v xml:space="preserve">Apartment </v>
      </c>
      <c r="E2551" s="3" t="str">
        <f>TRIM(MID(B2551, FIND("In", B2551)+3, FIND("Surat", B2551)-FIND("In", B2551)-3))</f>
        <v>Vesu</v>
      </c>
      <c r="F2551" s="3" t="str">
        <f>"surat"</f>
        <v>surat</v>
      </c>
      <c r="G2551" s="3" t="s">
        <v>34</v>
      </c>
      <c r="H2551" s="3" t="s">
        <v>4711</v>
      </c>
      <c r="I2551" s="9">
        <f>VALUE(LEFT(H2551,FIND(" ",H2551)-1))</f>
        <v>1818</v>
      </c>
      <c r="J2551" s="3" t="str">
        <f>TRIM(RIGHT(H2551,LEN(H2551)-FIND(" ",H2551)))</f>
        <v>sqft</v>
      </c>
      <c r="K2551" s="3" t="s">
        <v>26</v>
      </c>
      <c r="L2551" s="3" t="s">
        <v>44</v>
      </c>
      <c r="M2551" s="3" t="str">
        <f>IF(LEFT(L2551,5)="poss.","expected","ready")</f>
        <v>ready</v>
      </c>
      <c r="N2551" s="3" t="s">
        <v>45</v>
      </c>
      <c r="O2551" s="3" t="str">
        <f>IFERROR(LEFT(N2551,FIND("out of",N2551)-1),N2551)</f>
        <v xml:space="preserve">5 </v>
      </c>
      <c r="P2551" s="4" t="str">
        <f>IFERROR(RIGHT(N2551,LEN(N2551)-FIND("out of",N2551)-6),"")</f>
        <v>13</v>
      </c>
      <c r="Q2551" s="6" t="s">
        <v>29</v>
      </c>
      <c r="R2551" s="3" t="s">
        <v>38</v>
      </c>
      <c r="S2551" s="3" t="s">
        <v>5477</v>
      </c>
      <c r="T2551" s="3" t="s">
        <v>3861</v>
      </c>
      <c r="U2551" s="4">
        <f t="shared" si="1709"/>
        <v>5500</v>
      </c>
      <c r="V2551" s="3">
        <v>100</v>
      </c>
      <c r="W2551" s="3">
        <f>VALUE(V2551)*100000</f>
        <v>10000000</v>
      </c>
    </row>
    <row r="2552" spans="1:23" customFormat="1" hidden="1">
      <c r="A2552" t="s">
        <v>5103</v>
      </c>
      <c r="G2552" t="s">
        <v>34</v>
      </c>
      <c r="H2552" t="s">
        <v>5099</v>
      </c>
      <c r="I2552">
        <f>VALUE(LEFT(H2552,FIND(" ",H2552)-1))</f>
        <v>1361</v>
      </c>
      <c r="J2552" t="str">
        <f>TRIM(RIGHT(H2552,LEN(H2552)-FIND(" ",H2552)))</f>
        <v>sqft</v>
      </c>
      <c r="K2552" t="s">
        <v>26</v>
      </c>
      <c r="L2552" t="s">
        <v>5478</v>
      </c>
      <c r="N2552" t="s">
        <v>95</v>
      </c>
      <c r="Q2552" t="s">
        <v>29</v>
      </c>
      <c r="R2552" t="s">
        <v>47</v>
      </c>
      <c r="S2552" t="s">
        <v>5479</v>
      </c>
      <c r="U2552" s="1" t="e">
        <f t="shared" si="1709"/>
        <v>#VALUE!</v>
      </c>
      <c r="V2552" t="s">
        <v>2529</v>
      </c>
      <c r="W2552" t="e">
        <f>VALUE(V2552)*100000</f>
        <v>#VALUE!</v>
      </c>
    </row>
    <row r="2553" spans="1:23" customFormat="1" hidden="1">
      <c r="A2553" t="s">
        <v>5480</v>
      </c>
      <c r="B2553" t="str">
        <f>PROPER(TRIM(A2553))</f>
        <v>3 Apartment For Sale In Milestone Utsav, Althan Surat</v>
      </c>
      <c r="C2553" t="str">
        <f>LEFT(B2553,FIND(" ",B2553)-1)</f>
        <v>3</v>
      </c>
      <c r="D2553" s="1" t="str">
        <f>MID(B2553, FIND(" ", B2553)+1, FIND("For", B2553)-FIND(" ", B2553)-1)</f>
        <v xml:space="preserve">Apartment </v>
      </c>
      <c r="E2553" t="str">
        <f>TRIM(MID(B2553, FIND("In", B2553)+3, FIND("Surat", B2553)-FIND("In", B2553)-3))</f>
        <v>Milestone Utsav, Althan</v>
      </c>
      <c r="F2553" t="str">
        <f>"surat"</f>
        <v>surat</v>
      </c>
      <c r="G2553" t="s">
        <v>34</v>
      </c>
      <c r="H2553" t="s">
        <v>4320</v>
      </c>
      <c r="I2553">
        <f>VALUE(LEFT(H2553,FIND(" ",H2553)-1))</f>
        <v>1850</v>
      </c>
      <c r="J2553" t="str">
        <f>TRIM(RIGHT(H2553,LEN(H2553)-FIND(" ",H2553)))</f>
        <v>sqft</v>
      </c>
      <c r="K2553" t="s">
        <v>43</v>
      </c>
      <c r="L2553" t="s">
        <v>44</v>
      </c>
      <c r="M2553" t="str">
        <f>IF(LEFT(L2553,5)="poss.","expected","ready")</f>
        <v>ready</v>
      </c>
      <c r="N2553" t="s">
        <v>77</v>
      </c>
      <c r="O2553" t="str">
        <f>IFERROR(LEFT(N2553,FIND("out of",N2553)-1),N2553)</f>
        <v xml:space="preserve">3 </v>
      </c>
      <c r="P2553" s="1" t="str">
        <f>IFERROR(RIGHT(N2553,LEN(N2553)-FIND("out of",N2553)-6),"")</f>
        <v>14</v>
      </c>
      <c r="Q2553" t="s">
        <v>29</v>
      </c>
      <c r="R2553" t="s">
        <v>47</v>
      </c>
      <c r="T2553" t="s">
        <v>459</v>
      </c>
      <c r="U2553" s="1">
        <f t="shared" si="1709"/>
        <v>5000</v>
      </c>
      <c r="V2553">
        <v>92.5</v>
      </c>
      <c r="W2553">
        <f>VALUE(V2553)*100000</f>
        <v>9250000</v>
      </c>
    </row>
    <row r="2554" spans="1:23" customFormat="1" hidden="1">
      <c r="A2554" t="s">
        <v>75</v>
      </c>
      <c r="G2554" t="s">
        <v>24</v>
      </c>
      <c r="H2554" t="s">
        <v>51</v>
      </c>
      <c r="I2554">
        <f>VALUE(LEFT(H2554,FIND(" ",H2554)-1))</f>
        <v>700</v>
      </c>
      <c r="J2554" t="str">
        <f>TRIM(RIGHT(H2554,LEN(H2554)-FIND(" ",H2554)))</f>
        <v>sqft</v>
      </c>
      <c r="K2554" t="s">
        <v>26</v>
      </c>
      <c r="L2554" t="s">
        <v>44</v>
      </c>
      <c r="N2554" t="s">
        <v>3448</v>
      </c>
      <c r="Q2554" t="s">
        <v>29</v>
      </c>
      <c r="R2554" t="s">
        <v>47</v>
      </c>
      <c r="S2554" t="s">
        <v>5481</v>
      </c>
      <c r="T2554" t="s">
        <v>5482</v>
      </c>
      <c r="U2554" s="1">
        <f t="shared" si="1709"/>
        <v>4217</v>
      </c>
      <c r="V2554">
        <v>56</v>
      </c>
      <c r="W2554">
        <f>VALUE(V2554)*100000</f>
        <v>5600000</v>
      </c>
    </row>
    <row r="2555" spans="1:23" customFormat="1" hidden="1">
      <c r="A2555" t="s">
        <v>5483</v>
      </c>
      <c r="G2555" t="s">
        <v>34</v>
      </c>
      <c r="H2555" t="s">
        <v>4410</v>
      </c>
      <c r="I2555">
        <f>VALUE(LEFT(H2555,FIND(" ",H2555)-1))</f>
        <v>1325</v>
      </c>
      <c r="J2555" t="str">
        <f>TRIM(RIGHT(H2555,LEN(H2555)-FIND(" ",H2555)))</f>
        <v>sqft</v>
      </c>
      <c r="K2555" t="s">
        <v>26</v>
      </c>
      <c r="L2555" t="s">
        <v>2851</v>
      </c>
      <c r="N2555" t="s">
        <v>81</v>
      </c>
      <c r="Q2555" t="s">
        <v>29</v>
      </c>
      <c r="R2555" t="s">
        <v>47</v>
      </c>
      <c r="S2555" t="s">
        <v>5451</v>
      </c>
      <c r="T2555" t="s">
        <v>1602</v>
      </c>
      <c r="U2555" s="1">
        <f t="shared" si="1709"/>
        <v>4702</v>
      </c>
      <c r="V2555">
        <v>62.3</v>
      </c>
      <c r="W2555">
        <f>VALUE(V2555)*100000</f>
        <v>6230000</v>
      </c>
    </row>
    <row r="2556" spans="1:23" customFormat="1" hidden="1">
      <c r="A2556" t="s">
        <v>245</v>
      </c>
      <c r="G2556" t="s">
        <v>24</v>
      </c>
      <c r="H2556" t="s">
        <v>1506</v>
      </c>
      <c r="I2556">
        <f>VALUE(LEFT(H2556,FIND(" ",H2556)-1))</f>
        <v>1700</v>
      </c>
      <c r="J2556" t="str">
        <f>TRIM(RIGHT(H2556,LEN(H2556)-FIND(" ",H2556)))</f>
        <v>sqft</v>
      </c>
      <c r="K2556" t="s">
        <v>26</v>
      </c>
      <c r="L2556" t="s">
        <v>267</v>
      </c>
      <c r="N2556" t="s">
        <v>1181</v>
      </c>
      <c r="Q2556" t="s">
        <v>29</v>
      </c>
      <c r="R2556" t="s">
        <v>47</v>
      </c>
      <c r="S2556" t="s">
        <v>5484</v>
      </c>
      <c r="U2556" s="1" t="e">
        <f t="shared" si="1709"/>
        <v>#VALUE!</v>
      </c>
      <c r="V2556">
        <v>60</v>
      </c>
      <c r="W2556">
        <f>VALUE(V2556)*100000</f>
        <v>6000000</v>
      </c>
    </row>
    <row r="2557" spans="1:23" customFormat="1" hidden="1">
      <c r="A2557" t="s">
        <v>4963</v>
      </c>
      <c r="G2557" t="s">
        <v>34</v>
      </c>
      <c r="H2557" t="s">
        <v>3928</v>
      </c>
      <c r="I2557">
        <f>VALUE(LEFT(H2557,FIND(" ",H2557)-1))</f>
        <v>1632</v>
      </c>
      <c r="J2557" t="str">
        <f>TRIM(RIGHT(H2557,LEN(H2557)-FIND(" ",H2557)))</f>
        <v>sqft</v>
      </c>
      <c r="K2557" t="s">
        <v>43</v>
      </c>
      <c r="L2557" t="s">
        <v>44</v>
      </c>
      <c r="N2557" t="s">
        <v>3100</v>
      </c>
      <c r="Q2557" t="s">
        <v>96</v>
      </c>
      <c r="R2557" t="s">
        <v>47</v>
      </c>
      <c r="T2557" t="s">
        <v>5485</v>
      </c>
      <c r="U2557" s="1">
        <f t="shared" ref="U2557:U2620" si="1750">VALUE(SUBSTITUTE(SUBSTITUTE(T2557,"â‚¹",""),"per sqft",""))</f>
        <v>5208</v>
      </c>
      <c r="V2557">
        <v>85</v>
      </c>
      <c r="W2557">
        <f>VALUE(V2557)*100000</f>
        <v>8500000</v>
      </c>
    </row>
    <row r="2558" spans="1:23" customFormat="1" hidden="1">
      <c r="A2558" t="s">
        <v>5486</v>
      </c>
      <c r="G2558" t="s">
        <v>34</v>
      </c>
      <c r="H2558" t="s">
        <v>372</v>
      </c>
      <c r="I2558">
        <f>VALUE(LEFT(H2558,FIND(" ",H2558)-1))</f>
        <v>1300</v>
      </c>
      <c r="J2558" t="str">
        <f>TRIM(RIGHT(H2558,LEN(H2558)-FIND(" ",H2558)))</f>
        <v>sqft</v>
      </c>
      <c r="K2558" t="s">
        <v>43</v>
      </c>
      <c r="L2558" t="s">
        <v>44</v>
      </c>
      <c r="N2558" t="s">
        <v>142</v>
      </c>
      <c r="Q2558" t="s">
        <v>46</v>
      </c>
      <c r="R2558" t="s">
        <v>47</v>
      </c>
      <c r="S2558" t="s">
        <v>5487</v>
      </c>
      <c r="T2558" t="s">
        <v>459</v>
      </c>
      <c r="U2558" s="1">
        <f t="shared" si="1750"/>
        <v>5000</v>
      </c>
      <c r="V2558">
        <v>65</v>
      </c>
      <c r="W2558">
        <f>VALUE(V2558)*100000</f>
        <v>6500000</v>
      </c>
    </row>
    <row r="2559" spans="1:23" customFormat="1" hidden="1">
      <c r="A2559" t="s">
        <v>5246</v>
      </c>
      <c r="G2559" t="s">
        <v>24</v>
      </c>
      <c r="H2559" t="s">
        <v>1926</v>
      </c>
      <c r="I2559">
        <f>VALUE(LEFT(H2559,FIND(" ",H2559)-1))</f>
        <v>1020</v>
      </c>
      <c r="J2559" t="str">
        <f>TRIM(RIGHT(H2559,LEN(H2559)-FIND(" ",H2559)))</f>
        <v>sqft</v>
      </c>
      <c r="K2559" t="s">
        <v>43</v>
      </c>
      <c r="L2559" t="s">
        <v>44</v>
      </c>
      <c r="N2559" t="s">
        <v>117</v>
      </c>
      <c r="Q2559" t="s">
        <v>29</v>
      </c>
      <c r="R2559" t="s">
        <v>102</v>
      </c>
      <c r="S2559" t="s">
        <v>5303</v>
      </c>
      <c r="T2559" t="s">
        <v>5488</v>
      </c>
      <c r="U2559" s="1">
        <f t="shared" si="1750"/>
        <v>4757</v>
      </c>
      <c r="V2559">
        <v>88</v>
      </c>
      <c r="W2559">
        <f>VALUE(V2559)*100000</f>
        <v>8800000</v>
      </c>
    </row>
    <row r="2560" spans="1:23" customFormat="1" hidden="1">
      <c r="A2560" t="s">
        <v>5489</v>
      </c>
      <c r="G2560" t="s">
        <v>24</v>
      </c>
      <c r="H2560" t="s">
        <v>116</v>
      </c>
      <c r="I2560">
        <f>VALUE(LEFT(H2560,FIND(" ",H2560)-1))</f>
        <v>1000</v>
      </c>
      <c r="J2560" t="str">
        <f>TRIM(RIGHT(H2560,LEN(H2560)-FIND(" ",H2560)))</f>
        <v>sqft</v>
      </c>
      <c r="K2560" t="s">
        <v>43</v>
      </c>
      <c r="L2560" t="s">
        <v>44</v>
      </c>
      <c r="N2560" t="s">
        <v>81</v>
      </c>
      <c r="Q2560" t="s">
        <v>29</v>
      </c>
      <c r="R2560" t="s">
        <v>47</v>
      </c>
      <c r="S2560" t="s">
        <v>5490</v>
      </c>
      <c r="T2560" t="s">
        <v>5491</v>
      </c>
      <c r="U2560" s="1">
        <f t="shared" si="1750"/>
        <v>5414</v>
      </c>
      <c r="V2560">
        <v>98</v>
      </c>
      <c r="W2560">
        <f>VALUE(V2560)*100000</f>
        <v>9800000</v>
      </c>
    </row>
    <row r="2561" spans="1:23" customFormat="1" hidden="1">
      <c r="A2561" t="s">
        <v>4238</v>
      </c>
      <c r="G2561" t="s">
        <v>34</v>
      </c>
      <c r="H2561" t="s">
        <v>3391</v>
      </c>
      <c r="I2561">
        <f>VALUE(LEFT(H2561,FIND(" ",H2561)-1))</f>
        <v>1861</v>
      </c>
      <c r="J2561" t="str">
        <f>TRIM(RIGHT(H2561,LEN(H2561)-FIND(" ",H2561)))</f>
        <v>sqft</v>
      </c>
      <c r="K2561" t="s">
        <v>26</v>
      </c>
      <c r="L2561" t="s">
        <v>267</v>
      </c>
      <c r="N2561" t="s">
        <v>816</v>
      </c>
      <c r="Q2561" t="s">
        <v>29</v>
      </c>
      <c r="R2561" t="s">
        <v>47</v>
      </c>
      <c r="S2561" t="s">
        <v>5492</v>
      </c>
      <c r="T2561" t="s">
        <v>5493</v>
      </c>
      <c r="U2561" s="1">
        <f t="shared" si="1750"/>
        <v>4451</v>
      </c>
      <c r="V2561">
        <v>82.8</v>
      </c>
      <c r="W2561">
        <f>VALUE(V2561)*100000</f>
        <v>8280000</v>
      </c>
    </row>
    <row r="2562" spans="1:23" customFormat="1" hidden="1">
      <c r="A2562" t="s">
        <v>5134</v>
      </c>
      <c r="G2562" t="s">
        <v>24</v>
      </c>
      <c r="H2562" t="s">
        <v>5494</v>
      </c>
      <c r="I2562">
        <f>VALUE(LEFT(H2562,FIND(" ",H2562)-1))</f>
        <v>122</v>
      </c>
      <c r="J2562" t="str">
        <f>TRIM(RIGHT(H2562,LEN(H2562)-FIND(" ",H2562)))</f>
        <v>sqyrd</v>
      </c>
      <c r="K2562" t="s">
        <v>29</v>
      </c>
      <c r="L2562" t="s">
        <v>44</v>
      </c>
      <c r="N2562" t="s">
        <v>43</v>
      </c>
      <c r="Q2562" t="s">
        <v>30</v>
      </c>
      <c r="R2562" t="s">
        <v>5495</v>
      </c>
      <c r="S2562" t="s">
        <v>5496</v>
      </c>
      <c r="T2562" t="s">
        <v>5497</v>
      </c>
      <c r="U2562" s="1">
        <f t="shared" si="1750"/>
        <v>5920</v>
      </c>
      <c r="V2562">
        <v>65</v>
      </c>
      <c r="W2562">
        <f>VALUE(V2562)*100000</f>
        <v>6500000</v>
      </c>
    </row>
    <row r="2563" spans="1:23" customFormat="1" hidden="1">
      <c r="A2563" t="s">
        <v>4195</v>
      </c>
      <c r="B2563" t="str">
        <f>PROPER(TRIM(A2563))</f>
        <v>3 Apartment For Sale In Pramukh Amaya, Palanpur Surat</v>
      </c>
      <c r="C2563" t="str">
        <f>LEFT(B2563,FIND(" ",B2563)-1)</f>
        <v>3</v>
      </c>
      <c r="D2563" s="1" t="str">
        <f>MID(B2563, FIND(" ", B2563)+1, FIND("For", B2563)-FIND(" ", B2563)-1)</f>
        <v xml:space="preserve">Apartment </v>
      </c>
      <c r="E2563" t="str">
        <f>TRIM(MID(B2563, FIND("In", B2563)+3, FIND("Surat", B2563)-FIND("In", B2563)-3))</f>
        <v>Pramukh Amaya, Palanpur</v>
      </c>
      <c r="F2563" t="str">
        <f>"surat"</f>
        <v>surat</v>
      </c>
      <c r="G2563" t="s">
        <v>34</v>
      </c>
      <c r="H2563" t="s">
        <v>4690</v>
      </c>
      <c r="I2563">
        <f>VALUE(LEFT(H2563,FIND(" ",H2563)-1))</f>
        <v>1811</v>
      </c>
      <c r="J2563" t="str">
        <f>TRIM(RIGHT(H2563,LEN(H2563)-FIND(" ",H2563)))</f>
        <v>sqft</v>
      </c>
      <c r="K2563" t="s">
        <v>26</v>
      </c>
      <c r="L2563" t="s">
        <v>165</v>
      </c>
      <c r="M2563" t="str">
        <f>IF(LEFT(L2563,5)="poss.","expected","ready")</f>
        <v>expected</v>
      </c>
      <c r="N2563" t="s">
        <v>200</v>
      </c>
      <c r="O2563" t="str">
        <f>IFERROR(LEFT(N2563,FIND("out of",N2563)-1),N2563)</f>
        <v xml:space="preserve">7 </v>
      </c>
      <c r="P2563" s="1" t="str">
        <f>IFERROR(RIGHT(N2563,LEN(N2563)-FIND("out of",N2563)-6),"")</f>
        <v>13</v>
      </c>
      <c r="Q2563" t="s">
        <v>29</v>
      </c>
      <c r="R2563" t="s">
        <v>47</v>
      </c>
      <c r="T2563" t="s">
        <v>505</v>
      </c>
      <c r="U2563" s="1">
        <f t="shared" si="1750"/>
        <v>4251</v>
      </c>
      <c r="V2563">
        <v>77</v>
      </c>
      <c r="W2563">
        <f>VALUE(V2563)*100000</f>
        <v>7700000</v>
      </c>
    </row>
    <row r="2564" spans="1:23" customFormat="1" hidden="1">
      <c r="A2564" t="s">
        <v>5145</v>
      </c>
      <c r="G2564" t="s">
        <v>34</v>
      </c>
      <c r="H2564" t="s">
        <v>3402</v>
      </c>
      <c r="I2564">
        <f>VALUE(LEFT(H2564,FIND(" ",H2564)-1))</f>
        <v>1755</v>
      </c>
      <c r="J2564" t="str">
        <f>TRIM(RIGHT(H2564,LEN(H2564)-FIND(" ",H2564)))</f>
        <v>sqft</v>
      </c>
      <c r="K2564" t="s">
        <v>29</v>
      </c>
      <c r="L2564" t="s">
        <v>61</v>
      </c>
      <c r="N2564" t="s">
        <v>26</v>
      </c>
      <c r="Q2564" t="s">
        <v>62</v>
      </c>
      <c r="R2564">
        <v>3</v>
      </c>
      <c r="S2564" t="s">
        <v>5498</v>
      </c>
      <c r="T2564" t="s">
        <v>64</v>
      </c>
      <c r="U2564" s="1">
        <f t="shared" si="1750"/>
        <v>3411</v>
      </c>
      <c r="V2564">
        <v>59.9</v>
      </c>
      <c r="W2564">
        <f>VALUE(V2564)*100000</f>
        <v>5990000</v>
      </c>
    </row>
    <row r="2565" spans="1:23" ht="15.75">
      <c r="A2565" s="3" t="s">
        <v>2458</v>
      </c>
      <c r="B2565" s="3" t="str">
        <f t="shared" ref="B2565:B2567" si="1751">PROPER(TRIM(A2565))</f>
        <v>2 Apartment For Sale In Pal Surat</v>
      </c>
      <c r="C2565" s="3" t="str">
        <f t="shared" ref="C2565:C2567" si="1752">LEFT(B2565,FIND(" ",B2565)-1)</f>
        <v>2</v>
      </c>
      <c r="D2565" s="4" t="str">
        <f t="shared" ref="D2565:D2567" si="1753">MID(B2565, FIND(" ", B2565)+1, FIND("For", B2565)-FIND(" ", B2565)-1)</f>
        <v xml:space="preserve">Apartment </v>
      </c>
      <c r="E2565" s="3" t="str">
        <f t="shared" ref="E2565:E2567" si="1754">TRIM(MID(B2565, FIND("In", B2565)+3, FIND("Surat", B2565)-FIND("In", B2565)-3))</f>
        <v>Pal</v>
      </c>
      <c r="F2565" s="3" t="str">
        <f t="shared" ref="F2565:F2567" si="1755">"surat"</f>
        <v>surat</v>
      </c>
      <c r="G2565" s="3" t="s">
        <v>24</v>
      </c>
      <c r="H2565" s="3" t="s">
        <v>3258</v>
      </c>
      <c r="I2565" s="9">
        <f>VALUE(LEFT(H2565,FIND(" ",H2565)-1))</f>
        <v>687</v>
      </c>
      <c r="J2565" s="3" t="str">
        <f>TRIM(RIGHT(H2565,LEN(H2565)-FIND(" ",H2565)))</f>
        <v>sqft</v>
      </c>
      <c r="K2565" s="3" t="s">
        <v>26</v>
      </c>
      <c r="L2565" s="3" t="s">
        <v>5421</v>
      </c>
      <c r="M2565" s="3" t="str">
        <f t="shared" ref="M2565:M2567" si="1756">IF(LEFT(L2565,5)="poss.","expected","ready")</f>
        <v>expected</v>
      </c>
      <c r="N2565" s="3" t="s">
        <v>171</v>
      </c>
      <c r="O2565" s="3" t="str">
        <f t="shared" ref="O2565:O2567" si="1757">IFERROR(LEFT(N2565,FIND("out of",N2565)-1),N2565)</f>
        <v xml:space="preserve">9 </v>
      </c>
      <c r="P2565" s="4" t="str">
        <f t="shared" ref="P2565:P2567" si="1758">IFERROR(RIGHT(N2565,LEN(N2565)-FIND("out of",N2565)-6),"")</f>
        <v>14</v>
      </c>
      <c r="Q2565" s="6" t="s">
        <v>29</v>
      </c>
      <c r="R2565" s="3" t="s">
        <v>47</v>
      </c>
      <c r="S2565" s="3" t="s">
        <v>5499</v>
      </c>
      <c r="T2565" s="3" t="s">
        <v>4838</v>
      </c>
      <c r="U2565" s="4">
        <f t="shared" si="1750"/>
        <v>4252</v>
      </c>
      <c r="V2565" s="3">
        <v>53.2</v>
      </c>
      <c r="W2565" s="3">
        <f>VALUE(V2565)*100000</f>
        <v>5320000</v>
      </c>
    </row>
    <row r="2566" spans="1:23" ht="15.75">
      <c r="A2566" s="3" t="s">
        <v>5500</v>
      </c>
      <c r="B2566" s="3" t="str">
        <f t="shared" si="1751"/>
        <v>3 Apartment For Sale In Anand Aspire, Jahangirabad Surat</v>
      </c>
      <c r="C2566" s="3" t="str">
        <f t="shared" si="1752"/>
        <v>3</v>
      </c>
      <c r="D2566" s="4" t="str">
        <f t="shared" si="1753"/>
        <v xml:space="preserve">Apartment </v>
      </c>
      <c r="E2566" s="3" t="str">
        <f t="shared" si="1754"/>
        <v>Anand Aspire, Jahangirabad</v>
      </c>
      <c r="F2566" s="3" t="str">
        <f t="shared" si="1755"/>
        <v>surat</v>
      </c>
      <c r="G2566" s="3" t="s">
        <v>34</v>
      </c>
      <c r="H2566" s="3" t="s">
        <v>4299</v>
      </c>
      <c r="I2566" s="9">
        <f>VALUE(LEFT(H2566,FIND(" ",H2566)-1))</f>
        <v>1725</v>
      </c>
      <c r="J2566" s="3" t="str">
        <f>TRIM(RIGHT(H2566,LEN(H2566)-FIND(" ",H2566)))</f>
        <v>sqft</v>
      </c>
      <c r="K2566" s="3" t="s">
        <v>26</v>
      </c>
      <c r="L2566" s="3" t="s">
        <v>101</v>
      </c>
      <c r="M2566" s="3" t="str">
        <f t="shared" si="1756"/>
        <v>expected</v>
      </c>
      <c r="N2566" s="3" t="s">
        <v>160</v>
      </c>
      <c r="O2566" s="3" t="str">
        <f t="shared" si="1757"/>
        <v xml:space="preserve">7 </v>
      </c>
      <c r="P2566" s="4" t="str">
        <f t="shared" si="1758"/>
        <v>14</v>
      </c>
      <c r="Q2566" s="6" t="s">
        <v>29</v>
      </c>
      <c r="R2566" s="3" t="s">
        <v>47</v>
      </c>
      <c r="S2566" s="3" t="s">
        <v>5501</v>
      </c>
      <c r="T2566" s="3" t="s">
        <v>64</v>
      </c>
      <c r="U2566" s="4">
        <f t="shared" si="1750"/>
        <v>3411</v>
      </c>
      <c r="V2566" s="3">
        <v>58.8</v>
      </c>
      <c r="W2566" s="3">
        <f>VALUE(V2566)*100000</f>
        <v>5880000</v>
      </c>
    </row>
    <row r="2567" spans="1:23" ht="15.75">
      <c r="A2567" s="3" t="s">
        <v>4797</v>
      </c>
      <c r="B2567" s="3" t="str">
        <f t="shared" si="1751"/>
        <v>3 Apartment For Sale In Shaligram Flats, Vesu Surat</v>
      </c>
      <c r="C2567" s="3" t="str">
        <f t="shared" si="1752"/>
        <v>3</v>
      </c>
      <c r="D2567" s="4" t="str">
        <f t="shared" si="1753"/>
        <v xml:space="preserve">Apartment </v>
      </c>
      <c r="E2567" s="3" t="str">
        <f t="shared" si="1754"/>
        <v>Shaligram Flats, Vesu</v>
      </c>
      <c r="F2567" s="3" t="str">
        <f t="shared" si="1755"/>
        <v>surat</v>
      </c>
      <c r="G2567" s="3" t="s">
        <v>34</v>
      </c>
      <c r="H2567" s="3" t="s">
        <v>5306</v>
      </c>
      <c r="I2567" s="9">
        <f>VALUE(LEFT(H2567,FIND(" ",H2567)-1))</f>
        <v>1815</v>
      </c>
      <c r="J2567" s="3" t="str">
        <f>TRIM(RIGHT(H2567,LEN(H2567)-FIND(" ",H2567)))</f>
        <v>sqft</v>
      </c>
      <c r="K2567" s="3" t="s">
        <v>26</v>
      </c>
      <c r="L2567" s="3" t="s">
        <v>44</v>
      </c>
      <c r="M2567" s="3" t="str">
        <f t="shared" si="1756"/>
        <v>ready</v>
      </c>
      <c r="N2567" s="3" t="s">
        <v>176</v>
      </c>
      <c r="O2567" s="3" t="str">
        <f t="shared" si="1757"/>
        <v xml:space="preserve">5 </v>
      </c>
      <c r="P2567" s="4" t="str">
        <f t="shared" si="1758"/>
        <v>12</v>
      </c>
      <c r="Q2567" s="6" t="s">
        <v>29</v>
      </c>
      <c r="R2567" s="3" t="s">
        <v>38</v>
      </c>
      <c r="S2567" s="3" t="s">
        <v>5468</v>
      </c>
      <c r="T2567" s="3" t="s">
        <v>459</v>
      </c>
      <c r="U2567" s="4">
        <f t="shared" si="1750"/>
        <v>5000</v>
      </c>
      <c r="V2567" s="3">
        <v>90.8</v>
      </c>
      <c r="W2567" s="3">
        <f>VALUE(V2567)*100000</f>
        <v>9080000</v>
      </c>
    </row>
    <row r="2568" spans="1:23" customFormat="1" hidden="1">
      <c r="A2568" t="s">
        <v>4745</v>
      </c>
      <c r="G2568" t="s">
        <v>204</v>
      </c>
      <c r="H2568" t="s">
        <v>503</v>
      </c>
      <c r="I2568">
        <f>VALUE(LEFT(H2568,FIND(" ",H2568)-1))</f>
        <v>1035</v>
      </c>
      <c r="J2568" t="str">
        <f>TRIM(RIGHT(H2568,LEN(H2568)-FIND(" ",H2568)))</f>
        <v>sqft</v>
      </c>
      <c r="K2568" t="s">
        <v>206</v>
      </c>
      <c r="L2568" t="s">
        <v>166</v>
      </c>
      <c r="N2568" t="s">
        <v>43</v>
      </c>
      <c r="Q2568">
        <v>2</v>
      </c>
      <c r="R2568" t="s">
        <v>2311</v>
      </c>
      <c r="T2568" t="s">
        <v>5502</v>
      </c>
      <c r="U2568" s="1">
        <f t="shared" si="1750"/>
        <v>9662</v>
      </c>
      <c r="V2568" t="s">
        <v>3442</v>
      </c>
      <c r="W2568" t="e">
        <f>VALUE(V2568)*100000</f>
        <v>#VALUE!</v>
      </c>
    </row>
    <row r="2569" spans="1:23" ht="15.75">
      <c r="A2569" s="3" t="s">
        <v>738</v>
      </c>
      <c r="B2569" s="3" t="str">
        <f t="shared" ref="B2569:B2570" si="1759">PROPER(TRIM(A2569))</f>
        <v>2 Apartment For Sale In Palanpur Gam Surat</v>
      </c>
      <c r="C2569" s="3" t="str">
        <f t="shared" ref="C2569:C2570" si="1760">LEFT(B2569,FIND(" ",B2569)-1)</f>
        <v>2</v>
      </c>
      <c r="D2569" s="4" t="str">
        <f t="shared" ref="D2569:D2570" si="1761">MID(B2569, FIND(" ", B2569)+1, FIND("For", B2569)-FIND(" ", B2569)-1)</f>
        <v xml:space="preserve">Apartment </v>
      </c>
      <c r="E2569" s="3" t="str">
        <f t="shared" ref="E2569:E2570" si="1762">TRIM(MID(B2569, FIND("In", B2569)+3, FIND("Surat", B2569)-FIND("In", B2569)-3))</f>
        <v>Palanpur Gam</v>
      </c>
      <c r="F2569" s="3" t="str">
        <f t="shared" ref="F2569:F2570" si="1763">"surat"</f>
        <v>surat</v>
      </c>
      <c r="G2569" s="3" t="s">
        <v>24</v>
      </c>
      <c r="H2569" s="3" t="s">
        <v>51</v>
      </c>
      <c r="I2569" s="9">
        <f>VALUE(LEFT(H2569,FIND(" ",H2569)-1))</f>
        <v>700</v>
      </c>
      <c r="J2569" s="3" t="str">
        <f>TRIM(RIGHT(H2569,LEN(H2569)-FIND(" ",H2569)))</f>
        <v>sqft</v>
      </c>
      <c r="K2569" s="3" t="s">
        <v>26</v>
      </c>
      <c r="L2569" s="3" t="s">
        <v>44</v>
      </c>
      <c r="M2569" s="3" t="str">
        <f t="shared" ref="M2569:M2570" si="1764">IF(LEFT(L2569,5)="poss.","expected","ready")</f>
        <v>ready</v>
      </c>
      <c r="N2569" s="3" t="s">
        <v>1181</v>
      </c>
      <c r="O2569" s="3" t="str">
        <f t="shared" ref="O2569:O2570" si="1765">IFERROR(LEFT(N2569,FIND("out of",N2569)-1),N2569)</f>
        <v xml:space="preserve">4 </v>
      </c>
      <c r="P2569" s="4" t="str">
        <f t="shared" ref="P2569:P2570" si="1766">IFERROR(RIGHT(N2569,LEN(N2569)-FIND("out of",N2569)-6),"")</f>
        <v>13</v>
      </c>
      <c r="Q2569" s="6" t="s">
        <v>29</v>
      </c>
      <c r="R2569" s="3" t="s">
        <v>30</v>
      </c>
      <c r="S2569" s="3" t="s">
        <v>5503</v>
      </c>
      <c r="T2569" s="3" t="s">
        <v>1817</v>
      </c>
      <c r="U2569" s="4">
        <f t="shared" si="1750"/>
        <v>4200</v>
      </c>
      <c r="V2569" s="3">
        <v>50.8</v>
      </c>
      <c r="W2569" s="3">
        <f>VALUE(V2569)*100000</f>
        <v>5080000</v>
      </c>
    </row>
    <row r="2570" spans="1:23" ht="15.75">
      <c r="A2570" s="3" t="s">
        <v>2458</v>
      </c>
      <c r="B2570" s="3" t="str">
        <f t="shared" si="1759"/>
        <v>2 Apartment For Sale In Pal Surat</v>
      </c>
      <c r="C2570" s="3" t="str">
        <f t="shared" si="1760"/>
        <v>2</v>
      </c>
      <c r="D2570" s="4" t="str">
        <f t="shared" si="1761"/>
        <v xml:space="preserve">Apartment </v>
      </c>
      <c r="E2570" s="3" t="str">
        <f t="shared" si="1762"/>
        <v>Pal</v>
      </c>
      <c r="F2570" s="3" t="str">
        <f t="shared" si="1763"/>
        <v>surat</v>
      </c>
      <c r="G2570" s="3" t="s">
        <v>34</v>
      </c>
      <c r="H2570" s="3" t="s">
        <v>1516</v>
      </c>
      <c r="I2570" s="9">
        <f>VALUE(LEFT(H2570,FIND(" ",H2570)-1))</f>
        <v>1350</v>
      </c>
      <c r="J2570" s="3" t="str">
        <f>TRIM(RIGHT(H2570,LEN(H2570)-FIND(" ",H2570)))</f>
        <v>sqft</v>
      </c>
      <c r="K2570" s="3" t="s">
        <v>26</v>
      </c>
      <c r="L2570" s="3" t="s">
        <v>267</v>
      </c>
      <c r="M2570" s="3" t="str">
        <f t="shared" si="1764"/>
        <v>expected</v>
      </c>
      <c r="N2570" s="3" t="s">
        <v>81</v>
      </c>
      <c r="O2570" s="3" t="str">
        <f t="shared" si="1765"/>
        <v xml:space="preserve">6 </v>
      </c>
      <c r="P2570" s="4" t="str">
        <f t="shared" si="1766"/>
        <v>13</v>
      </c>
      <c r="Q2570" s="6" t="s">
        <v>29</v>
      </c>
      <c r="R2570" s="3" t="s">
        <v>47</v>
      </c>
      <c r="S2570" s="3" t="s">
        <v>5473</v>
      </c>
      <c r="T2570" s="3" t="s">
        <v>555</v>
      </c>
      <c r="U2570" s="4">
        <f t="shared" si="1750"/>
        <v>4500</v>
      </c>
      <c r="V2570" s="3">
        <v>60.8</v>
      </c>
      <c r="W2570" s="3">
        <f>VALUE(V2570)*100000</f>
        <v>6080000</v>
      </c>
    </row>
    <row r="2571" spans="1:23" customFormat="1" hidden="1">
      <c r="A2571" t="s">
        <v>5143</v>
      </c>
      <c r="G2571" t="s">
        <v>34</v>
      </c>
      <c r="H2571" t="s">
        <v>5362</v>
      </c>
      <c r="I2571">
        <f>VALUE(LEFT(H2571,FIND(" ",H2571)-1))</f>
        <v>1690</v>
      </c>
      <c r="J2571" t="str">
        <f>TRIM(RIGHT(H2571,LEN(H2571)-FIND(" ",H2571)))</f>
        <v>sqft</v>
      </c>
      <c r="K2571" t="s">
        <v>29</v>
      </c>
      <c r="L2571" t="s">
        <v>171</v>
      </c>
      <c r="N2571" t="s">
        <v>26</v>
      </c>
      <c r="Q2571" t="s">
        <v>47</v>
      </c>
      <c r="R2571" t="s">
        <v>207</v>
      </c>
      <c r="S2571" t="s">
        <v>3037</v>
      </c>
      <c r="T2571" t="s">
        <v>5504</v>
      </c>
      <c r="U2571" s="1">
        <f t="shared" si="1750"/>
        <v>3693</v>
      </c>
      <c r="V2571">
        <v>62.4</v>
      </c>
      <c r="W2571">
        <f>VALUE(V2571)*100000</f>
        <v>6240000</v>
      </c>
    </row>
    <row r="2572" spans="1:23" ht="15.75">
      <c r="A2572" s="3" t="s">
        <v>4195</v>
      </c>
      <c r="B2572" s="3" t="str">
        <f>PROPER(TRIM(A2572))</f>
        <v>3 Apartment For Sale In Pramukh Amaya, Palanpur Surat</v>
      </c>
      <c r="C2572" s="3" t="str">
        <f>LEFT(B2572,FIND(" ",B2572)-1)</f>
        <v>3</v>
      </c>
      <c r="D2572" s="4" t="str">
        <f>MID(B2572, FIND(" ", B2572)+1, FIND("For", B2572)-FIND(" ", B2572)-1)</f>
        <v xml:space="preserve">Apartment </v>
      </c>
      <c r="E2572" s="3" t="str">
        <f>TRIM(MID(B2572, FIND("In", B2572)+3, FIND("Surat", B2572)-FIND("In", B2572)-3))</f>
        <v>Pramukh Amaya, Palanpur</v>
      </c>
      <c r="F2572" s="3" t="str">
        <f>"surat"</f>
        <v>surat</v>
      </c>
      <c r="G2572" s="3" t="s">
        <v>34</v>
      </c>
      <c r="H2572" s="3" t="s">
        <v>4196</v>
      </c>
      <c r="I2572" s="9">
        <f>VALUE(LEFT(H2572,FIND(" ",H2572)-1))</f>
        <v>2111</v>
      </c>
      <c r="J2572" s="3" t="str">
        <f>TRIM(RIGHT(H2572,LEN(H2572)-FIND(" ",H2572)))</f>
        <v>sqft</v>
      </c>
      <c r="K2572" s="3" t="s">
        <v>26</v>
      </c>
      <c r="L2572" s="3" t="s">
        <v>2890</v>
      </c>
      <c r="M2572" s="3" t="str">
        <f>IF(LEFT(L2572,5)="poss.","expected","ready")</f>
        <v>expected</v>
      </c>
      <c r="N2572" s="3" t="s">
        <v>45</v>
      </c>
      <c r="O2572" s="3" t="str">
        <f>IFERROR(LEFT(N2572,FIND("out of",N2572)-1),N2572)</f>
        <v xml:space="preserve">5 </v>
      </c>
      <c r="P2572" s="4" t="str">
        <f>IFERROR(RIGHT(N2572,LEN(N2572)-FIND("out of",N2572)-6),"")</f>
        <v>13</v>
      </c>
      <c r="Q2572" s="6" t="s">
        <v>29</v>
      </c>
      <c r="R2572" s="3" t="s">
        <v>47</v>
      </c>
      <c r="S2572" s="3" t="s">
        <v>5505</v>
      </c>
      <c r="T2572" s="3" t="s">
        <v>505</v>
      </c>
      <c r="U2572" s="4">
        <f t="shared" si="1750"/>
        <v>4251</v>
      </c>
      <c r="V2572" s="3">
        <v>89.7</v>
      </c>
      <c r="W2572" s="3">
        <f>VALUE(V2572)*100000</f>
        <v>8970000</v>
      </c>
    </row>
    <row r="2573" spans="1:23" customFormat="1" hidden="1">
      <c r="A2573" t="s">
        <v>4945</v>
      </c>
      <c r="G2573" t="s">
        <v>24</v>
      </c>
      <c r="H2573" t="s">
        <v>55</v>
      </c>
      <c r="I2573">
        <f>VALUE(LEFT(H2573,FIND(" ",H2573)-1))</f>
        <v>1250</v>
      </c>
      <c r="J2573" t="str">
        <f>TRIM(RIGHT(H2573,LEN(H2573)-FIND(" ",H2573)))</f>
        <v>sqft</v>
      </c>
      <c r="K2573" t="s">
        <v>43</v>
      </c>
      <c r="L2573" t="s">
        <v>44</v>
      </c>
      <c r="N2573" t="s">
        <v>5437</v>
      </c>
      <c r="Q2573" t="s">
        <v>29</v>
      </c>
      <c r="R2573" t="s">
        <v>38</v>
      </c>
      <c r="S2573" t="s">
        <v>2911</v>
      </c>
      <c r="T2573" t="s">
        <v>5506</v>
      </c>
      <c r="U2573" s="1">
        <f t="shared" si="1750"/>
        <v>3905</v>
      </c>
      <c r="V2573">
        <v>72.5</v>
      </c>
      <c r="W2573">
        <f>VALUE(V2573)*100000</f>
        <v>7250000</v>
      </c>
    </row>
    <row r="2574" spans="1:23" customFormat="1" hidden="1">
      <c r="A2574" t="s">
        <v>5507</v>
      </c>
      <c r="G2574" t="s">
        <v>34</v>
      </c>
      <c r="H2574" t="s">
        <v>3710</v>
      </c>
      <c r="I2574">
        <f>VALUE(LEFT(H2574,FIND(" ",H2574)-1))</f>
        <v>1210</v>
      </c>
      <c r="J2574" t="str">
        <f>TRIM(RIGHT(H2574,LEN(H2574)-FIND(" ",H2574)))</f>
        <v>sqft</v>
      </c>
      <c r="K2574" t="s">
        <v>43</v>
      </c>
      <c r="L2574" t="s">
        <v>44</v>
      </c>
      <c r="N2574" t="s">
        <v>2975</v>
      </c>
      <c r="Q2574" t="s">
        <v>96</v>
      </c>
      <c r="R2574" t="s">
        <v>38</v>
      </c>
      <c r="S2574" t="s">
        <v>5508</v>
      </c>
      <c r="T2574" t="s">
        <v>5509</v>
      </c>
      <c r="U2574" s="1">
        <f t="shared" si="1750"/>
        <v>6033</v>
      </c>
      <c r="V2574">
        <v>73</v>
      </c>
      <c r="W2574">
        <f>VALUE(V2574)*100000</f>
        <v>7300000</v>
      </c>
    </row>
    <row r="2575" spans="1:23" customFormat="1" hidden="1">
      <c r="A2575" t="s">
        <v>4448</v>
      </c>
      <c r="G2575" t="s">
        <v>24</v>
      </c>
      <c r="H2575" t="s">
        <v>5510</v>
      </c>
      <c r="I2575">
        <f>VALUE(LEFT(H2575,FIND(" ",H2575)-1))</f>
        <v>844</v>
      </c>
      <c r="J2575" t="str">
        <f>TRIM(RIGHT(H2575,LEN(H2575)-FIND(" ",H2575)))</f>
        <v>sqft</v>
      </c>
      <c r="K2575" t="s">
        <v>29</v>
      </c>
      <c r="L2575" t="s">
        <v>44</v>
      </c>
      <c r="N2575" t="s">
        <v>26</v>
      </c>
      <c r="Q2575" t="s">
        <v>47</v>
      </c>
      <c r="R2575" t="s">
        <v>207</v>
      </c>
      <c r="S2575" t="s">
        <v>5511</v>
      </c>
      <c r="T2575" t="s">
        <v>1616</v>
      </c>
      <c r="U2575" s="1">
        <f t="shared" si="1750"/>
        <v>4800</v>
      </c>
      <c r="V2575">
        <v>71.099999999999994</v>
      </c>
      <c r="W2575">
        <f>VALUE(V2575)*100000</f>
        <v>7109999.9999999991</v>
      </c>
    </row>
    <row r="2576" spans="1:23" ht="15.75">
      <c r="A2576" s="3" t="s">
        <v>3596</v>
      </c>
      <c r="B2576" s="3" t="str">
        <f>PROPER(TRIM(A2576))</f>
        <v>3 Apartment For Sale In Althan Surat</v>
      </c>
      <c r="C2576" s="3" t="str">
        <f>LEFT(B2576,FIND(" ",B2576)-1)</f>
        <v>3</v>
      </c>
      <c r="D2576" s="4" t="str">
        <f>MID(B2576, FIND(" ", B2576)+1, FIND("For", B2576)-FIND(" ", B2576)-1)</f>
        <v xml:space="preserve">Apartment </v>
      </c>
      <c r="E2576" s="3" t="str">
        <f>TRIM(MID(B2576, FIND("In", B2576)+3, FIND("Surat", B2576)-FIND("In", B2576)-3))</f>
        <v>Althan</v>
      </c>
      <c r="F2576" s="3" t="str">
        <f>"surat"</f>
        <v>surat</v>
      </c>
      <c r="G2576" s="3" t="s">
        <v>34</v>
      </c>
      <c r="H2576" s="3" t="s">
        <v>5204</v>
      </c>
      <c r="I2576" s="9">
        <f>VALUE(LEFT(H2576,FIND(" ",H2576)-1))</f>
        <v>1761</v>
      </c>
      <c r="J2576" s="3" t="str">
        <f>TRIM(RIGHT(H2576,LEN(H2576)-FIND(" ",H2576)))</f>
        <v>sqft</v>
      </c>
      <c r="K2576" s="3" t="s">
        <v>26</v>
      </c>
      <c r="L2576" s="3" t="s">
        <v>267</v>
      </c>
      <c r="M2576" s="3" t="str">
        <f>IF(LEFT(L2576,5)="poss.","expected","ready")</f>
        <v>expected</v>
      </c>
      <c r="N2576" s="3" t="s">
        <v>793</v>
      </c>
      <c r="O2576" s="3" t="str">
        <f>IFERROR(LEFT(N2576,FIND("out of",N2576)-1),N2576)</f>
        <v xml:space="preserve">5 </v>
      </c>
      <c r="P2576" s="4" t="str">
        <f>IFERROR(RIGHT(N2576,LEN(N2576)-FIND("out of",N2576)-6),"")</f>
        <v>14</v>
      </c>
      <c r="Q2576" s="6" t="s">
        <v>29</v>
      </c>
      <c r="R2576" s="3" t="s">
        <v>38</v>
      </c>
      <c r="S2576" s="3" t="s">
        <v>5512</v>
      </c>
      <c r="T2576" s="3" t="s">
        <v>2854</v>
      </c>
      <c r="U2576" s="4">
        <f t="shared" si="1750"/>
        <v>3651</v>
      </c>
      <c r="V2576" s="3">
        <v>64.3</v>
      </c>
      <c r="W2576" s="3">
        <f>VALUE(V2576)*100000</f>
        <v>6430000</v>
      </c>
    </row>
    <row r="2577" spans="1:23" customFormat="1" hidden="1">
      <c r="A2577" t="s">
        <v>5028</v>
      </c>
      <c r="G2577" t="s">
        <v>34</v>
      </c>
      <c r="H2577" t="s">
        <v>3574</v>
      </c>
      <c r="I2577">
        <f>VALUE(LEFT(H2577,FIND(" ",H2577)-1))</f>
        <v>1775</v>
      </c>
      <c r="J2577" t="str">
        <f>TRIM(RIGHT(H2577,LEN(H2577)-FIND(" ",H2577)))</f>
        <v>sqft</v>
      </c>
      <c r="K2577" t="s">
        <v>26</v>
      </c>
      <c r="L2577" t="s">
        <v>44</v>
      </c>
      <c r="N2577" t="s">
        <v>3490</v>
      </c>
      <c r="Q2577" t="s">
        <v>29</v>
      </c>
      <c r="R2577" t="s">
        <v>47</v>
      </c>
      <c r="S2577" t="s">
        <v>5513</v>
      </c>
      <c r="U2577" s="1" t="e">
        <f t="shared" si="1750"/>
        <v>#VALUE!</v>
      </c>
      <c r="V2577" t="s">
        <v>2529</v>
      </c>
      <c r="W2577" t="e">
        <f>VALUE(V2577)*100000</f>
        <v>#VALUE!</v>
      </c>
    </row>
    <row r="2578" spans="1:23" customFormat="1" hidden="1">
      <c r="A2578" t="s">
        <v>5514</v>
      </c>
      <c r="G2578" t="s">
        <v>24</v>
      </c>
      <c r="H2578" t="s">
        <v>328</v>
      </c>
      <c r="I2578">
        <f>VALUE(LEFT(H2578,FIND(" ",H2578)-1))</f>
        <v>1200</v>
      </c>
      <c r="J2578" t="str">
        <f>TRIM(RIGHT(H2578,LEN(H2578)-FIND(" ",H2578)))</f>
        <v>sqft</v>
      </c>
      <c r="K2578" t="s">
        <v>43</v>
      </c>
      <c r="L2578" t="s">
        <v>44</v>
      </c>
      <c r="N2578" t="s">
        <v>5515</v>
      </c>
      <c r="Q2578" t="s">
        <v>29</v>
      </c>
      <c r="R2578" t="s">
        <v>47</v>
      </c>
      <c r="S2578" t="s">
        <v>5516</v>
      </c>
      <c r="T2578" t="s">
        <v>5517</v>
      </c>
      <c r="U2578" s="1">
        <f t="shared" si="1750"/>
        <v>5115</v>
      </c>
      <c r="V2578">
        <v>60</v>
      </c>
      <c r="W2578">
        <f>VALUE(V2578)*100000</f>
        <v>6000000</v>
      </c>
    </row>
    <row r="2579" spans="1:23" customFormat="1" hidden="1">
      <c r="A2579" t="s">
        <v>3655</v>
      </c>
      <c r="G2579" t="s">
        <v>34</v>
      </c>
      <c r="H2579" t="s">
        <v>3700</v>
      </c>
      <c r="I2579">
        <f>VALUE(LEFT(H2579,FIND(" ",H2579)-1))</f>
        <v>1960</v>
      </c>
      <c r="J2579" t="str">
        <f>TRIM(RIGHT(H2579,LEN(H2579)-FIND(" ",H2579)))</f>
        <v>sqft</v>
      </c>
      <c r="K2579" t="s">
        <v>43</v>
      </c>
      <c r="L2579" t="s">
        <v>44</v>
      </c>
      <c r="N2579" t="s">
        <v>200</v>
      </c>
      <c r="Q2579" t="s">
        <v>29</v>
      </c>
      <c r="R2579" t="s">
        <v>47</v>
      </c>
      <c r="S2579" t="s">
        <v>5518</v>
      </c>
      <c r="T2579" t="s">
        <v>5519</v>
      </c>
      <c r="U2579" s="1">
        <f t="shared" si="1750"/>
        <v>4337</v>
      </c>
      <c r="V2579">
        <v>85</v>
      </c>
      <c r="W2579">
        <f>VALUE(V2579)*100000</f>
        <v>8500000</v>
      </c>
    </row>
    <row r="2580" spans="1:23" customFormat="1" hidden="1">
      <c r="A2580" t="s">
        <v>4963</v>
      </c>
      <c r="G2580" t="s">
        <v>34</v>
      </c>
      <c r="H2580" t="s">
        <v>4964</v>
      </c>
      <c r="I2580">
        <f>VALUE(LEFT(H2580,FIND(" ",H2580)-1))</f>
        <v>1522</v>
      </c>
      <c r="J2580" t="str">
        <f>TRIM(RIGHT(H2580,LEN(H2580)-FIND(" ",H2580)))</f>
        <v>sqft</v>
      </c>
      <c r="K2580" t="s">
        <v>43</v>
      </c>
      <c r="L2580" t="s">
        <v>44</v>
      </c>
      <c r="N2580" t="s">
        <v>37</v>
      </c>
      <c r="Q2580" t="s">
        <v>96</v>
      </c>
      <c r="R2580" t="s">
        <v>47</v>
      </c>
      <c r="S2580" t="s">
        <v>5520</v>
      </c>
      <c r="T2580" t="s">
        <v>5521</v>
      </c>
      <c r="U2580" s="1">
        <f t="shared" si="1750"/>
        <v>5585</v>
      </c>
      <c r="V2580">
        <v>85</v>
      </c>
      <c r="W2580">
        <f>VALUE(V2580)*100000</f>
        <v>8500000</v>
      </c>
    </row>
    <row r="2581" spans="1:23" customFormat="1" hidden="1">
      <c r="A2581" t="s">
        <v>3201</v>
      </c>
      <c r="G2581" t="s">
        <v>204</v>
      </c>
      <c r="H2581" t="s">
        <v>5522</v>
      </c>
      <c r="I2581">
        <f>VALUE(LEFT(H2581,FIND(" ",H2581)-1))</f>
        <v>1026</v>
      </c>
      <c r="J2581" t="str">
        <f>TRIM(RIGHT(H2581,LEN(H2581)-FIND(" ",H2581)))</f>
        <v>sqft</v>
      </c>
      <c r="K2581">
        <v>2</v>
      </c>
      <c r="L2581" t="s">
        <v>166</v>
      </c>
      <c r="N2581" t="s">
        <v>43</v>
      </c>
      <c r="Q2581">
        <v>2</v>
      </c>
      <c r="R2581" t="s">
        <v>5523</v>
      </c>
      <c r="T2581" t="s">
        <v>5524</v>
      </c>
      <c r="U2581" s="1">
        <f t="shared" si="1750"/>
        <v>9747</v>
      </c>
      <c r="V2581" t="s">
        <v>3442</v>
      </c>
      <c r="W2581" t="e">
        <f>VALUE(V2581)*100000</f>
        <v>#VALUE!</v>
      </c>
    </row>
    <row r="2582" spans="1:23" customFormat="1" hidden="1">
      <c r="A2582" t="s">
        <v>5525</v>
      </c>
      <c r="G2582" t="s">
        <v>34</v>
      </c>
      <c r="H2582" t="s">
        <v>3565</v>
      </c>
      <c r="I2582">
        <f>VALUE(LEFT(H2582,FIND(" ",H2582)-1))</f>
        <v>1950</v>
      </c>
      <c r="J2582" t="str">
        <f>TRIM(RIGHT(H2582,LEN(H2582)-FIND(" ",H2582)))</f>
        <v>sqft</v>
      </c>
      <c r="K2582" t="s">
        <v>43</v>
      </c>
      <c r="L2582" t="s">
        <v>44</v>
      </c>
      <c r="N2582" t="s">
        <v>200</v>
      </c>
      <c r="Q2582" t="s">
        <v>46</v>
      </c>
      <c r="R2582" t="s">
        <v>47</v>
      </c>
      <c r="S2582" t="s">
        <v>275</v>
      </c>
      <c r="T2582" t="s">
        <v>5526</v>
      </c>
      <c r="U2582" s="1">
        <f t="shared" si="1750"/>
        <v>4359</v>
      </c>
      <c r="V2582">
        <v>85</v>
      </c>
      <c r="W2582">
        <f>VALUE(V2582)*100000</f>
        <v>8500000</v>
      </c>
    </row>
    <row r="2583" spans="1:23" customFormat="1" hidden="1">
      <c r="A2583" t="s">
        <v>4703</v>
      </c>
      <c r="G2583" t="s">
        <v>24</v>
      </c>
      <c r="H2583" t="s">
        <v>1926</v>
      </c>
      <c r="I2583">
        <f>VALUE(LEFT(H2583,FIND(" ",H2583)-1))</f>
        <v>1020</v>
      </c>
      <c r="J2583" t="str">
        <f>TRIM(RIGHT(H2583,LEN(H2583)-FIND(" ",H2583)))</f>
        <v>sqft</v>
      </c>
      <c r="K2583" t="s">
        <v>43</v>
      </c>
      <c r="L2583" t="s">
        <v>44</v>
      </c>
      <c r="N2583" t="s">
        <v>992</v>
      </c>
      <c r="Q2583" t="s">
        <v>29</v>
      </c>
      <c r="R2583" t="s">
        <v>102</v>
      </c>
      <c r="S2583" t="s">
        <v>5303</v>
      </c>
      <c r="T2583" t="s">
        <v>5527</v>
      </c>
      <c r="U2583" s="1">
        <f t="shared" si="1750"/>
        <v>4412</v>
      </c>
      <c r="V2583">
        <v>75</v>
      </c>
      <c r="W2583">
        <f>VALUE(V2583)*100000</f>
        <v>7500000</v>
      </c>
    </row>
    <row r="2584" spans="1:23" customFormat="1" hidden="1">
      <c r="A2584" t="s">
        <v>4665</v>
      </c>
      <c r="B2584" t="str">
        <f>PROPER(TRIM(A2584))</f>
        <v>3 Apartment For Sale In Avadh Copperstone, Dumas Road Surat</v>
      </c>
      <c r="C2584" t="str">
        <f>LEFT(B2584,FIND(" ",B2584)-1)</f>
        <v>3</v>
      </c>
      <c r="D2584" s="1" t="str">
        <f>MID(B2584, FIND(" ", B2584)+1, FIND("For", B2584)-FIND(" ", B2584)-1)</f>
        <v xml:space="preserve">Apartment </v>
      </c>
      <c r="E2584" t="str">
        <f>TRIM(MID(B2584, FIND("In", B2584)+3, FIND("Surat", B2584)-FIND("In", B2584)-3))</f>
        <v>Avadh Copperstone, Dumas Road</v>
      </c>
      <c r="F2584" t="str">
        <f>"surat"</f>
        <v>surat</v>
      </c>
      <c r="G2584" t="s">
        <v>34</v>
      </c>
      <c r="H2584" t="s">
        <v>3620</v>
      </c>
      <c r="I2584">
        <f>VALUE(LEFT(H2584,FIND(" ",H2584)-1))</f>
        <v>1890</v>
      </c>
      <c r="J2584" t="str">
        <f>TRIM(RIGHT(H2584,LEN(H2584)-FIND(" ",H2584)))</f>
        <v>sqft</v>
      </c>
      <c r="K2584" t="s">
        <v>43</v>
      </c>
      <c r="L2584" t="s">
        <v>44</v>
      </c>
      <c r="M2584" t="str">
        <f>IF(LEFT(L2584,5)="poss.","expected","ready")</f>
        <v>ready</v>
      </c>
      <c r="N2584" t="s">
        <v>992</v>
      </c>
      <c r="O2584" t="str">
        <f>IFERROR(LEFT(N2584,FIND("out of",N2584)-1),N2584)</f>
        <v xml:space="preserve">6 </v>
      </c>
      <c r="P2584" s="1" t="str">
        <f>IFERROR(RIGHT(N2584,LEN(N2584)-FIND("out of",N2584)-6),"")</f>
        <v>12</v>
      </c>
      <c r="Q2584" t="s">
        <v>46</v>
      </c>
      <c r="R2584" t="s">
        <v>47</v>
      </c>
      <c r="T2584" t="s">
        <v>685</v>
      </c>
      <c r="U2584" s="1">
        <f t="shared" si="1750"/>
        <v>4762</v>
      </c>
      <c r="V2584">
        <v>90</v>
      </c>
      <c r="W2584">
        <f>VALUE(V2584)*100000</f>
        <v>9000000</v>
      </c>
    </row>
    <row r="2585" spans="1:23" customFormat="1" hidden="1">
      <c r="A2585" t="s">
        <v>2444</v>
      </c>
      <c r="G2585" t="s">
        <v>34</v>
      </c>
      <c r="H2585" t="s">
        <v>5331</v>
      </c>
      <c r="I2585">
        <f>VALUE(LEFT(H2585,FIND(" ",H2585)-1))</f>
        <v>1321</v>
      </c>
      <c r="J2585" t="str">
        <f>TRIM(RIGHT(H2585,LEN(H2585)-FIND(" ",H2585)))</f>
        <v>sqft</v>
      </c>
      <c r="K2585" t="s">
        <v>26</v>
      </c>
      <c r="L2585" t="s">
        <v>267</v>
      </c>
      <c r="N2585" t="s">
        <v>793</v>
      </c>
      <c r="Q2585" t="s">
        <v>29</v>
      </c>
      <c r="R2585" t="s">
        <v>47</v>
      </c>
      <c r="S2585" t="s">
        <v>5528</v>
      </c>
      <c r="T2585" t="s">
        <v>5529</v>
      </c>
      <c r="U2585" s="1">
        <f t="shared" si="1750"/>
        <v>5072</v>
      </c>
      <c r="V2585">
        <v>67</v>
      </c>
      <c r="W2585">
        <f>VALUE(V2585)*100000</f>
        <v>6700000</v>
      </c>
    </row>
    <row r="2586" spans="1:23" customFormat="1" hidden="1">
      <c r="A2586" t="s">
        <v>5530</v>
      </c>
      <c r="G2586" t="s">
        <v>34</v>
      </c>
      <c r="H2586" t="s">
        <v>5531</v>
      </c>
      <c r="I2586">
        <f>VALUE(LEFT(H2586,FIND(" ",H2586)-1))</f>
        <v>2045</v>
      </c>
      <c r="J2586" t="str">
        <f>TRIM(RIGHT(H2586,LEN(H2586)-FIND(" ",H2586)))</f>
        <v>sqft</v>
      </c>
      <c r="K2586" t="s">
        <v>26</v>
      </c>
      <c r="L2586" t="s">
        <v>165</v>
      </c>
      <c r="N2586" t="s">
        <v>81</v>
      </c>
      <c r="Q2586" t="s">
        <v>29</v>
      </c>
      <c r="R2586" t="s">
        <v>47</v>
      </c>
      <c r="S2586" t="s">
        <v>5532</v>
      </c>
      <c r="T2586" t="s">
        <v>5533</v>
      </c>
      <c r="U2586" s="1">
        <f t="shared" si="1750"/>
        <v>4221</v>
      </c>
      <c r="V2586">
        <v>86.3</v>
      </c>
      <c r="W2586">
        <f>VALUE(V2586)*100000</f>
        <v>8630000</v>
      </c>
    </row>
    <row r="2587" spans="1:23" customFormat="1" hidden="1">
      <c r="A2587" t="s">
        <v>5145</v>
      </c>
      <c r="G2587" t="s">
        <v>34</v>
      </c>
      <c r="H2587" t="s">
        <v>3860</v>
      </c>
      <c r="I2587">
        <f>VALUE(LEFT(H2587,FIND(" ",H2587)-1))</f>
        <v>1770</v>
      </c>
      <c r="J2587" t="str">
        <f>TRIM(RIGHT(H2587,LEN(H2587)-FIND(" ",H2587)))</f>
        <v>sqft</v>
      </c>
      <c r="K2587" t="s">
        <v>29</v>
      </c>
      <c r="L2587" t="s">
        <v>61</v>
      </c>
      <c r="N2587" t="s">
        <v>26</v>
      </c>
      <c r="Q2587" t="s">
        <v>62</v>
      </c>
      <c r="R2587">
        <v>3</v>
      </c>
      <c r="S2587" t="s">
        <v>5534</v>
      </c>
      <c r="T2587" t="s">
        <v>64</v>
      </c>
      <c r="U2587" s="1">
        <f t="shared" si="1750"/>
        <v>3411</v>
      </c>
      <c r="V2587">
        <v>60.4</v>
      </c>
      <c r="W2587">
        <f>VALUE(V2587)*100000</f>
        <v>6040000</v>
      </c>
    </row>
    <row r="2588" spans="1:23" customFormat="1" hidden="1">
      <c r="A2588" t="s">
        <v>3655</v>
      </c>
      <c r="G2588" t="s">
        <v>24</v>
      </c>
      <c r="H2588" t="s">
        <v>3156</v>
      </c>
      <c r="I2588">
        <f>VALUE(LEFT(H2588,FIND(" ",H2588)-1))</f>
        <v>1135</v>
      </c>
      <c r="J2588" t="str">
        <f>TRIM(RIGHT(H2588,LEN(H2588)-FIND(" ",H2588)))</f>
        <v>sqft</v>
      </c>
      <c r="K2588" t="s">
        <v>26</v>
      </c>
      <c r="L2588" t="s">
        <v>2841</v>
      </c>
      <c r="N2588" t="s">
        <v>200</v>
      </c>
      <c r="Q2588" t="s">
        <v>29</v>
      </c>
      <c r="R2588" t="s">
        <v>47</v>
      </c>
      <c r="T2588" t="s">
        <v>5535</v>
      </c>
      <c r="U2588" s="1">
        <f t="shared" si="1750"/>
        <v>4753</v>
      </c>
      <c r="V2588">
        <v>98</v>
      </c>
      <c r="W2588">
        <f>VALUE(V2588)*100000</f>
        <v>9800000</v>
      </c>
    </row>
    <row r="2589" spans="1:23" ht="15.75">
      <c r="A2589" s="3" t="s">
        <v>5500</v>
      </c>
      <c r="B2589" s="3" t="str">
        <f t="shared" ref="B2589:B2590" si="1767">PROPER(TRIM(A2589))</f>
        <v>3 Apartment For Sale In Anand Aspire, Jahangirabad Surat</v>
      </c>
      <c r="C2589" s="3" t="str">
        <f t="shared" ref="C2589:C2590" si="1768">LEFT(B2589,FIND(" ",B2589)-1)</f>
        <v>3</v>
      </c>
      <c r="D2589" s="4" t="str">
        <f t="shared" ref="D2589:D2590" si="1769">MID(B2589, FIND(" ", B2589)+1, FIND("For", B2589)-FIND(" ", B2589)-1)</f>
        <v xml:space="preserve">Apartment </v>
      </c>
      <c r="E2589" s="3" t="str">
        <f t="shared" ref="E2589:E2590" si="1770">TRIM(MID(B2589, FIND("In", B2589)+3, FIND("Surat", B2589)-FIND("In", B2589)-3))</f>
        <v>Anand Aspire, Jahangirabad</v>
      </c>
      <c r="F2589" s="3" t="str">
        <f t="shared" ref="F2589:F2590" si="1771">"surat"</f>
        <v>surat</v>
      </c>
      <c r="G2589" s="3" t="s">
        <v>34</v>
      </c>
      <c r="H2589" s="3" t="s">
        <v>4647</v>
      </c>
      <c r="I2589" s="9">
        <f>VALUE(LEFT(H2589,FIND(" ",H2589)-1))</f>
        <v>1625</v>
      </c>
      <c r="J2589" s="3" t="str">
        <f>TRIM(RIGHT(H2589,LEN(H2589)-FIND(" ",H2589)))</f>
        <v>sqft</v>
      </c>
      <c r="K2589" s="3" t="s">
        <v>26</v>
      </c>
      <c r="L2589" s="3" t="s">
        <v>101</v>
      </c>
      <c r="M2589" s="3" t="str">
        <f t="shared" ref="M2589:M2590" si="1772">IF(LEFT(L2589,5)="poss.","expected","ready")</f>
        <v>expected</v>
      </c>
      <c r="N2589" s="3" t="s">
        <v>160</v>
      </c>
      <c r="O2589" s="3" t="str">
        <f t="shared" ref="O2589:O2590" si="1773">IFERROR(LEFT(N2589,FIND("out of",N2589)-1),N2589)</f>
        <v xml:space="preserve">7 </v>
      </c>
      <c r="P2589" s="4" t="str">
        <f t="shared" ref="P2589:P2590" si="1774">IFERROR(RIGHT(N2589,LEN(N2589)-FIND("out of",N2589)-6),"")</f>
        <v>14</v>
      </c>
      <c r="Q2589" s="6" t="s">
        <v>29</v>
      </c>
      <c r="R2589" s="3" t="s">
        <v>47</v>
      </c>
      <c r="S2589" s="3" t="s">
        <v>5501</v>
      </c>
      <c r="T2589" s="3" t="s">
        <v>64</v>
      </c>
      <c r="U2589" s="4">
        <f t="shared" si="1750"/>
        <v>3411</v>
      </c>
      <c r="V2589" s="3">
        <v>55.4</v>
      </c>
      <c r="W2589" s="3">
        <f>VALUE(V2589)*100000</f>
        <v>5540000</v>
      </c>
    </row>
    <row r="2590" spans="1:23" ht="15.75">
      <c r="A2590" s="3" t="s">
        <v>4797</v>
      </c>
      <c r="B2590" s="3" t="str">
        <f t="shared" si="1767"/>
        <v>3 Apartment For Sale In Shaligram Flats, Vesu Surat</v>
      </c>
      <c r="C2590" s="3" t="str">
        <f t="shared" si="1768"/>
        <v>3</v>
      </c>
      <c r="D2590" s="4" t="str">
        <f t="shared" si="1769"/>
        <v xml:space="preserve">Apartment </v>
      </c>
      <c r="E2590" s="3" t="str">
        <f t="shared" si="1770"/>
        <v>Shaligram Flats, Vesu</v>
      </c>
      <c r="F2590" s="3" t="str">
        <f t="shared" si="1771"/>
        <v>surat</v>
      </c>
      <c r="G2590" s="3" t="s">
        <v>34</v>
      </c>
      <c r="H2590" s="3" t="s">
        <v>4320</v>
      </c>
      <c r="I2590" s="9">
        <f>VALUE(LEFT(H2590,FIND(" ",H2590)-1))</f>
        <v>1850</v>
      </c>
      <c r="J2590" s="3" t="str">
        <f>TRIM(RIGHT(H2590,LEN(H2590)-FIND(" ",H2590)))</f>
        <v>sqft</v>
      </c>
      <c r="K2590" s="3" t="s">
        <v>26</v>
      </c>
      <c r="L2590" s="3" t="s">
        <v>44</v>
      </c>
      <c r="M2590" s="3" t="str">
        <f t="shared" si="1772"/>
        <v>ready</v>
      </c>
      <c r="N2590" s="3" t="s">
        <v>992</v>
      </c>
      <c r="O2590" s="3" t="str">
        <f t="shared" si="1773"/>
        <v xml:space="preserve">6 </v>
      </c>
      <c r="P2590" s="4" t="str">
        <f t="shared" si="1774"/>
        <v>12</v>
      </c>
      <c r="Q2590" s="6" t="s">
        <v>29</v>
      </c>
      <c r="R2590" s="3" t="s">
        <v>38</v>
      </c>
      <c r="S2590" s="3" t="s">
        <v>5468</v>
      </c>
      <c r="T2590" s="3" t="s">
        <v>459</v>
      </c>
      <c r="U2590" s="4">
        <f t="shared" si="1750"/>
        <v>5000</v>
      </c>
      <c r="V2590" s="3">
        <v>92.5</v>
      </c>
      <c r="W2590" s="3">
        <f>VALUE(V2590)*100000</f>
        <v>9250000</v>
      </c>
    </row>
    <row r="2591" spans="1:23" customFormat="1" hidden="1">
      <c r="A2591" t="s">
        <v>4745</v>
      </c>
      <c r="G2591" t="s">
        <v>204</v>
      </c>
      <c r="H2591" t="s">
        <v>277</v>
      </c>
      <c r="I2591">
        <f>VALUE(LEFT(H2591,FIND(" ",H2591)-1))</f>
        <v>990</v>
      </c>
      <c r="J2591" t="str">
        <f>TRIM(RIGHT(H2591,LEN(H2591)-FIND(" ",H2591)))</f>
        <v>sqft</v>
      </c>
      <c r="K2591" t="s">
        <v>206</v>
      </c>
      <c r="L2591" t="s">
        <v>166</v>
      </c>
      <c r="N2591" t="s">
        <v>43</v>
      </c>
      <c r="Q2591">
        <v>2</v>
      </c>
      <c r="R2591" t="s">
        <v>4910</v>
      </c>
      <c r="T2591" t="s">
        <v>709</v>
      </c>
      <c r="U2591" s="1">
        <f t="shared" si="1750"/>
        <v>10000</v>
      </c>
      <c r="V2591">
        <v>99</v>
      </c>
      <c r="W2591">
        <f>VALUE(V2591)*100000</f>
        <v>9900000</v>
      </c>
    </row>
    <row r="2592" spans="1:23" ht="15.75">
      <c r="A2592" s="3" t="s">
        <v>195</v>
      </c>
      <c r="B2592" s="3" t="str">
        <f>PROPER(TRIM(A2592))</f>
        <v>3 Apartment For Sale In Palanpur Surat</v>
      </c>
      <c r="C2592" s="3" t="str">
        <f>LEFT(B2592,FIND(" ",B2592)-1)</f>
        <v>3</v>
      </c>
      <c r="D2592" s="4" t="str">
        <f>MID(B2592, FIND(" ", B2592)+1, FIND("For", B2592)-FIND(" ", B2592)-1)</f>
        <v xml:space="preserve">Apartment </v>
      </c>
      <c r="E2592" s="3" t="str">
        <f>TRIM(MID(B2592, FIND("In", B2592)+3, FIND("Surat", B2592)-FIND("In", B2592)-3))</f>
        <v>Palanpur</v>
      </c>
      <c r="F2592" s="3" t="str">
        <f>"surat"</f>
        <v>surat</v>
      </c>
      <c r="G2592" s="3" t="s">
        <v>24</v>
      </c>
      <c r="H2592" s="3" t="s">
        <v>561</v>
      </c>
      <c r="I2592" s="9">
        <f>VALUE(LEFT(H2592,FIND(" ",H2592)-1))</f>
        <v>1050</v>
      </c>
      <c r="J2592" s="3" t="str">
        <f>TRIM(RIGHT(H2592,LEN(H2592)-FIND(" ",H2592)))</f>
        <v>sqft</v>
      </c>
      <c r="K2592" s="3" t="s">
        <v>26</v>
      </c>
      <c r="L2592" s="3" t="s">
        <v>44</v>
      </c>
      <c r="M2592" s="3" t="str">
        <f>IF(LEFT(L2592,5)="poss.","expected","ready")</f>
        <v>ready</v>
      </c>
      <c r="N2592" s="3" t="s">
        <v>1890</v>
      </c>
      <c r="O2592" s="3" t="str">
        <f>IFERROR(LEFT(N2592,FIND("out of",N2592)-1),N2592)</f>
        <v xml:space="preserve">4 </v>
      </c>
      <c r="P2592" s="4" t="str">
        <f>IFERROR(RIGHT(N2592,LEN(N2592)-FIND("out of",N2592)-6),"")</f>
        <v>12</v>
      </c>
      <c r="Q2592" s="6" t="s">
        <v>29</v>
      </c>
      <c r="R2592" s="3" t="s">
        <v>47</v>
      </c>
      <c r="S2592" s="3" t="s">
        <v>5536</v>
      </c>
      <c r="T2592" s="3" t="s">
        <v>1157</v>
      </c>
      <c r="U2592" s="4">
        <f t="shared" si="1750"/>
        <v>4000</v>
      </c>
      <c r="V2592" s="3">
        <v>73</v>
      </c>
      <c r="W2592" s="3">
        <f>VALUE(V2592)*100000</f>
        <v>7300000</v>
      </c>
    </row>
    <row r="2593" spans="1:23" customFormat="1" hidden="1">
      <c r="A2593" t="s">
        <v>245</v>
      </c>
      <c r="G2593" t="s">
        <v>24</v>
      </c>
      <c r="H2593" t="s">
        <v>5537</v>
      </c>
      <c r="I2593">
        <f>VALUE(LEFT(H2593,FIND(" ",H2593)-1))</f>
        <v>1003</v>
      </c>
      <c r="J2593" t="str">
        <f>TRIM(RIGHT(H2593,LEN(H2593)-FIND(" ",H2593)))</f>
        <v>sqft</v>
      </c>
      <c r="K2593" t="s">
        <v>26</v>
      </c>
      <c r="L2593" t="s">
        <v>44</v>
      </c>
      <c r="N2593" t="s">
        <v>81</v>
      </c>
      <c r="Q2593" t="s">
        <v>29</v>
      </c>
      <c r="R2593" t="s">
        <v>47</v>
      </c>
      <c r="S2593" t="s">
        <v>5084</v>
      </c>
      <c r="T2593" t="s">
        <v>5538</v>
      </c>
      <c r="U2593" s="1">
        <f t="shared" si="1750"/>
        <v>3945</v>
      </c>
      <c r="V2593">
        <v>72</v>
      </c>
      <c r="W2593">
        <f>VALUE(V2593)*100000</f>
        <v>7200000</v>
      </c>
    </row>
    <row r="2594" spans="1:23" customFormat="1" hidden="1">
      <c r="A2594" t="s">
        <v>5383</v>
      </c>
      <c r="G2594" t="s">
        <v>34</v>
      </c>
      <c r="H2594" t="s">
        <v>3391</v>
      </c>
      <c r="I2594">
        <f>VALUE(LEFT(H2594,FIND(" ",H2594)-1))</f>
        <v>1861</v>
      </c>
      <c r="J2594" t="str">
        <f>TRIM(RIGHT(H2594,LEN(H2594)-FIND(" ",H2594)))</f>
        <v>sqft</v>
      </c>
      <c r="K2594" t="s">
        <v>29</v>
      </c>
      <c r="L2594" t="s">
        <v>342</v>
      </c>
      <c r="N2594" t="s">
        <v>26</v>
      </c>
      <c r="Q2594" t="s">
        <v>207</v>
      </c>
      <c r="R2594" t="s">
        <v>5539</v>
      </c>
      <c r="S2594" t="s">
        <v>5540</v>
      </c>
      <c r="T2594" t="s">
        <v>4459</v>
      </c>
      <c r="U2594" s="1">
        <f t="shared" si="1750"/>
        <v>4294</v>
      </c>
      <c r="V2594">
        <v>79.900000000000006</v>
      </c>
      <c r="W2594">
        <f>VALUE(V2594)*100000</f>
        <v>7990000.0000000009</v>
      </c>
    </row>
    <row r="2595" spans="1:23" ht="15.75">
      <c r="A2595" s="3" t="s">
        <v>2993</v>
      </c>
      <c r="B2595" s="3" t="str">
        <f t="shared" ref="B2595:B2596" si="1775">PROPER(TRIM(A2595))</f>
        <v>2 Apartment For Sale In Shubham Pearl, Palanpur Surat</v>
      </c>
      <c r="C2595" s="3" t="str">
        <f t="shared" ref="C2595:C2596" si="1776">LEFT(B2595,FIND(" ",B2595)-1)</f>
        <v>2</v>
      </c>
      <c r="D2595" s="4" t="str">
        <f t="shared" ref="D2595:D2596" si="1777">MID(B2595, FIND(" ", B2595)+1, FIND("For", B2595)-FIND(" ", B2595)-1)</f>
        <v xml:space="preserve">Apartment </v>
      </c>
      <c r="E2595" s="3" t="str">
        <f t="shared" ref="E2595:E2596" si="1778">TRIM(MID(B2595, FIND("In", B2595)+3, FIND("Surat", B2595)-FIND("In", B2595)-3))</f>
        <v>Shubham Pearl, Palanpur</v>
      </c>
      <c r="F2595" s="3" t="str">
        <f t="shared" ref="F2595:F2596" si="1779">"surat"</f>
        <v>surat</v>
      </c>
      <c r="G2595" s="3" t="s">
        <v>34</v>
      </c>
      <c r="H2595" s="3" t="s">
        <v>1075</v>
      </c>
      <c r="I2595" s="9">
        <f>VALUE(LEFT(H2595,FIND(" ",H2595)-1))</f>
        <v>1275</v>
      </c>
      <c r="J2595" s="3" t="str">
        <f>TRIM(RIGHT(H2595,LEN(H2595)-FIND(" ",H2595)))</f>
        <v>sqft</v>
      </c>
      <c r="K2595" s="3" t="s">
        <v>26</v>
      </c>
      <c r="L2595" s="3" t="s">
        <v>44</v>
      </c>
      <c r="M2595" s="3" t="str">
        <f t="shared" ref="M2595:M2596" si="1780">IF(LEFT(L2595,5)="poss.","expected","ready")</f>
        <v>ready</v>
      </c>
      <c r="N2595" s="3" t="s">
        <v>45</v>
      </c>
      <c r="O2595" s="3" t="str">
        <f t="shared" ref="O2595:O2596" si="1781">IFERROR(LEFT(N2595,FIND("out of",N2595)-1),N2595)</f>
        <v xml:space="preserve">5 </v>
      </c>
      <c r="P2595" s="4" t="str">
        <f t="shared" ref="P2595:P2596" si="1782">IFERROR(RIGHT(N2595,LEN(N2595)-FIND("out of",N2595)-6),"")</f>
        <v>13</v>
      </c>
      <c r="Q2595" s="6" t="s">
        <v>29</v>
      </c>
      <c r="R2595" s="3" t="s">
        <v>47</v>
      </c>
      <c r="S2595" s="3" t="s">
        <v>5541</v>
      </c>
      <c r="T2595" s="3" t="s">
        <v>2923</v>
      </c>
      <c r="U2595" s="4">
        <f t="shared" si="1750"/>
        <v>3991</v>
      </c>
      <c r="V2595" s="3">
        <v>50.9</v>
      </c>
      <c r="W2595" s="3">
        <f>VALUE(V2595)*100000</f>
        <v>5090000</v>
      </c>
    </row>
    <row r="2596" spans="1:23" ht="15.75">
      <c r="A2596" s="3" t="s">
        <v>3940</v>
      </c>
      <c r="B2596" s="3" t="str">
        <f t="shared" si="1775"/>
        <v>3 Apartment For Sale In Nakshatra Galaxia, Palanpur Surat</v>
      </c>
      <c r="C2596" s="3" t="str">
        <f t="shared" si="1776"/>
        <v>3</v>
      </c>
      <c r="D2596" s="4" t="str">
        <f t="shared" si="1777"/>
        <v xml:space="preserve">Apartment </v>
      </c>
      <c r="E2596" s="3" t="str">
        <f t="shared" si="1778"/>
        <v>Nakshatra Galaxia, Palanpur</v>
      </c>
      <c r="F2596" s="3" t="str">
        <f t="shared" si="1779"/>
        <v>surat</v>
      </c>
      <c r="G2596" s="3" t="s">
        <v>24</v>
      </c>
      <c r="H2596" s="3" t="s">
        <v>423</v>
      </c>
      <c r="I2596" s="9">
        <f>VALUE(LEFT(H2596,FIND(" ",H2596)-1))</f>
        <v>1100</v>
      </c>
      <c r="J2596" s="3" t="str">
        <f>TRIM(RIGHT(H2596,LEN(H2596)-FIND(" ",H2596)))</f>
        <v>sqft</v>
      </c>
      <c r="K2596" s="3" t="s">
        <v>43</v>
      </c>
      <c r="L2596" s="3" t="s">
        <v>44</v>
      </c>
      <c r="M2596" s="3" t="str">
        <f t="shared" si="1780"/>
        <v>ready</v>
      </c>
      <c r="N2596" s="3" t="s">
        <v>3209</v>
      </c>
      <c r="O2596" s="3" t="str">
        <f t="shared" si="1781"/>
        <v xml:space="preserve">9 </v>
      </c>
      <c r="P2596" s="4" t="str">
        <f t="shared" si="1782"/>
        <v>15</v>
      </c>
      <c r="Q2596" s="6" t="s">
        <v>29</v>
      </c>
      <c r="R2596" s="3" t="s">
        <v>38</v>
      </c>
      <c r="S2596" s="3" t="s">
        <v>2911</v>
      </c>
      <c r="T2596" s="3" t="s">
        <v>316</v>
      </c>
      <c r="U2596" s="4">
        <f t="shared" si="1750"/>
        <v>3909</v>
      </c>
      <c r="V2596" s="3">
        <v>67.5</v>
      </c>
      <c r="W2596" s="3">
        <f>VALUE(V2596)*100000</f>
        <v>6750000</v>
      </c>
    </row>
    <row r="2597" spans="1:23" customFormat="1" hidden="1">
      <c r="A2597" t="s">
        <v>3616</v>
      </c>
      <c r="G2597" t="s">
        <v>24</v>
      </c>
      <c r="H2597" t="s">
        <v>131</v>
      </c>
      <c r="I2597">
        <f>VALUE(LEFT(H2597,FIND(" ",H2597)-1))</f>
        <v>950</v>
      </c>
      <c r="J2597" t="str">
        <f>TRIM(RIGHT(H2597,LEN(H2597)-FIND(" ",H2597)))</f>
        <v>sqft</v>
      </c>
      <c r="K2597" t="s">
        <v>29</v>
      </c>
      <c r="L2597" t="s">
        <v>165</v>
      </c>
      <c r="N2597" t="s">
        <v>26</v>
      </c>
      <c r="Q2597" t="s">
        <v>47</v>
      </c>
      <c r="R2597" t="s">
        <v>156</v>
      </c>
      <c r="S2597" t="s">
        <v>5542</v>
      </c>
      <c r="T2597" t="s">
        <v>3131</v>
      </c>
      <c r="U2597" s="1">
        <f t="shared" si="1750"/>
        <v>4851</v>
      </c>
      <c r="V2597">
        <v>79.8</v>
      </c>
      <c r="W2597">
        <f>VALUE(V2597)*100000</f>
        <v>7980000</v>
      </c>
    </row>
    <row r="2598" spans="1:23" ht="15.75">
      <c r="A2598" s="3" t="s">
        <v>150</v>
      </c>
      <c r="B2598" s="3" t="str">
        <f t="shared" ref="B2598:B2599" si="1783">PROPER(TRIM(A2598))</f>
        <v>3 Apartment For Sale In Jahangirabad Surat</v>
      </c>
      <c r="C2598" s="3" t="str">
        <f t="shared" ref="C2598:C2599" si="1784">LEFT(B2598,FIND(" ",B2598)-1)</f>
        <v>3</v>
      </c>
      <c r="D2598" s="4" t="str">
        <f t="shared" ref="D2598:D2599" si="1785">MID(B2598, FIND(" ", B2598)+1, FIND("For", B2598)-FIND(" ", B2598)-1)</f>
        <v xml:space="preserve">Apartment </v>
      </c>
      <c r="E2598" s="3" t="str">
        <f t="shared" ref="E2598:E2599" si="1786">TRIM(MID(B2598, FIND("In", B2598)+3, FIND("Surat", B2598)-FIND("In", B2598)-3))</f>
        <v>Jahangirabad</v>
      </c>
      <c r="F2598" s="3" t="str">
        <f t="shared" ref="F2598:F2599" si="1787">"surat"</f>
        <v>surat</v>
      </c>
      <c r="G2598" s="3" t="s">
        <v>34</v>
      </c>
      <c r="H2598" s="3" t="s">
        <v>4647</v>
      </c>
      <c r="I2598" s="9">
        <f>VALUE(LEFT(H2598,FIND(" ",H2598)-1))</f>
        <v>1625</v>
      </c>
      <c r="J2598" s="3" t="str">
        <f>TRIM(RIGHT(H2598,LEN(H2598)-FIND(" ",H2598)))</f>
        <v>sqft</v>
      </c>
      <c r="K2598" s="3" t="s">
        <v>26</v>
      </c>
      <c r="L2598" s="3" t="s">
        <v>2943</v>
      </c>
      <c r="M2598" s="3" t="str">
        <f t="shared" ref="M2598:M2599" si="1788">IF(LEFT(L2598,5)="poss.","expected","ready")</f>
        <v>expected</v>
      </c>
      <c r="N2598" s="3" t="s">
        <v>793</v>
      </c>
      <c r="O2598" s="3" t="str">
        <f t="shared" ref="O2598:O2599" si="1789">IFERROR(LEFT(N2598,FIND("out of",N2598)-1),N2598)</f>
        <v xml:space="preserve">5 </v>
      </c>
      <c r="P2598" s="4" t="str">
        <f t="shared" ref="P2598:P2599" si="1790">IFERROR(RIGHT(N2598,LEN(N2598)-FIND("out of",N2598)-6),"")</f>
        <v>14</v>
      </c>
      <c r="Q2598" s="6" t="s">
        <v>29</v>
      </c>
      <c r="R2598" s="3" t="s">
        <v>38</v>
      </c>
      <c r="S2598" s="3" t="s">
        <v>5543</v>
      </c>
      <c r="T2598" s="3" t="s">
        <v>711</v>
      </c>
      <c r="U2598" s="4">
        <f t="shared" si="1750"/>
        <v>3250</v>
      </c>
      <c r="V2598" s="3">
        <v>52.8</v>
      </c>
      <c r="W2598" s="3">
        <f>VALUE(V2598)*100000</f>
        <v>5280000</v>
      </c>
    </row>
    <row r="2599" spans="1:23" ht="15.75">
      <c r="A2599" s="3" t="s">
        <v>5544</v>
      </c>
      <c r="B2599" s="3" t="str">
        <f t="shared" si="1783"/>
        <v>3 Apartment For Sale In Roongta Green Homes, Godadara Surat</v>
      </c>
      <c r="C2599" s="3" t="str">
        <f t="shared" si="1784"/>
        <v>3</v>
      </c>
      <c r="D2599" s="4" t="str">
        <f t="shared" si="1785"/>
        <v xml:space="preserve">Apartment </v>
      </c>
      <c r="E2599" s="3" t="str">
        <f t="shared" si="1786"/>
        <v>Roongta Green Homes, Godadara</v>
      </c>
      <c r="F2599" s="3" t="str">
        <f t="shared" si="1787"/>
        <v>surat</v>
      </c>
      <c r="G2599" s="3" t="s">
        <v>24</v>
      </c>
      <c r="H2599" s="3" t="s">
        <v>503</v>
      </c>
      <c r="I2599" s="9">
        <f>VALUE(LEFT(H2599,FIND(" ",H2599)-1))</f>
        <v>1035</v>
      </c>
      <c r="J2599" s="3" t="str">
        <f>TRIM(RIGHT(H2599,LEN(H2599)-FIND(" ",H2599)))</f>
        <v>sqft</v>
      </c>
      <c r="K2599" s="3" t="s">
        <v>26</v>
      </c>
      <c r="L2599" s="3" t="s">
        <v>44</v>
      </c>
      <c r="M2599" s="3" t="str">
        <f t="shared" si="1788"/>
        <v>ready</v>
      </c>
      <c r="N2599" s="3" t="s">
        <v>160</v>
      </c>
      <c r="O2599" s="3" t="str">
        <f t="shared" si="1789"/>
        <v xml:space="preserve">7 </v>
      </c>
      <c r="P2599" s="4" t="str">
        <f t="shared" si="1790"/>
        <v>14</v>
      </c>
      <c r="Q2599" s="6" t="s">
        <v>29</v>
      </c>
      <c r="R2599" s="3" t="s">
        <v>38</v>
      </c>
      <c r="S2599" s="3" t="s">
        <v>5545</v>
      </c>
      <c r="T2599" s="3" t="s">
        <v>58</v>
      </c>
      <c r="U2599" s="4">
        <f t="shared" si="1750"/>
        <v>3600</v>
      </c>
      <c r="V2599" s="3">
        <v>67.8</v>
      </c>
      <c r="W2599" s="3">
        <f>VALUE(V2599)*100000</f>
        <v>6780000</v>
      </c>
    </row>
    <row r="2600" spans="1:23" customFormat="1" hidden="1">
      <c r="A2600" t="s">
        <v>3655</v>
      </c>
      <c r="G2600" t="s">
        <v>34</v>
      </c>
      <c r="H2600" t="s">
        <v>5546</v>
      </c>
      <c r="I2600">
        <f>VALUE(LEFT(H2600,FIND(" ",H2600)-1))</f>
        <v>1971</v>
      </c>
      <c r="J2600" t="str">
        <f>TRIM(RIGHT(H2600,LEN(H2600)-FIND(" ",H2600)))</f>
        <v>sqft</v>
      </c>
      <c r="K2600" t="s">
        <v>26</v>
      </c>
      <c r="L2600" t="s">
        <v>175</v>
      </c>
      <c r="N2600" t="s">
        <v>160</v>
      </c>
      <c r="Q2600" t="s">
        <v>29</v>
      </c>
      <c r="R2600" t="s">
        <v>47</v>
      </c>
      <c r="T2600" t="s">
        <v>5547</v>
      </c>
      <c r="U2600" s="1">
        <f t="shared" si="1750"/>
        <v>4710</v>
      </c>
      <c r="V2600">
        <v>92.8</v>
      </c>
      <c r="W2600">
        <f>VALUE(V2600)*100000</f>
        <v>9280000</v>
      </c>
    </row>
    <row r="2601" spans="1:23" customFormat="1" hidden="1">
      <c r="A2601" t="s">
        <v>4745</v>
      </c>
      <c r="G2601" t="s">
        <v>204</v>
      </c>
      <c r="H2601" t="s">
        <v>642</v>
      </c>
      <c r="I2601">
        <f>VALUE(LEFT(H2601,FIND(" ",H2601)-1))</f>
        <v>648</v>
      </c>
      <c r="J2601" t="str">
        <f>TRIM(RIGHT(H2601,LEN(H2601)-FIND(" ",H2601)))</f>
        <v>sqft</v>
      </c>
      <c r="K2601">
        <v>5</v>
      </c>
      <c r="L2601" t="s">
        <v>166</v>
      </c>
      <c r="N2601" t="s">
        <v>43</v>
      </c>
      <c r="Q2601">
        <v>2</v>
      </c>
      <c r="R2601" t="s">
        <v>4910</v>
      </c>
      <c r="S2601" t="s">
        <v>5548</v>
      </c>
      <c r="T2601" t="s">
        <v>4521</v>
      </c>
      <c r="U2601" s="1">
        <f t="shared" si="1750"/>
        <v>10802</v>
      </c>
      <c r="V2601">
        <v>70</v>
      </c>
      <c r="W2601">
        <f>VALUE(V2601)*100000</f>
        <v>7000000</v>
      </c>
    </row>
    <row r="2602" spans="1:23" customFormat="1" hidden="1">
      <c r="A2602" t="s">
        <v>5549</v>
      </c>
      <c r="G2602" t="s">
        <v>34</v>
      </c>
      <c r="H2602" t="s">
        <v>3474</v>
      </c>
      <c r="I2602">
        <f>VALUE(LEFT(H2602,FIND(" ",H2602)-1))</f>
        <v>93</v>
      </c>
      <c r="J2602" t="str">
        <f>TRIM(RIGHT(H2602,LEN(H2602)-FIND(" ",H2602)))</f>
        <v>sqyrd</v>
      </c>
      <c r="K2602" t="s">
        <v>29</v>
      </c>
      <c r="L2602" t="s">
        <v>44</v>
      </c>
      <c r="N2602" t="s">
        <v>43</v>
      </c>
      <c r="Q2602" t="s">
        <v>47</v>
      </c>
      <c r="R2602" t="s">
        <v>156</v>
      </c>
      <c r="S2602" t="s">
        <v>5550</v>
      </c>
      <c r="T2602" t="s">
        <v>2488</v>
      </c>
      <c r="U2602" s="1">
        <f t="shared" si="1750"/>
        <v>11111</v>
      </c>
      <c r="V2602">
        <v>93</v>
      </c>
      <c r="W2602">
        <f>VALUE(V2602)*100000</f>
        <v>9300000</v>
      </c>
    </row>
    <row r="2603" spans="1:23" ht="15.75">
      <c r="A2603" s="3" t="s">
        <v>5551</v>
      </c>
      <c r="B2603" s="3" t="str">
        <f>PROPER(TRIM(A2603))</f>
        <v>3 Apartment For Sale In Shreeji Residency, Vesu Surat</v>
      </c>
      <c r="C2603" s="3" t="str">
        <f>LEFT(B2603,FIND(" ",B2603)-1)</f>
        <v>3</v>
      </c>
      <c r="D2603" s="4" t="str">
        <f>MID(B2603, FIND(" ", B2603)+1, FIND("For", B2603)-FIND(" ", B2603)-1)</f>
        <v xml:space="preserve">Apartment </v>
      </c>
      <c r="E2603" s="3" t="str">
        <f>TRIM(MID(B2603, FIND("In", B2603)+3, FIND("Surat", B2603)-FIND("In", B2603)-3))</f>
        <v>Shreeji Residency, Vesu</v>
      </c>
      <c r="F2603" s="3" t="str">
        <f>"surat"</f>
        <v>surat</v>
      </c>
      <c r="G2603" s="3" t="s">
        <v>24</v>
      </c>
      <c r="H2603" s="3" t="s">
        <v>2886</v>
      </c>
      <c r="I2603" s="9">
        <f>VALUE(LEFT(H2603,FIND(" ",H2603)-1))</f>
        <v>1140</v>
      </c>
      <c r="J2603" s="3" t="str">
        <f>TRIM(RIGHT(H2603,LEN(H2603)-FIND(" ",H2603)))</f>
        <v>sqft</v>
      </c>
      <c r="K2603" s="3" t="s">
        <v>43</v>
      </c>
      <c r="L2603" s="3" t="s">
        <v>44</v>
      </c>
      <c r="M2603" s="3" t="str">
        <f>IF(LEFT(L2603,5)="poss.","expected","ready")</f>
        <v>ready</v>
      </c>
      <c r="N2603" s="3" t="s">
        <v>992</v>
      </c>
      <c r="O2603" s="3" t="str">
        <f>IFERROR(LEFT(N2603,FIND("out of",N2603)-1),N2603)</f>
        <v xml:space="preserve">6 </v>
      </c>
      <c r="P2603" s="4" t="str">
        <f>IFERROR(RIGHT(N2603,LEN(N2603)-FIND("out of",N2603)-6),"")</f>
        <v>12</v>
      </c>
      <c r="Q2603" s="6" t="s">
        <v>29</v>
      </c>
      <c r="R2603" s="3" t="s">
        <v>102</v>
      </c>
      <c r="S2603" s="3" t="s">
        <v>5552</v>
      </c>
      <c r="T2603" s="3" t="s">
        <v>3920</v>
      </c>
      <c r="U2603" s="4">
        <f t="shared" si="1750"/>
        <v>4947</v>
      </c>
      <c r="V2603" s="3">
        <v>94</v>
      </c>
      <c r="W2603" s="3">
        <f>VALUE(V2603)*100000</f>
        <v>9400000</v>
      </c>
    </row>
    <row r="2604" spans="1:23" customFormat="1" hidden="1">
      <c r="A2604" t="s">
        <v>5553</v>
      </c>
      <c r="G2604" t="s">
        <v>34</v>
      </c>
      <c r="H2604" t="s">
        <v>3727</v>
      </c>
      <c r="I2604">
        <f>VALUE(LEFT(H2604,FIND(" ",H2604)-1))</f>
        <v>1311</v>
      </c>
      <c r="J2604" t="str">
        <f>TRIM(RIGHT(H2604,LEN(H2604)-FIND(" ",H2604)))</f>
        <v>sqft</v>
      </c>
      <c r="K2604" t="s">
        <v>26</v>
      </c>
      <c r="L2604" t="s">
        <v>44</v>
      </c>
      <c r="N2604" t="s">
        <v>1890</v>
      </c>
      <c r="Q2604" t="s">
        <v>29</v>
      </c>
      <c r="R2604" t="s">
        <v>38</v>
      </c>
      <c r="S2604" t="s">
        <v>5554</v>
      </c>
      <c r="T2604" t="s">
        <v>5555</v>
      </c>
      <c r="U2604" s="1">
        <f t="shared" si="1750"/>
        <v>4158</v>
      </c>
      <c r="V2604">
        <v>54.5</v>
      </c>
      <c r="W2604">
        <f>VALUE(V2604)*100000</f>
        <v>5450000</v>
      </c>
    </row>
    <row r="2605" spans="1:23" customFormat="1" hidden="1">
      <c r="A2605" t="s">
        <v>3616</v>
      </c>
      <c r="G2605" t="s">
        <v>34</v>
      </c>
      <c r="H2605" t="s">
        <v>5369</v>
      </c>
      <c r="I2605">
        <f>VALUE(LEFT(H2605,FIND(" ",H2605)-1))</f>
        <v>1953</v>
      </c>
      <c r="J2605" t="str">
        <f>TRIM(RIGHT(H2605,LEN(H2605)-FIND(" ",H2605)))</f>
        <v>sqft</v>
      </c>
      <c r="K2605" t="s">
        <v>26</v>
      </c>
      <c r="L2605" t="s">
        <v>267</v>
      </c>
      <c r="N2605" t="s">
        <v>37</v>
      </c>
      <c r="Q2605" t="s">
        <v>29</v>
      </c>
      <c r="R2605" t="s">
        <v>47</v>
      </c>
      <c r="S2605" t="s">
        <v>5528</v>
      </c>
      <c r="T2605" t="s">
        <v>5556</v>
      </c>
      <c r="U2605" s="1">
        <f t="shared" si="1750"/>
        <v>5069</v>
      </c>
      <c r="V2605">
        <v>99</v>
      </c>
      <c r="W2605">
        <f>VALUE(V2605)*100000</f>
        <v>9900000</v>
      </c>
    </row>
    <row r="2606" spans="1:23" ht="15.75">
      <c r="A2606" s="3" t="s">
        <v>5557</v>
      </c>
      <c r="B2606" s="3" t="str">
        <f>PROPER(TRIM(A2606))</f>
        <v>2 Apartment For Sale In Sai Parisar, Palanpur Surat</v>
      </c>
      <c r="C2606" s="3" t="str">
        <f>LEFT(B2606,FIND(" ",B2606)-1)</f>
        <v>2</v>
      </c>
      <c r="D2606" s="4" t="str">
        <f>MID(B2606, FIND(" ", B2606)+1, FIND("For", B2606)-FIND(" ", B2606)-1)</f>
        <v xml:space="preserve">Apartment </v>
      </c>
      <c r="E2606" s="3" t="str">
        <f>TRIM(MID(B2606, FIND("In", B2606)+3, FIND("Surat", B2606)-FIND("In", B2606)-3))</f>
        <v>Sai Parisar, Palanpur</v>
      </c>
      <c r="F2606" s="3" t="str">
        <f>"surat"</f>
        <v>surat</v>
      </c>
      <c r="G2606" s="3" t="s">
        <v>34</v>
      </c>
      <c r="H2606" s="3" t="s">
        <v>5558</v>
      </c>
      <c r="I2606" s="9">
        <f>VALUE(LEFT(H2606,FIND(" ",H2606)-1))</f>
        <v>1269</v>
      </c>
      <c r="J2606" s="3" t="str">
        <f>TRIM(RIGHT(H2606,LEN(H2606)-FIND(" ",H2606)))</f>
        <v>sqft</v>
      </c>
      <c r="K2606" s="3" t="s">
        <v>26</v>
      </c>
      <c r="L2606" s="3" t="s">
        <v>44</v>
      </c>
      <c r="M2606" s="3" t="str">
        <f>IF(LEFT(L2606,5)="poss.","expected","ready")</f>
        <v>ready</v>
      </c>
      <c r="N2606" s="3" t="s">
        <v>160</v>
      </c>
      <c r="O2606" s="3" t="str">
        <f>IFERROR(LEFT(N2606,FIND("out of",N2606)-1),N2606)</f>
        <v xml:space="preserve">7 </v>
      </c>
      <c r="P2606" s="4" t="str">
        <f>IFERROR(RIGHT(N2606,LEN(N2606)-FIND("out of",N2606)-6),"")</f>
        <v>14</v>
      </c>
      <c r="Q2606" s="6" t="s">
        <v>29</v>
      </c>
      <c r="R2606" s="3" t="s">
        <v>47</v>
      </c>
      <c r="S2606" s="3" t="s">
        <v>2925</v>
      </c>
      <c r="T2606" s="3" t="s">
        <v>4579</v>
      </c>
      <c r="U2606" s="4">
        <f t="shared" si="1750"/>
        <v>4291</v>
      </c>
      <c r="V2606" s="3">
        <v>54.5</v>
      </c>
      <c r="W2606" s="3">
        <f>VALUE(V2606)*100000</f>
        <v>5450000</v>
      </c>
    </row>
    <row r="2607" spans="1:23" customFormat="1" hidden="1">
      <c r="A2607" t="s">
        <v>5145</v>
      </c>
      <c r="G2607" t="s">
        <v>34</v>
      </c>
      <c r="H2607" t="s">
        <v>5559</v>
      </c>
      <c r="I2607">
        <f>VALUE(LEFT(H2607,FIND(" ",H2607)-1))</f>
        <v>1795</v>
      </c>
      <c r="J2607" t="str">
        <f>TRIM(RIGHT(H2607,LEN(H2607)-FIND(" ",H2607)))</f>
        <v>sqft</v>
      </c>
      <c r="K2607" t="s">
        <v>29</v>
      </c>
      <c r="L2607" t="s">
        <v>61</v>
      </c>
      <c r="N2607" t="s">
        <v>26</v>
      </c>
      <c r="Q2607" t="s">
        <v>62</v>
      </c>
      <c r="R2607">
        <v>3</v>
      </c>
      <c r="S2607" t="s">
        <v>5560</v>
      </c>
      <c r="T2607" t="s">
        <v>64</v>
      </c>
      <c r="U2607" s="1">
        <f t="shared" si="1750"/>
        <v>3411</v>
      </c>
      <c r="V2607">
        <v>61.2</v>
      </c>
      <c r="W2607">
        <f>VALUE(V2607)*100000</f>
        <v>6120000</v>
      </c>
    </row>
    <row r="2608" spans="1:23" customFormat="1" hidden="1">
      <c r="A2608" t="s">
        <v>3655</v>
      </c>
      <c r="G2608" t="s">
        <v>24</v>
      </c>
      <c r="H2608" t="s">
        <v>4837</v>
      </c>
      <c r="I2608">
        <f>VALUE(LEFT(H2608,FIND(" ",H2608)-1))</f>
        <v>996</v>
      </c>
      <c r="J2608" t="str">
        <f>TRIM(RIGHT(H2608,LEN(H2608)-FIND(" ",H2608)))</f>
        <v>sqft</v>
      </c>
      <c r="K2608" t="s">
        <v>26</v>
      </c>
      <c r="L2608" t="s">
        <v>36</v>
      </c>
      <c r="N2608" t="s">
        <v>160</v>
      </c>
      <c r="Q2608" t="s">
        <v>29</v>
      </c>
      <c r="R2608" t="s">
        <v>47</v>
      </c>
      <c r="T2608" t="s">
        <v>5561</v>
      </c>
      <c r="U2608" s="1">
        <f t="shared" si="1750"/>
        <v>4528</v>
      </c>
      <c r="V2608">
        <v>82</v>
      </c>
      <c r="W2608">
        <f>VALUE(V2608)*100000</f>
        <v>8200000</v>
      </c>
    </row>
    <row r="2609" spans="1:23" ht="15.75">
      <c r="A2609" s="3" t="s">
        <v>4887</v>
      </c>
      <c r="B2609" s="3" t="str">
        <f t="shared" ref="B2609:B2610" si="1791">PROPER(TRIM(A2609))</f>
        <v>3 Apartment For Sale In Shiv Samarth Ii, Pal Surat</v>
      </c>
      <c r="C2609" s="3" t="str">
        <f t="shared" ref="C2609:C2610" si="1792">LEFT(B2609,FIND(" ",B2609)-1)</f>
        <v>3</v>
      </c>
      <c r="D2609" s="4" t="str">
        <f t="shared" ref="D2609:D2610" si="1793">MID(B2609, FIND(" ", B2609)+1, FIND("For", B2609)-FIND(" ", B2609)-1)</f>
        <v xml:space="preserve">Apartment </v>
      </c>
      <c r="E2609" s="3" t="str">
        <f t="shared" ref="E2609:E2610" si="1794">TRIM(MID(B2609, FIND("In", B2609)+3, FIND("Surat", B2609)-FIND("In", B2609)-3))</f>
        <v>Shiv Samarth Ii, Pal</v>
      </c>
      <c r="F2609" s="3" t="str">
        <f t="shared" ref="F2609:F2610" si="1795">"surat"</f>
        <v>surat</v>
      </c>
      <c r="G2609" s="3" t="s">
        <v>34</v>
      </c>
      <c r="H2609" s="3" t="s">
        <v>4888</v>
      </c>
      <c r="I2609" s="9">
        <f>VALUE(LEFT(H2609,FIND(" ",H2609)-1))</f>
        <v>1802</v>
      </c>
      <c r="J2609" s="3" t="str">
        <f>TRIM(RIGHT(H2609,LEN(H2609)-FIND(" ",H2609)))</f>
        <v>sqft</v>
      </c>
      <c r="K2609" s="3" t="s">
        <v>26</v>
      </c>
      <c r="L2609" s="3" t="s">
        <v>2832</v>
      </c>
      <c r="M2609" s="3" t="str">
        <f t="shared" ref="M2609:M2610" si="1796">IF(LEFT(L2609,5)="poss.","expected","ready")</f>
        <v>expected</v>
      </c>
      <c r="N2609" s="3" t="s">
        <v>200</v>
      </c>
      <c r="O2609" s="3" t="str">
        <f t="shared" ref="O2609:O2610" si="1797">IFERROR(LEFT(N2609,FIND("out of",N2609)-1),N2609)</f>
        <v xml:space="preserve">7 </v>
      </c>
      <c r="P2609" s="4" t="str">
        <f t="shared" ref="P2609:P2610" si="1798">IFERROR(RIGHT(N2609,LEN(N2609)-FIND("out of",N2609)-6),"")</f>
        <v>13</v>
      </c>
      <c r="Q2609" s="6" t="s">
        <v>29</v>
      </c>
      <c r="R2609" s="3" t="s">
        <v>47</v>
      </c>
      <c r="S2609" s="3" t="s">
        <v>5081</v>
      </c>
      <c r="T2609" s="3" t="s">
        <v>2961</v>
      </c>
      <c r="U2609" s="4">
        <f t="shared" si="1750"/>
        <v>3851</v>
      </c>
      <c r="V2609" s="3">
        <v>69.400000000000006</v>
      </c>
      <c r="W2609" s="3">
        <f>VALUE(V2609)*100000</f>
        <v>6940000.0000000009</v>
      </c>
    </row>
    <row r="2610" spans="1:23" ht="15.75">
      <c r="A2610" s="3" t="s">
        <v>4797</v>
      </c>
      <c r="B2610" s="3" t="str">
        <f t="shared" si="1791"/>
        <v>3 Apartment For Sale In Shaligram Flats, Vesu Surat</v>
      </c>
      <c r="C2610" s="3" t="str">
        <f t="shared" si="1792"/>
        <v>3</v>
      </c>
      <c r="D2610" s="4" t="str">
        <f t="shared" si="1793"/>
        <v xml:space="preserve">Apartment </v>
      </c>
      <c r="E2610" s="3" t="str">
        <f t="shared" si="1794"/>
        <v>Shaligram Flats, Vesu</v>
      </c>
      <c r="F2610" s="3" t="str">
        <f t="shared" si="1795"/>
        <v>surat</v>
      </c>
      <c r="G2610" s="3" t="s">
        <v>34</v>
      </c>
      <c r="H2610" s="3" t="s">
        <v>5562</v>
      </c>
      <c r="I2610" s="9">
        <f>VALUE(LEFT(H2610,FIND(" ",H2610)-1))</f>
        <v>1885</v>
      </c>
      <c r="J2610" s="3" t="str">
        <f>TRIM(RIGHT(H2610,LEN(H2610)-FIND(" ",H2610)))</f>
        <v>sqft</v>
      </c>
      <c r="K2610" s="3" t="s">
        <v>26</v>
      </c>
      <c r="L2610" s="3" t="s">
        <v>44</v>
      </c>
      <c r="M2610" s="3" t="str">
        <f t="shared" si="1796"/>
        <v>ready</v>
      </c>
      <c r="N2610" s="3" t="s">
        <v>992</v>
      </c>
      <c r="O2610" s="3" t="str">
        <f t="shared" si="1797"/>
        <v xml:space="preserve">6 </v>
      </c>
      <c r="P2610" s="4" t="str">
        <f t="shared" si="1798"/>
        <v>12</v>
      </c>
      <c r="Q2610" s="6" t="s">
        <v>29</v>
      </c>
      <c r="R2610" s="3" t="s">
        <v>38</v>
      </c>
      <c r="S2610" s="3" t="s">
        <v>5468</v>
      </c>
      <c r="T2610" s="3" t="s">
        <v>459</v>
      </c>
      <c r="U2610" s="4">
        <f t="shared" si="1750"/>
        <v>5000</v>
      </c>
      <c r="V2610" s="3">
        <v>94.3</v>
      </c>
      <c r="W2610" s="3">
        <f>VALUE(V2610)*100000</f>
        <v>9430000</v>
      </c>
    </row>
    <row r="2611" spans="1:23" customFormat="1" hidden="1">
      <c r="A2611" t="s">
        <v>5148</v>
      </c>
      <c r="G2611" t="s">
        <v>204</v>
      </c>
      <c r="H2611" t="s">
        <v>1057</v>
      </c>
      <c r="I2611">
        <f>VALUE(LEFT(H2611,FIND(" ",H2611)-1))</f>
        <v>855</v>
      </c>
      <c r="J2611" t="str">
        <f>TRIM(RIGHT(H2611,LEN(H2611)-FIND(" ",H2611)))</f>
        <v>sqft</v>
      </c>
      <c r="K2611" t="s">
        <v>206</v>
      </c>
      <c r="L2611" t="s">
        <v>166</v>
      </c>
      <c r="N2611" t="s">
        <v>43</v>
      </c>
      <c r="Q2611">
        <v>2</v>
      </c>
      <c r="R2611" t="s">
        <v>4910</v>
      </c>
      <c r="T2611" t="s">
        <v>2488</v>
      </c>
      <c r="U2611" s="1">
        <f t="shared" si="1750"/>
        <v>11111</v>
      </c>
      <c r="V2611">
        <v>95</v>
      </c>
      <c r="W2611">
        <f>VALUE(V2611)*100000</f>
        <v>9500000</v>
      </c>
    </row>
    <row r="2612" spans="1:23" customFormat="1" hidden="1">
      <c r="A2612" t="s">
        <v>245</v>
      </c>
      <c r="G2612" t="s">
        <v>24</v>
      </c>
      <c r="H2612" t="s">
        <v>5563</v>
      </c>
      <c r="I2612">
        <f>VALUE(LEFT(H2612,FIND(" ",H2612)-1))</f>
        <v>974</v>
      </c>
      <c r="J2612" t="str">
        <f>TRIM(RIGHT(H2612,LEN(H2612)-FIND(" ",H2612)))</f>
        <v>sqft</v>
      </c>
      <c r="K2612" t="s">
        <v>43</v>
      </c>
      <c r="L2612" t="s">
        <v>44</v>
      </c>
      <c r="N2612" t="s">
        <v>1008</v>
      </c>
      <c r="Q2612" t="s">
        <v>29</v>
      </c>
      <c r="R2612" t="s">
        <v>38</v>
      </c>
      <c r="S2612" t="s">
        <v>5564</v>
      </c>
      <c r="T2612" t="s">
        <v>5565</v>
      </c>
      <c r="U2612" s="1">
        <f t="shared" si="1750"/>
        <v>3664</v>
      </c>
      <c r="V2612">
        <v>65</v>
      </c>
      <c r="W2612">
        <f>VALUE(V2612)*100000</f>
        <v>6500000</v>
      </c>
    </row>
    <row r="2613" spans="1:23" customFormat="1" hidden="1">
      <c r="A2613" t="s">
        <v>341</v>
      </c>
      <c r="G2613" t="s">
        <v>24</v>
      </c>
      <c r="H2613" t="s">
        <v>4659</v>
      </c>
      <c r="I2613">
        <f>VALUE(LEFT(H2613,FIND(" ",H2613)-1))</f>
        <v>904</v>
      </c>
      <c r="J2613" t="str">
        <f>TRIM(RIGHT(H2613,LEN(H2613)-FIND(" ",H2613)))</f>
        <v>sqft</v>
      </c>
      <c r="K2613" t="s">
        <v>26</v>
      </c>
      <c r="L2613" t="s">
        <v>44</v>
      </c>
      <c r="N2613" t="s">
        <v>45</v>
      </c>
      <c r="Q2613" t="s">
        <v>29</v>
      </c>
      <c r="R2613" t="s">
        <v>47</v>
      </c>
      <c r="S2613" t="s">
        <v>2712</v>
      </c>
      <c r="T2613" t="s">
        <v>4993</v>
      </c>
      <c r="U2613" s="1">
        <f t="shared" si="1750"/>
        <v>3589</v>
      </c>
      <c r="V2613">
        <v>59</v>
      </c>
      <c r="W2613">
        <f>VALUE(V2613)*100000</f>
        <v>5900000</v>
      </c>
    </row>
    <row r="2614" spans="1:23" ht="15.75">
      <c r="A2614" s="3" t="s">
        <v>5310</v>
      </c>
      <c r="B2614" s="3" t="str">
        <f>PROPER(TRIM(A2614))</f>
        <v>3 Apartment For Sale In Orchid Gardenia, Palanpur Surat</v>
      </c>
      <c r="C2614" s="3" t="str">
        <f>LEFT(B2614,FIND(" ",B2614)-1)</f>
        <v>3</v>
      </c>
      <c r="D2614" s="4" t="str">
        <f>MID(B2614, FIND(" ", B2614)+1, FIND("For", B2614)-FIND(" ", B2614)-1)</f>
        <v xml:space="preserve">Apartment </v>
      </c>
      <c r="E2614" s="3" t="str">
        <f>TRIM(MID(B2614, FIND("In", B2614)+3, FIND("Surat", B2614)-FIND("In", B2614)-3))</f>
        <v>Orchid Gardenia, Palanpur</v>
      </c>
      <c r="F2614" s="3" t="str">
        <f>"surat"</f>
        <v>surat</v>
      </c>
      <c r="G2614" s="3" t="s">
        <v>34</v>
      </c>
      <c r="H2614" s="3" t="s">
        <v>4822</v>
      </c>
      <c r="I2614" s="9">
        <f>VALUE(LEFT(H2614,FIND(" ",H2614)-1))</f>
        <v>1586</v>
      </c>
      <c r="J2614" s="3" t="str">
        <f>TRIM(RIGHT(H2614,LEN(H2614)-FIND(" ",H2614)))</f>
        <v>sqft</v>
      </c>
      <c r="K2614" s="3" t="s">
        <v>26</v>
      </c>
      <c r="L2614" s="3" t="s">
        <v>267</v>
      </c>
      <c r="M2614" s="3" t="str">
        <f>IF(LEFT(L2614,5)="poss.","expected","ready")</f>
        <v>expected</v>
      </c>
      <c r="N2614" s="3" t="s">
        <v>1008</v>
      </c>
      <c r="O2614" s="3" t="str">
        <f>IFERROR(LEFT(N2614,FIND("out of",N2614)-1),N2614)</f>
        <v xml:space="preserve">8 </v>
      </c>
      <c r="P2614" s="4" t="str">
        <f>IFERROR(RIGHT(N2614,LEN(N2614)-FIND("out of",N2614)-6),"")</f>
        <v>13</v>
      </c>
      <c r="Q2614" s="6" t="s">
        <v>29</v>
      </c>
      <c r="R2614" s="3" t="s">
        <v>47</v>
      </c>
      <c r="S2614" s="3" t="s">
        <v>5566</v>
      </c>
      <c r="T2614" s="3" t="s">
        <v>49</v>
      </c>
      <c r="U2614" s="4">
        <f t="shared" si="1750"/>
        <v>3800</v>
      </c>
      <c r="V2614" s="3">
        <v>60.3</v>
      </c>
      <c r="W2614" s="3">
        <f>VALUE(V2614)*100000</f>
        <v>6030000</v>
      </c>
    </row>
    <row r="2615" spans="1:23" customFormat="1" hidden="1">
      <c r="A2615" t="s">
        <v>5567</v>
      </c>
      <c r="G2615" t="s">
        <v>34</v>
      </c>
      <c r="H2615" t="s">
        <v>5568</v>
      </c>
      <c r="I2615">
        <f>VALUE(LEFT(H2615,FIND(" ",H2615)-1))</f>
        <v>1658</v>
      </c>
      <c r="J2615" t="str">
        <f>TRIM(RIGHT(H2615,LEN(H2615)-FIND(" ",H2615)))</f>
        <v>sqft</v>
      </c>
      <c r="K2615" t="s">
        <v>43</v>
      </c>
      <c r="L2615" t="s">
        <v>44</v>
      </c>
      <c r="N2615" t="s">
        <v>1008</v>
      </c>
      <c r="Q2615" t="s">
        <v>96</v>
      </c>
      <c r="R2615" t="s">
        <v>47</v>
      </c>
      <c r="S2615" t="s">
        <v>5569</v>
      </c>
      <c r="T2615" t="s">
        <v>5570</v>
      </c>
      <c r="U2615" s="1">
        <f t="shared" si="1750"/>
        <v>3920</v>
      </c>
      <c r="V2615">
        <v>65</v>
      </c>
      <c r="W2615">
        <f>VALUE(V2615)*100000</f>
        <v>6500000</v>
      </c>
    </row>
    <row r="2616" spans="1:23" customFormat="1" hidden="1">
      <c r="A2616" t="s">
        <v>4945</v>
      </c>
      <c r="G2616" t="s">
        <v>24</v>
      </c>
      <c r="H2616" t="s">
        <v>605</v>
      </c>
      <c r="I2616">
        <f>VALUE(LEFT(H2616,FIND(" ",H2616)-1))</f>
        <v>1120</v>
      </c>
      <c r="J2616" t="str">
        <f>TRIM(RIGHT(H2616,LEN(H2616)-FIND(" ",H2616)))</f>
        <v>sqft</v>
      </c>
      <c r="K2616" t="s">
        <v>43</v>
      </c>
      <c r="L2616" t="s">
        <v>44</v>
      </c>
      <c r="N2616" t="s">
        <v>3448</v>
      </c>
      <c r="Q2616" t="s">
        <v>29</v>
      </c>
      <c r="R2616" t="s">
        <v>38</v>
      </c>
      <c r="S2616" t="s">
        <v>2911</v>
      </c>
      <c r="T2616" t="s">
        <v>5571</v>
      </c>
      <c r="U2616" s="1">
        <f t="shared" si="1750"/>
        <v>3762</v>
      </c>
      <c r="V2616">
        <v>65</v>
      </c>
      <c r="W2616">
        <f>VALUE(V2616)*100000</f>
        <v>6500000</v>
      </c>
    </row>
    <row r="2617" spans="1:23" customFormat="1" hidden="1">
      <c r="A2617" t="s">
        <v>3616</v>
      </c>
      <c r="G2617" t="s">
        <v>24</v>
      </c>
      <c r="H2617" t="s">
        <v>5572</v>
      </c>
      <c r="I2617">
        <f>VALUE(LEFT(H2617,FIND(" ",H2617)-1))</f>
        <v>1118</v>
      </c>
      <c r="J2617" t="str">
        <f>TRIM(RIGHT(H2617,LEN(H2617)-FIND(" ",H2617)))</f>
        <v>sqft</v>
      </c>
      <c r="K2617" t="s">
        <v>29</v>
      </c>
      <c r="L2617" t="s">
        <v>192</v>
      </c>
      <c r="N2617" t="s">
        <v>26</v>
      </c>
      <c r="Q2617" t="s">
        <v>47</v>
      </c>
      <c r="R2617" t="s">
        <v>156</v>
      </c>
      <c r="S2617" t="s">
        <v>5573</v>
      </c>
      <c r="T2617" t="s">
        <v>5177</v>
      </c>
      <c r="U2617" s="1">
        <f t="shared" si="1750"/>
        <v>4700</v>
      </c>
      <c r="V2617">
        <v>95.5</v>
      </c>
      <c r="W2617">
        <f>VALUE(V2617)*100000</f>
        <v>9550000</v>
      </c>
    </row>
    <row r="2618" spans="1:23" customFormat="1" hidden="1">
      <c r="A2618" t="s">
        <v>2444</v>
      </c>
      <c r="G2618" t="s">
        <v>24</v>
      </c>
      <c r="H2618" t="s">
        <v>226</v>
      </c>
      <c r="I2618">
        <f>VALUE(LEFT(H2618,FIND(" ",H2618)-1))</f>
        <v>735</v>
      </c>
      <c r="J2618" t="str">
        <f>TRIM(RIGHT(H2618,LEN(H2618)-FIND(" ",H2618)))</f>
        <v>sqft</v>
      </c>
      <c r="K2618" t="s">
        <v>26</v>
      </c>
      <c r="L2618" t="s">
        <v>61</v>
      </c>
      <c r="N2618" t="s">
        <v>793</v>
      </c>
      <c r="Q2618" t="s">
        <v>29</v>
      </c>
      <c r="R2618" t="s">
        <v>38</v>
      </c>
      <c r="S2618" t="s">
        <v>5574</v>
      </c>
      <c r="T2618" t="s">
        <v>4939</v>
      </c>
      <c r="U2618" s="1">
        <f t="shared" si="1750"/>
        <v>5100</v>
      </c>
      <c r="V2618">
        <v>69.400000000000006</v>
      </c>
      <c r="W2618">
        <f>VALUE(V2618)*100000</f>
        <v>6940000.0000000009</v>
      </c>
    </row>
    <row r="2619" spans="1:23" customFormat="1" hidden="1">
      <c r="A2619" t="s">
        <v>5575</v>
      </c>
      <c r="G2619" t="s">
        <v>34</v>
      </c>
      <c r="H2619" t="s">
        <v>1823</v>
      </c>
      <c r="I2619">
        <f>VALUE(LEFT(H2619,FIND(" ",H2619)-1))</f>
        <v>1319</v>
      </c>
      <c r="J2619" t="str">
        <f>TRIM(RIGHT(H2619,LEN(H2619)-FIND(" ",H2619)))</f>
        <v>sqft</v>
      </c>
      <c r="K2619" t="s">
        <v>43</v>
      </c>
      <c r="L2619" t="s">
        <v>44</v>
      </c>
      <c r="N2619" t="s">
        <v>919</v>
      </c>
      <c r="Q2619" t="s">
        <v>96</v>
      </c>
      <c r="R2619" t="s">
        <v>47</v>
      </c>
      <c r="S2619" t="s">
        <v>5576</v>
      </c>
      <c r="T2619" t="s">
        <v>5577</v>
      </c>
      <c r="U2619" s="1">
        <f t="shared" si="1750"/>
        <v>4170</v>
      </c>
      <c r="V2619">
        <v>55</v>
      </c>
      <c r="W2619">
        <f>VALUE(V2619)*100000</f>
        <v>5500000</v>
      </c>
    </row>
    <row r="2620" spans="1:23" customFormat="1" hidden="1">
      <c r="A2620" t="s">
        <v>3655</v>
      </c>
      <c r="G2620" t="s">
        <v>34</v>
      </c>
      <c r="H2620" t="s">
        <v>5459</v>
      </c>
      <c r="I2620">
        <f>VALUE(LEFT(H2620,FIND(" ",H2620)-1))</f>
        <v>1955</v>
      </c>
      <c r="J2620" t="str">
        <f>TRIM(RIGHT(H2620,LEN(H2620)-FIND(" ",H2620)))</f>
        <v>sqft</v>
      </c>
      <c r="K2620" t="s">
        <v>43</v>
      </c>
      <c r="L2620" t="s">
        <v>44</v>
      </c>
      <c r="N2620" t="s">
        <v>2139</v>
      </c>
      <c r="Q2620" t="s">
        <v>29</v>
      </c>
      <c r="R2620" t="s">
        <v>47</v>
      </c>
      <c r="S2620" t="s">
        <v>5578</v>
      </c>
      <c r="T2620" t="s">
        <v>5579</v>
      </c>
      <c r="U2620" s="1">
        <f t="shared" si="1750"/>
        <v>5013</v>
      </c>
      <c r="V2620">
        <v>98</v>
      </c>
      <c r="W2620">
        <f>VALUE(V2620)*100000</f>
        <v>9800000</v>
      </c>
    </row>
    <row r="2621" spans="1:23" customFormat="1" hidden="1">
      <c r="A2621" t="s">
        <v>3492</v>
      </c>
      <c r="G2621" t="s">
        <v>34</v>
      </c>
      <c r="H2621" t="s">
        <v>5580</v>
      </c>
      <c r="I2621">
        <f>VALUE(LEFT(H2621,FIND(" ",H2621)-1))</f>
        <v>144</v>
      </c>
      <c r="J2621" t="str">
        <f>TRIM(RIGHT(H2621,LEN(H2621)-FIND(" ",H2621)))</f>
        <v>sqyrd</v>
      </c>
      <c r="K2621" t="s">
        <v>26</v>
      </c>
      <c r="L2621" t="s">
        <v>44</v>
      </c>
      <c r="N2621" t="s">
        <v>517</v>
      </c>
      <c r="Q2621" t="s">
        <v>29</v>
      </c>
      <c r="R2621" t="s">
        <v>47</v>
      </c>
      <c r="S2621" t="s">
        <v>5581</v>
      </c>
      <c r="T2621" t="s">
        <v>5582</v>
      </c>
      <c r="U2621" s="1">
        <f t="shared" ref="U2621:U2684" si="1799">VALUE(SUBSTITUTE(SUBSTITUTE(T2621,"â‚¹",""),"per sqft",""))</f>
        <v>6559</v>
      </c>
      <c r="V2621">
        <v>85</v>
      </c>
      <c r="W2621">
        <f>VALUE(V2621)*100000</f>
        <v>8500000</v>
      </c>
    </row>
    <row r="2622" spans="1:23" customFormat="1" hidden="1">
      <c r="A2622" t="s">
        <v>5583</v>
      </c>
      <c r="G2622" t="s">
        <v>34</v>
      </c>
      <c r="H2622" t="s">
        <v>5169</v>
      </c>
      <c r="I2622">
        <f>VALUE(LEFT(H2622,FIND(" ",H2622)-1))</f>
        <v>436</v>
      </c>
      <c r="J2622" t="str">
        <f>TRIM(RIGHT(H2622,LEN(H2622)-FIND(" ",H2622)))</f>
        <v>sqft</v>
      </c>
      <c r="K2622" t="s">
        <v>43</v>
      </c>
      <c r="L2622" t="s">
        <v>44</v>
      </c>
      <c r="N2622" t="s">
        <v>1229</v>
      </c>
      <c r="S2622" t="s">
        <v>5584</v>
      </c>
      <c r="T2622" t="s">
        <v>5585</v>
      </c>
      <c r="U2622" s="1">
        <f t="shared" si="1799"/>
        <v>12615</v>
      </c>
      <c r="V2622">
        <v>55</v>
      </c>
      <c r="W2622">
        <f>VALUE(V2622)*100000</f>
        <v>5500000</v>
      </c>
    </row>
    <row r="2623" spans="1:23" customFormat="1" hidden="1">
      <c r="A2623" t="s">
        <v>5586</v>
      </c>
      <c r="G2623" t="s">
        <v>24</v>
      </c>
      <c r="H2623" t="s">
        <v>372</v>
      </c>
      <c r="I2623">
        <f>VALUE(LEFT(H2623,FIND(" ",H2623)-1))</f>
        <v>1300</v>
      </c>
      <c r="J2623" t="str">
        <f>TRIM(RIGHT(H2623,LEN(H2623)-FIND(" ",H2623)))</f>
        <v>sqft</v>
      </c>
      <c r="K2623" t="s">
        <v>43</v>
      </c>
      <c r="L2623" t="s">
        <v>44</v>
      </c>
      <c r="N2623" t="s">
        <v>1008</v>
      </c>
      <c r="Q2623" t="s">
        <v>29</v>
      </c>
      <c r="R2623" t="s">
        <v>102</v>
      </c>
      <c r="S2623" t="s">
        <v>5587</v>
      </c>
      <c r="T2623" t="s">
        <v>459</v>
      </c>
      <c r="U2623" s="1">
        <f t="shared" si="1799"/>
        <v>5000</v>
      </c>
      <c r="V2623" t="s">
        <v>3442</v>
      </c>
      <c r="W2623" t="e">
        <f>VALUE(V2623)*100000</f>
        <v>#VALUE!</v>
      </c>
    </row>
    <row r="2624" spans="1:23" customFormat="1" hidden="1">
      <c r="A2624" t="s">
        <v>4945</v>
      </c>
      <c r="G2624" t="s">
        <v>34</v>
      </c>
      <c r="H2624" t="s">
        <v>4761</v>
      </c>
      <c r="I2624">
        <f>VALUE(LEFT(H2624,FIND(" ",H2624)-1))</f>
        <v>1726</v>
      </c>
      <c r="J2624" t="str">
        <f>TRIM(RIGHT(H2624,LEN(H2624)-FIND(" ",H2624)))</f>
        <v>sqft</v>
      </c>
      <c r="K2624" t="s">
        <v>43</v>
      </c>
      <c r="L2624" t="s">
        <v>44</v>
      </c>
      <c r="N2624" t="s">
        <v>3027</v>
      </c>
      <c r="Q2624" t="s">
        <v>29</v>
      </c>
      <c r="R2624" t="s">
        <v>47</v>
      </c>
      <c r="S2624" t="s">
        <v>5588</v>
      </c>
      <c r="T2624" t="s">
        <v>5589</v>
      </c>
      <c r="U2624" s="1">
        <f t="shared" si="1799"/>
        <v>3795</v>
      </c>
      <c r="V2624">
        <v>65.5</v>
      </c>
      <c r="W2624">
        <f>VALUE(V2624)*100000</f>
        <v>6550000</v>
      </c>
    </row>
    <row r="2625" spans="1:23" ht="15.75">
      <c r="A2625" s="3" t="s">
        <v>3596</v>
      </c>
      <c r="B2625" s="3" t="str">
        <f t="shared" ref="B2625:B2626" si="1800">PROPER(TRIM(A2625))</f>
        <v>3 Apartment For Sale In Althan Surat</v>
      </c>
      <c r="C2625" s="3" t="str">
        <f t="shared" ref="C2625:C2626" si="1801">LEFT(B2625,FIND(" ",B2625)-1)</f>
        <v>3</v>
      </c>
      <c r="D2625" s="4" t="str">
        <f t="shared" ref="D2625:D2626" si="1802">MID(B2625, FIND(" ", B2625)+1, FIND("For", B2625)-FIND(" ", B2625)-1)</f>
        <v xml:space="preserve">Apartment </v>
      </c>
      <c r="E2625" s="3" t="str">
        <f t="shared" ref="E2625:E2626" si="1803">TRIM(MID(B2625, FIND("In", B2625)+3, FIND("Surat", B2625)-FIND("In", B2625)-3))</f>
        <v>Althan</v>
      </c>
      <c r="F2625" s="3" t="str">
        <f t="shared" ref="F2625:F2626" si="1804">"surat"</f>
        <v>surat</v>
      </c>
      <c r="G2625" s="3" t="s">
        <v>34</v>
      </c>
      <c r="H2625" s="3" t="s">
        <v>4320</v>
      </c>
      <c r="I2625" s="9">
        <f>VALUE(LEFT(H2625,FIND(" ",H2625)-1))</f>
        <v>1850</v>
      </c>
      <c r="J2625" s="3" t="str">
        <f>TRIM(RIGHT(H2625,LEN(H2625)-FIND(" ",H2625)))</f>
        <v>sqft</v>
      </c>
      <c r="K2625" s="3" t="s">
        <v>26</v>
      </c>
      <c r="L2625" s="3" t="s">
        <v>44</v>
      </c>
      <c r="M2625" s="3" t="str">
        <f t="shared" ref="M2625:M2626" si="1805">IF(LEFT(L2625,5)="poss.","expected","ready")</f>
        <v>ready</v>
      </c>
      <c r="N2625" s="3" t="s">
        <v>831</v>
      </c>
      <c r="O2625" s="3" t="str">
        <f t="shared" ref="O2625:O2626" si="1806">IFERROR(LEFT(N2625,FIND("out of",N2625)-1),N2625)</f>
        <v xml:space="preserve">7 </v>
      </c>
      <c r="P2625" s="4" t="str">
        <f t="shared" ref="P2625:P2626" si="1807">IFERROR(RIGHT(N2625,LEN(N2625)-FIND("out of",N2625)-6),"")</f>
        <v>12</v>
      </c>
      <c r="Q2625" s="6" t="s">
        <v>29</v>
      </c>
      <c r="R2625" s="3" t="s">
        <v>47</v>
      </c>
      <c r="S2625" s="3" t="s">
        <v>5590</v>
      </c>
      <c r="T2625" s="3" t="s">
        <v>1817</v>
      </c>
      <c r="U2625" s="4">
        <f t="shared" si="1799"/>
        <v>4200</v>
      </c>
      <c r="V2625" s="3">
        <v>77.7</v>
      </c>
      <c r="W2625" s="3">
        <f>VALUE(V2625)*100000</f>
        <v>7770000</v>
      </c>
    </row>
    <row r="2626" spans="1:23" ht="15.75">
      <c r="A2626" s="3" t="s">
        <v>5591</v>
      </c>
      <c r="B2626" s="3" t="str">
        <f t="shared" si="1800"/>
        <v>3 Apartment For Sale In Sai Parisar, Palanpur Surat</v>
      </c>
      <c r="C2626" s="3" t="str">
        <f t="shared" si="1801"/>
        <v>3</v>
      </c>
      <c r="D2626" s="4" t="str">
        <f t="shared" si="1802"/>
        <v xml:space="preserve">Apartment </v>
      </c>
      <c r="E2626" s="3" t="str">
        <f t="shared" si="1803"/>
        <v>Sai Parisar, Palanpur</v>
      </c>
      <c r="F2626" s="3" t="str">
        <f t="shared" si="1804"/>
        <v>surat</v>
      </c>
      <c r="G2626" s="3" t="s">
        <v>34</v>
      </c>
      <c r="H2626" s="3" t="s">
        <v>4299</v>
      </c>
      <c r="I2626" s="9">
        <f>VALUE(LEFT(H2626,FIND(" ",H2626)-1))</f>
        <v>1725</v>
      </c>
      <c r="J2626" s="3" t="str">
        <f>TRIM(RIGHT(H2626,LEN(H2626)-FIND(" ",H2626)))</f>
        <v>sqft</v>
      </c>
      <c r="K2626" s="3" t="s">
        <v>26</v>
      </c>
      <c r="L2626" s="3" t="s">
        <v>44</v>
      </c>
      <c r="M2626" s="3" t="str">
        <f t="shared" si="1805"/>
        <v>ready</v>
      </c>
      <c r="N2626" s="3" t="s">
        <v>160</v>
      </c>
      <c r="O2626" s="3" t="str">
        <f t="shared" si="1806"/>
        <v xml:space="preserve">7 </v>
      </c>
      <c r="P2626" s="4" t="str">
        <f t="shared" si="1807"/>
        <v>14</v>
      </c>
      <c r="Q2626" s="6" t="s">
        <v>29</v>
      </c>
      <c r="R2626" s="3" t="s">
        <v>47</v>
      </c>
      <c r="S2626" s="3" t="s">
        <v>2925</v>
      </c>
      <c r="T2626" s="3" t="s">
        <v>4579</v>
      </c>
      <c r="U2626" s="4">
        <f t="shared" si="1799"/>
        <v>4291</v>
      </c>
      <c r="V2626" s="3">
        <v>74</v>
      </c>
      <c r="W2626" s="3">
        <f>VALUE(V2626)*100000</f>
        <v>7400000</v>
      </c>
    </row>
    <row r="2627" spans="1:23" customFormat="1" hidden="1">
      <c r="A2627" t="s">
        <v>3655</v>
      </c>
      <c r="G2627" t="s">
        <v>24</v>
      </c>
      <c r="H2627" t="s">
        <v>5592</v>
      </c>
      <c r="I2627">
        <f>VALUE(LEFT(H2627,FIND(" ",H2627)-1))</f>
        <v>1029</v>
      </c>
      <c r="J2627" t="str">
        <f>TRIM(RIGHT(H2627,LEN(H2627)-FIND(" ",H2627)))</f>
        <v>sqft</v>
      </c>
      <c r="K2627" t="s">
        <v>26</v>
      </c>
      <c r="L2627" t="s">
        <v>44</v>
      </c>
      <c r="N2627" t="s">
        <v>289</v>
      </c>
      <c r="Q2627" t="s">
        <v>29</v>
      </c>
      <c r="R2627" t="s">
        <v>47</v>
      </c>
      <c r="S2627" t="s">
        <v>5593</v>
      </c>
      <c r="T2627" t="s">
        <v>5594</v>
      </c>
      <c r="U2627" s="1">
        <f t="shared" si="1799"/>
        <v>4813</v>
      </c>
      <c r="V2627">
        <v>90</v>
      </c>
      <c r="W2627">
        <f>VALUE(V2627)*100000</f>
        <v>9000000</v>
      </c>
    </row>
    <row r="2628" spans="1:23" customFormat="1" hidden="1">
      <c r="A2628" t="s">
        <v>5595</v>
      </c>
      <c r="G2628" t="s">
        <v>34</v>
      </c>
      <c r="H2628" t="s">
        <v>5596</v>
      </c>
      <c r="I2628">
        <f>VALUE(LEFT(H2628,FIND(" ",H2628)-1))</f>
        <v>2158</v>
      </c>
      <c r="J2628" t="str">
        <f>TRIM(RIGHT(H2628,LEN(H2628)-FIND(" ",H2628)))</f>
        <v>sqft</v>
      </c>
      <c r="K2628" t="s">
        <v>26</v>
      </c>
      <c r="L2628" t="s">
        <v>2829</v>
      </c>
      <c r="N2628" t="s">
        <v>268</v>
      </c>
      <c r="Q2628" t="s">
        <v>29</v>
      </c>
      <c r="R2628" t="s">
        <v>47</v>
      </c>
      <c r="S2628" t="s">
        <v>5597</v>
      </c>
      <c r="T2628" t="s">
        <v>5598</v>
      </c>
      <c r="U2628" s="1">
        <f t="shared" si="1799"/>
        <v>3942</v>
      </c>
      <c r="V2628">
        <v>85.1</v>
      </c>
      <c r="W2628">
        <f>VALUE(V2628)*100000</f>
        <v>8510000</v>
      </c>
    </row>
    <row r="2629" spans="1:23" ht="15.75">
      <c r="A2629" s="3" t="s">
        <v>4665</v>
      </c>
      <c r="B2629" s="3" t="str">
        <f>PROPER(TRIM(A2629))</f>
        <v>3 Apartment For Sale In Avadh Copperstone, Dumas Road Surat</v>
      </c>
      <c r="C2629" s="3" t="str">
        <f>LEFT(B2629,FIND(" ",B2629)-1)</f>
        <v>3</v>
      </c>
      <c r="D2629" s="4" t="str">
        <f>MID(B2629, FIND(" ", B2629)+1, FIND("For", B2629)-FIND(" ", B2629)-1)</f>
        <v xml:space="preserve">Apartment </v>
      </c>
      <c r="E2629" s="3" t="str">
        <f>TRIM(MID(B2629, FIND("In", B2629)+3, FIND("Surat", B2629)-FIND("In", B2629)-3))</f>
        <v>Avadh Copperstone, Dumas Road</v>
      </c>
      <c r="F2629" s="3" t="str">
        <f>"surat"</f>
        <v>surat</v>
      </c>
      <c r="G2629" s="3" t="s">
        <v>24</v>
      </c>
      <c r="H2629" s="3" t="s">
        <v>350</v>
      </c>
      <c r="I2629" s="9">
        <f>VALUE(LEFT(H2629,FIND(" ",H2629)-1))</f>
        <v>850</v>
      </c>
      <c r="J2629" s="3" t="str">
        <f>TRIM(RIGHT(H2629,LEN(H2629)-FIND(" ",H2629)))</f>
        <v>sqft</v>
      </c>
      <c r="K2629" s="3" t="s">
        <v>43</v>
      </c>
      <c r="L2629" s="3" t="s">
        <v>44</v>
      </c>
      <c r="M2629" s="3" t="str">
        <f>IF(LEFT(L2629,5)="poss.","expected","ready")</f>
        <v>ready</v>
      </c>
      <c r="N2629" s="3" t="s">
        <v>107</v>
      </c>
      <c r="O2629" s="3" t="str">
        <f>IFERROR(LEFT(N2629,FIND("out of",N2629)-1),N2629)</f>
        <v xml:space="preserve">3 </v>
      </c>
      <c r="P2629" s="4" t="str">
        <f>IFERROR(RIGHT(N2629,LEN(N2629)-FIND("out of",N2629)-6),"")</f>
        <v>3</v>
      </c>
      <c r="Q2629" s="6" t="s">
        <v>29</v>
      </c>
      <c r="R2629" s="3" t="s">
        <v>47</v>
      </c>
      <c r="S2629" s="3" t="s">
        <v>5599</v>
      </c>
      <c r="T2629" s="3" t="s">
        <v>2806</v>
      </c>
      <c r="U2629" s="4">
        <f t="shared" si="1799"/>
        <v>4286</v>
      </c>
      <c r="V2629" s="3">
        <v>81</v>
      </c>
      <c r="W2629" s="3">
        <f>VALUE(V2629)*100000</f>
        <v>8100000</v>
      </c>
    </row>
    <row r="2630" spans="1:23" customFormat="1" hidden="1">
      <c r="A2630" t="s">
        <v>4764</v>
      </c>
      <c r="G2630" t="s">
        <v>204</v>
      </c>
      <c r="H2630" t="s">
        <v>1057</v>
      </c>
      <c r="I2630">
        <f>VALUE(LEFT(H2630,FIND(" ",H2630)-1))</f>
        <v>855</v>
      </c>
      <c r="J2630" t="str">
        <f>TRIM(RIGHT(H2630,LEN(H2630)-FIND(" ",H2630)))</f>
        <v>sqft</v>
      </c>
      <c r="K2630" t="s">
        <v>206</v>
      </c>
      <c r="L2630" t="s">
        <v>166</v>
      </c>
      <c r="N2630" t="s">
        <v>43</v>
      </c>
      <c r="Q2630">
        <v>2</v>
      </c>
      <c r="R2630" t="s">
        <v>4910</v>
      </c>
      <c r="T2630" t="s">
        <v>3441</v>
      </c>
      <c r="U2630" s="1">
        <f t="shared" si="1799"/>
        <v>10526</v>
      </c>
      <c r="V2630">
        <v>90</v>
      </c>
      <c r="W2630">
        <f>VALUE(V2630)*100000</f>
        <v>9000000</v>
      </c>
    </row>
    <row r="2631" spans="1:23" ht="15.75">
      <c r="A2631" s="3" t="s">
        <v>159</v>
      </c>
      <c r="B2631" s="3" t="str">
        <f>PROPER(TRIM(A2631))</f>
        <v>2 Apartment For Sale In Palanpur Surat</v>
      </c>
      <c r="C2631" s="3" t="str">
        <f>LEFT(B2631,FIND(" ",B2631)-1)</f>
        <v>2</v>
      </c>
      <c r="D2631" s="4" t="str">
        <f>MID(B2631, FIND(" ", B2631)+1, FIND("For", B2631)-FIND(" ", B2631)-1)</f>
        <v xml:space="preserve">Apartment </v>
      </c>
      <c r="E2631" s="3" t="str">
        <f>TRIM(MID(B2631, FIND("In", B2631)+3, FIND("Surat", B2631)-FIND("In", B2631)-3))</f>
        <v>Palanpur</v>
      </c>
      <c r="F2631" s="3" t="str">
        <f>"surat"</f>
        <v>surat</v>
      </c>
      <c r="G2631" s="3" t="s">
        <v>24</v>
      </c>
      <c r="H2631" s="3" t="s">
        <v>295</v>
      </c>
      <c r="I2631" s="9">
        <f>VALUE(LEFT(H2631,FIND(" ",H2631)-1))</f>
        <v>750</v>
      </c>
      <c r="J2631" s="3" t="str">
        <f>TRIM(RIGHT(H2631,LEN(H2631)-FIND(" ",H2631)))</f>
        <v>sqft</v>
      </c>
      <c r="K2631" s="3" t="s">
        <v>26</v>
      </c>
      <c r="L2631" s="3" t="s">
        <v>44</v>
      </c>
      <c r="M2631" s="3" t="str">
        <f>IF(LEFT(L2631,5)="poss.","expected","ready")</f>
        <v>ready</v>
      </c>
      <c r="N2631" s="3" t="s">
        <v>2657</v>
      </c>
      <c r="O2631" s="3" t="str">
        <f>IFERROR(LEFT(N2631,FIND("out of",N2631)-1),N2631)</f>
        <v xml:space="preserve">12 </v>
      </c>
      <c r="P2631" s="4" t="str">
        <f>IFERROR(RIGHT(N2631,LEN(N2631)-FIND("out of",N2631)-6),"")</f>
        <v>13</v>
      </c>
      <c r="Q2631" s="6" t="s">
        <v>29</v>
      </c>
      <c r="R2631" s="3" t="s">
        <v>38</v>
      </c>
      <c r="S2631" s="3" t="s">
        <v>5600</v>
      </c>
      <c r="T2631" s="3" t="s">
        <v>1157</v>
      </c>
      <c r="U2631" s="4">
        <f t="shared" si="1799"/>
        <v>4000</v>
      </c>
      <c r="V2631" s="3">
        <v>53.6</v>
      </c>
      <c r="W2631" s="3">
        <f>VALUE(V2631)*100000</f>
        <v>5360000</v>
      </c>
    </row>
    <row r="2632" spans="1:23" customFormat="1" hidden="1">
      <c r="A2632" t="s">
        <v>5601</v>
      </c>
      <c r="G2632" t="s">
        <v>34</v>
      </c>
      <c r="H2632" t="s">
        <v>4299</v>
      </c>
      <c r="I2632">
        <f>VALUE(LEFT(H2632,FIND(" ",H2632)-1))</f>
        <v>1725</v>
      </c>
      <c r="J2632" t="str">
        <f>TRIM(RIGHT(H2632,LEN(H2632)-FIND(" ",H2632)))</f>
        <v>sqft</v>
      </c>
      <c r="K2632" t="s">
        <v>26</v>
      </c>
      <c r="L2632" t="s">
        <v>267</v>
      </c>
      <c r="N2632" t="s">
        <v>81</v>
      </c>
      <c r="Q2632" t="s">
        <v>29</v>
      </c>
      <c r="R2632" t="s">
        <v>47</v>
      </c>
      <c r="S2632" t="s">
        <v>5473</v>
      </c>
      <c r="T2632" t="s">
        <v>5602</v>
      </c>
      <c r="U2632" s="1">
        <f t="shared" si="1799"/>
        <v>4464</v>
      </c>
      <c r="V2632">
        <v>77</v>
      </c>
      <c r="W2632">
        <f>VALUE(V2632)*100000</f>
        <v>7700000</v>
      </c>
    </row>
    <row r="2633" spans="1:23" customFormat="1" hidden="1">
      <c r="A2633" t="s">
        <v>4821</v>
      </c>
      <c r="G2633" t="s">
        <v>34</v>
      </c>
      <c r="H2633" t="s">
        <v>4822</v>
      </c>
      <c r="I2633">
        <f>VALUE(LEFT(H2633,FIND(" ",H2633)-1))</f>
        <v>1586</v>
      </c>
      <c r="J2633" t="str">
        <f>TRIM(RIGHT(H2633,LEN(H2633)-FIND(" ",H2633)))</f>
        <v>sqft</v>
      </c>
      <c r="K2633" t="s">
        <v>26</v>
      </c>
      <c r="L2633" t="s">
        <v>267</v>
      </c>
      <c r="N2633" t="s">
        <v>45</v>
      </c>
      <c r="Q2633" t="s">
        <v>29</v>
      </c>
      <c r="R2633" t="s">
        <v>47</v>
      </c>
      <c r="S2633" t="s">
        <v>5603</v>
      </c>
      <c r="T2633" t="s">
        <v>5604</v>
      </c>
      <c r="U2633" s="1">
        <f t="shared" si="1799"/>
        <v>3783</v>
      </c>
      <c r="V2633">
        <v>60</v>
      </c>
      <c r="W2633">
        <f>VALUE(V2633)*100000</f>
        <v>6000000</v>
      </c>
    </row>
    <row r="2634" spans="1:23" ht="15.75">
      <c r="A2634" s="3" t="s">
        <v>4731</v>
      </c>
      <c r="B2634" s="3" t="str">
        <f t="shared" ref="B2634:B2635" si="1808">PROPER(TRIM(A2634))</f>
        <v>3 Apartment For Sale In Shubham Pearl, Palanpur Surat</v>
      </c>
      <c r="C2634" s="3" t="str">
        <f t="shared" ref="C2634:C2635" si="1809">LEFT(B2634,FIND(" ",B2634)-1)</f>
        <v>3</v>
      </c>
      <c r="D2634" s="4" t="str">
        <f t="shared" ref="D2634:D2635" si="1810">MID(B2634, FIND(" ", B2634)+1, FIND("For", B2634)-FIND(" ", B2634)-1)</f>
        <v xml:space="preserve">Apartment </v>
      </c>
      <c r="E2634" s="3" t="str">
        <f t="shared" ref="E2634:E2635" si="1811">TRIM(MID(B2634, FIND("In", B2634)+3, FIND("Surat", B2634)-FIND("In", B2634)-3))</f>
        <v>Shubham Pearl, Palanpur</v>
      </c>
      <c r="F2634" s="3" t="str">
        <f t="shared" ref="F2634:F2635" si="1812">"surat"</f>
        <v>surat</v>
      </c>
      <c r="G2634" s="3" t="s">
        <v>34</v>
      </c>
      <c r="H2634" s="3" t="s">
        <v>3574</v>
      </c>
      <c r="I2634" s="9">
        <f>VALUE(LEFT(H2634,FIND(" ",H2634)-1))</f>
        <v>1775</v>
      </c>
      <c r="J2634" s="3" t="str">
        <f>TRIM(RIGHT(H2634,LEN(H2634)-FIND(" ",H2634)))</f>
        <v>sqft</v>
      </c>
      <c r="K2634" s="3" t="s">
        <v>26</v>
      </c>
      <c r="L2634" s="3" t="s">
        <v>44</v>
      </c>
      <c r="M2634" s="3" t="str">
        <f t="shared" ref="M2634:M2635" si="1813">IF(LEFT(L2634,5)="poss.","expected","ready")</f>
        <v>ready</v>
      </c>
      <c r="N2634" s="3" t="s">
        <v>45</v>
      </c>
      <c r="O2634" s="3" t="str">
        <f t="shared" ref="O2634:O2635" si="1814">IFERROR(LEFT(N2634,FIND("out of",N2634)-1),N2634)</f>
        <v xml:space="preserve">5 </v>
      </c>
      <c r="P2634" s="4" t="str">
        <f t="shared" ref="P2634:P2635" si="1815">IFERROR(RIGHT(N2634,LEN(N2634)-FIND("out of",N2634)-6),"")</f>
        <v>13</v>
      </c>
      <c r="Q2634" s="6" t="s">
        <v>29</v>
      </c>
      <c r="R2634" s="3" t="s">
        <v>490</v>
      </c>
      <c r="S2634" s="3" t="s">
        <v>5605</v>
      </c>
      <c r="T2634" s="3" t="s">
        <v>2923</v>
      </c>
      <c r="U2634" s="4">
        <f t="shared" si="1799"/>
        <v>3991</v>
      </c>
      <c r="V2634" s="3">
        <v>70.8</v>
      </c>
      <c r="W2634" s="3">
        <f>VALUE(V2634)*100000</f>
        <v>7080000</v>
      </c>
    </row>
    <row r="2635" spans="1:23" ht="15.75">
      <c r="A2635" s="3" t="s">
        <v>5606</v>
      </c>
      <c r="B2635" s="3" t="str">
        <f t="shared" si="1808"/>
        <v>3 Apartment For Sale In Nakshatra Heights, Pal Surat</v>
      </c>
      <c r="C2635" s="3" t="str">
        <f t="shared" si="1809"/>
        <v>3</v>
      </c>
      <c r="D2635" s="4" t="str">
        <f t="shared" si="1810"/>
        <v xml:space="preserve">Apartment </v>
      </c>
      <c r="E2635" s="3" t="str">
        <f t="shared" si="1811"/>
        <v>Nakshatra Heights, Pal</v>
      </c>
      <c r="F2635" s="3" t="str">
        <f t="shared" si="1812"/>
        <v>surat</v>
      </c>
      <c r="G2635" s="3" t="s">
        <v>24</v>
      </c>
      <c r="H2635" s="3" t="s">
        <v>423</v>
      </c>
      <c r="I2635" s="9">
        <f>VALUE(LEFT(H2635,FIND(" ",H2635)-1))</f>
        <v>1100</v>
      </c>
      <c r="J2635" s="3" t="str">
        <f>TRIM(RIGHT(H2635,LEN(H2635)-FIND(" ",H2635)))</f>
        <v>sqft</v>
      </c>
      <c r="K2635" s="3" t="s">
        <v>43</v>
      </c>
      <c r="L2635" s="3" t="s">
        <v>44</v>
      </c>
      <c r="M2635" s="3" t="str">
        <f t="shared" si="1813"/>
        <v>ready</v>
      </c>
      <c r="N2635" s="3" t="s">
        <v>1138</v>
      </c>
      <c r="O2635" s="3" t="str">
        <f t="shared" si="1814"/>
        <v xml:space="preserve">10 </v>
      </c>
      <c r="P2635" s="4" t="str">
        <f t="shared" si="1815"/>
        <v>12</v>
      </c>
      <c r="Q2635" s="6" t="s">
        <v>29</v>
      </c>
      <c r="R2635" s="3" t="s">
        <v>38</v>
      </c>
      <c r="S2635" s="3" t="s">
        <v>5607</v>
      </c>
      <c r="T2635" s="3" t="s">
        <v>1157</v>
      </c>
      <c r="U2635" s="4">
        <f t="shared" si="1799"/>
        <v>4000</v>
      </c>
      <c r="V2635" s="3">
        <v>60</v>
      </c>
      <c r="W2635" s="3">
        <f>VALUE(V2635)*100000</f>
        <v>6000000</v>
      </c>
    </row>
    <row r="2636" spans="1:23" customFormat="1" hidden="1">
      <c r="A2636" t="s">
        <v>317</v>
      </c>
      <c r="G2636" t="s">
        <v>24</v>
      </c>
      <c r="H2636" t="s">
        <v>1856</v>
      </c>
      <c r="I2636">
        <f>VALUE(LEFT(H2636,FIND(" ",H2636)-1))</f>
        <v>730</v>
      </c>
      <c r="J2636" t="str">
        <f>TRIM(RIGHT(H2636,LEN(H2636)-FIND(" ",H2636)))</f>
        <v>sqft</v>
      </c>
      <c r="K2636" t="s">
        <v>29</v>
      </c>
      <c r="L2636" t="s">
        <v>2832</v>
      </c>
      <c r="N2636" t="s">
        <v>26</v>
      </c>
      <c r="Q2636" t="s">
        <v>47</v>
      </c>
      <c r="R2636" t="s">
        <v>156</v>
      </c>
      <c r="S2636" t="s">
        <v>5608</v>
      </c>
      <c r="T2636" t="s">
        <v>505</v>
      </c>
      <c r="U2636" s="1">
        <f t="shared" si="1799"/>
        <v>4251</v>
      </c>
      <c r="V2636">
        <v>55.7</v>
      </c>
      <c r="W2636">
        <f>VALUE(V2636)*100000</f>
        <v>5570000</v>
      </c>
    </row>
    <row r="2637" spans="1:23" ht="15.75">
      <c r="A2637" s="3" t="s">
        <v>2458</v>
      </c>
      <c r="B2637" s="3" t="str">
        <f>PROPER(TRIM(A2637))</f>
        <v>2 Apartment For Sale In Pal Surat</v>
      </c>
      <c r="C2637" s="3" t="str">
        <f>LEFT(B2637,FIND(" ",B2637)-1)</f>
        <v>2</v>
      </c>
      <c r="D2637" s="4" t="str">
        <f>MID(B2637, FIND(" ", B2637)+1, FIND("For", B2637)-FIND(" ", B2637)-1)</f>
        <v xml:space="preserve">Apartment </v>
      </c>
      <c r="E2637" s="3" t="str">
        <f>TRIM(MID(B2637, FIND("In", B2637)+3, FIND("Surat", B2637)-FIND("In", B2637)-3))</f>
        <v>Pal</v>
      </c>
      <c r="F2637" s="3" t="str">
        <f>"surat"</f>
        <v>surat</v>
      </c>
      <c r="G2637" s="3" t="s">
        <v>34</v>
      </c>
      <c r="H2637" s="3" t="s">
        <v>4410</v>
      </c>
      <c r="I2637" s="9">
        <f>VALUE(LEFT(H2637,FIND(" ",H2637)-1))</f>
        <v>1325</v>
      </c>
      <c r="J2637" s="3" t="str">
        <f>TRIM(RIGHT(H2637,LEN(H2637)-FIND(" ",H2637)))</f>
        <v>sqft</v>
      </c>
      <c r="K2637" s="3" t="s">
        <v>26</v>
      </c>
      <c r="L2637" s="3" t="s">
        <v>44</v>
      </c>
      <c r="M2637" s="3" t="str">
        <f>IF(LEFT(L2637,5)="poss.","expected","ready")</f>
        <v>ready</v>
      </c>
      <c r="N2637" s="3" t="s">
        <v>45</v>
      </c>
      <c r="O2637" s="3" t="str">
        <f>IFERROR(LEFT(N2637,FIND("out of",N2637)-1),N2637)</f>
        <v xml:space="preserve">5 </v>
      </c>
      <c r="P2637" s="4" t="str">
        <f>IFERROR(RIGHT(N2637,LEN(N2637)-FIND("out of",N2637)-6),"")</f>
        <v>13</v>
      </c>
      <c r="Q2637" s="6" t="s">
        <v>29</v>
      </c>
      <c r="R2637" s="3" t="s">
        <v>47</v>
      </c>
      <c r="S2637" s="3" t="s">
        <v>5609</v>
      </c>
      <c r="T2637" s="3" t="s">
        <v>4843</v>
      </c>
      <c r="U2637" s="4">
        <f t="shared" si="1799"/>
        <v>4646</v>
      </c>
      <c r="V2637" s="3">
        <v>61.6</v>
      </c>
      <c r="W2637" s="3">
        <f>VALUE(V2637)*100000</f>
        <v>6160000</v>
      </c>
    </row>
    <row r="2638" spans="1:23" customFormat="1" hidden="1">
      <c r="A2638" t="s">
        <v>5610</v>
      </c>
      <c r="G2638" t="s">
        <v>34</v>
      </c>
      <c r="H2638" t="s">
        <v>4320</v>
      </c>
      <c r="I2638">
        <f>VALUE(LEFT(H2638,FIND(" ",H2638)-1))</f>
        <v>1850</v>
      </c>
      <c r="J2638" t="str">
        <f>TRIM(RIGHT(H2638,LEN(H2638)-FIND(" ",H2638)))</f>
        <v>sqft</v>
      </c>
      <c r="K2638" t="s">
        <v>43</v>
      </c>
      <c r="L2638" t="s">
        <v>44</v>
      </c>
      <c r="N2638" t="s">
        <v>831</v>
      </c>
      <c r="Q2638" t="s">
        <v>29</v>
      </c>
      <c r="R2638" t="s">
        <v>47</v>
      </c>
      <c r="S2638" t="s">
        <v>5035</v>
      </c>
      <c r="T2638" t="s">
        <v>5611</v>
      </c>
      <c r="U2638" s="1">
        <f t="shared" si="1799"/>
        <v>4595</v>
      </c>
      <c r="V2638">
        <v>85</v>
      </c>
      <c r="W2638">
        <f>VALUE(V2638)*100000</f>
        <v>8500000</v>
      </c>
    </row>
    <row r="2639" spans="1:23" customFormat="1" hidden="1">
      <c r="A2639" t="s">
        <v>93</v>
      </c>
      <c r="B2639" t="str">
        <f t="shared" ref="B2639:B2640" si="1816">PROPER(TRIM(A2639))</f>
        <v>2 Apartment For Sale In Adajan Surat</v>
      </c>
      <c r="C2639" t="str">
        <f t="shared" ref="C2639:C2640" si="1817">LEFT(B2639,FIND(" ",B2639)-1)</f>
        <v>2</v>
      </c>
      <c r="D2639" s="1" t="str">
        <f t="shared" ref="D2639:D2640" si="1818">MID(B2639, FIND(" ", B2639)+1, FIND("For", B2639)-FIND(" ", B2639)-1)</f>
        <v xml:space="preserve">Apartment </v>
      </c>
      <c r="E2639" t="str">
        <f t="shared" ref="E2639:E2640" si="1819">TRIM(MID(B2639, FIND("In", B2639)+3, FIND("Surat", B2639)-FIND("In", B2639)-3))</f>
        <v>Adajan</v>
      </c>
      <c r="F2639" t="str">
        <f t="shared" ref="F2639:F2640" si="1820">"surat"</f>
        <v>surat</v>
      </c>
      <c r="G2639" t="s">
        <v>34</v>
      </c>
      <c r="H2639" t="s">
        <v>3384</v>
      </c>
      <c r="I2639">
        <f>VALUE(LEFT(H2639,FIND(" ",H2639)-1))</f>
        <v>1351</v>
      </c>
      <c r="J2639" t="str">
        <f>TRIM(RIGHT(H2639,LEN(H2639)-FIND(" ",H2639)))</f>
        <v>sqft</v>
      </c>
      <c r="K2639" t="s">
        <v>26</v>
      </c>
      <c r="L2639" t="s">
        <v>779</v>
      </c>
      <c r="M2639" t="str">
        <f t="shared" ref="M2639:M2640" si="1821">IF(LEFT(L2639,5)="poss.","expected","ready")</f>
        <v>expected</v>
      </c>
      <c r="N2639" t="s">
        <v>5612</v>
      </c>
      <c r="O2639" t="str">
        <f t="shared" ref="O2639:O2640" si="1822">IFERROR(LEFT(N2639,FIND("out of",N2639)-1),N2639)</f>
        <v xml:space="preserve">10 </v>
      </c>
      <c r="P2639" s="1" t="str">
        <f t="shared" ref="P2639:P2640" si="1823">IFERROR(RIGHT(N2639,LEN(N2639)-FIND("out of",N2639)-6),"")</f>
        <v>21</v>
      </c>
      <c r="Q2639" t="s">
        <v>29</v>
      </c>
      <c r="R2639" t="s">
        <v>47</v>
      </c>
      <c r="T2639" t="s">
        <v>4652</v>
      </c>
      <c r="U2639" s="1">
        <f t="shared" si="1799"/>
        <v>4145</v>
      </c>
      <c r="V2639">
        <v>56</v>
      </c>
      <c r="W2639">
        <f>VALUE(V2639)*100000</f>
        <v>5600000</v>
      </c>
    </row>
    <row r="2640" spans="1:23" ht="15.75">
      <c r="A2640" s="3" t="s">
        <v>4871</v>
      </c>
      <c r="B2640" s="3" t="str">
        <f t="shared" si="1816"/>
        <v>3 Apartment For Sale In Dandi Road Surat</v>
      </c>
      <c r="C2640" s="3" t="str">
        <f t="shared" si="1817"/>
        <v>3</v>
      </c>
      <c r="D2640" s="4" t="str">
        <f t="shared" si="1818"/>
        <v xml:space="preserve">Apartment </v>
      </c>
      <c r="E2640" s="3" t="str">
        <f t="shared" si="1819"/>
        <v>Dandi Road</v>
      </c>
      <c r="F2640" s="3" t="str">
        <f t="shared" si="1820"/>
        <v>surat</v>
      </c>
      <c r="G2640" s="3" t="s">
        <v>34</v>
      </c>
      <c r="H2640" s="3" t="s">
        <v>5613</v>
      </c>
      <c r="I2640" s="9">
        <f>VALUE(LEFT(H2640,FIND(" ",H2640)-1))</f>
        <v>1849</v>
      </c>
      <c r="J2640" s="3" t="str">
        <f>TRIM(RIGHT(H2640,LEN(H2640)-FIND(" ",H2640)))</f>
        <v>sqft</v>
      </c>
      <c r="K2640" s="3" t="s">
        <v>26</v>
      </c>
      <c r="L2640" s="3" t="s">
        <v>3356</v>
      </c>
      <c r="M2640" s="3" t="str">
        <f t="shared" si="1821"/>
        <v>expected</v>
      </c>
      <c r="N2640" s="3" t="s">
        <v>45</v>
      </c>
      <c r="O2640" s="3" t="str">
        <f t="shared" si="1822"/>
        <v xml:space="preserve">5 </v>
      </c>
      <c r="P2640" s="4" t="str">
        <f t="shared" si="1823"/>
        <v>13</v>
      </c>
      <c r="Q2640" s="6" t="s">
        <v>29</v>
      </c>
      <c r="R2640" s="3" t="s">
        <v>47</v>
      </c>
      <c r="S2640" s="3" t="s">
        <v>275</v>
      </c>
      <c r="T2640" s="3" t="s">
        <v>74</v>
      </c>
      <c r="U2640" s="4">
        <f t="shared" si="1799"/>
        <v>3751</v>
      </c>
      <c r="V2640" s="3">
        <v>69.400000000000006</v>
      </c>
      <c r="W2640" s="3">
        <f>VALUE(V2640)*100000</f>
        <v>6940000.0000000009</v>
      </c>
    </row>
    <row r="2641" spans="1:23" customFormat="1" hidden="1">
      <c r="A2641" t="s">
        <v>5614</v>
      </c>
      <c r="G2641" t="s">
        <v>24</v>
      </c>
      <c r="H2641" t="s">
        <v>5615</v>
      </c>
      <c r="I2641">
        <f>VALUE(LEFT(H2641,FIND(" ",H2641)-1))</f>
        <v>889</v>
      </c>
      <c r="J2641" t="str">
        <f>TRIM(RIGHT(H2641,LEN(H2641)-FIND(" ",H2641)))</f>
        <v>sqft</v>
      </c>
      <c r="K2641" t="s">
        <v>43</v>
      </c>
      <c r="L2641" t="s">
        <v>44</v>
      </c>
      <c r="N2641" t="s">
        <v>176</v>
      </c>
      <c r="Q2641" t="s">
        <v>29</v>
      </c>
      <c r="R2641" t="s">
        <v>346</v>
      </c>
      <c r="S2641" t="s">
        <v>5616</v>
      </c>
      <c r="T2641" t="s">
        <v>5617</v>
      </c>
      <c r="U2641" s="1">
        <f t="shared" si="1799"/>
        <v>4428</v>
      </c>
      <c r="V2641">
        <v>55</v>
      </c>
      <c r="W2641">
        <f>VALUE(V2641)*100000</f>
        <v>5500000</v>
      </c>
    </row>
    <row r="2642" spans="1:23" customFormat="1" hidden="1">
      <c r="A2642" t="s">
        <v>5618</v>
      </c>
      <c r="G2642" t="s">
        <v>24</v>
      </c>
      <c r="H2642" t="s">
        <v>5619</v>
      </c>
      <c r="I2642">
        <f>VALUE(LEFT(H2642,FIND(" ",H2642)-1))</f>
        <v>937</v>
      </c>
      <c r="J2642" t="str">
        <f>TRIM(RIGHT(H2642,LEN(H2642)-FIND(" ",H2642)))</f>
        <v>sqft</v>
      </c>
      <c r="K2642" t="s">
        <v>43</v>
      </c>
      <c r="L2642" t="s">
        <v>44</v>
      </c>
      <c r="N2642" t="s">
        <v>2891</v>
      </c>
      <c r="Q2642" t="s">
        <v>29</v>
      </c>
      <c r="R2642" t="s">
        <v>102</v>
      </c>
      <c r="S2642" t="s">
        <v>5620</v>
      </c>
      <c r="T2642" t="s">
        <v>5621</v>
      </c>
      <c r="U2642" s="1">
        <f t="shared" si="1799"/>
        <v>4866</v>
      </c>
      <c r="V2642">
        <v>76</v>
      </c>
      <c r="W2642">
        <f>VALUE(V2642)*100000</f>
        <v>7600000</v>
      </c>
    </row>
    <row r="2643" spans="1:23" customFormat="1" hidden="1">
      <c r="A2643" t="s">
        <v>5622</v>
      </c>
      <c r="G2643" t="s">
        <v>34</v>
      </c>
      <c r="H2643" t="s">
        <v>4930</v>
      </c>
      <c r="I2643">
        <f>VALUE(LEFT(H2643,FIND(" ",H2643)-1))</f>
        <v>1840</v>
      </c>
      <c r="J2643" t="str">
        <f>TRIM(RIGHT(H2643,LEN(H2643)-FIND(" ",H2643)))</f>
        <v>sqft</v>
      </c>
      <c r="K2643" t="s">
        <v>43</v>
      </c>
      <c r="L2643" t="s">
        <v>44</v>
      </c>
      <c r="N2643" t="s">
        <v>1890</v>
      </c>
      <c r="Q2643" t="s">
        <v>29</v>
      </c>
      <c r="R2643" t="s">
        <v>47</v>
      </c>
      <c r="S2643" t="s">
        <v>5554</v>
      </c>
      <c r="T2643" t="s">
        <v>1602</v>
      </c>
      <c r="U2643" s="1">
        <f t="shared" si="1799"/>
        <v>4702</v>
      </c>
      <c r="V2643">
        <v>86.5</v>
      </c>
      <c r="W2643">
        <f>VALUE(V2643)*100000</f>
        <v>8650000</v>
      </c>
    </row>
    <row r="2644" spans="1:23" customFormat="1" hidden="1">
      <c r="A2644" t="s">
        <v>5623</v>
      </c>
      <c r="G2644" t="s">
        <v>24</v>
      </c>
      <c r="H2644" t="s">
        <v>1506</v>
      </c>
      <c r="I2644">
        <f>VALUE(LEFT(H2644,FIND(" ",H2644)-1))</f>
        <v>1700</v>
      </c>
      <c r="J2644" t="str">
        <f>TRIM(RIGHT(H2644,LEN(H2644)-FIND(" ",H2644)))</f>
        <v>sqft</v>
      </c>
      <c r="K2644" t="s">
        <v>29</v>
      </c>
      <c r="L2644" t="s">
        <v>66</v>
      </c>
      <c r="N2644" t="s">
        <v>26</v>
      </c>
      <c r="Q2644" t="s">
        <v>47</v>
      </c>
      <c r="R2644" t="s">
        <v>166</v>
      </c>
      <c r="S2644" t="s">
        <v>5624</v>
      </c>
      <c r="U2644" s="1" t="e">
        <f t="shared" si="1799"/>
        <v>#VALUE!</v>
      </c>
      <c r="V2644">
        <v>57.4</v>
      </c>
      <c r="W2644">
        <f>VALUE(V2644)*100000</f>
        <v>5740000</v>
      </c>
    </row>
    <row r="2645" spans="1:23" ht="15.75">
      <c r="A2645" s="3" t="s">
        <v>2395</v>
      </c>
      <c r="B2645" s="3" t="str">
        <f>PROPER(TRIM(A2645))</f>
        <v>2 Apartment For Sale In Santvan Skyon, Palanpur Surat</v>
      </c>
      <c r="C2645" s="3" t="str">
        <f>LEFT(B2645,FIND(" ",B2645)-1)</f>
        <v>2</v>
      </c>
      <c r="D2645" s="4" t="str">
        <f>MID(B2645, FIND(" ", B2645)+1, FIND("For", B2645)-FIND(" ", B2645)-1)</f>
        <v xml:space="preserve">Apartment </v>
      </c>
      <c r="E2645" s="3" t="str">
        <f>TRIM(MID(B2645, FIND("In", B2645)+3, FIND("Surat", B2645)-FIND("In", B2645)-3))</f>
        <v>Santvan Skyon, Palanpur</v>
      </c>
      <c r="F2645" s="3" t="str">
        <f>"surat"</f>
        <v>surat</v>
      </c>
      <c r="G2645" s="3" t="s">
        <v>34</v>
      </c>
      <c r="H2645" s="3" t="s">
        <v>42</v>
      </c>
      <c r="I2645" s="9">
        <f>VALUE(LEFT(H2645,FIND(" ",H2645)-1))</f>
        <v>1173</v>
      </c>
      <c r="J2645" s="3" t="str">
        <f>TRIM(RIGHT(H2645,LEN(H2645)-FIND(" ",H2645)))</f>
        <v>sqft</v>
      </c>
      <c r="K2645" s="3" t="s">
        <v>26</v>
      </c>
      <c r="L2645" s="3" t="s">
        <v>44</v>
      </c>
      <c r="M2645" s="3" t="str">
        <f>IF(LEFT(L2645,5)="poss.","expected","ready")</f>
        <v>ready</v>
      </c>
      <c r="N2645" s="3" t="s">
        <v>45</v>
      </c>
      <c r="O2645" s="3" t="str">
        <f>IFERROR(LEFT(N2645,FIND("out of",N2645)-1),N2645)</f>
        <v xml:space="preserve">5 </v>
      </c>
      <c r="P2645" s="4" t="str">
        <f>IFERROR(RIGHT(N2645,LEN(N2645)-FIND("out of",N2645)-6),"")</f>
        <v>13</v>
      </c>
      <c r="Q2645" s="6" t="s">
        <v>96</v>
      </c>
      <c r="R2645" s="3" t="s">
        <v>47</v>
      </c>
      <c r="S2645" s="3" t="s">
        <v>5625</v>
      </c>
      <c r="T2645" s="3" t="s">
        <v>4429</v>
      </c>
      <c r="U2645" s="4">
        <f t="shared" si="1799"/>
        <v>4689</v>
      </c>
      <c r="V2645" s="3">
        <v>55</v>
      </c>
      <c r="W2645" s="3">
        <f>VALUE(V2645)*100000</f>
        <v>5500000</v>
      </c>
    </row>
    <row r="2646" spans="1:23" customFormat="1" hidden="1">
      <c r="A2646" t="s">
        <v>5626</v>
      </c>
      <c r="G2646" t="s">
        <v>24</v>
      </c>
      <c r="H2646" t="s">
        <v>577</v>
      </c>
      <c r="I2646">
        <f>VALUE(LEFT(H2646,FIND(" ",H2646)-1))</f>
        <v>1170</v>
      </c>
      <c r="J2646" t="str">
        <f>TRIM(RIGHT(H2646,LEN(H2646)-FIND(" ",H2646)))</f>
        <v>sqft</v>
      </c>
      <c r="K2646" t="s">
        <v>26</v>
      </c>
      <c r="L2646" t="s">
        <v>184</v>
      </c>
      <c r="N2646" t="s">
        <v>142</v>
      </c>
      <c r="Q2646" t="s">
        <v>29</v>
      </c>
      <c r="R2646" t="s">
        <v>47</v>
      </c>
      <c r="S2646" t="s">
        <v>5627</v>
      </c>
      <c r="T2646" t="s">
        <v>5526</v>
      </c>
      <c r="U2646" s="1">
        <f t="shared" si="1799"/>
        <v>4359</v>
      </c>
      <c r="V2646">
        <v>51</v>
      </c>
      <c r="W2646">
        <f>VALUE(V2646)*100000</f>
        <v>5100000</v>
      </c>
    </row>
    <row r="2647" spans="1:23" ht="15.75">
      <c r="A2647" s="3" t="s">
        <v>3726</v>
      </c>
      <c r="B2647" s="3" t="str">
        <f t="shared" ref="B2647:B2648" si="1824">PROPER(TRIM(A2647))</f>
        <v>2 Apartment For Sale In Pramukh Amaya, Palanpur Surat</v>
      </c>
      <c r="C2647" s="3" t="str">
        <f t="shared" ref="C2647:C2648" si="1825">LEFT(B2647,FIND(" ",B2647)-1)</f>
        <v>2</v>
      </c>
      <c r="D2647" s="4" t="str">
        <f t="shared" ref="D2647:D2648" si="1826">MID(B2647, FIND(" ", B2647)+1, FIND("For", B2647)-FIND(" ", B2647)-1)</f>
        <v xml:space="preserve">Apartment </v>
      </c>
      <c r="E2647" s="3" t="str">
        <f t="shared" ref="E2647:E2648" si="1827">TRIM(MID(B2647, FIND("In", B2647)+3, FIND("Surat", B2647)-FIND("In", B2647)-3))</f>
        <v>Pramukh Amaya, Palanpur</v>
      </c>
      <c r="F2647" s="3" t="str">
        <f t="shared" ref="F2647:F2648" si="1828">"surat"</f>
        <v>surat</v>
      </c>
      <c r="G2647" s="3" t="s">
        <v>34</v>
      </c>
      <c r="H2647" s="3" t="s">
        <v>3727</v>
      </c>
      <c r="I2647" s="9">
        <f>VALUE(LEFT(H2647,FIND(" ",H2647)-1))</f>
        <v>1311</v>
      </c>
      <c r="J2647" s="3" t="str">
        <f>TRIM(RIGHT(H2647,LEN(H2647)-FIND(" ",H2647)))</f>
        <v>sqft</v>
      </c>
      <c r="K2647" s="3" t="s">
        <v>26</v>
      </c>
      <c r="L2647" s="3" t="s">
        <v>2839</v>
      </c>
      <c r="M2647" s="3" t="str">
        <f t="shared" ref="M2647:M2648" si="1829">IF(LEFT(L2647,5)="poss.","expected","ready")</f>
        <v>expected</v>
      </c>
      <c r="N2647" s="3" t="s">
        <v>160</v>
      </c>
      <c r="O2647" s="3" t="str">
        <f t="shared" ref="O2647:O2648" si="1830">IFERROR(LEFT(N2647,FIND("out of",N2647)-1),N2647)</f>
        <v xml:space="preserve">7 </v>
      </c>
      <c r="P2647" s="4" t="str">
        <f t="shared" ref="P2647:P2648" si="1831">IFERROR(RIGHT(N2647,LEN(N2647)-FIND("out of",N2647)-6),"")</f>
        <v>14</v>
      </c>
      <c r="Q2647" s="6" t="s">
        <v>29</v>
      </c>
      <c r="R2647" s="3" t="s">
        <v>47</v>
      </c>
      <c r="S2647" s="3" t="s">
        <v>5628</v>
      </c>
      <c r="T2647" s="3" t="s">
        <v>505</v>
      </c>
      <c r="U2647" s="4">
        <f t="shared" si="1799"/>
        <v>4251</v>
      </c>
      <c r="V2647" s="3">
        <v>55.7</v>
      </c>
      <c r="W2647" s="3">
        <f>VALUE(V2647)*100000</f>
        <v>5570000</v>
      </c>
    </row>
    <row r="2648" spans="1:23" ht="15.75">
      <c r="A2648" s="3" t="s">
        <v>4665</v>
      </c>
      <c r="B2648" s="3" t="str">
        <f t="shared" si="1824"/>
        <v>3 Apartment For Sale In Avadh Copperstone, Dumas Road Surat</v>
      </c>
      <c r="C2648" s="3" t="str">
        <f t="shared" si="1825"/>
        <v>3</v>
      </c>
      <c r="D2648" s="4" t="str">
        <f t="shared" si="1826"/>
        <v xml:space="preserve">Apartment </v>
      </c>
      <c r="E2648" s="3" t="str">
        <f t="shared" si="1827"/>
        <v>Avadh Copperstone, Dumas Road</v>
      </c>
      <c r="F2648" s="3" t="str">
        <f t="shared" si="1828"/>
        <v>surat</v>
      </c>
      <c r="G2648" s="3" t="s">
        <v>24</v>
      </c>
      <c r="H2648" s="3" t="s">
        <v>4826</v>
      </c>
      <c r="I2648" s="9">
        <f>VALUE(LEFT(H2648,FIND(" ",H2648)-1))</f>
        <v>1134</v>
      </c>
      <c r="J2648" s="3" t="str">
        <f>TRIM(RIGHT(H2648,LEN(H2648)-FIND(" ",H2648)))</f>
        <v>sqft</v>
      </c>
      <c r="K2648" s="3" t="s">
        <v>43</v>
      </c>
      <c r="L2648" s="3" t="s">
        <v>44</v>
      </c>
      <c r="M2648" s="3" t="str">
        <f t="shared" si="1829"/>
        <v>ready</v>
      </c>
      <c r="N2648" s="3" t="s">
        <v>866</v>
      </c>
      <c r="O2648" s="3" t="str">
        <f t="shared" si="1830"/>
        <v xml:space="preserve">1 </v>
      </c>
      <c r="P2648" s="4" t="str">
        <f t="shared" si="1831"/>
        <v>12</v>
      </c>
      <c r="Q2648" s="6" t="s">
        <v>46</v>
      </c>
      <c r="R2648" s="3" t="s">
        <v>47</v>
      </c>
      <c r="S2648" s="3" t="s">
        <v>5629</v>
      </c>
      <c r="T2648" s="3" t="s">
        <v>4630</v>
      </c>
      <c r="U2648" s="4">
        <f t="shared" si="1799"/>
        <v>4661</v>
      </c>
      <c r="V2648" s="3">
        <v>88.1</v>
      </c>
      <c r="W2648" s="3">
        <f>VALUE(V2648)*100000</f>
        <v>8810000</v>
      </c>
    </row>
    <row r="2649" spans="1:23" customFormat="1" hidden="1">
      <c r="A2649" t="s">
        <v>4764</v>
      </c>
      <c r="G2649" t="s">
        <v>204</v>
      </c>
      <c r="H2649" t="s">
        <v>5630</v>
      </c>
      <c r="I2649">
        <f>VALUE(LEFT(H2649,FIND(" ",H2649)-1))</f>
        <v>765</v>
      </c>
      <c r="J2649" t="str">
        <f>TRIM(RIGHT(H2649,LEN(H2649)-FIND(" ",H2649)))</f>
        <v>sqft</v>
      </c>
      <c r="K2649" t="s">
        <v>206</v>
      </c>
      <c r="L2649" t="s">
        <v>166</v>
      </c>
      <c r="N2649" t="s">
        <v>43</v>
      </c>
      <c r="Q2649">
        <v>2</v>
      </c>
      <c r="R2649" t="s">
        <v>4910</v>
      </c>
      <c r="T2649" t="s">
        <v>2488</v>
      </c>
      <c r="U2649" s="1">
        <f t="shared" si="1799"/>
        <v>11111</v>
      </c>
      <c r="V2649">
        <v>85</v>
      </c>
      <c r="W2649">
        <f>VALUE(V2649)*100000</f>
        <v>8500000</v>
      </c>
    </row>
    <row r="2650" spans="1:23" ht="15.75">
      <c r="A2650" s="3" t="s">
        <v>195</v>
      </c>
      <c r="B2650" s="3" t="str">
        <f t="shared" ref="B2650:B2651" si="1832">PROPER(TRIM(A2650))</f>
        <v>3 Apartment For Sale In Palanpur Surat</v>
      </c>
      <c r="C2650" s="3" t="str">
        <f t="shared" ref="C2650:C2651" si="1833">LEFT(B2650,FIND(" ",B2650)-1)</f>
        <v>3</v>
      </c>
      <c r="D2650" s="4" t="str">
        <f t="shared" ref="D2650:D2651" si="1834">MID(B2650, FIND(" ", B2650)+1, FIND("For", B2650)-FIND(" ", B2650)-1)</f>
        <v xml:space="preserve">Apartment </v>
      </c>
      <c r="E2650" s="3" t="str">
        <f t="shared" ref="E2650:E2651" si="1835">TRIM(MID(B2650, FIND("In", B2650)+3, FIND("Surat", B2650)-FIND("In", B2650)-3))</f>
        <v>Palanpur</v>
      </c>
      <c r="F2650" s="3" t="str">
        <f t="shared" ref="F2650:F2651" si="1836">"surat"</f>
        <v>surat</v>
      </c>
      <c r="G2650" s="3" t="s">
        <v>24</v>
      </c>
      <c r="H2650" s="3" t="s">
        <v>865</v>
      </c>
      <c r="I2650" s="9">
        <f>VALUE(LEFT(H2650,FIND(" ",H2650)-1))</f>
        <v>980</v>
      </c>
      <c r="J2650" s="3" t="str">
        <f>TRIM(RIGHT(H2650,LEN(H2650)-FIND(" ",H2650)))</f>
        <v>sqft</v>
      </c>
      <c r="K2650" s="3" t="s">
        <v>26</v>
      </c>
      <c r="L2650" s="3" t="s">
        <v>44</v>
      </c>
      <c r="M2650" s="3" t="str">
        <f t="shared" ref="M2650:M2651" si="1837">IF(LEFT(L2650,5)="poss.","expected","ready")</f>
        <v>ready</v>
      </c>
      <c r="N2650" s="3" t="s">
        <v>77</v>
      </c>
      <c r="O2650" s="3" t="str">
        <f t="shared" ref="O2650:O2651" si="1838">IFERROR(LEFT(N2650,FIND("out of",N2650)-1),N2650)</f>
        <v xml:space="preserve">3 </v>
      </c>
      <c r="P2650" s="4" t="str">
        <f t="shared" ref="P2650:P2651" si="1839">IFERROR(RIGHT(N2650,LEN(N2650)-FIND("out of",N2650)-6),"")</f>
        <v>14</v>
      </c>
      <c r="Q2650" s="6" t="s">
        <v>29</v>
      </c>
      <c r="R2650" s="3" t="s">
        <v>30</v>
      </c>
      <c r="S2650" s="3" t="s">
        <v>2931</v>
      </c>
      <c r="T2650" s="3" t="s">
        <v>58</v>
      </c>
      <c r="U2650" s="4">
        <f t="shared" si="1799"/>
        <v>3600</v>
      </c>
      <c r="V2650" s="3">
        <v>60.8</v>
      </c>
      <c r="W2650" s="3">
        <f>VALUE(V2650)*100000</f>
        <v>6080000</v>
      </c>
    </row>
    <row r="2651" spans="1:23" ht="15.75">
      <c r="A2651" s="3" t="s">
        <v>5115</v>
      </c>
      <c r="B2651" s="3" t="str">
        <f t="shared" si="1832"/>
        <v>3 Apartment For Sale In Rameswaram Ivaan, Palanpur Surat</v>
      </c>
      <c r="C2651" s="3" t="str">
        <f t="shared" si="1833"/>
        <v>3</v>
      </c>
      <c r="D2651" s="4" t="str">
        <f t="shared" si="1834"/>
        <v xml:space="preserve">Apartment </v>
      </c>
      <c r="E2651" s="3" t="str">
        <f t="shared" si="1835"/>
        <v>Rameswaram Ivaan, Palanpur</v>
      </c>
      <c r="F2651" s="3" t="str">
        <f t="shared" si="1836"/>
        <v>surat</v>
      </c>
      <c r="G2651" s="3" t="s">
        <v>34</v>
      </c>
      <c r="H2651" s="3" t="s">
        <v>4841</v>
      </c>
      <c r="I2651" s="9">
        <f>VALUE(LEFT(H2651,FIND(" ",H2651)-1))</f>
        <v>1825</v>
      </c>
      <c r="J2651" s="3" t="str">
        <f>TRIM(RIGHT(H2651,LEN(H2651)-FIND(" ",H2651)))</f>
        <v>sqft</v>
      </c>
      <c r="K2651" s="3" t="s">
        <v>26</v>
      </c>
      <c r="L2651" s="3" t="s">
        <v>267</v>
      </c>
      <c r="M2651" s="3" t="str">
        <f t="shared" si="1837"/>
        <v>expected</v>
      </c>
      <c r="N2651" s="3" t="s">
        <v>81</v>
      </c>
      <c r="O2651" s="3" t="str">
        <f t="shared" si="1838"/>
        <v xml:space="preserve">6 </v>
      </c>
      <c r="P2651" s="4" t="str">
        <f t="shared" si="1839"/>
        <v>13</v>
      </c>
      <c r="Q2651" s="6" t="s">
        <v>29</v>
      </c>
      <c r="R2651" s="3" t="s">
        <v>47</v>
      </c>
      <c r="S2651" s="3" t="s">
        <v>5473</v>
      </c>
      <c r="T2651" s="3" t="s">
        <v>2923</v>
      </c>
      <c r="U2651" s="4">
        <f t="shared" si="1799"/>
        <v>3991</v>
      </c>
      <c r="V2651" s="3">
        <v>72.8</v>
      </c>
      <c r="W2651" s="3">
        <f>VALUE(V2651)*100000</f>
        <v>7280000</v>
      </c>
    </row>
    <row r="2652" spans="1:23" customFormat="1" hidden="1">
      <c r="A2652" t="s">
        <v>5631</v>
      </c>
      <c r="G2652" t="s">
        <v>34</v>
      </c>
      <c r="H2652" t="s">
        <v>1942</v>
      </c>
      <c r="I2652">
        <f>VALUE(LEFT(H2652,FIND(" ",H2652)-1))</f>
        <v>1857</v>
      </c>
      <c r="J2652" t="str">
        <f>TRIM(RIGHT(H2652,LEN(H2652)-FIND(" ",H2652)))</f>
        <v>sqft</v>
      </c>
      <c r="K2652" t="s">
        <v>29</v>
      </c>
      <c r="L2652" t="s">
        <v>2891</v>
      </c>
      <c r="N2652" t="s">
        <v>43</v>
      </c>
      <c r="Q2652" t="s">
        <v>47</v>
      </c>
      <c r="R2652" t="s">
        <v>207</v>
      </c>
      <c r="S2652" t="s">
        <v>5632</v>
      </c>
      <c r="T2652" t="s">
        <v>2831</v>
      </c>
      <c r="U2652" s="1">
        <f t="shared" si="1799"/>
        <v>3861</v>
      </c>
      <c r="V2652">
        <v>71.7</v>
      </c>
      <c r="W2652">
        <f>VALUE(V2652)*100000</f>
        <v>7170000</v>
      </c>
    </row>
    <row r="2653" spans="1:23" ht="15.75">
      <c r="A2653" s="3" t="s">
        <v>3940</v>
      </c>
      <c r="B2653" s="3" t="str">
        <f t="shared" ref="B2653:B2654" si="1840">PROPER(TRIM(A2653))</f>
        <v>3 Apartment For Sale In Nakshatra Galaxia, Palanpur Surat</v>
      </c>
      <c r="C2653" s="3" t="str">
        <f t="shared" ref="C2653:C2654" si="1841">LEFT(B2653,FIND(" ",B2653)-1)</f>
        <v>3</v>
      </c>
      <c r="D2653" s="4" t="str">
        <f t="shared" ref="D2653:D2654" si="1842">MID(B2653, FIND(" ", B2653)+1, FIND("For", B2653)-FIND(" ", B2653)-1)</f>
        <v xml:space="preserve">Apartment </v>
      </c>
      <c r="E2653" s="3" t="str">
        <f t="shared" ref="E2653:E2654" si="1843">TRIM(MID(B2653, FIND("In", B2653)+3, FIND("Surat", B2653)-FIND("In", B2653)-3))</f>
        <v>Nakshatra Galaxia, Palanpur</v>
      </c>
      <c r="F2653" s="3" t="str">
        <f t="shared" ref="F2653:F2654" si="1844">"surat"</f>
        <v>surat</v>
      </c>
      <c r="G2653" s="3" t="s">
        <v>34</v>
      </c>
      <c r="H2653" s="3" t="s">
        <v>4761</v>
      </c>
      <c r="I2653" s="9">
        <f>VALUE(LEFT(H2653,FIND(" ",H2653)-1))</f>
        <v>1726</v>
      </c>
      <c r="J2653" s="3" t="str">
        <f>TRIM(RIGHT(H2653,LEN(H2653)-FIND(" ",H2653)))</f>
        <v>sqft</v>
      </c>
      <c r="K2653" s="3" t="s">
        <v>26</v>
      </c>
      <c r="L2653" s="3" t="s">
        <v>44</v>
      </c>
      <c r="M2653" s="3" t="str">
        <f t="shared" ref="M2653:M2654" si="1845">IF(LEFT(L2653,5)="poss.","expected","ready")</f>
        <v>ready</v>
      </c>
      <c r="N2653" s="3" t="s">
        <v>160</v>
      </c>
      <c r="O2653" s="3" t="str">
        <f t="shared" ref="O2653:O2654" si="1846">IFERROR(LEFT(N2653,FIND("out of",N2653)-1),N2653)</f>
        <v xml:space="preserve">7 </v>
      </c>
      <c r="P2653" s="4" t="str">
        <f t="shared" ref="P2653:P2654" si="1847">IFERROR(RIGHT(N2653,LEN(N2653)-FIND("out of",N2653)-6),"")</f>
        <v>14</v>
      </c>
      <c r="Q2653" s="6" t="s">
        <v>29</v>
      </c>
      <c r="R2653" s="3" t="s">
        <v>47</v>
      </c>
      <c r="S2653" s="3" t="s">
        <v>5633</v>
      </c>
      <c r="T2653" s="3" t="s">
        <v>2923</v>
      </c>
      <c r="U2653" s="4">
        <f t="shared" si="1799"/>
        <v>3991</v>
      </c>
      <c r="V2653" s="3">
        <v>68.900000000000006</v>
      </c>
      <c r="W2653" s="3">
        <f>VALUE(V2653)*100000</f>
        <v>6890000.0000000009</v>
      </c>
    </row>
    <row r="2654" spans="1:23" ht="15.75">
      <c r="A2654" s="3" t="s">
        <v>4887</v>
      </c>
      <c r="B2654" s="3" t="str">
        <f t="shared" si="1840"/>
        <v>3 Apartment For Sale In Shiv Samarth Ii, Pal Surat</v>
      </c>
      <c r="C2654" s="3" t="str">
        <f t="shared" si="1841"/>
        <v>3</v>
      </c>
      <c r="D2654" s="4" t="str">
        <f t="shared" si="1842"/>
        <v xml:space="preserve">Apartment </v>
      </c>
      <c r="E2654" s="3" t="str">
        <f t="shared" si="1843"/>
        <v>Shiv Samarth Ii, Pal</v>
      </c>
      <c r="F2654" s="3" t="str">
        <f t="shared" si="1844"/>
        <v>surat</v>
      </c>
      <c r="G2654" s="3" t="s">
        <v>24</v>
      </c>
      <c r="H2654" s="3" t="s">
        <v>423</v>
      </c>
      <c r="I2654" s="9">
        <f>VALUE(LEFT(H2654,FIND(" ",H2654)-1))</f>
        <v>1100</v>
      </c>
      <c r="J2654" s="3" t="str">
        <f>TRIM(RIGHT(H2654,LEN(H2654)-FIND(" ",H2654)))</f>
        <v>sqft</v>
      </c>
      <c r="K2654" s="3" t="s">
        <v>43</v>
      </c>
      <c r="L2654" s="3" t="s">
        <v>44</v>
      </c>
      <c r="M2654" s="3" t="str">
        <f t="shared" si="1845"/>
        <v>ready</v>
      </c>
      <c r="N2654" s="3" t="s">
        <v>171</v>
      </c>
      <c r="O2654" s="3" t="str">
        <f t="shared" si="1846"/>
        <v xml:space="preserve">9 </v>
      </c>
      <c r="P2654" s="4" t="str">
        <f t="shared" si="1847"/>
        <v>14</v>
      </c>
      <c r="Q2654" s="6" t="s">
        <v>29</v>
      </c>
      <c r="R2654" s="3" t="s">
        <v>38</v>
      </c>
      <c r="S2654" s="3" t="s">
        <v>5634</v>
      </c>
      <c r="T2654" s="3" t="s">
        <v>4751</v>
      </c>
      <c r="U2654" s="4">
        <f t="shared" si="1799"/>
        <v>4051</v>
      </c>
      <c r="V2654" s="3">
        <v>62.5</v>
      </c>
      <c r="W2654" s="3">
        <f>VALUE(V2654)*100000</f>
        <v>6250000</v>
      </c>
    </row>
    <row r="2655" spans="1:23" customFormat="1" hidden="1">
      <c r="A2655" t="s">
        <v>1966</v>
      </c>
      <c r="G2655" t="s">
        <v>24</v>
      </c>
      <c r="H2655" t="s">
        <v>423</v>
      </c>
      <c r="I2655">
        <f>VALUE(LEFT(H2655,FIND(" ",H2655)-1))</f>
        <v>1100</v>
      </c>
      <c r="J2655" t="str">
        <f>TRIM(RIGHT(H2655,LEN(H2655)-FIND(" ",H2655)))</f>
        <v>sqft</v>
      </c>
      <c r="K2655" t="s">
        <v>29</v>
      </c>
      <c r="L2655" t="s">
        <v>184</v>
      </c>
      <c r="N2655" t="s">
        <v>26</v>
      </c>
      <c r="Q2655" t="s">
        <v>47</v>
      </c>
      <c r="R2655" t="s">
        <v>156</v>
      </c>
      <c r="S2655" t="s">
        <v>5635</v>
      </c>
      <c r="T2655" t="s">
        <v>505</v>
      </c>
      <c r="U2655" s="1">
        <f t="shared" si="1799"/>
        <v>4251</v>
      </c>
      <c r="V2655">
        <v>77</v>
      </c>
      <c r="W2655">
        <f>VALUE(V2655)*100000</f>
        <v>7700000</v>
      </c>
    </row>
    <row r="2656" spans="1:23" ht="15.75">
      <c r="A2656" s="3" t="s">
        <v>3596</v>
      </c>
      <c r="B2656" s="3" t="str">
        <f>PROPER(TRIM(A2656))</f>
        <v>3 Apartment For Sale In Althan Surat</v>
      </c>
      <c r="C2656" s="3" t="str">
        <f>LEFT(B2656,FIND(" ",B2656)-1)</f>
        <v>3</v>
      </c>
      <c r="D2656" s="4" t="str">
        <f>MID(B2656, FIND(" ", B2656)+1, FIND("For", B2656)-FIND(" ", B2656)-1)</f>
        <v xml:space="preserve">Apartment </v>
      </c>
      <c r="E2656" s="3" t="str">
        <f>TRIM(MID(B2656, FIND("In", B2656)+3, FIND("Surat", B2656)-FIND("In", B2656)-3))</f>
        <v>Althan</v>
      </c>
      <c r="F2656" s="3" t="str">
        <f>"surat"</f>
        <v>surat</v>
      </c>
      <c r="G2656" s="3" t="s">
        <v>34</v>
      </c>
      <c r="H2656" s="3" t="s">
        <v>5636</v>
      </c>
      <c r="I2656" s="9">
        <f>VALUE(LEFT(H2656,FIND(" ",H2656)-1))</f>
        <v>2093</v>
      </c>
      <c r="J2656" s="3" t="str">
        <f>TRIM(RIGHT(H2656,LEN(H2656)-FIND(" ",H2656)))</f>
        <v>sqft</v>
      </c>
      <c r="K2656" s="3" t="s">
        <v>26</v>
      </c>
      <c r="L2656" s="3" t="s">
        <v>267</v>
      </c>
      <c r="M2656" s="3" t="str">
        <f>IF(LEFT(L2656,5)="poss.","expected","ready")</f>
        <v>expected</v>
      </c>
      <c r="N2656" s="3" t="s">
        <v>793</v>
      </c>
      <c r="O2656" s="3" t="str">
        <f>IFERROR(LEFT(N2656,FIND("out of",N2656)-1),N2656)</f>
        <v xml:space="preserve">5 </v>
      </c>
      <c r="P2656" s="4" t="str">
        <f>IFERROR(RIGHT(N2656,LEN(N2656)-FIND("out of",N2656)-6),"")</f>
        <v>14</v>
      </c>
      <c r="Q2656" s="6" t="s">
        <v>29</v>
      </c>
      <c r="R2656" s="3" t="s">
        <v>38</v>
      </c>
      <c r="S2656" s="3" t="s">
        <v>5637</v>
      </c>
      <c r="T2656" s="3" t="s">
        <v>3458</v>
      </c>
      <c r="U2656" s="4">
        <f t="shared" si="1799"/>
        <v>4550</v>
      </c>
      <c r="V2656" s="3">
        <v>95.2</v>
      </c>
      <c r="W2656" s="3">
        <f>VALUE(V2656)*100000</f>
        <v>9520000</v>
      </c>
    </row>
    <row r="2657" spans="1:23" customFormat="1" hidden="1">
      <c r="A2657" t="s">
        <v>5638</v>
      </c>
      <c r="G2657" t="s">
        <v>34</v>
      </c>
      <c r="H2657" t="s">
        <v>2435</v>
      </c>
      <c r="I2657">
        <f>VALUE(LEFT(H2657,FIND(" ",H2657)-1))</f>
        <v>2250</v>
      </c>
      <c r="J2657" t="str">
        <f>TRIM(RIGHT(H2657,LEN(H2657)-FIND(" ",H2657)))</f>
        <v>sqft</v>
      </c>
      <c r="K2657" t="s">
        <v>43</v>
      </c>
      <c r="L2657" t="s">
        <v>44</v>
      </c>
      <c r="N2657" t="s">
        <v>176</v>
      </c>
      <c r="Q2657" t="s">
        <v>29</v>
      </c>
      <c r="R2657" t="s">
        <v>47</v>
      </c>
      <c r="S2657" t="s">
        <v>5035</v>
      </c>
      <c r="T2657" t="s">
        <v>4511</v>
      </c>
      <c r="U2657" s="1">
        <f t="shared" si="1799"/>
        <v>4444</v>
      </c>
      <c r="V2657" t="s">
        <v>3442</v>
      </c>
      <c r="W2657" t="e">
        <f>VALUE(V2657)*100000</f>
        <v>#VALUE!</v>
      </c>
    </row>
    <row r="2658" spans="1:23" customFormat="1" hidden="1">
      <c r="A2658" t="s">
        <v>3451</v>
      </c>
      <c r="B2658" t="str">
        <f>PROPER(TRIM(A2658))</f>
        <v>3 Apartment For Sale In Pal Surat</v>
      </c>
      <c r="C2658" t="str">
        <f>LEFT(B2658,FIND(" ",B2658)-1)</f>
        <v>3</v>
      </c>
      <c r="D2658" s="1" t="str">
        <f>MID(B2658, FIND(" ", B2658)+1, FIND("For", B2658)-FIND(" ", B2658)-1)</f>
        <v xml:space="preserve">Apartment </v>
      </c>
      <c r="E2658" t="str">
        <f>TRIM(MID(B2658, FIND("In", B2658)+3, FIND("Surat", B2658)-FIND("In", B2658)-3))</f>
        <v>Pal</v>
      </c>
      <c r="F2658" t="str">
        <f>"surat"</f>
        <v>surat</v>
      </c>
      <c r="G2658" t="s">
        <v>34</v>
      </c>
      <c r="H2658" t="s">
        <v>5215</v>
      </c>
      <c r="I2658">
        <f>VALUE(LEFT(H2658,FIND(" ",H2658)-1))</f>
        <v>1704</v>
      </c>
      <c r="J2658" t="str">
        <f>TRIM(RIGHT(H2658,LEN(H2658)-FIND(" ",H2658)))</f>
        <v>sqft</v>
      </c>
      <c r="K2658" t="s">
        <v>26</v>
      </c>
      <c r="L2658" t="s">
        <v>4133</v>
      </c>
      <c r="M2658" t="str">
        <f>IF(LEFT(L2658,5)="poss.","expected","ready")</f>
        <v>expected</v>
      </c>
      <c r="N2658" t="s">
        <v>627</v>
      </c>
      <c r="O2658" t="str">
        <f>IFERROR(LEFT(N2658,FIND("out of",N2658)-1),N2658)</f>
        <v xml:space="preserve">8 </v>
      </c>
      <c r="P2658" s="1" t="str">
        <f>IFERROR(RIGHT(N2658,LEN(N2658)-FIND("out of",N2658)-6),"")</f>
        <v>14</v>
      </c>
      <c r="Q2658" t="s">
        <v>29</v>
      </c>
      <c r="R2658" t="s">
        <v>47</v>
      </c>
      <c r="T2658" t="s">
        <v>3364</v>
      </c>
      <c r="U2658" s="1">
        <f t="shared" si="1799"/>
        <v>4250</v>
      </c>
      <c r="V2658">
        <v>72.400000000000006</v>
      </c>
      <c r="W2658">
        <f>VALUE(V2658)*100000</f>
        <v>7240000.0000000009</v>
      </c>
    </row>
    <row r="2659" spans="1:23" customFormat="1" hidden="1">
      <c r="A2659" t="s">
        <v>4745</v>
      </c>
      <c r="G2659" t="s">
        <v>204</v>
      </c>
      <c r="H2659" t="s">
        <v>5639</v>
      </c>
      <c r="I2659">
        <f>VALUE(LEFT(H2659,FIND(" ",H2659)-1))</f>
        <v>846</v>
      </c>
      <c r="J2659" t="str">
        <f>TRIM(RIGHT(H2659,LEN(H2659)-FIND(" ",H2659)))</f>
        <v>sqft</v>
      </c>
      <c r="K2659">
        <v>5</v>
      </c>
      <c r="L2659" t="s">
        <v>166</v>
      </c>
      <c r="N2659" t="s">
        <v>43</v>
      </c>
      <c r="Q2659">
        <v>1</v>
      </c>
      <c r="R2659" t="s">
        <v>5523</v>
      </c>
      <c r="T2659" t="s">
        <v>5640</v>
      </c>
      <c r="U2659" s="1">
        <f t="shared" si="1799"/>
        <v>7920</v>
      </c>
      <c r="V2659">
        <v>67</v>
      </c>
      <c r="W2659">
        <f>VALUE(V2659)*100000</f>
        <v>6700000</v>
      </c>
    </row>
    <row r="2660" spans="1:23" customFormat="1" hidden="1">
      <c r="A2660" t="s">
        <v>5641</v>
      </c>
      <c r="G2660" t="s">
        <v>24</v>
      </c>
      <c r="H2660" t="s">
        <v>4590</v>
      </c>
      <c r="I2660">
        <f>VALUE(LEFT(H2660,FIND(" ",H2660)-1))</f>
        <v>225</v>
      </c>
      <c r="J2660" t="str">
        <f>TRIM(RIGHT(H2660,LEN(H2660)-FIND(" ",H2660)))</f>
        <v>sqft</v>
      </c>
      <c r="K2660" t="s">
        <v>43</v>
      </c>
      <c r="L2660" t="s">
        <v>44</v>
      </c>
      <c r="N2660" t="s">
        <v>1229</v>
      </c>
      <c r="S2660" t="s">
        <v>5642</v>
      </c>
      <c r="T2660" t="s">
        <v>4592</v>
      </c>
      <c r="U2660" s="1">
        <f t="shared" si="1799"/>
        <v>25778</v>
      </c>
      <c r="V2660">
        <v>58</v>
      </c>
      <c r="W2660">
        <f>VALUE(V2660)*100000</f>
        <v>5800000</v>
      </c>
    </row>
    <row r="2661" spans="1:23" ht="15.75">
      <c r="A2661" s="3" t="s">
        <v>3862</v>
      </c>
      <c r="B2661" s="3" t="str">
        <f>PROPER(TRIM(A2661))</f>
        <v>3 Apartment For Sale In Dream World Residency, Vesu Surat</v>
      </c>
      <c r="C2661" s="3" t="str">
        <f>LEFT(B2661,FIND(" ",B2661)-1)</f>
        <v>3</v>
      </c>
      <c r="D2661" s="4" t="str">
        <f>MID(B2661, FIND(" ", B2661)+1, FIND("For", B2661)-FIND(" ", B2661)-1)</f>
        <v xml:space="preserve">Apartment </v>
      </c>
      <c r="E2661" s="3" t="str">
        <f>TRIM(MID(B2661, FIND("In", B2661)+3, FIND("Surat", B2661)-FIND("In", B2661)-3))</f>
        <v>Dream World Residency, Vesu</v>
      </c>
      <c r="F2661" s="3" t="str">
        <f>"surat"</f>
        <v>surat</v>
      </c>
      <c r="G2661" s="3" t="s">
        <v>24</v>
      </c>
      <c r="H2661" s="3" t="s">
        <v>2886</v>
      </c>
      <c r="I2661" s="9">
        <f>VALUE(LEFT(H2661,FIND(" ",H2661)-1))</f>
        <v>1140</v>
      </c>
      <c r="J2661" s="3" t="str">
        <f>TRIM(RIGHT(H2661,LEN(H2661)-FIND(" ",H2661)))</f>
        <v>sqft</v>
      </c>
      <c r="K2661" s="3" t="s">
        <v>43</v>
      </c>
      <c r="L2661" s="3" t="s">
        <v>44</v>
      </c>
      <c r="M2661" s="3" t="str">
        <f>IF(LEFT(L2661,5)="poss.","expected","ready")</f>
        <v>ready</v>
      </c>
      <c r="N2661" s="3" t="s">
        <v>1890</v>
      </c>
      <c r="O2661" s="3" t="str">
        <f>IFERROR(LEFT(N2661,FIND("out of",N2661)-1),N2661)</f>
        <v xml:space="preserve">4 </v>
      </c>
      <c r="P2661" s="4" t="str">
        <f>IFERROR(RIGHT(N2661,LEN(N2661)-FIND("out of",N2661)-6),"")</f>
        <v>12</v>
      </c>
      <c r="Q2661" s="6" t="s">
        <v>29</v>
      </c>
      <c r="R2661" s="3" t="s">
        <v>102</v>
      </c>
      <c r="S2661" s="3" t="s">
        <v>5643</v>
      </c>
      <c r="T2661" s="3" t="s">
        <v>4242</v>
      </c>
      <c r="U2661" s="4">
        <f t="shared" si="1799"/>
        <v>4789</v>
      </c>
      <c r="V2661" s="3">
        <v>91</v>
      </c>
      <c r="W2661" s="3">
        <f>VALUE(V2661)*100000</f>
        <v>9100000</v>
      </c>
    </row>
    <row r="2662" spans="1:23" customFormat="1" hidden="1">
      <c r="A2662" t="s">
        <v>5644</v>
      </c>
      <c r="G2662" t="s">
        <v>34</v>
      </c>
      <c r="H2662" t="s">
        <v>5001</v>
      </c>
      <c r="I2662">
        <f>VALUE(LEFT(H2662,FIND(" ",H2662)-1))</f>
        <v>1345</v>
      </c>
      <c r="J2662" t="str">
        <f>TRIM(RIGHT(H2662,LEN(H2662)-FIND(" ",H2662)))</f>
        <v>sqft</v>
      </c>
      <c r="K2662" t="s">
        <v>43</v>
      </c>
      <c r="L2662" t="s">
        <v>44</v>
      </c>
      <c r="N2662" t="s">
        <v>238</v>
      </c>
      <c r="Q2662" t="s">
        <v>29</v>
      </c>
      <c r="R2662" t="s">
        <v>47</v>
      </c>
      <c r="T2662" t="s">
        <v>5645</v>
      </c>
      <c r="U2662" s="1">
        <f t="shared" si="1799"/>
        <v>3717</v>
      </c>
      <c r="V2662">
        <v>50</v>
      </c>
      <c r="W2662">
        <f>VALUE(V2662)*100000</f>
        <v>5000000</v>
      </c>
    </row>
    <row r="2663" spans="1:23" customFormat="1" hidden="1">
      <c r="A2663" t="s">
        <v>4238</v>
      </c>
      <c r="G2663" t="s">
        <v>24</v>
      </c>
      <c r="H2663" t="s">
        <v>116</v>
      </c>
      <c r="I2663">
        <f>VALUE(LEFT(H2663,FIND(" ",H2663)-1))</f>
        <v>1000</v>
      </c>
      <c r="J2663" t="str">
        <f>TRIM(RIGHT(H2663,LEN(H2663)-FIND(" ",H2663)))</f>
        <v>sqft</v>
      </c>
      <c r="K2663" t="s">
        <v>26</v>
      </c>
      <c r="L2663" t="s">
        <v>2839</v>
      </c>
      <c r="N2663" t="s">
        <v>2963</v>
      </c>
      <c r="Q2663" t="s">
        <v>29</v>
      </c>
      <c r="R2663" t="s">
        <v>47</v>
      </c>
      <c r="S2663" t="s">
        <v>5646</v>
      </c>
      <c r="T2663" t="s">
        <v>5647</v>
      </c>
      <c r="U2663" s="1">
        <f t="shared" si="1799"/>
        <v>4436</v>
      </c>
      <c r="V2663">
        <v>86.5</v>
      </c>
      <c r="W2663">
        <f>VALUE(V2663)*100000</f>
        <v>8650000</v>
      </c>
    </row>
    <row r="2664" spans="1:23" customFormat="1" hidden="1">
      <c r="A2664" t="s">
        <v>3726</v>
      </c>
      <c r="B2664" t="str">
        <f>PROPER(TRIM(A2664))</f>
        <v>2 Apartment For Sale In Pramukh Amaya, Palanpur Surat</v>
      </c>
      <c r="C2664" t="str">
        <f>LEFT(B2664,FIND(" ",B2664)-1)</f>
        <v>2</v>
      </c>
      <c r="D2664" s="1" t="str">
        <f>MID(B2664, FIND(" ", B2664)+1, FIND("For", B2664)-FIND(" ", B2664)-1)</f>
        <v xml:space="preserve">Apartment </v>
      </c>
      <c r="E2664" t="str">
        <f>TRIM(MID(B2664, FIND("In", B2664)+3, FIND("Surat", B2664)-FIND("In", B2664)-3))</f>
        <v>Pramukh Amaya, Palanpur</v>
      </c>
      <c r="F2664" t="str">
        <f>"surat"</f>
        <v>surat</v>
      </c>
      <c r="G2664" t="s">
        <v>34</v>
      </c>
      <c r="H2664" t="s">
        <v>3727</v>
      </c>
      <c r="I2664">
        <f>VALUE(LEFT(H2664,FIND(" ",H2664)-1))</f>
        <v>1311</v>
      </c>
      <c r="J2664" t="str">
        <f>TRIM(RIGHT(H2664,LEN(H2664)-FIND(" ",H2664)))</f>
        <v>sqft</v>
      </c>
      <c r="K2664" t="s">
        <v>26</v>
      </c>
      <c r="L2664" t="s">
        <v>165</v>
      </c>
      <c r="M2664" t="str">
        <f>IF(LEFT(L2664,5)="poss.","expected","ready")</f>
        <v>expected</v>
      </c>
      <c r="N2664" t="s">
        <v>1181</v>
      </c>
      <c r="O2664" t="str">
        <f>IFERROR(LEFT(N2664,FIND("out of",N2664)-1),N2664)</f>
        <v xml:space="preserve">4 </v>
      </c>
      <c r="P2664" s="1" t="str">
        <f>IFERROR(RIGHT(N2664,LEN(N2664)-FIND("out of",N2664)-6),"")</f>
        <v>13</v>
      </c>
      <c r="Q2664" t="s">
        <v>29</v>
      </c>
      <c r="R2664" t="s">
        <v>47</v>
      </c>
      <c r="T2664" t="s">
        <v>505</v>
      </c>
      <c r="U2664" s="1">
        <f t="shared" si="1799"/>
        <v>4251</v>
      </c>
      <c r="V2664">
        <v>55.7</v>
      </c>
      <c r="W2664">
        <f>VALUE(V2664)*100000</f>
        <v>5570000</v>
      </c>
    </row>
    <row r="2665" spans="1:23" customFormat="1" hidden="1">
      <c r="A2665" t="s">
        <v>5648</v>
      </c>
      <c r="G2665" t="s">
        <v>204</v>
      </c>
      <c r="H2665" t="s">
        <v>111</v>
      </c>
      <c r="I2665">
        <f>VALUE(LEFT(H2665,FIND(" ",H2665)-1))</f>
        <v>800</v>
      </c>
      <c r="J2665" t="str">
        <f>TRIM(RIGHT(H2665,LEN(H2665)-FIND(" ",H2665)))</f>
        <v>sqft</v>
      </c>
      <c r="K2665" t="s">
        <v>26</v>
      </c>
      <c r="L2665" t="s">
        <v>5649</v>
      </c>
      <c r="N2665" t="s">
        <v>416</v>
      </c>
      <c r="Q2665">
        <v>3</v>
      </c>
      <c r="R2665">
        <v>2</v>
      </c>
      <c r="S2665" t="s">
        <v>5650</v>
      </c>
      <c r="T2665" t="s">
        <v>5651</v>
      </c>
      <c r="U2665" s="1">
        <f t="shared" si="1799"/>
        <v>7375</v>
      </c>
      <c r="V2665">
        <v>59</v>
      </c>
      <c r="W2665">
        <f>VALUE(V2665)*100000</f>
        <v>5900000</v>
      </c>
    </row>
    <row r="2666" spans="1:23" ht="15.75">
      <c r="A2666" s="3" t="s">
        <v>2828</v>
      </c>
      <c r="B2666" s="3" t="str">
        <f>PROPER(TRIM(A2666))</f>
        <v>2 Apartment For Sale In Siddhi Vinayak Elements, Jahangirabad Surat</v>
      </c>
      <c r="C2666" s="3" t="str">
        <f>LEFT(B2666,FIND(" ",B2666)-1)</f>
        <v>2</v>
      </c>
      <c r="D2666" s="4" t="str">
        <f>MID(B2666, FIND(" ", B2666)+1, FIND("For", B2666)-FIND(" ", B2666)-1)</f>
        <v xml:space="preserve">Apartment </v>
      </c>
      <c r="E2666" s="3" t="str">
        <f>TRIM(MID(B2666, FIND("In", B2666)+3, FIND("Surat", B2666)-FIND("In", B2666)-3))</f>
        <v>Siddhi Vinayak Elements, Jahangirabad</v>
      </c>
      <c r="F2666" s="3" t="str">
        <f>"surat"</f>
        <v>surat</v>
      </c>
      <c r="G2666" s="3" t="s">
        <v>34</v>
      </c>
      <c r="H2666" s="3" t="s">
        <v>3489</v>
      </c>
      <c r="I2666" s="9">
        <f>VALUE(LEFT(H2666,FIND(" ",H2666)-1))</f>
        <v>1340</v>
      </c>
      <c r="J2666" s="3" t="str">
        <f>TRIM(RIGHT(H2666,LEN(H2666)-FIND(" ",H2666)))</f>
        <v>sqft</v>
      </c>
      <c r="K2666" s="3" t="s">
        <v>26</v>
      </c>
      <c r="L2666" s="3" t="s">
        <v>2829</v>
      </c>
      <c r="M2666" s="3" t="str">
        <f>IF(LEFT(L2666,5)="poss.","expected","ready")</f>
        <v>expected</v>
      </c>
      <c r="N2666" s="3" t="s">
        <v>793</v>
      </c>
      <c r="O2666" s="3" t="str">
        <f>IFERROR(LEFT(N2666,FIND("out of",N2666)-1),N2666)</f>
        <v xml:space="preserve">5 </v>
      </c>
      <c r="P2666" s="4" t="str">
        <f>IFERROR(RIGHT(N2666,LEN(N2666)-FIND("out of",N2666)-6),"")</f>
        <v>14</v>
      </c>
      <c r="Q2666" s="6" t="s">
        <v>29</v>
      </c>
      <c r="R2666" s="3" t="s">
        <v>47</v>
      </c>
      <c r="S2666" s="3" t="s">
        <v>5652</v>
      </c>
      <c r="T2666" s="3" t="s">
        <v>2831</v>
      </c>
      <c r="U2666" s="4">
        <f t="shared" si="1799"/>
        <v>3861</v>
      </c>
      <c r="V2666" s="3">
        <v>51.7</v>
      </c>
      <c r="W2666" s="3">
        <f>VALUE(V2666)*100000</f>
        <v>5170000</v>
      </c>
    </row>
    <row r="2667" spans="1:23" customFormat="1" hidden="1">
      <c r="A2667" t="s">
        <v>5653</v>
      </c>
      <c r="G2667" t="s">
        <v>24</v>
      </c>
      <c r="H2667" t="s">
        <v>4826</v>
      </c>
      <c r="I2667">
        <f>VALUE(LEFT(H2667,FIND(" ",H2667)-1))</f>
        <v>1134</v>
      </c>
      <c r="J2667" t="str">
        <f>TRIM(RIGHT(H2667,LEN(H2667)-FIND(" ",H2667)))</f>
        <v>sqft</v>
      </c>
      <c r="K2667" t="s">
        <v>26</v>
      </c>
      <c r="L2667" t="s">
        <v>44</v>
      </c>
      <c r="N2667" t="s">
        <v>831</v>
      </c>
      <c r="Q2667" t="s">
        <v>29</v>
      </c>
      <c r="R2667" t="s">
        <v>47</v>
      </c>
      <c r="S2667" t="s">
        <v>5654</v>
      </c>
      <c r="T2667" t="s">
        <v>5655</v>
      </c>
      <c r="U2667" s="1">
        <f t="shared" si="1799"/>
        <v>4656</v>
      </c>
      <c r="V2667">
        <v>88</v>
      </c>
      <c r="W2667">
        <f>VALUE(V2667)*100000</f>
        <v>8800000</v>
      </c>
    </row>
    <row r="2668" spans="1:23" ht="15.75">
      <c r="A2668" s="3" t="s">
        <v>5500</v>
      </c>
      <c r="B2668" s="3" t="str">
        <f t="shared" ref="B2668:B2670" si="1848">PROPER(TRIM(A2668))</f>
        <v>3 Apartment For Sale In Anand Aspire, Jahangirabad Surat</v>
      </c>
      <c r="C2668" s="3" t="str">
        <f t="shared" ref="C2668:C2670" si="1849">LEFT(B2668,FIND(" ",B2668)-1)</f>
        <v>3</v>
      </c>
      <c r="D2668" s="4" t="str">
        <f t="shared" ref="D2668:D2670" si="1850">MID(B2668, FIND(" ", B2668)+1, FIND("For", B2668)-FIND(" ", B2668)-1)</f>
        <v xml:space="preserve">Apartment </v>
      </c>
      <c r="E2668" s="3" t="str">
        <f t="shared" ref="E2668:E2670" si="1851">TRIM(MID(B2668, FIND("In", B2668)+3, FIND("Surat", B2668)-FIND("In", B2668)-3))</f>
        <v>Anand Aspire, Jahangirabad</v>
      </c>
      <c r="F2668" s="3" t="str">
        <f t="shared" ref="F2668:F2670" si="1852">"surat"</f>
        <v>surat</v>
      </c>
      <c r="G2668" s="3" t="s">
        <v>34</v>
      </c>
      <c r="H2668" s="3" t="s">
        <v>5146</v>
      </c>
      <c r="I2668" s="9">
        <f>VALUE(LEFT(H2668,FIND(" ",H2668)-1))</f>
        <v>1665</v>
      </c>
      <c r="J2668" s="3" t="str">
        <f>TRIM(RIGHT(H2668,LEN(H2668)-FIND(" ",H2668)))</f>
        <v>sqft</v>
      </c>
      <c r="K2668" s="3" t="s">
        <v>26</v>
      </c>
      <c r="L2668" s="3" t="s">
        <v>2832</v>
      </c>
      <c r="M2668" s="3" t="str">
        <f t="shared" ref="M2668:M2670" si="1853">IF(LEFT(L2668,5)="poss.","expected","ready")</f>
        <v>expected</v>
      </c>
      <c r="N2668" s="3" t="s">
        <v>37</v>
      </c>
      <c r="O2668" s="3" t="str">
        <f t="shared" ref="O2668:O2670" si="1854">IFERROR(LEFT(N2668,FIND("out of",N2668)-1),N2668)</f>
        <v xml:space="preserve">6 </v>
      </c>
      <c r="P2668" s="4" t="str">
        <f t="shared" ref="P2668:P2670" si="1855">IFERROR(RIGHT(N2668,LEN(N2668)-FIND("out of",N2668)-6),"")</f>
        <v>14</v>
      </c>
      <c r="Q2668" s="6" t="s">
        <v>29</v>
      </c>
      <c r="R2668" s="3" t="s">
        <v>38</v>
      </c>
      <c r="S2668" s="3" t="s">
        <v>5656</v>
      </c>
      <c r="T2668" s="3" t="s">
        <v>64</v>
      </c>
      <c r="U2668" s="4">
        <f t="shared" si="1799"/>
        <v>3411</v>
      </c>
      <c r="V2668" s="3">
        <v>56.8</v>
      </c>
      <c r="W2668" s="3">
        <f>VALUE(V2668)*100000</f>
        <v>5680000</v>
      </c>
    </row>
    <row r="2669" spans="1:23" ht="15.75">
      <c r="A2669" s="3" t="s">
        <v>2458</v>
      </c>
      <c r="B2669" s="3" t="str">
        <f t="shared" si="1848"/>
        <v>2 Apartment For Sale In Pal Surat</v>
      </c>
      <c r="C2669" s="3" t="str">
        <f t="shared" si="1849"/>
        <v>2</v>
      </c>
      <c r="D2669" s="4" t="str">
        <f t="shared" si="1850"/>
        <v xml:space="preserve">Apartment </v>
      </c>
      <c r="E2669" s="3" t="str">
        <f t="shared" si="1851"/>
        <v>Pal</v>
      </c>
      <c r="F2669" s="3" t="str">
        <f t="shared" si="1852"/>
        <v>surat</v>
      </c>
      <c r="G2669" s="3" t="s">
        <v>24</v>
      </c>
      <c r="H2669" s="3" t="s">
        <v>51</v>
      </c>
      <c r="I2669" s="9">
        <f>VALUE(LEFT(H2669,FIND(" ",H2669)-1))</f>
        <v>700</v>
      </c>
      <c r="J2669" s="3" t="str">
        <f>TRIM(RIGHT(H2669,LEN(H2669)-FIND(" ",H2669)))</f>
        <v>sqft</v>
      </c>
      <c r="K2669" s="3" t="s">
        <v>26</v>
      </c>
      <c r="L2669" s="3" t="s">
        <v>44</v>
      </c>
      <c r="M2669" s="3" t="str">
        <f t="shared" si="1853"/>
        <v>ready</v>
      </c>
      <c r="N2669" s="3" t="s">
        <v>274</v>
      </c>
      <c r="O2669" s="3" t="str">
        <f t="shared" si="1854"/>
        <v xml:space="preserve">4 </v>
      </c>
      <c r="P2669" s="4" t="str">
        <f t="shared" si="1855"/>
        <v>14</v>
      </c>
      <c r="Q2669" s="6" t="s">
        <v>29</v>
      </c>
      <c r="R2669" s="3" t="s">
        <v>47</v>
      </c>
      <c r="S2669" s="3" t="s">
        <v>5657</v>
      </c>
      <c r="T2669" s="3" t="s">
        <v>4579</v>
      </c>
      <c r="U2669" s="4">
        <f t="shared" si="1799"/>
        <v>4291</v>
      </c>
      <c r="V2669" s="3">
        <v>53.6</v>
      </c>
      <c r="W2669" s="3">
        <f>VALUE(V2669)*100000</f>
        <v>5360000</v>
      </c>
    </row>
    <row r="2670" spans="1:23" ht="15.75">
      <c r="A2670" s="3" t="s">
        <v>5277</v>
      </c>
      <c r="B2670" s="3" t="str">
        <f t="shared" si="1848"/>
        <v>3 Apartment For Sale In Veer Swastik Sky, Pal Surat</v>
      </c>
      <c r="C2670" s="3" t="str">
        <f t="shared" si="1849"/>
        <v>3</v>
      </c>
      <c r="D2670" s="4" t="str">
        <f t="shared" si="1850"/>
        <v xml:space="preserve">Apartment </v>
      </c>
      <c r="E2670" s="3" t="str">
        <f t="shared" si="1851"/>
        <v>Veer Swastik Sky, Pal</v>
      </c>
      <c r="F2670" s="3" t="str">
        <f t="shared" si="1852"/>
        <v>surat</v>
      </c>
      <c r="G2670" s="3" t="s">
        <v>34</v>
      </c>
      <c r="H2670" s="3" t="s">
        <v>5004</v>
      </c>
      <c r="I2670" s="9">
        <f>VALUE(LEFT(H2670,FIND(" ",H2670)-1))</f>
        <v>1881</v>
      </c>
      <c r="J2670" s="3" t="str">
        <f>TRIM(RIGHT(H2670,LEN(H2670)-FIND(" ",H2670)))</f>
        <v>sqft</v>
      </c>
      <c r="K2670" s="3" t="s">
        <v>26</v>
      </c>
      <c r="L2670" s="3" t="s">
        <v>267</v>
      </c>
      <c r="M2670" s="3" t="str">
        <f t="shared" si="1853"/>
        <v>expected</v>
      </c>
      <c r="N2670" s="3" t="s">
        <v>81</v>
      </c>
      <c r="O2670" s="3" t="str">
        <f t="shared" si="1854"/>
        <v xml:space="preserve">6 </v>
      </c>
      <c r="P2670" s="4" t="str">
        <f t="shared" si="1855"/>
        <v>13</v>
      </c>
      <c r="Q2670" s="6" t="s">
        <v>29</v>
      </c>
      <c r="R2670" s="3" t="s">
        <v>47</v>
      </c>
      <c r="S2670" s="3" t="s">
        <v>5473</v>
      </c>
      <c r="T2670" s="3" t="s">
        <v>3458</v>
      </c>
      <c r="U2670" s="4">
        <f t="shared" si="1799"/>
        <v>4550</v>
      </c>
      <c r="V2670" s="3">
        <v>85.6</v>
      </c>
      <c r="W2670" s="3">
        <f>VALUE(V2670)*100000</f>
        <v>8560000</v>
      </c>
    </row>
    <row r="2671" spans="1:23" customFormat="1" hidden="1">
      <c r="A2671" t="s">
        <v>4997</v>
      </c>
      <c r="G2671" t="s">
        <v>34</v>
      </c>
      <c r="H2671" t="s">
        <v>4196</v>
      </c>
      <c r="I2671">
        <f>VALUE(LEFT(H2671,FIND(" ",H2671)-1))</f>
        <v>2111</v>
      </c>
      <c r="J2671" t="str">
        <f>TRIM(RIGHT(H2671,LEN(H2671)-FIND(" ",H2671)))</f>
        <v>sqft</v>
      </c>
      <c r="K2671" t="s">
        <v>29</v>
      </c>
      <c r="L2671" t="s">
        <v>342</v>
      </c>
      <c r="N2671" t="s">
        <v>26</v>
      </c>
      <c r="Q2671" t="s">
        <v>47</v>
      </c>
      <c r="R2671" t="s">
        <v>490</v>
      </c>
      <c r="S2671" t="s">
        <v>5658</v>
      </c>
      <c r="T2671" t="s">
        <v>5659</v>
      </c>
      <c r="U2671" s="1">
        <f t="shared" si="1799"/>
        <v>4263</v>
      </c>
      <c r="V2671">
        <v>90</v>
      </c>
      <c r="W2671">
        <f>VALUE(V2671)*100000</f>
        <v>9000000</v>
      </c>
    </row>
    <row r="2672" spans="1:23" customFormat="1" hidden="1">
      <c r="A2672" t="s">
        <v>5067</v>
      </c>
      <c r="G2672" t="s">
        <v>24</v>
      </c>
      <c r="H2672" t="s">
        <v>55</v>
      </c>
      <c r="I2672">
        <f>VALUE(LEFT(H2672,FIND(" ",H2672)-1))</f>
        <v>1250</v>
      </c>
      <c r="J2672" t="str">
        <f>TRIM(RIGHT(H2672,LEN(H2672)-FIND(" ",H2672)))</f>
        <v>sqft</v>
      </c>
      <c r="K2672" t="s">
        <v>43</v>
      </c>
      <c r="L2672" t="s">
        <v>44</v>
      </c>
      <c r="N2672" t="s">
        <v>171</v>
      </c>
      <c r="Q2672" t="s">
        <v>29</v>
      </c>
      <c r="R2672" t="s">
        <v>38</v>
      </c>
      <c r="S2672" t="s">
        <v>5660</v>
      </c>
      <c r="T2672" t="s">
        <v>5661</v>
      </c>
      <c r="U2672" s="1">
        <f t="shared" si="1799"/>
        <v>4139</v>
      </c>
      <c r="V2672">
        <v>74.5</v>
      </c>
      <c r="W2672">
        <f>VALUE(V2672)*100000</f>
        <v>7450000</v>
      </c>
    </row>
    <row r="2673" spans="1:23" customFormat="1" hidden="1">
      <c r="A2673" t="s">
        <v>341</v>
      </c>
      <c r="G2673" t="s">
        <v>24</v>
      </c>
      <c r="H2673" t="s">
        <v>136</v>
      </c>
      <c r="I2673">
        <f>VALUE(LEFT(H2673,FIND(" ",H2673)-1))</f>
        <v>1150</v>
      </c>
      <c r="J2673" t="str">
        <f>TRIM(RIGHT(H2673,LEN(H2673)-FIND(" ",H2673)))</f>
        <v>sqft</v>
      </c>
      <c r="K2673" t="s">
        <v>29</v>
      </c>
      <c r="L2673" t="s">
        <v>184</v>
      </c>
      <c r="N2673" t="s">
        <v>26</v>
      </c>
      <c r="Q2673" t="s">
        <v>47</v>
      </c>
      <c r="R2673" t="s">
        <v>156</v>
      </c>
      <c r="S2673" t="s">
        <v>5662</v>
      </c>
      <c r="T2673" t="s">
        <v>49</v>
      </c>
      <c r="U2673" s="1">
        <f t="shared" si="1799"/>
        <v>3800</v>
      </c>
      <c r="V2673">
        <v>72.599999999999994</v>
      </c>
      <c r="W2673">
        <f>VALUE(V2673)*100000</f>
        <v>7259999.9999999991</v>
      </c>
    </row>
    <row r="2674" spans="1:23" customFormat="1" hidden="1">
      <c r="A2674" t="s">
        <v>3655</v>
      </c>
      <c r="G2674" t="s">
        <v>34</v>
      </c>
      <c r="H2674" t="s">
        <v>5663</v>
      </c>
      <c r="I2674">
        <f>VALUE(LEFT(H2674,FIND(" ",H2674)-1))</f>
        <v>2036</v>
      </c>
      <c r="J2674" t="str">
        <f>TRIM(RIGHT(H2674,LEN(H2674)-FIND(" ",H2674)))</f>
        <v>sqft</v>
      </c>
      <c r="K2674" t="s">
        <v>26</v>
      </c>
      <c r="L2674" t="s">
        <v>2943</v>
      </c>
      <c r="N2674" t="s">
        <v>176</v>
      </c>
      <c r="Q2674" t="s">
        <v>29</v>
      </c>
      <c r="R2674" t="s">
        <v>38</v>
      </c>
      <c r="S2674" t="s">
        <v>5664</v>
      </c>
      <c r="T2674" t="s">
        <v>5665</v>
      </c>
      <c r="U2674" s="1">
        <f t="shared" si="1799"/>
        <v>4715</v>
      </c>
      <c r="V2674">
        <v>96</v>
      </c>
      <c r="W2674">
        <f>VALUE(V2674)*100000</f>
        <v>9600000</v>
      </c>
    </row>
    <row r="2675" spans="1:23" ht="15.75">
      <c r="A2675" s="3" t="s">
        <v>5666</v>
      </c>
      <c r="B2675" s="3" t="str">
        <f>PROPER(TRIM(A2675))</f>
        <v>3 Apartment For Sale In Mahaveer Heights, Vesu Surat</v>
      </c>
      <c r="C2675" s="3" t="str">
        <f>LEFT(B2675,FIND(" ",B2675)-1)</f>
        <v>3</v>
      </c>
      <c r="D2675" s="4" t="str">
        <f>MID(B2675, FIND(" ", B2675)+1, FIND("For", B2675)-FIND(" ", B2675)-1)</f>
        <v xml:space="preserve">Apartment </v>
      </c>
      <c r="E2675" s="3" t="str">
        <f>TRIM(MID(B2675, FIND("In", B2675)+3, FIND("Surat", B2675)-FIND("In", B2675)-3))</f>
        <v>Mahaveer Heights, Vesu</v>
      </c>
      <c r="F2675" s="3" t="str">
        <f>"surat"</f>
        <v>surat</v>
      </c>
      <c r="G2675" s="3" t="s">
        <v>34</v>
      </c>
      <c r="H2675" s="3" t="s">
        <v>1506</v>
      </c>
      <c r="I2675" s="9">
        <f>VALUE(LEFT(H2675,FIND(" ",H2675)-1))</f>
        <v>1700</v>
      </c>
      <c r="J2675" s="3" t="str">
        <f>TRIM(RIGHT(H2675,LEN(H2675)-FIND(" ",H2675)))</f>
        <v>sqft</v>
      </c>
      <c r="K2675" s="3" t="s">
        <v>26</v>
      </c>
      <c r="L2675" s="3" t="s">
        <v>44</v>
      </c>
      <c r="M2675" s="3" t="str">
        <f>IF(LEFT(L2675,5)="poss.","expected","ready")</f>
        <v>ready</v>
      </c>
      <c r="N2675" s="3" t="s">
        <v>412</v>
      </c>
      <c r="O2675" s="3" t="str">
        <f>IFERROR(LEFT(N2675,FIND("out of",N2675)-1),N2675)</f>
        <v xml:space="preserve">4 </v>
      </c>
      <c r="P2675" s="4" t="str">
        <f>IFERROR(RIGHT(N2675,LEN(N2675)-FIND("out of",N2675)-6),"")</f>
        <v>10</v>
      </c>
      <c r="Q2675" s="6" t="s">
        <v>29</v>
      </c>
      <c r="R2675" s="3" t="s">
        <v>47</v>
      </c>
      <c r="S2675" s="3" t="s">
        <v>5667</v>
      </c>
      <c r="T2675" s="3" t="s">
        <v>459</v>
      </c>
      <c r="U2675" s="4">
        <f t="shared" si="1799"/>
        <v>5000</v>
      </c>
      <c r="V2675" s="3">
        <v>85</v>
      </c>
      <c r="W2675" s="3">
        <f>VALUE(V2675)*100000</f>
        <v>8500000</v>
      </c>
    </row>
    <row r="2676" spans="1:23" customFormat="1" hidden="1">
      <c r="A2676" t="s">
        <v>1136</v>
      </c>
      <c r="G2676" t="s">
        <v>34</v>
      </c>
      <c r="H2676" t="s">
        <v>3508</v>
      </c>
      <c r="I2676">
        <f>VALUE(LEFT(H2676,FIND(" ",H2676)-1))</f>
        <v>1206</v>
      </c>
      <c r="J2676" t="str">
        <f>TRIM(RIGHT(H2676,LEN(H2676)-FIND(" ",H2676)))</f>
        <v>sqft</v>
      </c>
      <c r="K2676" t="s">
        <v>26</v>
      </c>
      <c r="L2676" t="s">
        <v>66</v>
      </c>
      <c r="N2676" t="s">
        <v>171</v>
      </c>
      <c r="Q2676" t="s">
        <v>29</v>
      </c>
      <c r="R2676" t="s">
        <v>47</v>
      </c>
      <c r="T2676" t="s">
        <v>5668</v>
      </c>
      <c r="U2676" s="1">
        <f t="shared" si="1799"/>
        <v>4312</v>
      </c>
      <c r="V2676">
        <v>52</v>
      </c>
      <c r="W2676">
        <f>VALUE(V2676)*100000</f>
        <v>5200000</v>
      </c>
    </row>
    <row r="2677" spans="1:23" customFormat="1" hidden="1">
      <c r="A2677" t="s">
        <v>4745</v>
      </c>
      <c r="G2677" t="s">
        <v>204</v>
      </c>
      <c r="H2677" t="s">
        <v>5669</v>
      </c>
      <c r="I2677">
        <f>VALUE(LEFT(H2677,FIND(" ",H2677)-1))</f>
        <v>1107</v>
      </c>
      <c r="J2677" t="str">
        <f>TRIM(RIGHT(H2677,LEN(H2677)-FIND(" ",H2677)))</f>
        <v>sqft</v>
      </c>
      <c r="K2677" t="s">
        <v>26</v>
      </c>
      <c r="L2677" t="s">
        <v>5670</v>
      </c>
      <c r="N2677" t="s">
        <v>166</v>
      </c>
      <c r="Q2677">
        <v>3</v>
      </c>
      <c r="R2677">
        <v>2</v>
      </c>
      <c r="S2677" t="s">
        <v>5671</v>
      </c>
      <c r="T2677" t="s">
        <v>4045</v>
      </c>
      <c r="U2677" s="1">
        <f t="shared" si="1799"/>
        <v>7778</v>
      </c>
      <c r="V2677">
        <v>86.1</v>
      </c>
      <c r="W2677">
        <f>VALUE(V2677)*100000</f>
        <v>8610000</v>
      </c>
    </row>
    <row r="2678" spans="1:23" customFormat="1" hidden="1">
      <c r="A2678" t="s">
        <v>5672</v>
      </c>
      <c r="G2678" t="s">
        <v>34</v>
      </c>
      <c r="H2678" t="s">
        <v>1506</v>
      </c>
      <c r="I2678">
        <f>VALUE(LEFT(H2678,FIND(" ",H2678)-1))</f>
        <v>1700</v>
      </c>
      <c r="J2678" t="str">
        <f>TRIM(RIGHT(H2678,LEN(H2678)-FIND(" ",H2678)))</f>
        <v>sqft</v>
      </c>
      <c r="K2678" t="s">
        <v>43</v>
      </c>
      <c r="L2678" t="s">
        <v>44</v>
      </c>
      <c r="N2678" t="s">
        <v>2690</v>
      </c>
      <c r="Q2678" t="s">
        <v>46</v>
      </c>
      <c r="R2678" t="s">
        <v>325</v>
      </c>
      <c r="S2678" t="s">
        <v>5673</v>
      </c>
      <c r="T2678" t="s">
        <v>5674</v>
      </c>
      <c r="U2678" s="1">
        <f t="shared" si="1799"/>
        <v>4235</v>
      </c>
      <c r="V2678">
        <v>72</v>
      </c>
      <c r="W2678">
        <f>VALUE(V2678)*100000</f>
        <v>7200000</v>
      </c>
    </row>
    <row r="2679" spans="1:23" ht="15.75">
      <c r="A2679" s="3" t="s">
        <v>5675</v>
      </c>
      <c r="B2679" s="3" t="str">
        <f t="shared" ref="B2679:B2681" si="1856">PROPER(TRIM(A2679))</f>
        <v>3 Apartment For Sale In Shubh Enclave, Vesu Surat</v>
      </c>
      <c r="C2679" s="3" t="str">
        <f t="shared" ref="C2679:C2681" si="1857">LEFT(B2679,FIND(" ",B2679)-1)</f>
        <v>3</v>
      </c>
      <c r="D2679" s="4" t="str">
        <f t="shared" ref="D2679:D2681" si="1858">MID(B2679, FIND(" ", B2679)+1, FIND("For", B2679)-FIND(" ", B2679)-1)</f>
        <v xml:space="preserve">Apartment </v>
      </c>
      <c r="E2679" s="3" t="str">
        <f t="shared" ref="E2679:E2681" si="1859">TRIM(MID(B2679, FIND("In", B2679)+3, FIND("Surat", B2679)-FIND("In", B2679)-3))</f>
        <v>Shubh Enclave, Vesu</v>
      </c>
      <c r="F2679" s="3" t="str">
        <f t="shared" ref="F2679:F2681" si="1860">"surat"</f>
        <v>surat</v>
      </c>
      <c r="G2679" s="3" t="s">
        <v>24</v>
      </c>
      <c r="H2679" s="3" t="s">
        <v>577</v>
      </c>
      <c r="I2679" s="9">
        <f>VALUE(LEFT(H2679,FIND(" ",H2679)-1))</f>
        <v>1170</v>
      </c>
      <c r="J2679" s="3" t="str">
        <f>TRIM(RIGHT(H2679,LEN(H2679)-FIND(" ",H2679)))</f>
        <v>sqft</v>
      </c>
      <c r="K2679" s="3" t="s">
        <v>43</v>
      </c>
      <c r="L2679" s="3" t="s">
        <v>44</v>
      </c>
      <c r="M2679" s="3" t="str">
        <f t="shared" ref="M2679:M2681" si="1861">IF(LEFT(L2679,5)="poss.","expected","ready")</f>
        <v>ready</v>
      </c>
      <c r="N2679" s="3" t="s">
        <v>1487</v>
      </c>
      <c r="O2679" s="3" t="str">
        <f t="shared" ref="O2679:O2681" si="1862">IFERROR(LEFT(N2679,FIND("out of",N2679)-1),N2679)</f>
        <v xml:space="preserve">6 </v>
      </c>
      <c r="P2679" s="4" t="str">
        <f t="shared" ref="P2679:P2681" si="1863">IFERROR(RIGHT(N2679,LEN(N2679)-FIND("out of",N2679)-6),"")</f>
        <v>11</v>
      </c>
      <c r="Q2679" s="6" t="s">
        <v>29</v>
      </c>
      <c r="R2679" s="3" t="s">
        <v>102</v>
      </c>
      <c r="S2679" s="3" t="s">
        <v>5643</v>
      </c>
      <c r="T2679" s="3" t="s">
        <v>3983</v>
      </c>
      <c r="U2679" s="4">
        <f t="shared" si="1799"/>
        <v>4615</v>
      </c>
      <c r="V2679" s="3">
        <v>90</v>
      </c>
      <c r="W2679" s="3">
        <f>VALUE(V2679)*100000</f>
        <v>9000000</v>
      </c>
    </row>
    <row r="2680" spans="1:23" ht="15.75">
      <c r="A2680" s="3" t="s">
        <v>5676</v>
      </c>
      <c r="B2680" s="3" t="str">
        <f t="shared" si="1856"/>
        <v>3 Apartment For Sale In The Address, Vesu Surat</v>
      </c>
      <c r="C2680" s="3" t="str">
        <f t="shared" si="1857"/>
        <v>3</v>
      </c>
      <c r="D2680" s="4" t="str">
        <f t="shared" si="1858"/>
        <v xml:space="preserve">Apartment </v>
      </c>
      <c r="E2680" s="3" t="str">
        <f t="shared" si="1859"/>
        <v>The Address, Vesu</v>
      </c>
      <c r="F2680" s="3" t="str">
        <f t="shared" si="1860"/>
        <v>surat</v>
      </c>
      <c r="G2680" s="3" t="s">
        <v>34</v>
      </c>
      <c r="H2680" s="3" t="s">
        <v>5369</v>
      </c>
      <c r="I2680" s="9">
        <f>VALUE(LEFT(H2680,FIND(" ",H2680)-1))</f>
        <v>1953</v>
      </c>
      <c r="J2680" s="3" t="str">
        <f>TRIM(RIGHT(H2680,LEN(H2680)-FIND(" ",H2680)))</f>
        <v>sqft</v>
      </c>
      <c r="K2680" s="3" t="s">
        <v>26</v>
      </c>
      <c r="L2680" s="3" t="s">
        <v>44</v>
      </c>
      <c r="M2680" s="3" t="str">
        <f t="shared" si="1861"/>
        <v>ready</v>
      </c>
      <c r="N2680" s="3" t="s">
        <v>816</v>
      </c>
      <c r="O2680" s="3" t="str">
        <f t="shared" si="1862"/>
        <v xml:space="preserve">8 </v>
      </c>
      <c r="P2680" s="4" t="str">
        <f t="shared" si="1863"/>
        <v>12</v>
      </c>
      <c r="Q2680" s="6" t="s">
        <v>29</v>
      </c>
      <c r="R2680" s="3" t="s">
        <v>47</v>
      </c>
      <c r="S2680" s="3" t="s">
        <v>5677</v>
      </c>
      <c r="T2680" s="3" t="s">
        <v>459</v>
      </c>
      <c r="U2680" s="4">
        <f t="shared" si="1799"/>
        <v>5000</v>
      </c>
      <c r="V2680" s="3">
        <v>97.7</v>
      </c>
      <c r="W2680" s="3">
        <f>VALUE(V2680)*100000</f>
        <v>9770000</v>
      </c>
    </row>
    <row r="2681" spans="1:23" ht="15.75">
      <c r="A2681" s="3" t="s">
        <v>4195</v>
      </c>
      <c r="B2681" s="3" t="str">
        <f t="shared" si="1856"/>
        <v>3 Apartment For Sale In Pramukh Amaya, Palanpur Surat</v>
      </c>
      <c r="C2681" s="3" t="str">
        <f t="shared" si="1857"/>
        <v>3</v>
      </c>
      <c r="D2681" s="4" t="str">
        <f t="shared" si="1858"/>
        <v xml:space="preserve">Apartment </v>
      </c>
      <c r="E2681" s="3" t="str">
        <f t="shared" si="1859"/>
        <v>Pramukh Amaya, Palanpur</v>
      </c>
      <c r="F2681" s="3" t="str">
        <f t="shared" si="1860"/>
        <v>surat</v>
      </c>
      <c r="G2681" s="3" t="s">
        <v>34</v>
      </c>
      <c r="H2681" s="3" t="s">
        <v>4196</v>
      </c>
      <c r="I2681" s="9">
        <f>VALUE(LEFT(H2681,FIND(" ",H2681)-1))</f>
        <v>2111</v>
      </c>
      <c r="J2681" s="3" t="str">
        <f>TRIM(RIGHT(H2681,LEN(H2681)-FIND(" ",H2681)))</f>
        <v>sqft</v>
      </c>
      <c r="K2681" s="3" t="s">
        <v>26</v>
      </c>
      <c r="L2681" s="3" t="s">
        <v>1843</v>
      </c>
      <c r="M2681" s="3" t="str">
        <f t="shared" si="1861"/>
        <v>expected</v>
      </c>
      <c r="N2681" s="3" t="s">
        <v>81</v>
      </c>
      <c r="O2681" s="3" t="str">
        <f t="shared" si="1862"/>
        <v xml:space="preserve">6 </v>
      </c>
      <c r="P2681" s="4" t="str">
        <f t="shared" si="1863"/>
        <v>13</v>
      </c>
      <c r="Q2681" s="6" t="s">
        <v>29</v>
      </c>
      <c r="R2681" s="3" t="s">
        <v>47</v>
      </c>
      <c r="S2681" s="3" t="s">
        <v>5678</v>
      </c>
      <c r="T2681" s="3" t="s">
        <v>3389</v>
      </c>
      <c r="U2681" s="4">
        <f t="shared" si="1799"/>
        <v>4249</v>
      </c>
      <c r="V2681" s="3">
        <v>89.7</v>
      </c>
      <c r="W2681" s="3">
        <f>VALUE(V2681)*100000</f>
        <v>8970000</v>
      </c>
    </row>
    <row r="2682" spans="1:23" customFormat="1" hidden="1">
      <c r="A2682" t="s">
        <v>5648</v>
      </c>
      <c r="G2682" t="s">
        <v>204</v>
      </c>
      <c r="H2682" t="s">
        <v>2283</v>
      </c>
      <c r="I2682">
        <f>VALUE(LEFT(H2682,FIND(" ",H2682)-1))</f>
        <v>820</v>
      </c>
      <c r="J2682" t="str">
        <f>TRIM(RIGHT(H2682,LEN(H2682)-FIND(" ",H2682)))</f>
        <v>sqft</v>
      </c>
      <c r="K2682" t="s">
        <v>26</v>
      </c>
      <c r="L2682" t="s">
        <v>2928</v>
      </c>
      <c r="N2682" t="s">
        <v>416</v>
      </c>
      <c r="Q2682">
        <v>3</v>
      </c>
      <c r="R2682">
        <v>2</v>
      </c>
      <c r="S2682" t="s">
        <v>5679</v>
      </c>
      <c r="T2682" t="s">
        <v>5680</v>
      </c>
      <c r="U2682" s="1">
        <f t="shared" si="1799"/>
        <v>6428</v>
      </c>
      <c r="V2682">
        <v>52.7</v>
      </c>
      <c r="W2682">
        <f>VALUE(V2682)*100000</f>
        <v>5270000</v>
      </c>
    </row>
    <row r="2683" spans="1:23" ht="15.75">
      <c r="A2683" s="3" t="s">
        <v>4195</v>
      </c>
      <c r="B2683" s="3" t="str">
        <f t="shared" ref="B2683:B2684" si="1864">PROPER(TRIM(A2683))</f>
        <v>3 Apartment For Sale In Pramukh Amaya, Palanpur Surat</v>
      </c>
      <c r="C2683" s="3" t="str">
        <f t="shared" ref="C2683:C2684" si="1865">LEFT(B2683,FIND(" ",B2683)-1)</f>
        <v>3</v>
      </c>
      <c r="D2683" s="4" t="str">
        <f t="shared" ref="D2683:D2684" si="1866">MID(B2683, FIND(" ", B2683)+1, FIND("For", B2683)-FIND(" ", B2683)-1)</f>
        <v xml:space="preserve">Apartment </v>
      </c>
      <c r="E2683" s="3" t="str">
        <f t="shared" ref="E2683:E2684" si="1867">TRIM(MID(B2683, FIND("In", B2683)+3, FIND("Surat", B2683)-FIND("In", B2683)-3))</f>
        <v>Pramukh Amaya, Palanpur</v>
      </c>
      <c r="F2683" s="3" t="str">
        <f t="shared" ref="F2683:F2684" si="1868">"surat"</f>
        <v>surat</v>
      </c>
      <c r="G2683" s="3" t="s">
        <v>34</v>
      </c>
      <c r="H2683" s="3" t="s">
        <v>4690</v>
      </c>
      <c r="I2683" s="9">
        <f>VALUE(LEFT(H2683,FIND(" ",H2683)-1))</f>
        <v>1811</v>
      </c>
      <c r="J2683" s="3" t="str">
        <f>TRIM(RIGHT(H2683,LEN(H2683)-FIND(" ",H2683)))</f>
        <v>sqft</v>
      </c>
      <c r="K2683" s="3" t="s">
        <v>26</v>
      </c>
      <c r="L2683" s="3" t="s">
        <v>2943</v>
      </c>
      <c r="M2683" s="3" t="str">
        <f t="shared" ref="M2683:M2684" si="1869">IF(LEFT(L2683,5)="poss.","expected","ready")</f>
        <v>expected</v>
      </c>
      <c r="N2683" s="3" t="s">
        <v>627</v>
      </c>
      <c r="O2683" s="3" t="str">
        <f t="shared" ref="O2683:O2684" si="1870">IFERROR(LEFT(N2683,FIND("out of",N2683)-1),N2683)</f>
        <v xml:space="preserve">8 </v>
      </c>
      <c r="P2683" s="4" t="str">
        <f t="shared" ref="P2683:P2684" si="1871">IFERROR(RIGHT(N2683,LEN(N2683)-FIND("out of",N2683)-6),"")</f>
        <v>14</v>
      </c>
      <c r="Q2683" s="6" t="s">
        <v>29</v>
      </c>
      <c r="R2683" s="3" t="s">
        <v>47</v>
      </c>
      <c r="S2683" s="3" t="s">
        <v>5681</v>
      </c>
      <c r="T2683" s="3" t="s">
        <v>505</v>
      </c>
      <c r="U2683" s="4">
        <f t="shared" si="1799"/>
        <v>4251</v>
      </c>
      <c r="V2683" s="3">
        <v>77</v>
      </c>
      <c r="W2683" s="3">
        <f>VALUE(V2683)*100000</f>
        <v>7700000</v>
      </c>
    </row>
    <row r="2684" spans="1:23" ht="15.75">
      <c r="A2684" s="3" t="s">
        <v>4132</v>
      </c>
      <c r="B2684" s="3" t="str">
        <f t="shared" si="1864"/>
        <v>2 Apartment For Sale In Avadh Onica, Dumas Road Surat</v>
      </c>
      <c r="C2684" s="3" t="str">
        <f t="shared" si="1865"/>
        <v>2</v>
      </c>
      <c r="D2684" s="4" t="str">
        <f t="shared" si="1866"/>
        <v xml:space="preserve">Apartment </v>
      </c>
      <c r="E2684" s="3" t="str">
        <f t="shared" si="1867"/>
        <v>Avadh Onica, Dumas Road</v>
      </c>
      <c r="F2684" s="3" t="str">
        <f t="shared" si="1868"/>
        <v>surat</v>
      </c>
      <c r="G2684" s="3" t="s">
        <v>24</v>
      </c>
      <c r="H2684" s="3" t="s">
        <v>1743</v>
      </c>
      <c r="I2684" s="9">
        <f>VALUE(LEFT(H2684,FIND(" ",H2684)-1))</f>
        <v>770</v>
      </c>
      <c r="J2684" s="3" t="str">
        <f>TRIM(RIGHT(H2684,LEN(H2684)-FIND(" ",H2684)))</f>
        <v>sqft</v>
      </c>
      <c r="K2684" s="3" t="s">
        <v>26</v>
      </c>
      <c r="L2684" s="3" t="s">
        <v>44</v>
      </c>
      <c r="M2684" s="3" t="str">
        <f t="shared" si="1869"/>
        <v>ready</v>
      </c>
      <c r="N2684" s="3" t="s">
        <v>816</v>
      </c>
      <c r="O2684" s="3" t="str">
        <f t="shared" si="1870"/>
        <v xml:space="preserve">8 </v>
      </c>
      <c r="P2684" s="4" t="str">
        <f t="shared" si="1871"/>
        <v>12</v>
      </c>
      <c r="Q2684" s="6" t="s">
        <v>29</v>
      </c>
      <c r="R2684" s="3" t="s">
        <v>47</v>
      </c>
      <c r="S2684" s="3" t="s">
        <v>5682</v>
      </c>
      <c r="T2684" s="3" t="s">
        <v>555</v>
      </c>
      <c r="U2684" s="4">
        <f t="shared" si="1799"/>
        <v>4500</v>
      </c>
      <c r="V2684" s="3">
        <v>63</v>
      </c>
      <c r="W2684" s="3">
        <f>VALUE(V2684)*100000</f>
        <v>6300000</v>
      </c>
    </row>
    <row r="2685" spans="1:23" customFormat="1" hidden="1">
      <c r="A2685" t="s">
        <v>5553</v>
      </c>
      <c r="G2685" t="s">
        <v>24</v>
      </c>
      <c r="H2685" t="s">
        <v>76</v>
      </c>
      <c r="I2685">
        <f>VALUE(LEFT(H2685,FIND(" ",H2685)-1))</f>
        <v>720</v>
      </c>
      <c r="J2685" t="str">
        <f>TRIM(RIGHT(H2685,LEN(H2685)-FIND(" ",H2685)))</f>
        <v>sqft</v>
      </c>
      <c r="K2685" t="s">
        <v>43</v>
      </c>
      <c r="L2685" t="s">
        <v>44</v>
      </c>
      <c r="N2685" t="s">
        <v>117</v>
      </c>
      <c r="Q2685" t="s">
        <v>46</v>
      </c>
      <c r="R2685" t="s">
        <v>47</v>
      </c>
      <c r="S2685" t="s">
        <v>5683</v>
      </c>
      <c r="T2685" t="s">
        <v>5684</v>
      </c>
      <c r="U2685" s="1">
        <f t="shared" ref="U2685:U2748" si="1872">VALUE(SUBSTITUTE(SUBSTITUTE(T2685,"â‚¹",""),"per sqft",""))</f>
        <v>4310</v>
      </c>
      <c r="V2685">
        <v>56.5</v>
      </c>
      <c r="W2685">
        <f>VALUE(V2685)*100000</f>
        <v>5650000</v>
      </c>
    </row>
    <row r="2686" spans="1:23" ht="15.75">
      <c r="A2686" s="3" t="s">
        <v>4840</v>
      </c>
      <c r="B2686" s="3" t="str">
        <f>PROPER(TRIM(A2686))</f>
        <v>3 Apartment For Sale In Veer Swastik Hills, Pal Surat</v>
      </c>
      <c r="C2686" s="3" t="str">
        <f>LEFT(B2686,FIND(" ",B2686)-1)</f>
        <v>3</v>
      </c>
      <c r="D2686" s="4" t="str">
        <f>MID(B2686, FIND(" ", B2686)+1, FIND("For", B2686)-FIND(" ", B2686)-1)</f>
        <v xml:space="preserve">Apartment </v>
      </c>
      <c r="E2686" s="3" t="str">
        <f>TRIM(MID(B2686, FIND("In", B2686)+3, FIND("Surat", B2686)-FIND("In", B2686)-3))</f>
        <v>Veer Swastik Hills, Pal</v>
      </c>
      <c r="F2686" s="3" t="str">
        <f>"surat"</f>
        <v>surat</v>
      </c>
      <c r="G2686" s="3" t="s">
        <v>34</v>
      </c>
      <c r="H2686" s="3" t="s">
        <v>4629</v>
      </c>
      <c r="I2686" s="9">
        <f>VALUE(LEFT(H2686,FIND(" ",H2686)-1))</f>
        <v>1845</v>
      </c>
      <c r="J2686" s="3" t="str">
        <f>TRIM(RIGHT(H2686,LEN(H2686)-FIND(" ",H2686)))</f>
        <v>sqft</v>
      </c>
      <c r="K2686" s="3" t="s">
        <v>26</v>
      </c>
      <c r="L2686" s="3" t="s">
        <v>267</v>
      </c>
      <c r="M2686" s="3" t="str">
        <f>IF(LEFT(L2686,5)="poss.","expected","ready")</f>
        <v>expected</v>
      </c>
      <c r="N2686" s="3" t="s">
        <v>81</v>
      </c>
      <c r="O2686" s="3" t="str">
        <f>IFERROR(LEFT(N2686,FIND("out of",N2686)-1),N2686)</f>
        <v xml:space="preserve">6 </v>
      </c>
      <c r="P2686" s="4" t="str">
        <f>IFERROR(RIGHT(N2686,LEN(N2686)-FIND("out of",N2686)-6),"")</f>
        <v>13</v>
      </c>
      <c r="Q2686" s="6" t="s">
        <v>29</v>
      </c>
      <c r="R2686" s="3" t="s">
        <v>47</v>
      </c>
      <c r="S2686" s="3" t="s">
        <v>5473</v>
      </c>
      <c r="T2686" s="3" t="s">
        <v>4673</v>
      </c>
      <c r="U2686" s="4">
        <f t="shared" si="1872"/>
        <v>4600</v>
      </c>
      <c r="V2686" s="3">
        <v>84.9</v>
      </c>
      <c r="W2686" s="3">
        <f>VALUE(V2686)*100000</f>
        <v>8490000</v>
      </c>
    </row>
    <row r="2687" spans="1:23" customFormat="1" hidden="1">
      <c r="A2687" t="s">
        <v>4945</v>
      </c>
      <c r="G2687" t="s">
        <v>34</v>
      </c>
      <c r="H2687" t="s">
        <v>4761</v>
      </c>
      <c r="I2687">
        <f>VALUE(LEFT(H2687,FIND(" ",H2687)-1))</f>
        <v>1726</v>
      </c>
      <c r="J2687" t="str">
        <f>TRIM(RIGHT(H2687,LEN(H2687)-FIND(" ",H2687)))</f>
        <v>sqft</v>
      </c>
      <c r="K2687" t="s">
        <v>43</v>
      </c>
      <c r="L2687" t="s">
        <v>44</v>
      </c>
      <c r="N2687" t="s">
        <v>5685</v>
      </c>
      <c r="Q2687" t="s">
        <v>29</v>
      </c>
      <c r="R2687" t="s">
        <v>156</v>
      </c>
      <c r="S2687" t="s">
        <v>5686</v>
      </c>
      <c r="T2687" t="s">
        <v>5589</v>
      </c>
      <c r="U2687" s="1">
        <f t="shared" si="1872"/>
        <v>3795</v>
      </c>
      <c r="V2687">
        <v>65.5</v>
      </c>
      <c r="W2687">
        <f>VALUE(V2687)*100000</f>
        <v>6550000</v>
      </c>
    </row>
    <row r="2688" spans="1:23" customFormat="1" hidden="1">
      <c r="A2688" t="s">
        <v>5687</v>
      </c>
      <c r="G2688" t="s">
        <v>24</v>
      </c>
      <c r="H2688" t="s">
        <v>1782</v>
      </c>
      <c r="I2688">
        <f>VALUE(LEFT(H2688,FIND(" ",H2688)-1))</f>
        <v>1550</v>
      </c>
      <c r="J2688" t="str">
        <f>TRIM(RIGHT(H2688,LEN(H2688)-FIND(" ",H2688)))</f>
        <v>sqft</v>
      </c>
      <c r="K2688" t="s">
        <v>43</v>
      </c>
      <c r="L2688" t="s">
        <v>44</v>
      </c>
      <c r="N2688" t="s">
        <v>2891</v>
      </c>
      <c r="Q2688" t="s">
        <v>29</v>
      </c>
      <c r="R2688" t="s">
        <v>38</v>
      </c>
      <c r="S2688" t="s">
        <v>5688</v>
      </c>
      <c r="T2688" t="s">
        <v>5689</v>
      </c>
      <c r="U2688" s="1">
        <f t="shared" si="1872"/>
        <v>4527</v>
      </c>
      <c r="V2688">
        <v>98.6</v>
      </c>
      <c r="W2688">
        <f>VALUE(V2688)*100000</f>
        <v>9860000</v>
      </c>
    </row>
    <row r="2689" spans="1:23" customFormat="1" hidden="1">
      <c r="A2689" t="s">
        <v>245</v>
      </c>
      <c r="G2689" t="s">
        <v>24</v>
      </c>
      <c r="H2689" t="s">
        <v>4499</v>
      </c>
      <c r="I2689">
        <f>VALUE(LEFT(H2689,FIND(" ",H2689)-1))</f>
        <v>1060</v>
      </c>
      <c r="J2689" t="str">
        <f>TRIM(RIGHT(H2689,LEN(H2689)-FIND(" ",H2689)))</f>
        <v>sqft</v>
      </c>
      <c r="K2689" t="s">
        <v>29</v>
      </c>
      <c r="L2689" t="s">
        <v>184</v>
      </c>
      <c r="N2689" t="s">
        <v>26</v>
      </c>
      <c r="Q2689" t="s">
        <v>47</v>
      </c>
      <c r="R2689" t="s">
        <v>156</v>
      </c>
      <c r="S2689" t="s">
        <v>5690</v>
      </c>
      <c r="T2689" t="s">
        <v>1157</v>
      </c>
      <c r="U2689" s="1">
        <f t="shared" si="1872"/>
        <v>4000</v>
      </c>
      <c r="V2689">
        <v>73</v>
      </c>
      <c r="W2689">
        <f>VALUE(V2689)*100000</f>
        <v>7300000</v>
      </c>
    </row>
    <row r="2690" spans="1:23" ht="15.75">
      <c r="A2690" s="3" t="s">
        <v>3596</v>
      </c>
      <c r="B2690" s="3" t="str">
        <f>PROPER(TRIM(A2690))</f>
        <v>3 Apartment For Sale In Althan Surat</v>
      </c>
      <c r="C2690" s="3" t="str">
        <f>LEFT(B2690,FIND(" ",B2690)-1)</f>
        <v>3</v>
      </c>
      <c r="D2690" s="4" t="str">
        <f>MID(B2690, FIND(" ", B2690)+1, FIND("For", B2690)-FIND(" ", B2690)-1)</f>
        <v xml:space="preserve">Apartment </v>
      </c>
      <c r="E2690" s="3" t="str">
        <f>TRIM(MID(B2690, FIND("In", B2690)+3, FIND("Surat", B2690)-FIND("In", B2690)-3))</f>
        <v>Althan</v>
      </c>
      <c r="F2690" s="3" t="str">
        <f>"surat"</f>
        <v>surat</v>
      </c>
      <c r="G2690" s="3" t="s">
        <v>34</v>
      </c>
      <c r="H2690" s="3" t="s">
        <v>5362</v>
      </c>
      <c r="I2690" s="9">
        <f>VALUE(LEFT(H2690,FIND(" ",H2690)-1))</f>
        <v>1690</v>
      </c>
      <c r="J2690" s="3" t="str">
        <f>TRIM(RIGHT(H2690,LEN(H2690)-FIND(" ",H2690)))</f>
        <v>sqft</v>
      </c>
      <c r="K2690" s="3" t="s">
        <v>26</v>
      </c>
      <c r="L2690" s="3" t="s">
        <v>184</v>
      </c>
      <c r="M2690" s="3" t="str">
        <f>IF(LEFT(L2690,5)="poss.","expected","ready")</f>
        <v>expected</v>
      </c>
      <c r="N2690" s="3" t="s">
        <v>793</v>
      </c>
      <c r="O2690" s="3" t="str">
        <f>IFERROR(LEFT(N2690,FIND("out of",N2690)-1),N2690)</f>
        <v xml:space="preserve">5 </v>
      </c>
      <c r="P2690" s="4" t="str">
        <f>IFERROR(RIGHT(N2690,LEN(N2690)-FIND("out of",N2690)-6),"")</f>
        <v>14</v>
      </c>
      <c r="Q2690" s="6" t="s">
        <v>29</v>
      </c>
      <c r="R2690" s="3" t="s">
        <v>38</v>
      </c>
      <c r="S2690" s="3" t="s">
        <v>3026</v>
      </c>
      <c r="T2690" s="3" t="s">
        <v>2800</v>
      </c>
      <c r="U2690" s="4">
        <f t="shared" si="1872"/>
        <v>3561</v>
      </c>
      <c r="V2690" s="3">
        <v>60.2</v>
      </c>
      <c r="W2690" s="3">
        <f>VALUE(V2690)*100000</f>
        <v>6020000</v>
      </c>
    </row>
    <row r="2691" spans="1:23" customFormat="1" hidden="1">
      <c r="A2691" t="s">
        <v>5691</v>
      </c>
      <c r="G2691" t="s">
        <v>34</v>
      </c>
      <c r="H2691" t="s">
        <v>1942</v>
      </c>
      <c r="I2691">
        <f>VALUE(LEFT(H2691,FIND(" ",H2691)-1))</f>
        <v>1857</v>
      </c>
      <c r="J2691" t="str">
        <f>TRIM(RIGHT(H2691,LEN(H2691)-FIND(" ",H2691)))</f>
        <v>sqft</v>
      </c>
      <c r="K2691" t="s">
        <v>43</v>
      </c>
      <c r="L2691" t="s">
        <v>44</v>
      </c>
      <c r="N2691" t="s">
        <v>831</v>
      </c>
      <c r="Q2691" t="s">
        <v>96</v>
      </c>
      <c r="R2691" t="s">
        <v>739</v>
      </c>
      <c r="S2691" t="s">
        <v>5692</v>
      </c>
      <c r="T2691" t="s">
        <v>5693</v>
      </c>
      <c r="U2691" s="1">
        <f t="shared" si="1872"/>
        <v>5116</v>
      </c>
      <c r="V2691">
        <v>95</v>
      </c>
      <c r="W2691">
        <f>VALUE(V2691)*100000</f>
        <v>9500000</v>
      </c>
    </row>
    <row r="2692" spans="1:23" customFormat="1" hidden="1">
      <c r="A2692" t="s">
        <v>195</v>
      </c>
      <c r="B2692" t="str">
        <f>PROPER(TRIM(A2692))</f>
        <v>3 Apartment For Sale In Palanpur Surat</v>
      </c>
      <c r="C2692" t="str">
        <f>LEFT(B2692,FIND(" ",B2692)-1)</f>
        <v>3</v>
      </c>
      <c r="D2692" s="1" t="str">
        <f>MID(B2692, FIND(" ", B2692)+1, FIND("For", B2692)-FIND(" ", B2692)-1)</f>
        <v xml:space="preserve">Apartment </v>
      </c>
      <c r="E2692" t="str">
        <f>TRIM(MID(B2692, FIND("In", B2692)+3, FIND("Surat", B2692)-FIND("In", B2692)-3))</f>
        <v>Palanpur</v>
      </c>
      <c r="F2692" t="str">
        <f>"surat"</f>
        <v>surat</v>
      </c>
      <c r="G2692" t="s">
        <v>34</v>
      </c>
      <c r="H2692" t="s">
        <v>4647</v>
      </c>
      <c r="I2692">
        <f>VALUE(LEFT(H2692,FIND(" ",H2692)-1))</f>
        <v>1625</v>
      </c>
      <c r="J2692" t="str">
        <f>TRIM(RIGHT(H2692,LEN(H2692)-FIND(" ",H2692)))</f>
        <v>sqft</v>
      </c>
      <c r="K2692" t="s">
        <v>43</v>
      </c>
      <c r="L2692" t="s">
        <v>44</v>
      </c>
      <c r="M2692" t="str">
        <f>IF(LEFT(L2692,5)="poss.","expected","ready")</f>
        <v>ready</v>
      </c>
      <c r="N2692" t="s">
        <v>831</v>
      </c>
      <c r="O2692" t="str">
        <f>IFERROR(LEFT(N2692,FIND("out of",N2692)-1),N2692)</f>
        <v xml:space="preserve">7 </v>
      </c>
      <c r="P2692" s="1" t="str">
        <f>IFERROR(RIGHT(N2692,LEN(N2692)-FIND("out of",N2692)-6),"")</f>
        <v>12</v>
      </c>
      <c r="Q2692" t="s">
        <v>46</v>
      </c>
      <c r="R2692" t="s">
        <v>47</v>
      </c>
      <c r="T2692" t="s">
        <v>1689</v>
      </c>
      <c r="U2692" s="1">
        <f t="shared" si="1872"/>
        <v>3815</v>
      </c>
      <c r="V2692">
        <v>62</v>
      </c>
      <c r="W2692">
        <f>VALUE(V2692)*100000</f>
        <v>6200000</v>
      </c>
    </row>
    <row r="2693" spans="1:23" customFormat="1" hidden="1">
      <c r="A2693" t="s">
        <v>5694</v>
      </c>
      <c r="G2693" t="s">
        <v>34</v>
      </c>
      <c r="H2693" t="s">
        <v>5695</v>
      </c>
      <c r="I2693">
        <f>VALUE(LEFT(H2693,FIND(" ",H2693)-1))</f>
        <v>82</v>
      </c>
      <c r="J2693" t="str">
        <f>TRIM(RIGHT(H2693,LEN(H2693)-FIND(" ",H2693)))</f>
        <v>sqyrd</v>
      </c>
      <c r="K2693" t="s">
        <v>29</v>
      </c>
      <c r="L2693" t="s">
        <v>44</v>
      </c>
      <c r="N2693" t="s">
        <v>43</v>
      </c>
      <c r="Q2693" t="s">
        <v>47</v>
      </c>
      <c r="R2693" t="s">
        <v>490</v>
      </c>
      <c r="T2693" t="s">
        <v>5696</v>
      </c>
      <c r="U2693" s="1">
        <f t="shared" si="1872"/>
        <v>11518</v>
      </c>
      <c r="V2693">
        <v>85</v>
      </c>
      <c r="W2693">
        <f>VALUE(V2693)*100000</f>
        <v>8500000</v>
      </c>
    </row>
    <row r="2694" spans="1:23" customFormat="1" hidden="1">
      <c r="A2694" t="s">
        <v>4986</v>
      </c>
      <c r="G2694" t="s">
        <v>34</v>
      </c>
      <c r="H2694" t="s">
        <v>4273</v>
      </c>
      <c r="I2694">
        <f>VALUE(LEFT(H2694,FIND(" ",H2694)-1))</f>
        <v>1609</v>
      </c>
      <c r="J2694" t="str">
        <f>TRIM(RIGHT(H2694,LEN(H2694)-FIND(" ",H2694)))</f>
        <v>sqft</v>
      </c>
      <c r="K2694" t="s">
        <v>43</v>
      </c>
      <c r="L2694" t="s">
        <v>44</v>
      </c>
      <c r="N2694" t="s">
        <v>894</v>
      </c>
      <c r="Q2694" t="s">
        <v>29</v>
      </c>
      <c r="R2694" t="s">
        <v>30</v>
      </c>
      <c r="T2694" t="s">
        <v>5319</v>
      </c>
      <c r="U2694" s="1">
        <f t="shared" si="1872"/>
        <v>3853</v>
      </c>
      <c r="V2694">
        <v>62</v>
      </c>
      <c r="W2694">
        <f>VALUE(V2694)*100000</f>
        <v>6200000</v>
      </c>
    </row>
    <row r="2695" spans="1:23" customFormat="1" hidden="1">
      <c r="A2695" t="s">
        <v>3802</v>
      </c>
      <c r="G2695" t="s">
        <v>24</v>
      </c>
      <c r="H2695" t="s">
        <v>5697</v>
      </c>
      <c r="I2695">
        <f>VALUE(LEFT(H2695,FIND(" ",H2695)-1))</f>
        <v>1062</v>
      </c>
      <c r="J2695" t="str">
        <f>TRIM(RIGHT(H2695,LEN(H2695)-FIND(" ",H2695)))</f>
        <v>sqft</v>
      </c>
      <c r="K2695" t="s">
        <v>43</v>
      </c>
      <c r="L2695" t="s">
        <v>44</v>
      </c>
      <c r="N2695" t="s">
        <v>1167</v>
      </c>
      <c r="Q2695" t="s">
        <v>29</v>
      </c>
      <c r="R2695" t="s">
        <v>102</v>
      </c>
      <c r="S2695" t="s">
        <v>5698</v>
      </c>
      <c r="T2695" t="s">
        <v>5699</v>
      </c>
      <c r="U2695" s="1">
        <f t="shared" si="1872"/>
        <v>4743</v>
      </c>
      <c r="V2695">
        <v>84</v>
      </c>
      <c r="W2695">
        <f>VALUE(V2695)*100000</f>
        <v>8400000</v>
      </c>
    </row>
    <row r="2696" spans="1:23" ht="15.75">
      <c r="A2696" s="3" t="s">
        <v>3726</v>
      </c>
      <c r="B2696" s="3" t="str">
        <f t="shared" ref="B2696:B2697" si="1873">PROPER(TRIM(A2696))</f>
        <v>2 Apartment For Sale In Pramukh Amaya, Palanpur Surat</v>
      </c>
      <c r="C2696" s="3" t="str">
        <f t="shared" ref="C2696:C2697" si="1874">LEFT(B2696,FIND(" ",B2696)-1)</f>
        <v>2</v>
      </c>
      <c r="D2696" s="4" t="str">
        <f t="shared" ref="D2696:D2697" si="1875">MID(B2696, FIND(" ", B2696)+1, FIND("For", B2696)-FIND(" ", B2696)-1)</f>
        <v xml:space="preserve">Apartment </v>
      </c>
      <c r="E2696" s="3" t="str">
        <f t="shared" ref="E2696:E2697" si="1876">TRIM(MID(B2696, FIND("In", B2696)+3, FIND("Surat", B2696)-FIND("In", B2696)-3))</f>
        <v>Pramukh Amaya, Palanpur</v>
      </c>
      <c r="F2696" s="3" t="str">
        <f t="shared" ref="F2696:F2697" si="1877">"surat"</f>
        <v>surat</v>
      </c>
      <c r="G2696" s="3" t="s">
        <v>34</v>
      </c>
      <c r="H2696" s="3" t="s">
        <v>3727</v>
      </c>
      <c r="I2696" s="9">
        <f>VALUE(LEFT(H2696,FIND(" ",H2696)-1))</f>
        <v>1311</v>
      </c>
      <c r="J2696" s="3" t="str">
        <f>TRIM(RIGHT(H2696,LEN(H2696)-FIND(" ",H2696)))</f>
        <v>sqft</v>
      </c>
      <c r="K2696" s="3" t="s">
        <v>26</v>
      </c>
      <c r="L2696" s="3" t="s">
        <v>779</v>
      </c>
      <c r="M2696" s="3" t="str">
        <f t="shared" ref="M2696:M2697" si="1878">IF(LEFT(L2696,5)="poss.","expected","ready")</f>
        <v>expected</v>
      </c>
      <c r="N2696" s="3" t="s">
        <v>342</v>
      </c>
      <c r="O2696" s="3" t="str">
        <f t="shared" ref="O2696:O2697" si="1879">IFERROR(LEFT(N2696,FIND("out of",N2696)-1),N2696)</f>
        <v xml:space="preserve">9 </v>
      </c>
      <c r="P2696" s="4" t="str">
        <f t="shared" ref="P2696:P2697" si="1880">IFERROR(RIGHT(N2696,LEN(N2696)-FIND("out of",N2696)-6),"")</f>
        <v>13</v>
      </c>
      <c r="Q2696" s="6" t="s">
        <v>29</v>
      </c>
      <c r="R2696" s="3" t="s">
        <v>38</v>
      </c>
      <c r="S2696" s="3" t="s">
        <v>5700</v>
      </c>
      <c r="T2696" s="3" t="s">
        <v>505</v>
      </c>
      <c r="U2696" s="4">
        <f t="shared" si="1872"/>
        <v>4251</v>
      </c>
      <c r="V2696" s="3">
        <v>55.7</v>
      </c>
      <c r="W2696" s="3">
        <f>VALUE(V2696)*100000</f>
        <v>5570000</v>
      </c>
    </row>
    <row r="2697" spans="1:23" ht="15.75">
      <c r="A2697" s="3" t="s">
        <v>5701</v>
      </c>
      <c r="B2697" s="3" t="str">
        <f t="shared" si="1873"/>
        <v>3 Apartment For Sale In Orchid Fantasia, Palanpur Surat</v>
      </c>
      <c r="C2697" s="3" t="str">
        <f t="shared" si="1874"/>
        <v>3</v>
      </c>
      <c r="D2697" s="4" t="str">
        <f t="shared" si="1875"/>
        <v xml:space="preserve">Apartment </v>
      </c>
      <c r="E2697" s="3" t="str">
        <f t="shared" si="1876"/>
        <v>Orchid Fantasia, Palanpur</v>
      </c>
      <c r="F2697" s="3" t="str">
        <f t="shared" si="1877"/>
        <v>surat</v>
      </c>
      <c r="G2697" s="3" t="s">
        <v>34</v>
      </c>
      <c r="H2697" s="3" t="s">
        <v>5362</v>
      </c>
      <c r="I2697" s="9">
        <f>VALUE(LEFT(H2697,FIND(" ",H2697)-1))</f>
        <v>1690</v>
      </c>
      <c r="J2697" s="3" t="str">
        <f>TRIM(RIGHT(H2697,LEN(H2697)-FIND(" ",H2697)))</f>
        <v>sqft</v>
      </c>
      <c r="K2697" s="3" t="s">
        <v>26</v>
      </c>
      <c r="L2697" s="3" t="s">
        <v>44</v>
      </c>
      <c r="M2697" s="3" t="str">
        <f t="shared" si="1878"/>
        <v>ready</v>
      </c>
      <c r="N2697" s="3" t="s">
        <v>171</v>
      </c>
      <c r="O2697" s="3" t="str">
        <f t="shared" si="1879"/>
        <v xml:space="preserve">9 </v>
      </c>
      <c r="P2697" s="4" t="str">
        <f t="shared" si="1880"/>
        <v>14</v>
      </c>
      <c r="Q2697" s="6" t="s">
        <v>29</v>
      </c>
      <c r="R2697" s="3" t="s">
        <v>47</v>
      </c>
      <c r="S2697" s="3" t="s">
        <v>2925</v>
      </c>
      <c r="T2697" s="3" t="s">
        <v>3018</v>
      </c>
      <c r="U2697" s="4">
        <f t="shared" si="1872"/>
        <v>3550</v>
      </c>
      <c r="V2697" s="3">
        <v>60</v>
      </c>
      <c r="W2697" s="3">
        <f>VALUE(V2697)*100000</f>
        <v>6000000</v>
      </c>
    </row>
    <row r="2698" spans="1:23" customFormat="1" hidden="1">
      <c r="A2698" t="s">
        <v>5372</v>
      </c>
      <c r="G2698" t="s">
        <v>24</v>
      </c>
      <c r="H2698" t="s">
        <v>1005</v>
      </c>
      <c r="I2698">
        <f>VALUE(LEFT(H2698,FIND(" ",H2698)-1))</f>
        <v>1500</v>
      </c>
      <c r="J2698" t="str">
        <f>TRIM(RIGHT(H2698,LEN(H2698)-FIND(" ",H2698)))</f>
        <v>sqft</v>
      </c>
      <c r="K2698" t="s">
        <v>26</v>
      </c>
      <c r="L2698" t="s">
        <v>44</v>
      </c>
      <c r="N2698" t="s">
        <v>142</v>
      </c>
      <c r="Q2698" t="s">
        <v>29</v>
      </c>
      <c r="R2698" t="s">
        <v>47</v>
      </c>
      <c r="S2698" t="s">
        <v>5702</v>
      </c>
      <c r="T2698" t="s">
        <v>1817</v>
      </c>
      <c r="U2698" s="1">
        <f t="shared" si="1872"/>
        <v>4200</v>
      </c>
      <c r="V2698">
        <v>63</v>
      </c>
      <c r="W2698">
        <f>VALUE(V2698)*100000</f>
        <v>6300000</v>
      </c>
    </row>
    <row r="2699" spans="1:23" ht="15.75">
      <c r="A2699" s="3" t="s">
        <v>5703</v>
      </c>
      <c r="B2699" s="3" t="str">
        <f t="shared" ref="B2699:B2703" si="1881">PROPER(TRIM(A2699))</f>
        <v>3 Apartment For Sale In Siddhi Vinayak Elements, Jahangirabad Surat</v>
      </c>
      <c r="C2699" s="3" t="str">
        <f t="shared" ref="C2699:C2703" si="1882">LEFT(B2699,FIND(" ",B2699)-1)</f>
        <v>3</v>
      </c>
      <c r="D2699" s="4" t="str">
        <f t="shared" ref="D2699:D2703" si="1883">MID(B2699, FIND(" ", B2699)+1, FIND("For", B2699)-FIND(" ", B2699)-1)</f>
        <v xml:space="preserve">Apartment </v>
      </c>
      <c r="E2699" s="3" t="str">
        <f t="shared" ref="E2699:E2703" si="1884">TRIM(MID(B2699, FIND("In", B2699)+3, FIND("Surat", B2699)-FIND("In", B2699)-3))</f>
        <v>Siddhi Vinayak Elements, Jahangirabad</v>
      </c>
      <c r="F2699" s="3" t="str">
        <f t="shared" ref="F2699:F2703" si="1885">"surat"</f>
        <v>surat</v>
      </c>
      <c r="G2699" s="3" t="s">
        <v>34</v>
      </c>
      <c r="H2699" s="3" t="s">
        <v>1942</v>
      </c>
      <c r="I2699" s="9">
        <f>VALUE(LEFT(H2699,FIND(" ",H2699)-1))</f>
        <v>1857</v>
      </c>
      <c r="J2699" s="3" t="str">
        <f>TRIM(RIGHT(H2699,LEN(H2699)-FIND(" ",H2699)))</f>
        <v>sqft</v>
      </c>
      <c r="K2699" s="3" t="s">
        <v>26</v>
      </c>
      <c r="L2699" s="3" t="s">
        <v>2829</v>
      </c>
      <c r="M2699" s="3" t="str">
        <f t="shared" ref="M2699:M2703" si="1886">IF(LEFT(L2699,5)="poss.","expected","ready")</f>
        <v>expected</v>
      </c>
      <c r="N2699" s="3" t="s">
        <v>627</v>
      </c>
      <c r="O2699" s="3" t="str">
        <f t="shared" ref="O2699:O2703" si="1887">IFERROR(LEFT(N2699,FIND("out of",N2699)-1),N2699)</f>
        <v xml:space="preserve">8 </v>
      </c>
      <c r="P2699" s="4" t="str">
        <f t="shared" ref="P2699:P2703" si="1888">IFERROR(RIGHT(N2699,LEN(N2699)-FIND("out of",N2699)-6),"")</f>
        <v>14</v>
      </c>
      <c r="Q2699" s="6" t="s">
        <v>29</v>
      </c>
      <c r="R2699" s="3" t="s">
        <v>47</v>
      </c>
      <c r="S2699" s="3" t="s">
        <v>5704</v>
      </c>
      <c r="T2699" s="3" t="s">
        <v>2831</v>
      </c>
      <c r="U2699" s="4">
        <f t="shared" si="1872"/>
        <v>3861</v>
      </c>
      <c r="V2699" s="3">
        <v>71.7</v>
      </c>
      <c r="W2699" s="3">
        <f>VALUE(V2699)*100000</f>
        <v>7170000</v>
      </c>
    </row>
    <row r="2700" spans="1:23" customFormat="1" hidden="1">
      <c r="A2700" t="s">
        <v>5705</v>
      </c>
      <c r="B2700" t="str">
        <f t="shared" si="1881"/>
        <v>3 Apartment For Sale In Marion Residency, Dumas Road Surat</v>
      </c>
      <c r="C2700" t="str">
        <f t="shared" si="1882"/>
        <v>3</v>
      </c>
      <c r="D2700" s="1" t="str">
        <f t="shared" si="1883"/>
        <v xml:space="preserve">Apartment </v>
      </c>
      <c r="E2700" t="str">
        <f t="shared" si="1884"/>
        <v>Marion Residency, Dumas Road</v>
      </c>
      <c r="F2700" t="str">
        <f t="shared" si="1885"/>
        <v>surat</v>
      </c>
      <c r="G2700" t="s">
        <v>24</v>
      </c>
      <c r="H2700" t="s">
        <v>5706</v>
      </c>
      <c r="I2700">
        <f>VALUE(LEFT(H2700,FIND(" ",H2700)-1))</f>
        <v>1530</v>
      </c>
      <c r="J2700" t="str">
        <f>TRIM(RIGHT(H2700,LEN(H2700)-FIND(" ",H2700)))</f>
        <v>sqft</v>
      </c>
      <c r="K2700" t="s">
        <v>43</v>
      </c>
      <c r="L2700" t="s">
        <v>44</v>
      </c>
      <c r="M2700" t="str">
        <f t="shared" si="1886"/>
        <v>ready</v>
      </c>
      <c r="N2700" t="s">
        <v>831</v>
      </c>
      <c r="O2700" t="str">
        <f t="shared" si="1887"/>
        <v xml:space="preserve">7 </v>
      </c>
      <c r="P2700" s="1" t="str">
        <f t="shared" si="1888"/>
        <v>12</v>
      </c>
      <c r="Q2700" t="s">
        <v>29</v>
      </c>
      <c r="R2700" t="s">
        <v>346</v>
      </c>
      <c r="T2700" t="s">
        <v>352</v>
      </c>
      <c r="U2700" s="1">
        <f t="shared" si="1872"/>
        <v>2941</v>
      </c>
      <c r="V2700">
        <v>75</v>
      </c>
      <c r="W2700">
        <f>VALUE(V2700)*100000</f>
        <v>7500000</v>
      </c>
    </row>
    <row r="2701" spans="1:23" ht="15.75">
      <c r="A2701" s="3" t="s">
        <v>5424</v>
      </c>
      <c r="B2701" s="3" t="str">
        <f t="shared" si="1881"/>
        <v>3 Apartment For Sale In The Legacy, Jahangirabad Surat</v>
      </c>
      <c r="C2701" s="3" t="str">
        <f t="shared" si="1882"/>
        <v>3</v>
      </c>
      <c r="D2701" s="4" t="str">
        <f t="shared" si="1883"/>
        <v xml:space="preserve">Apartment </v>
      </c>
      <c r="E2701" s="3" t="str">
        <f t="shared" si="1884"/>
        <v>The Legacy, Jahangirabad</v>
      </c>
      <c r="F2701" s="3" t="str">
        <f t="shared" si="1885"/>
        <v>surat</v>
      </c>
      <c r="G2701" s="3" t="s">
        <v>24</v>
      </c>
      <c r="H2701" s="3" t="s">
        <v>423</v>
      </c>
      <c r="I2701" s="9">
        <f>VALUE(LEFT(H2701,FIND(" ",H2701)-1))</f>
        <v>1100</v>
      </c>
      <c r="J2701" s="3" t="str">
        <f>TRIM(RIGHT(H2701,LEN(H2701)-FIND(" ",H2701)))</f>
        <v>sqft</v>
      </c>
      <c r="K2701" s="3" t="s">
        <v>26</v>
      </c>
      <c r="L2701" s="3" t="s">
        <v>2900</v>
      </c>
      <c r="M2701" s="3" t="str">
        <f t="shared" si="1886"/>
        <v>expected</v>
      </c>
      <c r="N2701" s="3" t="s">
        <v>1181</v>
      </c>
      <c r="O2701" s="3" t="str">
        <f t="shared" si="1887"/>
        <v xml:space="preserve">4 </v>
      </c>
      <c r="P2701" s="4" t="str">
        <f t="shared" si="1888"/>
        <v>13</v>
      </c>
      <c r="Q2701" s="6" t="s">
        <v>29</v>
      </c>
      <c r="R2701" s="3" t="s">
        <v>47</v>
      </c>
      <c r="S2701" s="3" t="s">
        <v>5707</v>
      </c>
      <c r="T2701" s="3" t="s">
        <v>49</v>
      </c>
      <c r="U2701" s="4">
        <f t="shared" si="1872"/>
        <v>3800</v>
      </c>
      <c r="V2701" s="3">
        <v>72.599999999999994</v>
      </c>
      <c r="W2701" s="3">
        <f>VALUE(V2701)*100000</f>
        <v>7259999.9999999991</v>
      </c>
    </row>
    <row r="2702" spans="1:23" ht="15.75">
      <c r="A2702" s="3" t="s">
        <v>3451</v>
      </c>
      <c r="B2702" s="3" t="str">
        <f t="shared" si="1881"/>
        <v>3 Apartment For Sale In Pal Surat</v>
      </c>
      <c r="C2702" s="3" t="str">
        <f t="shared" si="1882"/>
        <v>3</v>
      </c>
      <c r="D2702" s="4" t="str">
        <f t="shared" si="1883"/>
        <v xml:space="preserve">Apartment </v>
      </c>
      <c r="E2702" s="3" t="str">
        <f t="shared" si="1884"/>
        <v>Pal</v>
      </c>
      <c r="F2702" s="3" t="str">
        <f t="shared" si="1885"/>
        <v>surat</v>
      </c>
      <c r="G2702" s="3" t="s">
        <v>24</v>
      </c>
      <c r="H2702" s="3" t="s">
        <v>151</v>
      </c>
      <c r="I2702" s="9">
        <f>VALUE(LEFT(H2702,FIND(" ",H2702)-1))</f>
        <v>910</v>
      </c>
      <c r="J2702" s="3" t="str">
        <f>TRIM(RIGHT(H2702,LEN(H2702)-FIND(" ",H2702)))</f>
        <v>sqft</v>
      </c>
      <c r="K2702" s="3" t="s">
        <v>26</v>
      </c>
      <c r="L2702" s="3" t="s">
        <v>44</v>
      </c>
      <c r="M2702" s="3" t="str">
        <f t="shared" si="1886"/>
        <v>ready</v>
      </c>
      <c r="N2702" s="3" t="s">
        <v>81</v>
      </c>
      <c r="O2702" s="3" t="str">
        <f t="shared" si="1887"/>
        <v xml:space="preserve">6 </v>
      </c>
      <c r="P2702" s="4" t="str">
        <f t="shared" si="1888"/>
        <v>13</v>
      </c>
      <c r="Q2702" s="6" t="s">
        <v>29</v>
      </c>
      <c r="R2702" s="3" t="s">
        <v>47</v>
      </c>
      <c r="S2702" s="3" t="s">
        <v>5708</v>
      </c>
      <c r="T2702" s="3" t="s">
        <v>3458</v>
      </c>
      <c r="U2702" s="4">
        <f t="shared" si="1872"/>
        <v>4550</v>
      </c>
      <c r="V2702" s="3">
        <v>78.900000000000006</v>
      </c>
      <c r="W2702" s="3">
        <f>VALUE(V2702)*100000</f>
        <v>7890000.0000000009</v>
      </c>
    </row>
    <row r="2703" spans="1:23" ht="15.75">
      <c r="A2703" s="3" t="s">
        <v>3940</v>
      </c>
      <c r="B2703" s="3" t="str">
        <f t="shared" si="1881"/>
        <v>3 Apartment For Sale In Nakshatra Galaxia, Palanpur Surat</v>
      </c>
      <c r="C2703" s="3" t="str">
        <f t="shared" si="1882"/>
        <v>3</v>
      </c>
      <c r="D2703" s="4" t="str">
        <f t="shared" si="1883"/>
        <v xml:space="preserve">Apartment </v>
      </c>
      <c r="E2703" s="3" t="str">
        <f t="shared" si="1884"/>
        <v>Nakshatra Galaxia, Palanpur</v>
      </c>
      <c r="F2703" s="3" t="str">
        <f t="shared" si="1885"/>
        <v>surat</v>
      </c>
      <c r="G2703" s="3" t="s">
        <v>34</v>
      </c>
      <c r="H2703" s="3" t="s">
        <v>1942</v>
      </c>
      <c r="I2703" s="9">
        <f>VALUE(LEFT(H2703,FIND(" ",H2703)-1))</f>
        <v>1857</v>
      </c>
      <c r="J2703" s="3" t="str">
        <f>TRIM(RIGHT(H2703,LEN(H2703)-FIND(" ",H2703)))</f>
        <v>sqft</v>
      </c>
      <c r="K2703" s="3" t="s">
        <v>43</v>
      </c>
      <c r="L2703" s="3" t="s">
        <v>44</v>
      </c>
      <c r="M2703" s="3" t="str">
        <f t="shared" si="1886"/>
        <v>ready</v>
      </c>
      <c r="N2703" s="3" t="s">
        <v>1495</v>
      </c>
      <c r="O2703" s="3" t="str">
        <f t="shared" si="1887"/>
        <v xml:space="preserve">4 </v>
      </c>
      <c r="P2703" s="4" t="str">
        <f t="shared" si="1888"/>
        <v>15</v>
      </c>
      <c r="Q2703" s="6" t="s">
        <v>29</v>
      </c>
      <c r="R2703" s="3" t="s">
        <v>207</v>
      </c>
      <c r="S2703" s="3" t="s">
        <v>5709</v>
      </c>
      <c r="T2703" s="3" t="s">
        <v>3140</v>
      </c>
      <c r="U2703" s="4">
        <f t="shared" si="1872"/>
        <v>3985</v>
      </c>
      <c r="V2703" s="3">
        <v>74</v>
      </c>
      <c r="W2703" s="3">
        <f>VALUE(V2703)*100000</f>
        <v>7400000</v>
      </c>
    </row>
    <row r="2704" spans="1:23" customFormat="1" hidden="1">
      <c r="A2704" t="s">
        <v>4963</v>
      </c>
      <c r="G2704" t="s">
        <v>24</v>
      </c>
      <c r="H2704" t="s">
        <v>423</v>
      </c>
      <c r="I2704">
        <f>VALUE(LEFT(H2704,FIND(" ",H2704)-1))</f>
        <v>1100</v>
      </c>
      <c r="J2704" t="str">
        <f>TRIM(RIGHT(H2704,LEN(H2704)-FIND(" ",H2704)))</f>
        <v>sqft</v>
      </c>
      <c r="K2704" t="s">
        <v>43</v>
      </c>
      <c r="L2704" t="s">
        <v>44</v>
      </c>
      <c r="N2704" t="s">
        <v>342</v>
      </c>
      <c r="Q2704" t="s">
        <v>29</v>
      </c>
      <c r="R2704" t="s">
        <v>38</v>
      </c>
      <c r="S2704" t="s">
        <v>5710</v>
      </c>
      <c r="T2704" t="s">
        <v>5711</v>
      </c>
      <c r="U2704" s="1">
        <f t="shared" si="1872"/>
        <v>3723</v>
      </c>
      <c r="V2704">
        <v>65</v>
      </c>
      <c r="W2704">
        <f>VALUE(V2704)*100000</f>
        <v>6500000</v>
      </c>
    </row>
    <row r="2705" spans="1:23" customFormat="1" hidden="1">
      <c r="A2705" t="s">
        <v>4474</v>
      </c>
      <c r="G2705" t="s">
        <v>24</v>
      </c>
      <c r="H2705" t="s">
        <v>1743</v>
      </c>
      <c r="I2705">
        <f>VALUE(LEFT(H2705,FIND(" ",H2705)-1))</f>
        <v>770</v>
      </c>
      <c r="J2705" t="str">
        <f>TRIM(RIGHT(H2705,LEN(H2705)-FIND(" ",H2705)))</f>
        <v>sqft</v>
      </c>
      <c r="K2705" t="s">
        <v>29</v>
      </c>
      <c r="L2705" t="s">
        <v>2890</v>
      </c>
      <c r="N2705" t="s">
        <v>26</v>
      </c>
      <c r="Q2705" t="s">
        <v>47</v>
      </c>
      <c r="R2705" t="s">
        <v>156</v>
      </c>
      <c r="S2705" t="s">
        <v>5712</v>
      </c>
      <c r="T2705" t="s">
        <v>555</v>
      </c>
      <c r="U2705" s="1">
        <f t="shared" si="1872"/>
        <v>4500</v>
      </c>
      <c r="V2705">
        <v>63</v>
      </c>
      <c r="W2705">
        <f>VALUE(V2705)*100000</f>
        <v>6300000</v>
      </c>
    </row>
    <row r="2706" spans="1:23" ht="15.75">
      <c r="A2706" s="3" t="s">
        <v>3596</v>
      </c>
      <c r="B2706" s="3" t="str">
        <f t="shared" ref="B2706:B2707" si="1889">PROPER(TRIM(A2706))</f>
        <v>3 Apartment For Sale In Althan Surat</v>
      </c>
      <c r="C2706" s="3" t="str">
        <f t="shared" ref="C2706:C2707" si="1890">LEFT(B2706,FIND(" ",B2706)-1)</f>
        <v>3</v>
      </c>
      <c r="D2706" s="4" t="str">
        <f t="shared" ref="D2706:D2707" si="1891">MID(B2706, FIND(" ", B2706)+1, FIND("For", B2706)-FIND(" ", B2706)-1)</f>
        <v xml:space="preserve">Apartment </v>
      </c>
      <c r="E2706" s="3" t="str">
        <f t="shared" ref="E2706:E2707" si="1892">TRIM(MID(B2706, FIND("In", B2706)+3, FIND("Surat", B2706)-FIND("In", B2706)-3))</f>
        <v>Althan</v>
      </c>
      <c r="F2706" s="3" t="str">
        <f t="shared" ref="F2706:F2707" si="1893">"surat"</f>
        <v>surat</v>
      </c>
      <c r="G2706" s="3" t="s">
        <v>34</v>
      </c>
      <c r="H2706" s="3" t="s">
        <v>4738</v>
      </c>
      <c r="I2706" s="9">
        <f>VALUE(LEFT(H2706,FIND(" ",H2706)-1))</f>
        <v>1616</v>
      </c>
      <c r="J2706" s="3" t="str">
        <f>TRIM(RIGHT(H2706,LEN(H2706)-FIND(" ",H2706)))</f>
        <v>sqft</v>
      </c>
      <c r="K2706" s="3" t="s">
        <v>26</v>
      </c>
      <c r="L2706" s="3" t="s">
        <v>44</v>
      </c>
      <c r="M2706" s="3" t="str">
        <f t="shared" ref="M2706:M2707" si="1894">IF(LEFT(L2706,5)="poss.","expected","ready")</f>
        <v>ready</v>
      </c>
      <c r="N2706" s="3" t="s">
        <v>200</v>
      </c>
      <c r="O2706" s="3" t="str">
        <f t="shared" ref="O2706:O2707" si="1895">IFERROR(LEFT(N2706,FIND("out of",N2706)-1),N2706)</f>
        <v xml:space="preserve">7 </v>
      </c>
      <c r="P2706" s="4" t="str">
        <f t="shared" ref="P2706:P2707" si="1896">IFERROR(RIGHT(N2706,LEN(N2706)-FIND("out of",N2706)-6),"")</f>
        <v>13</v>
      </c>
      <c r="Q2706" s="6" t="s">
        <v>29</v>
      </c>
      <c r="R2706" s="3" t="s">
        <v>38</v>
      </c>
      <c r="S2706" s="3" t="s">
        <v>5713</v>
      </c>
      <c r="T2706" s="3" t="s">
        <v>1157</v>
      </c>
      <c r="U2706" s="4">
        <f t="shared" si="1872"/>
        <v>4000</v>
      </c>
      <c r="V2706" s="3">
        <v>64.599999999999994</v>
      </c>
      <c r="W2706" s="3">
        <f>VALUE(V2706)*100000</f>
        <v>6459999.9999999991</v>
      </c>
    </row>
    <row r="2707" spans="1:23" ht="15.75">
      <c r="A2707" s="3" t="s">
        <v>3683</v>
      </c>
      <c r="B2707" s="3" t="str">
        <f t="shared" si="1889"/>
        <v>3 Apartment For Sale In Swagat Clifton, Bhimrad Surat</v>
      </c>
      <c r="C2707" s="3" t="str">
        <f t="shared" si="1890"/>
        <v>3</v>
      </c>
      <c r="D2707" s="4" t="str">
        <f t="shared" si="1891"/>
        <v xml:space="preserve">Apartment </v>
      </c>
      <c r="E2707" s="3" t="str">
        <f t="shared" si="1892"/>
        <v>Swagat Clifton, Bhimrad</v>
      </c>
      <c r="F2707" s="3" t="str">
        <f t="shared" si="1893"/>
        <v>surat</v>
      </c>
      <c r="G2707" s="3" t="s">
        <v>34</v>
      </c>
      <c r="H2707" s="3" t="s">
        <v>3684</v>
      </c>
      <c r="I2707" s="9">
        <f>VALUE(LEFT(H2707,FIND(" ",H2707)-1))</f>
        <v>1805</v>
      </c>
      <c r="J2707" s="3" t="str">
        <f>TRIM(RIGHT(H2707,LEN(H2707)-FIND(" ",H2707)))</f>
        <v>sqft</v>
      </c>
      <c r="K2707" s="3" t="s">
        <v>26</v>
      </c>
      <c r="L2707" s="3" t="s">
        <v>44</v>
      </c>
      <c r="M2707" s="3" t="str">
        <f t="shared" si="1894"/>
        <v>ready</v>
      </c>
      <c r="N2707" s="3" t="s">
        <v>2963</v>
      </c>
      <c r="O2707" s="3" t="str">
        <f t="shared" si="1895"/>
        <v xml:space="preserve">9 </v>
      </c>
      <c r="P2707" s="4" t="str">
        <f t="shared" si="1896"/>
        <v>12</v>
      </c>
      <c r="Q2707" s="6" t="s">
        <v>29</v>
      </c>
      <c r="R2707" s="3" t="s">
        <v>47</v>
      </c>
      <c r="S2707" s="3" t="s">
        <v>5714</v>
      </c>
      <c r="T2707" s="3" t="s">
        <v>1575</v>
      </c>
      <c r="U2707" s="4">
        <f t="shared" si="1872"/>
        <v>4211</v>
      </c>
      <c r="V2707" s="3">
        <v>76</v>
      </c>
      <c r="W2707" s="3">
        <f>VALUE(V2707)*100000</f>
        <v>7600000</v>
      </c>
    </row>
    <row r="2708" spans="1:23" customFormat="1" hidden="1">
      <c r="A2708" t="s">
        <v>245</v>
      </c>
      <c r="G2708" t="s">
        <v>34</v>
      </c>
      <c r="H2708" t="s">
        <v>4299</v>
      </c>
      <c r="I2708">
        <f>VALUE(LEFT(H2708,FIND(" ",H2708)-1))</f>
        <v>1725</v>
      </c>
      <c r="J2708" t="str">
        <f>TRIM(RIGHT(H2708,LEN(H2708)-FIND(" ",H2708)))</f>
        <v>sqft</v>
      </c>
      <c r="K2708" t="s">
        <v>26</v>
      </c>
      <c r="L2708" t="s">
        <v>44</v>
      </c>
      <c r="N2708" t="s">
        <v>37</v>
      </c>
      <c r="Q2708" t="s">
        <v>96</v>
      </c>
      <c r="R2708" t="s">
        <v>47</v>
      </c>
      <c r="T2708" t="s">
        <v>5715</v>
      </c>
      <c r="U2708" s="1">
        <f t="shared" si="1872"/>
        <v>4184</v>
      </c>
      <c r="V2708">
        <v>72.2</v>
      </c>
      <c r="W2708">
        <f>VALUE(V2708)*100000</f>
        <v>7220000</v>
      </c>
    </row>
    <row r="2709" spans="1:23" customFormat="1" hidden="1">
      <c r="A2709" t="s">
        <v>5716</v>
      </c>
      <c r="G2709" t="s">
        <v>34</v>
      </c>
      <c r="H2709" t="s">
        <v>5580</v>
      </c>
      <c r="I2709">
        <f>VALUE(LEFT(H2709,FIND(" ",H2709)-1))</f>
        <v>144</v>
      </c>
      <c r="J2709" t="str">
        <f>TRIM(RIGHT(H2709,LEN(H2709)-FIND(" ",H2709)))</f>
        <v>sqyrd</v>
      </c>
      <c r="K2709" t="s">
        <v>43</v>
      </c>
      <c r="L2709" t="s">
        <v>44</v>
      </c>
      <c r="N2709" t="s">
        <v>517</v>
      </c>
      <c r="Q2709" t="s">
        <v>96</v>
      </c>
      <c r="R2709" t="s">
        <v>47</v>
      </c>
      <c r="S2709" t="s">
        <v>1337</v>
      </c>
      <c r="T2709" t="s">
        <v>5717</v>
      </c>
      <c r="U2709" s="1">
        <f t="shared" si="1872"/>
        <v>5787</v>
      </c>
      <c r="V2709">
        <v>75</v>
      </c>
      <c r="W2709">
        <f>VALUE(V2709)*100000</f>
        <v>7500000</v>
      </c>
    </row>
    <row r="2710" spans="1:23" ht="15.75">
      <c r="A2710" s="3" t="s">
        <v>5718</v>
      </c>
      <c r="B2710" s="3" t="str">
        <f>PROPER(TRIM(A2710))</f>
        <v>2 Apartment For Sale In Bhakti Victory Shoppers, Palanpur Gam Surat</v>
      </c>
      <c r="C2710" s="3" t="str">
        <f>LEFT(B2710,FIND(" ",B2710)-1)</f>
        <v>2</v>
      </c>
      <c r="D2710" s="4" t="str">
        <f>MID(B2710, FIND(" ", B2710)+1, FIND("For", B2710)-FIND(" ", B2710)-1)</f>
        <v xml:space="preserve">Apartment </v>
      </c>
      <c r="E2710" s="3" t="str">
        <f>TRIM(MID(B2710, FIND("In", B2710)+3, FIND("Surat", B2710)-FIND("In", B2710)-3))</f>
        <v>Bhakti Victory Shoppers, Palanpur Gam</v>
      </c>
      <c r="F2710" s="3" t="str">
        <f>"surat"</f>
        <v>surat</v>
      </c>
      <c r="G2710" s="3" t="s">
        <v>34</v>
      </c>
      <c r="H2710" s="3" t="s">
        <v>5719</v>
      </c>
      <c r="I2710" s="9">
        <f>VALUE(LEFT(H2710,FIND(" ",H2710)-1))</f>
        <v>1848</v>
      </c>
      <c r="J2710" s="3" t="str">
        <f>TRIM(RIGHT(H2710,LEN(H2710)-FIND(" ",H2710)))</f>
        <v>sqft</v>
      </c>
      <c r="K2710" s="3" t="s">
        <v>26</v>
      </c>
      <c r="L2710" s="3" t="s">
        <v>44</v>
      </c>
      <c r="M2710" s="3" t="str">
        <f>IF(LEFT(L2710,5)="poss.","expected","ready")</f>
        <v>ready</v>
      </c>
      <c r="N2710" s="3" t="s">
        <v>95</v>
      </c>
      <c r="O2710" s="3" t="str">
        <f>IFERROR(LEFT(N2710,FIND("out of",N2710)-1),N2710)</f>
        <v xml:space="preserve">1 </v>
      </c>
      <c r="P2710" s="4" t="str">
        <f>IFERROR(RIGHT(N2710,LEN(N2710)-FIND("out of",N2710)-6),"")</f>
        <v>13</v>
      </c>
      <c r="Q2710" s="6" t="s">
        <v>46</v>
      </c>
      <c r="R2710" s="3" t="s">
        <v>30</v>
      </c>
      <c r="S2710" s="3" t="s">
        <v>275</v>
      </c>
      <c r="T2710" s="3" t="s">
        <v>4673</v>
      </c>
      <c r="U2710" s="4">
        <f t="shared" si="1872"/>
        <v>4600</v>
      </c>
      <c r="V2710" s="3">
        <v>85</v>
      </c>
      <c r="W2710" s="3">
        <f>VALUE(V2710)*100000</f>
        <v>8500000</v>
      </c>
    </row>
    <row r="2711" spans="1:23" customFormat="1" hidden="1">
      <c r="A2711" t="s">
        <v>5720</v>
      </c>
      <c r="G2711" t="s">
        <v>24</v>
      </c>
      <c r="H2711" t="s">
        <v>577</v>
      </c>
      <c r="I2711">
        <f>VALUE(LEFT(H2711,FIND(" ",H2711)-1))</f>
        <v>1170</v>
      </c>
      <c r="J2711" t="str">
        <f>TRIM(RIGHT(H2711,LEN(H2711)-FIND(" ",H2711)))</f>
        <v>sqft</v>
      </c>
      <c r="K2711" t="s">
        <v>43</v>
      </c>
      <c r="L2711" t="s">
        <v>44</v>
      </c>
      <c r="N2711" t="s">
        <v>650</v>
      </c>
      <c r="Q2711" t="s">
        <v>29</v>
      </c>
      <c r="R2711" t="s">
        <v>102</v>
      </c>
      <c r="S2711" t="s">
        <v>5303</v>
      </c>
      <c r="T2711" t="s">
        <v>5721</v>
      </c>
      <c r="U2711" s="1">
        <f t="shared" si="1872"/>
        <v>4872</v>
      </c>
      <c r="V2711">
        <v>95</v>
      </c>
      <c r="W2711">
        <f>VALUE(V2711)*100000</f>
        <v>9500000</v>
      </c>
    </row>
    <row r="2712" spans="1:23" ht="15.75">
      <c r="A2712" s="3" t="s">
        <v>4132</v>
      </c>
      <c r="B2712" s="3" t="str">
        <f t="shared" ref="B2712:B2713" si="1897">PROPER(TRIM(A2712))</f>
        <v>2 Apartment For Sale In Avadh Onica, Dumas Road Surat</v>
      </c>
      <c r="C2712" s="3" t="str">
        <f t="shared" ref="C2712:C2713" si="1898">LEFT(B2712,FIND(" ",B2712)-1)</f>
        <v>2</v>
      </c>
      <c r="D2712" s="4" t="str">
        <f t="shared" ref="D2712:D2713" si="1899">MID(B2712, FIND(" ", B2712)+1, FIND("For", B2712)-FIND(" ", B2712)-1)</f>
        <v xml:space="preserve">Apartment </v>
      </c>
      <c r="E2712" s="3" t="str">
        <f t="shared" ref="E2712:E2713" si="1900">TRIM(MID(B2712, FIND("In", B2712)+3, FIND("Surat", B2712)-FIND("In", B2712)-3))</f>
        <v>Avadh Onica, Dumas Road</v>
      </c>
      <c r="F2712" s="3" t="str">
        <f t="shared" ref="F2712:F2713" si="1901">"surat"</f>
        <v>surat</v>
      </c>
      <c r="G2712" s="3" t="s">
        <v>34</v>
      </c>
      <c r="H2712" s="3" t="s">
        <v>674</v>
      </c>
      <c r="I2712" s="9">
        <f>VALUE(LEFT(H2712,FIND(" ",H2712)-1))</f>
        <v>1400</v>
      </c>
      <c r="J2712" s="3" t="str">
        <f>TRIM(RIGHT(H2712,LEN(H2712)-FIND(" ",H2712)))</f>
        <v>sqft</v>
      </c>
      <c r="K2712" s="3" t="s">
        <v>26</v>
      </c>
      <c r="L2712" s="3" t="s">
        <v>267</v>
      </c>
      <c r="M2712" s="3" t="str">
        <f t="shared" ref="M2712:M2713" si="1902">IF(LEFT(L2712,5)="poss.","expected","ready")</f>
        <v>expected</v>
      </c>
      <c r="N2712" s="3" t="s">
        <v>1579</v>
      </c>
      <c r="O2712" s="3" t="str">
        <f t="shared" ref="O2712:O2713" si="1903">IFERROR(LEFT(N2712,FIND("out of",N2712)-1),N2712)</f>
        <v xml:space="preserve">10 </v>
      </c>
      <c r="P2712" s="4" t="str">
        <f t="shared" ref="P2712:P2713" si="1904">IFERROR(RIGHT(N2712,LEN(N2712)-FIND("out of",N2712)-6),"")</f>
        <v>13</v>
      </c>
      <c r="Q2712" s="6" t="s">
        <v>29</v>
      </c>
      <c r="R2712" s="3" t="s">
        <v>47</v>
      </c>
      <c r="S2712" s="3" t="s">
        <v>5722</v>
      </c>
      <c r="T2712" s="3" t="s">
        <v>555</v>
      </c>
      <c r="U2712" s="4">
        <f t="shared" si="1872"/>
        <v>4500</v>
      </c>
      <c r="V2712" s="3">
        <v>63</v>
      </c>
      <c r="W2712" s="3">
        <f>VALUE(V2712)*100000</f>
        <v>6300000</v>
      </c>
    </row>
    <row r="2713" spans="1:23" ht="15.75">
      <c r="A2713" s="3" t="s">
        <v>5432</v>
      </c>
      <c r="B2713" s="3" t="str">
        <f t="shared" si="1897"/>
        <v>2 Apartment For Sale In Globcon Spendora, Palanpur Surat</v>
      </c>
      <c r="C2713" s="3" t="str">
        <f t="shared" si="1898"/>
        <v>2</v>
      </c>
      <c r="D2713" s="4" t="str">
        <f t="shared" si="1899"/>
        <v xml:space="preserve">Apartment </v>
      </c>
      <c r="E2713" s="3" t="str">
        <f t="shared" si="1900"/>
        <v>Globcon Spendora, Palanpur</v>
      </c>
      <c r="F2713" s="3" t="str">
        <f t="shared" si="1901"/>
        <v>surat</v>
      </c>
      <c r="G2713" s="3" t="s">
        <v>34</v>
      </c>
      <c r="H2713" s="3" t="s">
        <v>654</v>
      </c>
      <c r="I2713" s="9">
        <f>VALUE(LEFT(H2713,FIND(" ",H2713)-1))</f>
        <v>1225</v>
      </c>
      <c r="J2713" s="3" t="str">
        <f>TRIM(RIGHT(H2713,LEN(H2713)-FIND(" ",H2713)))</f>
        <v>sqft</v>
      </c>
      <c r="K2713" s="3" t="s">
        <v>26</v>
      </c>
      <c r="L2713" s="3" t="s">
        <v>44</v>
      </c>
      <c r="M2713" s="3" t="str">
        <f t="shared" si="1902"/>
        <v>ready</v>
      </c>
      <c r="N2713" s="3" t="s">
        <v>160</v>
      </c>
      <c r="O2713" s="3" t="str">
        <f t="shared" si="1903"/>
        <v xml:space="preserve">7 </v>
      </c>
      <c r="P2713" s="4" t="str">
        <f t="shared" si="1904"/>
        <v>14</v>
      </c>
      <c r="Q2713" s="6" t="s">
        <v>29</v>
      </c>
      <c r="R2713" s="3" t="s">
        <v>47</v>
      </c>
      <c r="S2713" s="3" t="s">
        <v>5723</v>
      </c>
      <c r="T2713" s="3" t="s">
        <v>1817</v>
      </c>
      <c r="U2713" s="4">
        <f t="shared" si="1872"/>
        <v>4200</v>
      </c>
      <c r="V2713" s="3">
        <v>51.5</v>
      </c>
      <c r="W2713" s="3">
        <f>VALUE(V2713)*100000</f>
        <v>5150000</v>
      </c>
    </row>
    <row r="2714" spans="1:23" customFormat="1" hidden="1">
      <c r="A2714" t="s">
        <v>5724</v>
      </c>
      <c r="G2714" t="s">
        <v>24</v>
      </c>
      <c r="H2714" t="s">
        <v>1005</v>
      </c>
      <c r="I2714">
        <f>VALUE(LEFT(H2714,FIND(" ",H2714)-1))</f>
        <v>1500</v>
      </c>
      <c r="J2714" t="str">
        <f>TRIM(RIGHT(H2714,LEN(H2714)-FIND(" ",H2714)))</f>
        <v>sqft</v>
      </c>
      <c r="K2714" t="s">
        <v>26</v>
      </c>
      <c r="L2714" t="s">
        <v>4133</v>
      </c>
      <c r="N2714" t="s">
        <v>142</v>
      </c>
      <c r="Q2714" t="s">
        <v>96</v>
      </c>
      <c r="R2714" t="s">
        <v>47</v>
      </c>
      <c r="S2714" t="s">
        <v>5725</v>
      </c>
      <c r="T2714" t="s">
        <v>1749</v>
      </c>
      <c r="U2714" s="1">
        <f t="shared" si="1872"/>
        <v>3400</v>
      </c>
      <c r="V2714">
        <v>51</v>
      </c>
      <c r="W2714">
        <f>VALUE(V2714)*100000</f>
        <v>5100000</v>
      </c>
    </row>
    <row r="2715" spans="1:23" ht="15.75">
      <c r="A2715" s="3" t="s">
        <v>5726</v>
      </c>
      <c r="B2715" s="3" t="str">
        <f t="shared" ref="B2715:B2716" si="1905">PROPER(TRIM(A2715))</f>
        <v>3 Apartment For Sale In Sumerru Sky Leaf, Palanpur Surat</v>
      </c>
      <c r="C2715" s="3" t="str">
        <f t="shared" ref="C2715:C2716" si="1906">LEFT(B2715,FIND(" ",B2715)-1)</f>
        <v>3</v>
      </c>
      <c r="D2715" s="4" t="str">
        <f t="shared" ref="D2715:D2716" si="1907">MID(B2715, FIND(" ", B2715)+1, FIND("For", B2715)-FIND(" ", B2715)-1)</f>
        <v xml:space="preserve">Apartment </v>
      </c>
      <c r="E2715" s="3" t="str">
        <f t="shared" ref="E2715:E2716" si="1908">TRIM(MID(B2715, FIND("In", B2715)+3, FIND("Surat", B2715)-FIND("In", B2715)-3))</f>
        <v>Sumerru Sky Leaf, Palanpur</v>
      </c>
      <c r="F2715" s="3" t="str">
        <f t="shared" ref="F2715:F2716" si="1909">"surat"</f>
        <v>surat</v>
      </c>
      <c r="G2715" s="3" t="s">
        <v>34</v>
      </c>
      <c r="H2715" s="3" t="s">
        <v>4615</v>
      </c>
      <c r="I2715" s="9">
        <f>VALUE(LEFT(H2715,FIND(" ",H2715)-1))</f>
        <v>1757</v>
      </c>
      <c r="J2715" s="3" t="str">
        <f>TRIM(RIGHT(H2715,LEN(H2715)-FIND(" ",H2715)))</f>
        <v>sqft</v>
      </c>
      <c r="K2715" s="3" t="s">
        <v>26</v>
      </c>
      <c r="L2715" s="3" t="s">
        <v>36</v>
      </c>
      <c r="M2715" s="3" t="str">
        <f t="shared" ref="M2715:M2716" si="1910">IF(LEFT(L2715,5)="poss.","expected","ready")</f>
        <v>expected</v>
      </c>
      <c r="N2715" s="3" t="s">
        <v>200</v>
      </c>
      <c r="O2715" s="3" t="str">
        <f t="shared" ref="O2715:O2716" si="1911">IFERROR(LEFT(N2715,FIND("out of",N2715)-1),N2715)</f>
        <v xml:space="preserve">7 </v>
      </c>
      <c r="P2715" s="4" t="str">
        <f t="shared" ref="P2715:P2716" si="1912">IFERROR(RIGHT(N2715,LEN(N2715)-FIND("out of",N2715)-6),"")</f>
        <v>13</v>
      </c>
      <c r="Q2715" s="6" t="s">
        <v>29</v>
      </c>
      <c r="R2715" s="3" t="s">
        <v>47</v>
      </c>
      <c r="S2715" s="3" t="s">
        <v>5727</v>
      </c>
      <c r="T2715" s="3" t="s">
        <v>766</v>
      </c>
      <c r="U2715" s="4">
        <f t="shared" si="1872"/>
        <v>3838</v>
      </c>
      <c r="V2715" s="3">
        <v>67.400000000000006</v>
      </c>
      <c r="W2715" s="3">
        <f>VALUE(V2715)*100000</f>
        <v>6740000.0000000009</v>
      </c>
    </row>
    <row r="2716" spans="1:23" ht="15.75">
      <c r="A2716" s="3" t="s">
        <v>5728</v>
      </c>
      <c r="B2716" s="3" t="str">
        <f t="shared" si="1905"/>
        <v>3 Apartment For Sale In Acacia, Vesu Surat</v>
      </c>
      <c r="C2716" s="3" t="str">
        <f t="shared" si="1906"/>
        <v>3</v>
      </c>
      <c r="D2716" s="4" t="str">
        <f t="shared" si="1907"/>
        <v xml:space="preserve">Apartment </v>
      </c>
      <c r="E2716" s="3" t="str">
        <f t="shared" si="1908"/>
        <v>Acacia, Vesu</v>
      </c>
      <c r="F2716" s="3" t="str">
        <f t="shared" si="1909"/>
        <v>surat</v>
      </c>
      <c r="G2716" s="3" t="s">
        <v>34</v>
      </c>
      <c r="H2716" s="3" t="s">
        <v>5729</v>
      </c>
      <c r="I2716" s="9">
        <f>VALUE(LEFT(H2716,FIND(" ",H2716)-1))</f>
        <v>2186</v>
      </c>
      <c r="J2716" s="3" t="str">
        <f>TRIM(RIGHT(H2716,LEN(H2716)-FIND(" ",H2716)))</f>
        <v>sqft</v>
      </c>
      <c r="K2716" s="3" t="s">
        <v>26</v>
      </c>
      <c r="L2716" s="3" t="s">
        <v>184</v>
      </c>
      <c r="M2716" s="3" t="str">
        <f t="shared" si="1910"/>
        <v>expected</v>
      </c>
      <c r="N2716" s="3" t="s">
        <v>962</v>
      </c>
      <c r="O2716" s="3" t="str">
        <f t="shared" si="1911"/>
        <v xml:space="preserve">11 </v>
      </c>
      <c r="P2716" s="4" t="str">
        <f t="shared" si="1912"/>
        <v>12</v>
      </c>
      <c r="Q2716" s="6" t="s">
        <v>29</v>
      </c>
      <c r="R2716" s="3" t="s">
        <v>47</v>
      </c>
      <c r="S2716" s="3" t="s">
        <v>5730</v>
      </c>
      <c r="T2716" s="3" t="s">
        <v>555</v>
      </c>
      <c r="U2716" s="4">
        <f t="shared" si="1872"/>
        <v>4500</v>
      </c>
      <c r="V2716" s="3">
        <v>98.4</v>
      </c>
      <c r="W2716" s="3">
        <f>VALUE(V2716)*100000</f>
        <v>9840000</v>
      </c>
    </row>
    <row r="2717" spans="1:23" customFormat="1" hidden="1">
      <c r="A2717" t="s">
        <v>5731</v>
      </c>
      <c r="G2717" t="s">
        <v>24</v>
      </c>
      <c r="H2717" t="s">
        <v>295</v>
      </c>
      <c r="I2717">
        <f>VALUE(LEFT(H2717,FIND(" ",H2717)-1))</f>
        <v>750</v>
      </c>
      <c r="J2717" t="str">
        <f>TRIM(RIGHT(H2717,LEN(H2717)-FIND(" ",H2717)))</f>
        <v>sqft</v>
      </c>
      <c r="K2717" t="s">
        <v>43</v>
      </c>
      <c r="L2717" t="s">
        <v>44</v>
      </c>
      <c r="N2717" t="s">
        <v>1181</v>
      </c>
      <c r="Q2717" t="s">
        <v>96</v>
      </c>
      <c r="R2717" t="s">
        <v>38</v>
      </c>
      <c r="S2717" t="s">
        <v>5732</v>
      </c>
      <c r="T2717" t="s">
        <v>5733</v>
      </c>
      <c r="U2717" s="1">
        <f t="shared" si="1872"/>
        <v>4478</v>
      </c>
      <c r="V2717">
        <v>60</v>
      </c>
      <c r="W2717">
        <f>VALUE(V2717)*100000</f>
        <v>6000000</v>
      </c>
    </row>
    <row r="2718" spans="1:23" ht="15.75">
      <c r="A2718" s="3" t="s">
        <v>5277</v>
      </c>
      <c r="B2718" s="3" t="str">
        <f t="shared" ref="B2718:B2719" si="1913">PROPER(TRIM(A2718))</f>
        <v>3 Apartment For Sale In Veer Swastik Sky, Pal Surat</v>
      </c>
      <c r="C2718" s="3" t="str">
        <f t="shared" ref="C2718:C2719" si="1914">LEFT(B2718,FIND(" ",B2718)-1)</f>
        <v>3</v>
      </c>
      <c r="D2718" s="4" t="str">
        <f t="shared" ref="D2718:D2719" si="1915">MID(B2718, FIND(" ", B2718)+1, FIND("For", B2718)-FIND(" ", B2718)-1)</f>
        <v xml:space="preserve">Apartment </v>
      </c>
      <c r="E2718" s="3" t="str">
        <f t="shared" ref="E2718:E2719" si="1916">TRIM(MID(B2718, FIND("In", B2718)+3, FIND("Surat", B2718)-FIND("In", B2718)-3))</f>
        <v>Veer Swastik Sky, Pal</v>
      </c>
      <c r="F2718" s="3" t="str">
        <f t="shared" ref="F2718:F2719" si="1917">"surat"</f>
        <v>surat</v>
      </c>
      <c r="G2718" s="3" t="s">
        <v>24</v>
      </c>
      <c r="H2718" s="3" t="s">
        <v>2551</v>
      </c>
      <c r="I2718" s="9">
        <f>VALUE(LEFT(H2718,FIND(" ",H2718)-1))</f>
        <v>1056</v>
      </c>
      <c r="J2718" s="3" t="str">
        <f>TRIM(RIGHT(H2718,LEN(H2718)-FIND(" ",H2718)))</f>
        <v>sqft</v>
      </c>
      <c r="K2718" s="3" t="s">
        <v>26</v>
      </c>
      <c r="L2718" s="3" t="s">
        <v>267</v>
      </c>
      <c r="M2718" s="3" t="str">
        <f t="shared" ref="M2718:M2719" si="1918">IF(LEFT(L2718,5)="poss.","expected","ready")</f>
        <v>expected</v>
      </c>
      <c r="N2718" s="3" t="s">
        <v>200</v>
      </c>
      <c r="O2718" s="3" t="str">
        <f t="shared" ref="O2718:O2719" si="1919">IFERROR(LEFT(N2718,FIND("out of",N2718)-1),N2718)</f>
        <v xml:space="preserve">7 </v>
      </c>
      <c r="P2718" s="4" t="str">
        <f t="shared" ref="P2718:P2719" si="1920">IFERROR(RIGHT(N2718,LEN(N2718)-FIND("out of",N2718)-6),"")</f>
        <v>13</v>
      </c>
      <c r="Q2718" s="6" t="s">
        <v>29</v>
      </c>
      <c r="R2718" s="3" t="s">
        <v>47</v>
      </c>
      <c r="S2718" s="3" t="s">
        <v>5473</v>
      </c>
      <c r="T2718" s="3" t="s">
        <v>3458</v>
      </c>
      <c r="U2718" s="4">
        <f t="shared" si="1872"/>
        <v>4550</v>
      </c>
      <c r="V2718" s="3">
        <v>87.4</v>
      </c>
      <c r="W2718" s="3">
        <f>VALUE(V2718)*100000</f>
        <v>8740000</v>
      </c>
    </row>
    <row r="2719" spans="1:23" ht="15.75">
      <c r="A2719" s="3" t="s">
        <v>3940</v>
      </c>
      <c r="B2719" s="3" t="str">
        <f t="shared" si="1913"/>
        <v>3 Apartment For Sale In Nakshatra Galaxia, Palanpur Surat</v>
      </c>
      <c r="C2719" s="3" t="str">
        <f t="shared" si="1914"/>
        <v>3</v>
      </c>
      <c r="D2719" s="4" t="str">
        <f t="shared" si="1915"/>
        <v xml:space="preserve">Apartment </v>
      </c>
      <c r="E2719" s="3" t="str">
        <f t="shared" si="1916"/>
        <v>Nakshatra Galaxia, Palanpur</v>
      </c>
      <c r="F2719" s="3" t="str">
        <f t="shared" si="1917"/>
        <v>surat</v>
      </c>
      <c r="G2719" s="3" t="s">
        <v>34</v>
      </c>
      <c r="H2719" s="3" t="s">
        <v>1942</v>
      </c>
      <c r="I2719" s="9">
        <f>VALUE(LEFT(H2719,FIND(" ",H2719)-1))</f>
        <v>1857</v>
      </c>
      <c r="J2719" s="3" t="str">
        <f>TRIM(RIGHT(H2719,LEN(H2719)-FIND(" ",H2719)))</f>
        <v>sqft</v>
      </c>
      <c r="K2719" s="3" t="s">
        <v>43</v>
      </c>
      <c r="L2719" s="3" t="s">
        <v>44</v>
      </c>
      <c r="M2719" s="3" t="str">
        <f t="shared" si="1918"/>
        <v>ready</v>
      </c>
      <c r="N2719" s="3" t="s">
        <v>2858</v>
      </c>
      <c r="O2719" s="3" t="str">
        <f t="shared" si="1919"/>
        <v xml:space="preserve">5 </v>
      </c>
      <c r="P2719" s="4" t="str">
        <f t="shared" si="1920"/>
        <v>15</v>
      </c>
      <c r="Q2719" s="6" t="s">
        <v>29</v>
      </c>
      <c r="R2719" s="3" t="s">
        <v>207</v>
      </c>
      <c r="S2719" s="3" t="s">
        <v>5734</v>
      </c>
      <c r="T2719" s="3" t="s">
        <v>3140</v>
      </c>
      <c r="U2719" s="4">
        <f t="shared" si="1872"/>
        <v>3985</v>
      </c>
      <c r="V2719" s="3">
        <v>74</v>
      </c>
      <c r="W2719" s="3">
        <f>VALUE(V2719)*100000</f>
        <v>7400000</v>
      </c>
    </row>
    <row r="2720" spans="1:23" customFormat="1" hidden="1">
      <c r="A2720" t="s">
        <v>4950</v>
      </c>
      <c r="G2720" t="s">
        <v>24</v>
      </c>
      <c r="H2720" t="s">
        <v>131</v>
      </c>
      <c r="I2720">
        <f>VALUE(LEFT(H2720,FIND(" ",H2720)-1))</f>
        <v>950</v>
      </c>
      <c r="J2720" t="str">
        <f>TRIM(RIGHT(H2720,LEN(H2720)-FIND(" ",H2720)))</f>
        <v>sqft</v>
      </c>
      <c r="K2720" t="s">
        <v>43</v>
      </c>
      <c r="L2720" t="s">
        <v>44</v>
      </c>
      <c r="N2720" t="s">
        <v>780</v>
      </c>
      <c r="Q2720" t="s">
        <v>29</v>
      </c>
      <c r="R2720" t="s">
        <v>38</v>
      </c>
      <c r="S2720" t="s">
        <v>5735</v>
      </c>
      <c r="T2720" t="s">
        <v>5736</v>
      </c>
      <c r="U2720" s="1">
        <f t="shared" si="1872"/>
        <v>4038</v>
      </c>
      <c r="V2720">
        <v>50.5</v>
      </c>
      <c r="W2720">
        <f>VALUE(V2720)*100000</f>
        <v>5050000</v>
      </c>
    </row>
    <row r="2721" spans="1:23" customFormat="1" hidden="1">
      <c r="A2721" t="s">
        <v>245</v>
      </c>
      <c r="G2721" t="s">
        <v>24</v>
      </c>
      <c r="H2721" t="s">
        <v>136</v>
      </c>
      <c r="I2721">
        <f>VALUE(LEFT(H2721,FIND(" ",H2721)-1))</f>
        <v>1150</v>
      </c>
      <c r="J2721" t="str">
        <f>TRIM(RIGHT(H2721,LEN(H2721)-FIND(" ",H2721)))</f>
        <v>sqft</v>
      </c>
      <c r="K2721" t="s">
        <v>29</v>
      </c>
      <c r="L2721" t="s">
        <v>2839</v>
      </c>
      <c r="N2721" t="s">
        <v>26</v>
      </c>
      <c r="Q2721" t="s">
        <v>47</v>
      </c>
      <c r="R2721" t="s">
        <v>207</v>
      </c>
      <c r="S2721" t="s">
        <v>5737</v>
      </c>
      <c r="T2721" t="s">
        <v>2961</v>
      </c>
      <c r="U2721" s="1">
        <f t="shared" si="1872"/>
        <v>3851</v>
      </c>
      <c r="V2721">
        <v>73.900000000000006</v>
      </c>
      <c r="W2721">
        <f>VALUE(V2721)*100000</f>
        <v>7390000.0000000009</v>
      </c>
    </row>
    <row r="2722" spans="1:23" customFormat="1" hidden="1">
      <c r="A2722" t="s">
        <v>3655</v>
      </c>
      <c r="G2722" t="s">
        <v>34</v>
      </c>
      <c r="H2722" t="s">
        <v>4841</v>
      </c>
      <c r="I2722">
        <f>VALUE(LEFT(H2722,FIND(" ",H2722)-1))</f>
        <v>1825</v>
      </c>
      <c r="J2722" t="str">
        <f>TRIM(RIGHT(H2722,LEN(H2722)-FIND(" ",H2722)))</f>
        <v>sqft</v>
      </c>
      <c r="K2722" t="s">
        <v>26</v>
      </c>
      <c r="L2722" t="s">
        <v>44</v>
      </c>
      <c r="N2722" t="s">
        <v>160</v>
      </c>
      <c r="Q2722" t="s">
        <v>29</v>
      </c>
      <c r="R2722" t="s">
        <v>38</v>
      </c>
      <c r="S2722" t="s">
        <v>5738</v>
      </c>
      <c r="T2722" t="s">
        <v>5739</v>
      </c>
      <c r="U2722" s="1">
        <f t="shared" si="1872"/>
        <v>4645</v>
      </c>
      <c r="V2722">
        <v>84.8</v>
      </c>
      <c r="W2722">
        <f>VALUE(V2722)*100000</f>
        <v>8480000</v>
      </c>
    </row>
    <row r="2723" spans="1:23" customFormat="1" hidden="1">
      <c r="A2723" t="s">
        <v>5740</v>
      </c>
      <c r="G2723" t="s">
        <v>24</v>
      </c>
      <c r="H2723" t="s">
        <v>976</v>
      </c>
      <c r="I2723">
        <f>VALUE(LEFT(H2723,FIND(" ",H2723)-1))</f>
        <v>785</v>
      </c>
      <c r="J2723" t="str">
        <f>TRIM(RIGHT(H2723,LEN(H2723)-FIND(" ",H2723)))</f>
        <v>sqft</v>
      </c>
      <c r="K2723" t="s">
        <v>43</v>
      </c>
      <c r="L2723" t="s">
        <v>44</v>
      </c>
      <c r="N2723" t="s">
        <v>274</v>
      </c>
      <c r="Q2723" t="s">
        <v>29</v>
      </c>
      <c r="R2723" t="s">
        <v>47</v>
      </c>
      <c r="S2723" t="s">
        <v>5741</v>
      </c>
      <c r="T2723" t="s">
        <v>5742</v>
      </c>
      <c r="U2723" s="1">
        <f t="shared" si="1872"/>
        <v>4962</v>
      </c>
      <c r="V2723">
        <v>65</v>
      </c>
      <c r="W2723">
        <f>VALUE(V2723)*100000</f>
        <v>6500000</v>
      </c>
    </row>
    <row r="2724" spans="1:23" customFormat="1" hidden="1">
      <c r="A2724" t="s">
        <v>195</v>
      </c>
      <c r="B2724" t="str">
        <f t="shared" ref="B2724:B2725" si="1921">PROPER(TRIM(A2724))</f>
        <v>3 Apartment For Sale In Palanpur Surat</v>
      </c>
      <c r="C2724" t="str">
        <f t="shared" ref="C2724:C2725" si="1922">LEFT(B2724,FIND(" ",B2724)-1)</f>
        <v>3</v>
      </c>
      <c r="D2724" s="1" t="str">
        <f t="shared" ref="D2724:D2725" si="1923">MID(B2724, FIND(" ", B2724)+1, FIND("For", B2724)-FIND(" ", B2724)-1)</f>
        <v xml:space="preserve">Apartment </v>
      </c>
      <c r="E2724" t="str">
        <f t="shared" ref="E2724:E2725" si="1924">TRIM(MID(B2724, FIND("In", B2724)+3, FIND("Surat", B2724)-FIND("In", B2724)-3))</f>
        <v>Palanpur</v>
      </c>
      <c r="F2724" t="str">
        <f t="shared" ref="F2724:F2725" si="1925">"surat"</f>
        <v>surat</v>
      </c>
      <c r="G2724" t="s">
        <v>34</v>
      </c>
      <c r="H2724" t="s">
        <v>4647</v>
      </c>
      <c r="I2724">
        <f>VALUE(LEFT(H2724,FIND(" ",H2724)-1))</f>
        <v>1625</v>
      </c>
      <c r="J2724" t="str">
        <f>TRIM(RIGHT(H2724,LEN(H2724)-FIND(" ",H2724)))</f>
        <v>sqft</v>
      </c>
      <c r="K2724" t="s">
        <v>43</v>
      </c>
      <c r="L2724" t="s">
        <v>44</v>
      </c>
      <c r="M2724" t="str">
        <f t="shared" ref="M2724:M2725" si="1926">IF(LEFT(L2724,5)="poss.","expected","ready")</f>
        <v>ready</v>
      </c>
      <c r="N2724" t="s">
        <v>831</v>
      </c>
      <c r="O2724" t="str">
        <f t="shared" ref="O2724:O2725" si="1927">IFERROR(LEFT(N2724,FIND("out of",N2724)-1),N2724)</f>
        <v xml:space="preserve">7 </v>
      </c>
      <c r="P2724" s="1" t="str">
        <f t="shared" ref="P2724:P2725" si="1928">IFERROR(RIGHT(N2724,LEN(N2724)-FIND("out of",N2724)-6),"")</f>
        <v>12</v>
      </c>
      <c r="Q2724" t="s">
        <v>46</v>
      </c>
      <c r="R2724" t="s">
        <v>47</v>
      </c>
      <c r="T2724" t="s">
        <v>2961</v>
      </c>
      <c r="U2724" s="1">
        <f t="shared" si="1872"/>
        <v>3851</v>
      </c>
      <c r="V2724">
        <v>62.6</v>
      </c>
      <c r="W2724">
        <f>VALUE(V2724)*100000</f>
        <v>6260000</v>
      </c>
    </row>
    <row r="2725" spans="1:23" customFormat="1" hidden="1">
      <c r="A2725" t="s">
        <v>5701</v>
      </c>
      <c r="B2725" t="str">
        <f t="shared" si="1921"/>
        <v>3 Apartment For Sale In Orchid Fantasia, Palanpur Surat</v>
      </c>
      <c r="C2725" t="str">
        <f t="shared" si="1922"/>
        <v>3</v>
      </c>
      <c r="D2725" s="1" t="str">
        <f t="shared" si="1923"/>
        <v xml:space="preserve">Apartment </v>
      </c>
      <c r="E2725" t="str">
        <f t="shared" si="1924"/>
        <v>Orchid Fantasia, Palanpur</v>
      </c>
      <c r="F2725" t="str">
        <f t="shared" si="1925"/>
        <v>surat</v>
      </c>
      <c r="G2725" t="s">
        <v>34</v>
      </c>
      <c r="H2725" t="s">
        <v>5362</v>
      </c>
      <c r="I2725">
        <f>VALUE(LEFT(H2725,FIND(" ",H2725)-1))</f>
        <v>1690</v>
      </c>
      <c r="J2725" t="str">
        <f>TRIM(RIGHT(H2725,LEN(H2725)-FIND(" ",H2725)))</f>
        <v>sqft</v>
      </c>
      <c r="K2725" t="s">
        <v>26</v>
      </c>
      <c r="L2725" t="s">
        <v>2832</v>
      </c>
      <c r="M2725" t="str">
        <f t="shared" si="1926"/>
        <v>expected</v>
      </c>
      <c r="N2725" t="s">
        <v>238</v>
      </c>
      <c r="O2725" t="str">
        <f t="shared" si="1927"/>
        <v xml:space="preserve">10 </v>
      </c>
      <c r="P2725" s="1" t="str">
        <f t="shared" si="1928"/>
        <v>14</v>
      </c>
      <c r="Q2725" t="s">
        <v>29</v>
      </c>
      <c r="R2725" t="s">
        <v>47</v>
      </c>
      <c r="T2725" t="s">
        <v>745</v>
      </c>
      <c r="U2725" s="1">
        <f t="shared" si="1872"/>
        <v>3846</v>
      </c>
      <c r="V2725">
        <v>65</v>
      </c>
      <c r="W2725">
        <f>VALUE(V2725)*100000</f>
        <v>6500000</v>
      </c>
    </row>
    <row r="2726" spans="1:23" customFormat="1" hidden="1">
      <c r="A2726" t="s">
        <v>5743</v>
      </c>
      <c r="G2726" t="s">
        <v>24</v>
      </c>
      <c r="H2726" t="s">
        <v>5744</v>
      </c>
      <c r="I2726">
        <f>VALUE(LEFT(H2726,FIND(" ",H2726)-1))</f>
        <v>1072</v>
      </c>
      <c r="J2726" t="str">
        <f>TRIM(RIGHT(H2726,LEN(H2726)-FIND(" ",H2726)))</f>
        <v>sqft</v>
      </c>
      <c r="K2726" t="s">
        <v>43</v>
      </c>
      <c r="L2726" t="s">
        <v>44</v>
      </c>
      <c r="N2726" t="s">
        <v>1890</v>
      </c>
      <c r="Q2726" t="s">
        <v>29</v>
      </c>
      <c r="R2726" t="s">
        <v>102</v>
      </c>
      <c r="S2726" t="s">
        <v>5745</v>
      </c>
      <c r="T2726" t="s">
        <v>5349</v>
      </c>
      <c r="U2726" s="1">
        <f t="shared" si="1872"/>
        <v>5152</v>
      </c>
      <c r="V2726">
        <v>85</v>
      </c>
      <c r="W2726">
        <f>VALUE(V2726)*100000</f>
        <v>8500000</v>
      </c>
    </row>
    <row r="2727" spans="1:23" customFormat="1" hidden="1">
      <c r="A2727" t="s">
        <v>5746</v>
      </c>
      <c r="G2727" t="s">
        <v>34</v>
      </c>
      <c r="H2727" t="s">
        <v>328</v>
      </c>
      <c r="I2727">
        <f>VALUE(LEFT(H2727,FIND(" ",H2727)-1))</f>
        <v>1200</v>
      </c>
      <c r="J2727" t="str">
        <f>TRIM(RIGHT(H2727,LEN(H2727)-FIND(" ",H2727)))</f>
        <v>sqft</v>
      </c>
      <c r="K2727" t="s">
        <v>26</v>
      </c>
      <c r="L2727" t="s">
        <v>44</v>
      </c>
      <c r="N2727" t="s">
        <v>5747</v>
      </c>
      <c r="Q2727" t="s">
        <v>29</v>
      </c>
      <c r="R2727" t="s">
        <v>47</v>
      </c>
      <c r="S2727" t="s">
        <v>5748</v>
      </c>
      <c r="T2727" t="s">
        <v>5749</v>
      </c>
      <c r="U2727" s="1">
        <f t="shared" si="1872"/>
        <v>4591</v>
      </c>
      <c r="V2727">
        <v>55.1</v>
      </c>
      <c r="W2727">
        <f>VALUE(V2727)*100000</f>
        <v>5510000</v>
      </c>
    </row>
    <row r="2728" spans="1:23" customFormat="1" hidden="1">
      <c r="A2728" t="s">
        <v>5344</v>
      </c>
      <c r="G2728" t="s">
        <v>34</v>
      </c>
      <c r="H2728" t="s">
        <v>1782</v>
      </c>
      <c r="I2728">
        <f>VALUE(LEFT(H2728,FIND(" ",H2728)-1))</f>
        <v>1550</v>
      </c>
      <c r="J2728" t="str">
        <f>TRIM(RIGHT(H2728,LEN(H2728)-FIND(" ",H2728)))</f>
        <v>sqft</v>
      </c>
      <c r="K2728" t="s">
        <v>26</v>
      </c>
      <c r="L2728" t="s">
        <v>924</v>
      </c>
      <c r="N2728" t="s">
        <v>200</v>
      </c>
      <c r="Q2728" t="s">
        <v>29</v>
      </c>
      <c r="R2728" t="s">
        <v>47</v>
      </c>
      <c r="S2728" t="s">
        <v>5750</v>
      </c>
      <c r="T2728" t="s">
        <v>5120</v>
      </c>
      <c r="U2728" s="1">
        <f t="shared" si="1872"/>
        <v>4194</v>
      </c>
      <c r="V2728">
        <v>65</v>
      </c>
      <c r="W2728">
        <f>VALUE(V2728)*100000</f>
        <v>6500000</v>
      </c>
    </row>
    <row r="2729" spans="1:23" customFormat="1" hidden="1">
      <c r="A2729" t="s">
        <v>159</v>
      </c>
      <c r="B2729" t="str">
        <f t="shared" ref="B2729:B2732" si="1929">PROPER(TRIM(A2729))</f>
        <v>2 Apartment For Sale In Palanpur Surat</v>
      </c>
      <c r="C2729" t="str">
        <f t="shared" ref="C2729:C2732" si="1930">LEFT(B2729,FIND(" ",B2729)-1)</f>
        <v>2</v>
      </c>
      <c r="D2729" s="1" t="str">
        <f t="shared" ref="D2729:D2732" si="1931">MID(B2729, FIND(" ", B2729)+1, FIND("For", B2729)-FIND(" ", B2729)-1)</f>
        <v xml:space="preserve">Apartment </v>
      </c>
      <c r="E2729" t="str">
        <f t="shared" ref="E2729:E2732" si="1932">TRIM(MID(B2729, FIND("In", B2729)+3, FIND("Surat", B2729)-FIND("In", B2729)-3))</f>
        <v>Palanpur</v>
      </c>
      <c r="F2729" t="str">
        <f t="shared" ref="F2729:F2732" si="1933">"surat"</f>
        <v>surat</v>
      </c>
      <c r="G2729" t="s">
        <v>24</v>
      </c>
      <c r="H2729" t="s">
        <v>3260</v>
      </c>
      <c r="I2729">
        <f>VALUE(LEFT(H2729,FIND(" ",H2729)-1))</f>
        <v>719</v>
      </c>
      <c r="J2729" t="str">
        <f>TRIM(RIGHT(H2729,LEN(H2729)-FIND(" ",H2729)))</f>
        <v>sqft</v>
      </c>
      <c r="K2729" t="s">
        <v>26</v>
      </c>
      <c r="L2729" t="s">
        <v>4905</v>
      </c>
      <c r="M2729" t="str">
        <f t="shared" ref="M2729:M2732" si="1934">IF(LEFT(L2729,5)="poss.","expected","ready")</f>
        <v>expected</v>
      </c>
      <c r="N2729" t="s">
        <v>67</v>
      </c>
      <c r="O2729" t="str">
        <f t="shared" ref="O2729:O2732" si="1935">IFERROR(LEFT(N2729,FIND("out of",N2729)-1),N2729)</f>
        <v xml:space="preserve">7 </v>
      </c>
      <c r="P2729" s="1" t="str">
        <f t="shared" ref="P2729:P2732" si="1936">IFERROR(RIGHT(N2729,LEN(N2729)-FIND("out of",N2729)-6),"")</f>
        <v>10</v>
      </c>
      <c r="Q2729" t="s">
        <v>29</v>
      </c>
      <c r="R2729" t="s">
        <v>47</v>
      </c>
      <c r="T2729" t="s">
        <v>4865</v>
      </c>
      <c r="U2729" s="1">
        <f t="shared" si="1872"/>
        <v>3941</v>
      </c>
      <c r="V2729">
        <v>51.5</v>
      </c>
      <c r="W2729">
        <f>VALUE(V2729)*100000</f>
        <v>5150000</v>
      </c>
    </row>
    <row r="2730" spans="1:23" ht="15.75">
      <c r="A2730" s="3" t="s">
        <v>5557</v>
      </c>
      <c r="B2730" s="3" t="str">
        <f t="shared" si="1929"/>
        <v>2 Apartment For Sale In Sai Parisar, Palanpur Surat</v>
      </c>
      <c r="C2730" s="3" t="str">
        <f t="shared" si="1930"/>
        <v>2</v>
      </c>
      <c r="D2730" s="4" t="str">
        <f t="shared" si="1931"/>
        <v xml:space="preserve">Apartment </v>
      </c>
      <c r="E2730" s="3" t="str">
        <f t="shared" si="1932"/>
        <v>Sai Parisar, Palanpur</v>
      </c>
      <c r="F2730" s="3" t="str">
        <f t="shared" si="1933"/>
        <v>surat</v>
      </c>
      <c r="G2730" s="3" t="s">
        <v>34</v>
      </c>
      <c r="H2730" s="3" t="s">
        <v>2921</v>
      </c>
      <c r="I2730" s="9">
        <f>VALUE(LEFT(H2730,FIND(" ",H2730)-1))</f>
        <v>1215</v>
      </c>
      <c r="J2730" s="3" t="str">
        <f>TRIM(RIGHT(H2730,LEN(H2730)-FIND(" ",H2730)))</f>
        <v>sqft</v>
      </c>
      <c r="K2730" s="3" t="s">
        <v>26</v>
      </c>
      <c r="L2730" s="3" t="s">
        <v>2851</v>
      </c>
      <c r="M2730" s="3" t="str">
        <f t="shared" si="1934"/>
        <v>expected</v>
      </c>
      <c r="N2730" s="3" t="s">
        <v>37</v>
      </c>
      <c r="O2730" s="3" t="str">
        <f t="shared" si="1935"/>
        <v xml:space="preserve">6 </v>
      </c>
      <c r="P2730" s="4" t="str">
        <f t="shared" si="1936"/>
        <v>14</v>
      </c>
      <c r="Q2730" s="6" t="s">
        <v>29</v>
      </c>
      <c r="R2730" s="3" t="s">
        <v>47</v>
      </c>
      <c r="S2730" s="3" t="s">
        <v>5751</v>
      </c>
      <c r="T2730" s="3" t="s">
        <v>4579</v>
      </c>
      <c r="U2730" s="4">
        <f t="shared" si="1872"/>
        <v>4291</v>
      </c>
      <c r="V2730" s="3">
        <v>52.1</v>
      </c>
      <c r="W2730" s="3">
        <f>VALUE(V2730)*100000</f>
        <v>5210000</v>
      </c>
    </row>
    <row r="2731" spans="1:23" ht="15.75">
      <c r="A2731" s="3" t="s">
        <v>5098</v>
      </c>
      <c r="B2731" s="3" t="str">
        <f t="shared" si="1929"/>
        <v>2 Apartment For Sale In Raghuvir Sheron, Vesu Surat</v>
      </c>
      <c r="C2731" s="3" t="str">
        <f t="shared" si="1930"/>
        <v>2</v>
      </c>
      <c r="D2731" s="4" t="str">
        <f t="shared" si="1931"/>
        <v xml:space="preserve">Apartment </v>
      </c>
      <c r="E2731" s="3" t="str">
        <f t="shared" si="1932"/>
        <v>Raghuvir Sheron, Vesu</v>
      </c>
      <c r="F2731" s="3" t="str">
        <f t="shared" si="1933"/>
        <v>surat</v>
      </c>
      <c r="G2731" s="3" t="s">
        <v>34</v>
      </c>
      <c r="H2731" s="3" t="s">
        <v>5099</v>
      </c>
      <c r="I2731" s="9">
        <f>VALUE(LEFT(H2731,FIND(" ",H2731)-1))</f>
        <v>1361</v>
      </c>
      <c r="J2731" s="3" t="str">
        <f>TRIM(RIGHT(H2731,LEN(H2731)-FIND(" ",H2731)))</f>
        <v>sqft</v>
      </c>
      <c r="K2731" s="3" t="s">
        <v>26</v>
      </c>
      <c r="L2731" s="3" t="s">
        <v>44</v>
      </c>
      <c r="M2731" s="3" t="str">
        <f t="shared" si="1934"/>
        <v>ready</v>
      </c>
      <c r="N2731" s="3" t="s">
        <v>1579</v>
      </c>
      <c r="O2731" s="3" t="str">
        <f t="shared" si="1935"/>
        <v xml:space="preserve">10 </v>
      </c>
      <c r="P2731" s="4" t="str">
        <f t="shared" si="1936"/>
        <v>13</v>
      </c>
      <c r="Q2731" s="6" t="s">
        <v>29</v>
      </c>
      <c r="R2731" s="3" t="s">
        <v>47</v>
      </c>
      <c r="S2731" s="3" t="s">
        <v>5320</v>
      </c>
      <c r="T2731" s="3" t="s">
        <v>3650</v>
      </c>
      <c r="U2731" s="4">
        <f t="shared" si="1872"/>
        <v>5143</v>
      </c>
      <c r="V2731" s="3">
        <v>70</v>
      </c>
      <c r="W2731" s="3">
        <f>VALUE(V2731)*100000</f>
        <v>7000000</v>
      </c>
    </row>
    <row r="2732" spans="1:23" ht="15.75">
      <c r="A2732" s="3" t="s">
        <v>2828</v>
      </c>
      <c r="B2732" s="3" t="str">
        <f t="shared" si="1929"/>
        <v>2 Apartment For Sale In Siddhi Vinayak Elements, Jahangirabad Surat</v>
      </c>
      <c r="C2732" s="3" t="str">
        <f t="shared" si="1930"/>
        <v>2</v>
      </c>
      <c r="D2732" s="4" t="str">
        <f t="shared" si="1931"/>
        <v xml:space="preserve">Apartment </v>
      </c>
      <c r="E2732" s="3" t="str">
        <f t="shared" si="1932"/>
        <v>Siddhi Vinayak Elements, Jahangirabad</v>
      </c>
      <c r="F2732" s="3" t="str">
        <f t="shared" si="1933"/>
        <v>surat</v>
      </c>
      <c r="G2732" s="3" t="s">
        <v>24</v>
      </c>
      <c r="H2732" s="3" t="s">
        <v>1502</v>
      </c>
      <c r="I2732" s="9">
        <f>VALUE(LEFT(H2732,FIND(" ",H2732)-1))</f>
        <v>737</v>
      </c>
      <c r="J2732" s="3" t="str">
        <f>TRIM(RIGHT(H2732,LEN(H2732)-FIND(" ",H2732)))</f>
        <v>sqft</v>
      </c>
      <c r="K2732" s="3" t="s">
        <v>26</v>
      </c>
      <c r="L2732" s="3" t="s">
        <v>3469</v>
      </c>
      <c r="M2732" s="3" t="str">
        <f t="shared" si="1934"/>
        <v>expected</v>
      </c>
      <c r="N2732" s="3" t="s">
        <v>2975</v>
      </c>
      <c r="O2732" s="3" t="str">
        <f t="shared" si="1935"/>
        <v xml:space="preserve">2 </v>
      </c>
      <c r="P2732" s="4" t="str">
        <f t="shared" si="1936"/>
        <v>14</v>
      </c>
      <c r="Q2732" s="6" t="s">
        <v>29</v>
      </c>
      <c r="R2732" s="3" t="s">
        <v>47</v>
      </c>
      <c r="S2732" s="3" t="s">
        <v>5010</v>
      </c>
      <c r="T2732" s="3" t="s">
        <v>49</v>
      </c>
      <c r="U2732" s="4">
        <f t="shared" si="1872"/>
        <v>3800</v>
      </c>
      <c r="V2732" s="3">
        <v>50.9</v>
      </c>
      <c r="W2732" s="3">
        <f>VALUE(V2732)*100000</f>
        <v>5090000</v>
      </c>
    </row>
    <row r="2733" spans="1:23" customFormat="1" hidden="1">
      <c r="A2733" t="s">
        <v>5752</v>
      </c>
      <c r="G2733" t="s">
        <v>34</v>
      </c>
      <c r="H2733" t="s">
        <v>5753</v>
      </c>
      <c r="I2733">
        <f>VALUE(LEFT(H2733,FIND(" ",H2733)-1))</f>
        <v>1741</v>
      </c>
      <c r="J2733" t="str">
        <f>TRIM(RIGHT(H2733,LEN(H2733)-FIND(" ",H2733)))</f>
        <v>sqft</v>
      </c>
      <c r="K2733" t="s">
        <v>43</v>
      </c>
      <c r="L2733" t="s">
        <v>44</v>
      </c>
      <c r="N2733" t="s">
        <v>45</v>
      </c>
      <c r="Q2733" t="s">
        <v>29</v>
      </c>
      <c r="R2733" t="s">
        <v>47</v>
      </c>
      <c r="S2733" t="s">
        <v>5754</v>
      </c>
      <c r="T2733" t="s">
        <v>611</v>
      </c>
      <c r="U2733" s="1">
        <f t="shared" si="1872"/>
        <v>3906</v>
      </c>
      <c r="V2733">
        <v>68</v>
      </c>
      <c r="W2733">
        <f>VALUE(V2733)*100000</f>
        <v>6800000</v>
      </c>
    </row>
    <row r="2734" spans="1:23" customFormat="1" hidden="1">
      <c r="A2734" t="s">
        <v>5105</v>
      </c>
      <c r="G2734" t="s">
        <v>24</v>
      </c>
      <c r="H2734" t="s">
        <v>705</v>
      </c>
      <c r="I2734">
        <f>VALUE(LEFT(H2734,FIND(" ",H2734)-1))</f>
        <v>900</v>
      </c>
      <c r="J2734" t="str">
        <f>TRIM(RIGHT(H2734,LEN(H2734)-FIND(" ",H2734)))</f>
        <v>sqft</v>
      </c>
      <c r="K2734" t="s">
        <v>43</v>
      </c>
      <c r="L2734" t="s">
        <v>44</v>
      </c>
      <c r="N2734" t="s">
        <v>45</v>
      </c>
      <c r="Q2734" t="s">
        <v>29</v>
      </c>
      <c r="R2734" t="s">
        <v>185</v>
      </c>
      <c r="S2734" t="s">
        <v>5755</v>
      </c>
      <c r="T2734" t="s">
        <v>5756</v>
      </c>
      <c r="U2734" s="1">
        <f t="shared" si="1872"/>
        <v>3967</v>
      </c>
      <c r="V2734">
        <v>59.5</v>
      </c>
      <c r="W2734">
        <f>VALUE(V2734)*100000</f>
        <v>5950000</v>
      </c>
    </row>
    <row r="2735" spans="1:23" customFormat="1" hidden="1">
      <c r="A2735" t="s">
        <v>3655</v>
      </c>
      <c r="G2735" t="s">
        <v>24</v>
      </c>
      <c r="H2735" t="s">
        <v>3343</v>
      </c>
      <c r="I2735">
        <f>VALUE(LEFT(H2735,FIND(" ",H2735)-1))</f>
        <v>1110</v>
      </c>
      <c r="J2735" t="str">
        <f>TRIM(RIGHT(H2735,LEN(H2735)-FIND(" ",H2735)))</f>
        <v>sqft</v>
      </c>
      <c r="K2735" t="s">
        <v>29</v>
      </c>
      <c r="L2735" t="s">
        <v>184</v>
      </c>
      <c r="N2735" t="s">
        <v>26</v>
      </c>
      <c r="Q2735" t="s">
        <v>47</v>
      </c>
      <c r="R2735" t="s">
        <v>156</v>
      </c>
      <c r="S2735" t="s">
        <v>5757</v>
      </c>
      <c r="T2735" t="s">
        <v>4953</v>
      </c>
      <c r="U2735" s="1">
        <f t="shared" si="1872"/>
        <v>4651</v>
      </c>
      <c r="V2735">
        <v>86</v>
      </c>
      <c r="W2735">
        <f>VALUE(V2735)*100000</f>
        <v>8600000</v>
      </c>
    </row>
    <row r="2736" spans="1:23" customFormat="1" hidden="1">
      <c r="A2736" t="s">
        <v>4547</v>
      </c>
      <c r="G2736" t="s">
        <v>34</v>
      </c>
      <c r="H2736" t="s">
        <v>5758</v>
      </c>
      <c r="I2736">
        <f>VALUE(LEFT(H2736,FIND(" ",H2736)-1))</f>
        <v>2125</v>
      </c>
      <c r="J2736" t="str">
        <f>TRIM(RIGHT(H2736,LEN(H2736)-FIND(" ",H2736)))</f>
        <v>sqft</v>
      </c>
      <c r="K2736" t="s">
        <v>26</v>
      </c>
      <c r="L2736" t="s">
        <v>1843</v>
      </c>
      <c r="N2736" t="s">
        <v>200</v>
      </c>
      <c r="Q2736" t="s">
        <v>29</v>
      </c>
      <c r="R2736" t="s">
        <v>47</v>
      </c>
      <c r="S2736" t="s">
        <v>5759</v>
      </c>
      <c r="T2736" t="s">
        <v>5177</v>
      </c>
      <c r="U2736" s="1">
        <f t="shared" si="1872"/>
        <v>4700</v>
      </c>
      <c r="V2736">
        <v>99.9</v>
      </c>
      <c r="W2736">
        <f>VALUE(V2736)*100000</f>
        <v>9990000</v>
      </c>
    </row>
    <row r="2737" spans="1:23" customFormat="1" hidden="1">
      <c r="A2737" t="s">
        <v>1966</v>
      </c>
      <c r="G2737" t="s">
        <v>34</v>
      </c>
      <c r="H2737" t="s">
        <v>4647</v>
      </c>
      <c r="I2737">
        <f>VALUE(LEFT(H2737,FIND(" ",H2737)-1))</f>
        <v>1625</v>
      </c>
      <c r="J2737" t="str">
        <f>TRIM(RIGHT(H2737,LEN(H2737)-FIND(" ",H2737)))</f>
        <v>sqft</v>
      </c>
      <c r="K2737" t="s">
        <v>43</v>
      </c>
      <c r="L2737" t="s">
        <v>44</v>
      </c>
      <c r="N2737" t="s">
        <v>831</v>
      </c>
      <c r="Q2737" t="s">
        <v>46</v>
      </c>
      <c r="R2737" t="s">
        <v>47</v>
      </c>
      <c r="T2737" t="s">
        <v>5760</v>
      </c>
      <c r="U2737" s="1">
        <f t="shared" si="1872"/>
        <v>3870</v>
      </c>
      <c r="V2737">
        <v>62.9</v>
      </c>
      <c r="W2737">
        <f>VALUE(V2737)*100000</f>
        <v>6290000</v>
      </c>
    </row>
    <row r="2738" spans="1:23" customFormat="1" hidden="1">
      <c r="A2738" t="s">
        <v>2882</v>
      </c>
      <c r="B2738" t="str">
        <f>PROPER(TRIM(A2738))</f>
        <v>2 Apartment For Sale In Narayan Coral Heights, Palanpur Surat</v>
      </c>
      <c r="C2738" t="str">
        <f>LEFT(B2738,FIND(" ",B2738)-1)</f>
        <v>2</v>
      </c>
      <c r="D2738" s="1" t="str">
        <f>MID(B2738, FIND(" ", B2738)+1, FIND("For", B2738)-FIND(" ", B2738)-1)</f>
        <v xml:space="preserve">Apartment </v>
      </c>
      <c r="E2738" t="str">
        <f>TRIM(MID(B2738, FIND("In", B2738)+3, FIND("Surat", B2738)-FIND("In", B2738)-3))</f>
        <v>Narayan Coral Heights, Palanpur</v>
      </c>
      <c r="F2738" t="str">
        <f>"surat"</f>
        <v>surat</v>
      </c>
      <c r="G2738" t="s">
        <v>34</v>
      </c>
      <c r="H2738" t="s">
        <v>1675</v>
      </c>
      <c r="I2738">
        <f>VALUE(LEFT(H2738,FIND(" ",H2738)-1))</f>
        <v>1260</v>
      </c>
      <c r="J2738" t="str">
        <f>TRIM(RIGHT(H2738,LEN(H2738)-FIND(" ",H2738)))</f>
        <v>sqft</v>
      </c>
      <c r="K2738" t="s">
        <v>43</v>
      </c>
      <c r="L2738" t="s">
        <v>44</v>
      </c>
      <c r="M2738" t="str">
        <f>IF(LEFT(L2738,5)="poss.","expected","ready")</f>
        <v>ready</v>
      </c>
      <c r="N2738" t="s">
        <v>2891</v>
      </c>
      <c r="O2738" t="str">
        <f>IFERROR(LEFT(N2738,FIND("out of",N2738)-1),N2738)</f>
        <v xml:space="preserve">3 </v>
      </c>
      <c r="P2738" s="1" t="str">
        <f>IFERROR(RIGHT(N2738,LEN(N2738)-FIND("out of",N2738)-6),"")</f>
        <v>13</v>
      </c>
      <c r="Q2738" t="s">
        <v>46</v>
      </c>
      <c r="R2738" t="s">
        <v>47</v>
      </c>
      <c r="T2738" t="s">
        <v>4532</v>
      </c>
      <c r="U2738" s="1">
        <f t="shared" si="1872"/>
        <v>4048</v>
      </c>
      <c r="V2738">
        <v>51</v>
      </c>
      <c r="W2738">
        <f>VALUE(V2738)*100000</f>
        <v>5100000</v>
      </c>
    </row>
    <row r="2739" spans="1:23" customFormat="1" hidden="1">
      <c r="A2739" t="s">
        <v>5746</v>
      </c>
      <c r="G2739" t="s">
        <v>24</v>
      </c>
      <c r="H2739" t="s">
        <v>25</v>
      </c>
      <c r="I2739">
        <f>VALUE(LEFT(H2739,FIND(" ",H2739)-1))</f>
        <v>644</v>
      </c>
      <c r="J2739" t="str">
        <f>TRIM(RIGHT(H2739,LEN(H2739)-FIND(" ",H2739)))</f>
        <v>sqft</v>
      </c>
      <c r="K2739" t="s">
        <v>26</v>
      </c>
      <c r="L2739" t="s">
        <v>44</v>
      </c>
      <c r="N2739" t="s">
        <v>3167</v>
      </c>
      <c r="Q2739" t="s">
        <v>29</v>
      </c>
      <c r="R2739" t="s">
        <v>102</v>
      </c>
      <c r="S2739" t="s">
        <v>5761</v>
      </c>
      <c r="T2739" t="s">
        <v>5762</v>
      </c>
      <c r="U2739" s="1">
        <f t="shared" si="1872"/>
        <v>4953</v>
      </c>
      <c r="V2739">
        <v>58</v>
      </c>
      <c r="W2739">
        <f>VALUE(V2739)*100000</f>
        <v>5800000</v>
      </c>
    </row>
    <row r="2740" spans="1:23" customFormat="1" hidden="1">
      <c r="A2740" t="s">
        <v>5237</v>
      </c>
      <c r="B2740" t="str">
        <f t="shared" ref="B2740:B2742" si="1937">PROPER(TRIM(A2740))</f>
        <v>2 Apartment For Sale In Raghuvir Spalex, Vesu Surat</v>
      </c>
      <c r="C2740" t="str">
        <f t="shared" ref="C2740:C2742" si="1938">LEFT(B2740,FIND(" ",B2740)-1)</f>
        <v>2</v>
      </c>
      <c r="D2740" s="1" t="str">
        <f t="shared" ref="D2740:D2742" si="1939">MID(B2740, FIND(" ", B2740)+1, FIND("For", B2740)-FIND(" ", B2740)-1)</f>
        <v xml:space="preserve">Apartment </v>
      </c>
      <c r="E2740" t="str">
        <f t="shared" ref="E2740:E2742" si="1940">TRIM(MID(B2740, FIND("In", B2740)+3, FIND("Surat", B2740)-FIND("In", B2740)-3))</f>
        <v>Raghuvir Spalex, Vesu</v>
      </c>
      <c r="F2740" t="str">
        <f t="shared" ref="F2740:F2742" si="1941">"surat"</f>
        <v>surat</v>
      </c>
      <c r="G2740" t="s">
        <v>34</v>
      </c>
      <c r="H2740" t="s">
        <v>3996</v>
      </c>
      <c r="I2740">
        <f>VALUE(LEFT(H2740,FIND(" ",H2740)-1))</f>
        <v>1365</v>
      </c>
      <c r="J2740" t="str">
        <f>TRIM(RIGHT(H2740,LEN(H2740)-FIND(" ",H2740)))</f>
        <v>sqft</v>
      </c>
      <c r="K2740" t="s">
        <v>26</v>
      </c>
      <c r="L2740" t="s">
        <v>165</v>
      </c>
      <c r="M2740" t="str">
        <f t="shared" ref="M2740:M2742" si="1942">IF(LEFT(L2740,5)="poss.","expected","ready")</f>
        <v>expected</v>
      </c>
      <c r="N2740" t="s">
        <v>992</v>
      </c>
      <c r="O2740" t="str">
        <f t="shared" ref="O2740:O2742" si="1943">IFERROR(LEFT(N2740,FIND("out of",N2740)-1),N2740)</f>
        <v xml:space="preserve">6 </v>
      </c>
      <c r="P2740" s="1" t="str">
        <f t="shared" ref="P2740:P2742" si="1944">IFERROR(RIGHT(N2740,LEN(N2740)-FIND("out of",N2740)-6),"")</f>
        <v>12</v>
      </c>
      <c r="Q2740" t="s">
        <v>29</v>
      </c>
      <c r="R2740" t="s">
        <v>47</v>
      </c>
      <c r="T2740" t="s">
        <v>3861</v>
      </c>
      <c r="U2740" s="1">
        <f t="shared" si="1872"/>
        <v>5500</v>
      </c>
      <c r="V2740">
        <v>75.099999999999994</v>
      </c>
      <c r="W2740">
        <f>VALUE(V2740)*100000</f>
        <v>7509999.9999999991</v>
      </c>
    </row>
    <row r="2741" spans="1:23" customFormat="1" hidden="1">
      <c r="A2741" t="s">
        <v>5763</v>
      </c>
      <c r="B2741" t="str">
        <f t="shared" si="1937"/>
        <v>3 Apartment For Sale In Swarna Sopan Surat</v>
      </c>
      <c r="C2741" t="str">
        <f t="shared" si="1938"/>
        <v>3</v>
      </c>
      <c r="D2741" s="1" t="str">
        <f t="shared" si="1939"/>
        <v xml:space="preserve">Apartment </v>
      </c>
      <c r="E2741" t="str">
        <f t="shared" si="1940"/>
        <v>Swarna Sopan</v>
      </c>
      <c r="F2741" t="str">
        <f t="shared" si="1941"/>
        <v>surat</v>
      </c>
      <c r="G2741" t="s">
        <v>24</v>
      </c>
      <c r="H2741" t="s">
        <v>4727</v>
      </c>
      <c r="I2741">
        <f>VALUE(LEFT(H2741,FIND(" ",H2741)-1))</f>
        <v>948</v>
      </c>
      <c r="J2741" t="str">
        <f>TRIM(RIGHT(H2741,LEN(H2741)-FIND(" ",H2741)))</f>
        <v>sqft</v>
      </c>
      <c r="K2741" t="s">
        <v>43</v>
      </c>
      <c r="L2741" t="s">
        <v>36</v>
      </c>
      <c r="M2741" t="str">
        <f t="shared" si="1942"/>
        <v>expected</v>
      </c>
      <c r="N2741" t="s">
        <v>342</v>
      </c>
      <c r="O2741" t="str">
        <f t="shared" si="1943"/>
        <v xml:space="preserve">9 </v>
      </c>
      <c r="P2741" s="1" t="str">
        <f t="shared" si="1944"/>
        <v>13</v>
      </c>
      <c r="Q2741" t="s">
        <v>29</v>
      </c>
      <c r="R2741" t="s">
        <v>47</v>
      </c>
      <c r="T2741" t="s">
        <v>58</v>
      </c>
      <c r="U2741" s="1">
        <f t="shared" si="1872"/>
        <v>3600</v>
      </c>
      <c r="V2741">
        <v>62.1</v>
      </c>
      <c r="W2741">
        <f>VALUE(V2741)*100000</f>
        <v>6210000</v>
      </c>
    </row>
    <row r="2742" spans="1:23" ht="15.75">
      <c r="A2742" s="3" t="s">
        <v>5591</v>
      </c>
      <c r="B2742" s="3" t="str">
        <f t="shared" si="1937"/>
        <v>3 Apartment For Sale In Sai Parisar, Palanpur Surat</v>
      </c>
      <c r="C2742" s="3" t="str">
        <f t="shared" si="1938"/>
        <v>3</v>
      </c>
      <c r="D2742" s="4" t="str">
        <f t="shared" si="1939"/>
        <v xml:space="preserve">Apartment </v>
      </c>
      <c r="E2742" s="3" t="str">
        <f t="shared" si="1940"/>
        <v>Sai Parisar, Palanpur</v>
      </c>
      <c r="F2742" s="3" t="str">
        <f t="shared" si="1941"/>
        <v>surat</v>
      </c>
      <c r="G2742" s="3" t="s">
        <v>34</v>
      </c>
      <c r="H2742" s="3" t="s">
        <v>4299</v>
      </c>
      <c r="I2742" s="9">
        <f>VALUE(LEFT(H2742,FIND(" ",H2742)-1))</f>
        <v>1725</v>
      </c>
      <c r="J2742" s="3" t="str">
        <f>TRIM(RIGHT(H2742,LEN(H2742)-FIND(" ",H2742)))</f>
        <v>sqft</v>
      </c>
      <c r="K2742" s="3" t="s">
        <v>26</v>
      </c>
      <c r="L2742" s="3" t="s">
        <v>27</v>
      </c>
      <c r="M2742" s="3" t="str">
        <f t="shared" si="1942"/>
        <v>expected</v>
      </c>
      <c r="N2742" s="3" t="s">
        <v>200</v>
      </c>
      <c r="O2742" s="3" t="str">
        <f t="shared" si="1943"/>
        <v xml:space="preserve">7 </v>
      </c>
      <c r="P2742" s="4" t="str">
        <f t="shared" si="1944"/>
        <v>13</v>
      </c>
      <c r="Q2742" s="6" t="s">
        <v>29</v>
      </c>
      <c r="R2742" s="3" t="s">
        <v>47</v>
      </c>
      <c r="S2742" s="3" t="s">
        <v>5764</v>
      </c>
      <c r="T2742" s="3" t="s">
        <v>4579</v>
      </c>
      <c r="U2742" s="4">
        <f t="shared" si="1872"/>
        <v>4291</v>
      </c>
      <c r="V2742" s="3">
        <v>74</v>
      </c>
      <c r="W2742" s="3">
        <f>VALUE(V2742)*100000</f>
        <v>7400000</v>
      </c>
    </row>
    <row r="2743" spans="1:23" customFormat="1" hidden="1">
      <c r="A2743" t="s">
        <v>5653</v>
      </c>
      <c r="G2743" t="s">
        <v>34</v>
      </c>
      <c r="H2743" t="s">
        <v>3620</v>
      </c>
      <c r="I2743">
        <f>VALUE(LEFT(H2743,FIND(" ",H2743)-1))</f>
        <v>1890</v>
      </c>
      <c r="J2743" t="str">
        <f>TRIM(RIGHT(H2743,LEN(H2743)-FIND(" ",H2743)))</f>
        <v>sqft</v>
      </c>
      <c r="K2743" t="s">
        <v>29</v>
      </c>
      <c r="L2743" t="s">
        <v>1890</v>
      </c>
      <c r="N2743" t="s">
        <v>26</v>
      </c>
      <c r="Q2743" t="s">
        <v>47</v>
      </c>
      <c r="R2743" t="s">
        <v>490</v>
      </c>
      <c r="T2743" t="s">
        <v>4511</v>
      </c>
      <c r="U2743" s="1">
        <f t="shared" si="1872"/>
        <v>4444</v>
      </c>
      <c r="V2743">
        <v>84</v>
      </c>
      <c r="W2743">
        <f>VALUE(V2743)*100000</f>
        <v>8400000</v>
      </c>
    </row>
    <row r="2744" spans="1:23" customFormat="1" hidden="1">
      <c r="A2744" t="s">
        <v>341</v>
      </c>
      <c r="G2744" t="s">
        <v>24</v>
      </c>
      <c r="H2744" t="s">
        <v>5765</v>
      </c>
      <c r="I2744">
        <f>VALUE(LEFT(H2744,FIND(" ",H2744)-1))</f>
        <v>940</v>
      </c>
      <c r="J2744" t="str">
        <f>TRIM(RIGHT(H2744,LEN(H2744)-FIND(" ",H2744)))</f>
        <v>sqft</v>
      </c>
      <c r="K2744" t="s">
        <v>26</v>
      </c>
      <c r="L2744" t="s">
        <v>44</v>
      </c>
      <c r="N2744" t="s">
        <v>160</v>
      </c>
      <c r="Q2744" t="s">
        <v>29</v>
      </c>
      <c r="R2744" t="s">
        <v>47</v>
      </c>
      <c r="S2744" t="s">
        <v>2712</v>
      </c>
      <c r="T2744" t="s">
        <v>5766</v>
      </c>
      <c r="U2744" s="1">
        <f t="shared" si="1872"/>
        <v>3299</v>
      </c>
      <c r="V2744">
        <v>56.4</v>
      </c>
      <c r="W2744">
        <f>VALUE(V2744)*100000</f>
        <v>5640000</v>
      </c>
    </row>
    <row r="2745" spans="1:23" ht="15.75">
      <c r="A2745" s="3" t="s">
        <v>5014</v>
      </c>
      <c r="B2745" s="3" t="str">
        <f t="shared" ref="B2745:B2746" si="1945">PROPER(TRIM(A2745))</f>
        <v>2 Apartment For Sale In Nakshatra Galaxia, Palanpur Surat</v>
      </c>
      <c r="C2745" s="3" t="str">
        <f t="shared" ref="C2745:C2746" si="1946">LEFT(B2745,FIND(" ",B2745)-1)</f>
        <v>2</v>
      </c>
      <c r="D2745" s="4" t="str">
        <f t="shared" ref="D2745:D2746" si="1947">MID(B2745, FIND(" ", B2745)+1, FIND("For", B2745)-FIND(" ", B2745)-1)</f>
        <v xml:space="preserve">Apartment </v>
      </c>
      <c r="E2745" s="3" t="str">
        <f t="shared" ref="E2745:E2746" si="1948">TRIM(MID(B2745, FIND("In", B2745)+3, FIND("Surat", B2745)-FIND("In", B2745)-3))</f>
        <v>Nakshatra Galaxia, Palanpur</v>
      </c>
      <c r="F2745" s="3" t="str">
        <f t="shared" ref="F2745:F2746" si="1949">"surat"</f>
        <v>surat</v>
      </c>
      <c r="G2745" s="3" t="s">
        <v>34</v>
      </c>
      <c r="H2745" s="3" t="s">
        <v>4707</v>
      </c>
      <c r="I2745" s="9">
        <f>VALUE(LEFT(H2745,FIND(" ",H2745)-1))</f>
        <v>1328</v>
      </c>
      <c r="J2745" s="3" t="str">
        <f>TRIM(RIGHT(H2745,LEN(H2745)-FIND(" ",H2745)))</f>
        <v>sqft</v>
      </c>
      <c r="K2745" s="3" t="s">
        <v>43</v>
      </c>
      <c r="L2745" s="3" t="s">
        <v>44</v>
      </c>
      <c r="M2745" s="3" t="str">
        <f t="shared" ref="M2745:M2746" si="1950">IF(LEFT(L2745,5)="poss.","expected","ready")</f>
        <v>ready</v>
      </c>
      <c r="N2745" s="3" t="s">
        <v>1198</v>
      </c>
      <c r="O2745" s="3" t="str">
        <f t="shared" ref="O2745:O2746" si="1951">IFERROR(LEFT(N2745,FIND("out of",N2745)-1),N2745)</f>
        <v xml:space="preserve">11 </v>
      </c>
      <c r="P2745" s="4" t="str">
        <f t="shared" ref="P2745:P2746" si="1952">IFERROR(RIGHT(N2745,LEN(N2745)-FIND("out of",N2745)-6),"")</f>
        <v>15</v>
      </c>
      <c r="Q2745" s="6" t="s">
        <v>29</v>
      </c>
      <c r="R2745" s="3" t="s">
        <v>5767</v>
      </c>
      <c r="S2745" s="3" t="s">
        <v>5768</v>
      </c>
      <c r="T2745" s="3" t="s">
        <v>2923</v>
      </c>
      <c r="U2745" s="4">
        <f t="shared" si="1872"/>
        <v>3991</v>
      </c>
      <c r="V2745" s="3">
        <v>53</v>
      </c>
      <c r="W2745" s="3">
        <f>VALUE(V2745)*100000</f>
        <v>5300000</v>
      </c>
    </row>
    <row r="2746" spans="1:23" ht="15.75">
      <c r="A2746" s="3" t="s">
        <v>5111</v>
      </c>
      <c r="B2746" s="3" t="str">
        <f t="shared" si="1945"/>
        <v>3 Apartment For Sale In Santvan Seron, Palanpur Surat</v>
      </c>
      <c r="C2746" s="3" t="str">
        <f t="shared" si="1946"/>
        <v>3</v>
      </c>
      <c r="D2746" s="4" t="str">
        <f t="shared" si="1947"/>
        <v xml:space="preserve">Apartment </v>
      </c>
      <c r="E2746" s="3" t="str">
        <f t="shared" si="1948"/>
        <v>Santvan Seron, Palanpur</v>
      </c>
      <c r="F2746" s="3" t="str">
        <f t="shared" si="1949"/>
        <v>surat</v>
      </c>
      <c r="G2746" s="3" t="s">
        <v>24</v>
      </c>
      <c r="H2746" s="3" t="s">
        <v>423</v>
      </c>
      <c r="I2746" s="9">
        <f>VALUE(LEFT(H2746,FIND(" ",H2746)-1))</f>
        <v>1100</v>
      </c>
      <c r="J2746" s="3" t="str">
        <f>TRIM(RIGHT(H2746,LEN(H2746)-FIND(" ",H2746)))</f>
        <v>sqft</v>
      </c>
      <c r="K2746" s="3" t="s">
        <v>43</v>
      </c>
      <c r="L2746" s="3" t="s">
        <v>44</v>
      </c>
      <c r="M2746" s="3" t="str">
        <f t="shared" si="1950"/>
        <v>ready</v>
      </c>
      <c r="N2746" s="3" t="s">
        <v>171</v>
      </c>
      <c r="O2746" s="3" t="str">
        <f t="shared" si="1951"/>
        <v xml:space="preserve">9 </v>
      </c>
      <c r="P2746" s="4" t="str">
        <f t="shared" si="1952"/>
        <v>14</v>
      </c>
      <c r="Q2746" s="6" t="s">
        <v>29</v>
      </c>
      <c r="R2746" s="3" t="s">
        <v>38</v>
      </c>
      <c r="S2746" s="3" t="s">
        <v>5769</v>
      </c>
      <c r="T2746" s="3" t="s">
        <v>3359</v>
      </c>
      <c r="U2746" s="4">
        <f t="shared" si="1872"/>
        <v>4100</v>
      </c>
      <c r="V2746" s="3">
        <v>76.3</v>
      </c>
      <c r="W2746" s="3">
        <f>VALUE(V2746)*100000</f>
        <v>7630000</v>
      </c>
    </row>
    <row r="2747" spans="1:23" customFormat="1" hidden="1">
      <c r="A2747" t="s">
        <v>3655</v>
      </c>
      <c r="G2747" t="s">
        <v>24</v>
      </c>
      <c r="H2747" t="s">
        <v>4308</v>
      </c>
      <c r="I2747">
        <f>VALUE(LEFT(H2747,FIND(" ",H2747)-1))</f>
        <v>1130</v>
      </c>
      <c r="J2747" t="str">
        <f>TRIM(RIGHT(H2747,LEN(H2747)-FIND(" ",H2747)))</f>
        <v>sqft</v>
      </c>
      <c r="K2747" t="s">
        <v>29</v>
      </c>
      <c r="L2747" t="s">
        <v>184</v>
      </c>
      <c r="N2747" t="s">
        <v>26</v>
      </c>
      <c r="Q2747" t="s">
        <v>47</v>
      </c>
      <c r="R2747" t="s">
        <v>156</v>
      </c>
      <c r="S2747" t="s">
        <v>5770</v>
      </c>
      <c r="T2747" t="s">
        <v>4726</v>
      </c>
      <c r="U2747" s="1">
        <f t="shared" si="1872"/>
        <v>4551</v>
      </c>
      <c r="V2747">
        <v>85.6</v>
      </c>
      <c r="W2747">
        <f>VALUE(V2747)*100000</f>
        <v>8560000</v>
      </c>
    </row>
    <row r="2748" spans="1:23" ht="15.75">
      <c r="A2748" s="3" t="s">
        <v>5771</v>
      </c>
      <c r="B2748" s="3" t="str">
        <f>PROPER(TRIM(A2748))</f>
        <v>3 Apartment For Sale In Vip Road Surat</v>
      </c>
      <c r="C2748" s="3" t="str">
        <f>LEFT(B2748,FIND(" ",B2748)-1)</f>
        <v>3</v>
      </c>
      <c r="D2748" s="4" t="str">
        <f>MID(B2748, FIND(" ", B2748)+1, FIND("For", B2748)-FIND(" ", B2748)-1)</f>
        <v xml:space="preserve">Apartment </v>
      </c>
      <c r="E2748" s="3" t="str">
        <f>TRIM(MID(B2748, FIND("In", B2748)+3, FIND("Surat", B2748)-FIND("In", B2748)-3))</f>
        <v>Vip Road</v>
      </c>
      <c r="F2748" s="3" t="str">
        <f>"surat"</f>
        <v>surat</v>
      </c>
      <c r="G2748" s="3" t="s">
        <v>34</v>
      </c>
      <c r="H2748" s="3" t="s">
        <v>3806</v>
      </c>
      <c r="I2748" s="9">
        <f>VALUE(LEFT(H2748,FIND(" ",H2748)-1))</f>
        <v>2100</v>
      </c>
      <c r="J2748" s="3" t="str">
        <f>TRIM(RIGHT(H2748,LEN(H2748)-FIND(" ",H2748)))</f>
        <v>sqft</v>
      </c>
      <c r="K2748" s="3" t="s">
        <v>26</v>
      </c>
      <c r="L2748" s="3" t="s">
        <v>1843</v>
      </c>
      <c r="M2748" s="3" t="str">
        <f>IF(LEFT(L2748,5)="poss.","expected","ready")</f>
        <v>expected</v>
      </c>
      <c r="N2748" s="3" t="s">
        <v>200</v>
      </c>
      <c r="O2748" s="3" t="str">
        <f>IFERROR(LEFT(N2748,FIND("out of",N2748)-1),N2748)</f>
        <v xml:space="preserve">7 </v>
      </c>
      <c r="P2748" s="4" t="str">
        <f>IFERROR(RIGHT(N2748,LEN(N2748)-FIND("out of",N2748)-6),"")</f>
        <v>13</v>
      </c>
      <c r="Q2748" s="6" t="s">
        <v>29</v>
      </c>
      <c r="R2748" s="3" t="s">
        <v>47</v>
      </c>
      <c r="S2748" s="3" t="s">
        <v>5772</v>
      </c>
      <c r="T2748" s="3" t="s">
        <v>4726</v>
      </c>
      <c r="U2748" s="4">
        <f t="shared" si="1872"/>
        <v>4551</v>
      </c>
      <c r="V2748" s="3">
        <v>95.6</v>
      </c>
      <c r="W2748" s="3">
        <f>VALUE(V2748)*100000</f>
        <v>9560000</v>
      </c>
    </row>
    <row r="2749" spans="1:23" customFormat="1" hidden="1">
      <c r="A2749" t="s">
        <v>3655</v>
      </c>
      <c r="G2749" t="s">
        <v>34</v>
      </c>
      <c r="H2749" t="s">
        <v>5773</v>
      </c>
      <c r="I2749">
        <f>VALUE(LEFT(H2749,FIND(" ",H2749)-1))</f>
        <v>2177</v>
      </c>
      <c r="J2749" t="str">
        <f>TRIM(RIGHT(H2749,LEN(H2749)-FIND(" ",H2749)))</f>
        <v>sqft</v>
      </c>
      <c r="K2749" t="s">
        <v>26</v>
      </c>
      <c r="L2749" t="s">
        <v>44</v>
      </c>
      <c r="N2749" t="s">
        <v>160</v>
      </c>
      <c r="Q2749" t="s">
        <v>29</v>
      </c>
      <c r="R2749" t="s">
        <v>47</v>
      </c>
      <c r="S2749" t="s">
        <v>5774</v>
      </c>
      <c r="T2749" t="s">
        <v>5775</v>
      </c>
      <c r="U2749" s="1">
        <f t="shared" ref="U2749:U2812" si="1953">VALUE(SUBSTITUTE(SUBSTITUTE(T2749,"â‚¹",""),"per sqft",""))</f>
        <v>4502</v>
      </c>
      <c r="V2749">
        <v>98</v>
      </c>
      <c r="W2749">
        <f>VALUE(V2749)*100000</f>
        <v>9800000</v>
      </c>
    </row>
    <row r="2750" spans="1:23" customFormat="1" hidden="1">
      <c r="A2750" t="s">
        <v>5776</v>
      </c>
      <c r="B2750" t="str">
        <f>PROPER(TRIM(A2750))</f>
        <v>3 Penthouse For Sale In Nakshatra Solitaire, Palanpur Surat</v>
      </c>
      <c r="C2750" t="str">
        <f>LEFT(B2750,FIND(" ",B2750)-1)</f>
        <v>3</v>
      </c>
      <c r="D2750" s="1" t="str">
        <f>MID(B2750, FIND(" ", B2750)+1, FIND("For", B2750)-FIND(" ", B2750)-1)</f>
        <v xml:space="preserve">Penthouse </v>
      </c>
      <c r="E2750" t="str">
        <f>TRIM(MID(B2750, FIND("In", B2750)+3, FIND("Surat", B2750)-FIND("In", B2750)-3))</f>
        <v>Nakshatra Solitaire, Palanpur</v>
      </c>
      <c r="F2750" t="str">
        <f>"surat"</f>
        <v>surat</v>
      </c>
      <c r="G2750" t="s">
        <v>34</v>
      </c>
      <c r="H2750" t="s">
        <v>5174</v>
      </c>
      <c r="I2750">
        <f>VALUE(LEFT(H2750,FIND(" ",H2750)-1))</f>
        <v>2346</v>
      </c>
      <c r="J2750" t="str">
        <f>TRIM(RIGHT(H2750,LEN(H2750)-FIND(" ",H2750)))</f>
        <v>sqft</v>
      </c>
      <c r="K2750" t="s">
        <v>43</v>
      </c>
      <c r="L2750" t="s">
        <v>44</v>
      </c>
      <c r="M2750" t="str">
        <f>IF(LEFT(L2750,5)="poss.","expected","ready")</f>
        <v>ready</v>
      </c>
      <c r="N2750" t="s">
        <v>4102</v>
      </c>
      <c r="O2750" t="str">
        <f>IFERROR(LEFT(N2750,FIND("out of",N2750)-1),N2750)</f>
        <v xml:space="preserve">12 </v>
      </c>
      <c r="P2750" s="1" t="str">
        <f>IFERROR(RIGHT(N2750,LEN(N2750)-FIND("out of",N2750)-6),"")</f>
        <v>12</v>
      </c>
      <c r="Q2750" t="s">
        <v>96</v>
      </c>
      <c r="R2750" t="s">
        <v>47</v>
      </c>
      <c r="T2750" t="s">
        <v>1545</v>
      </c>
      <c r="U2750" s="1">
        <f t="shared" si="1953"/>
        <v>4049</v>
      </c>
      <c r="V2750">
        <v>95</v>
      </c>
      <c r="W2750">
        <f>VALUE(V2750)*100000</f>
        <v>9500000</v>
      </c>
    </row>
    <row r="2751" spans="1:23" customFormat="1" hidden="1">
      <c r="A2751" t="s">
        <v>5305</v>
      </c>
      <c r="G2751" t="s">
        <v>24</v>
      </c>
      <c r="H2751" t="s">
        <v>5452</v>
      </c>
      <c r="I2751">
        <f>VALUE(LEFT(H2751,FIND(" ",H2751)-1))</f>
        <v>1017</v>
      </c>
      <c r="J2751" t="str">
        <f>TRIM(RIGHT(H2751,LEN(H2751)-FIND(" ",H2751)))</f>
        <v>sqft</v>
      </c>
      <c r="K2751" t="s">
        <v>43</v>
      </c>
      <c r="L2751" t="s">
        <v>44</v>
      </c>
      <c r="N2751" t="s">
        <v>81</v>
      </c>
      <c r="Q2751" t="s">
        <v>29</v>
      </c>
      <c r="R2751" t="s">
        <v>102</v>
      </c>
      <c r="S2751" t="s">
        <v>5777</v>
      </c>
      <c r="T2751" t="s">
        <v>5778</v>
      </c>
      <c r="U2751" s="1">
        <f t="shared" si="1953"/>
        <v>4811</v>
      </c>
      <c r="V2751">
        <v>89</v>
      </c>
      <c r="W2751">
        <f>VALUE(V2751)*100000</f>
        <v>8900000</v>
      </c>
    </row>
    <row r="2752" spans="1:23" ht="15.75">
      <c r="A2752" s="3" t="s">
        <v>5779</v>
      </c>
      <c r="B2752" s="3" t="str">
        <f>PROPER(TRIM(A2752))</f>
        <v>2 Apartment For Sale In Phoenix Avenue, Pal Surat</v>
      </c>
      <c r="C2752" s="3" t="str">
        <f>LEFT(B2752,FIND(" ",B2752)-1)</f>
        <v>2</v>
      </c>
      <c r="D2752" s="4" t="str">
        <f>MID(B2752, FIND(" ", B2752)+1, FIND("For", B2752)-FIND(" ", B2752)-1)</f>
        <v xml:space="preserve">Apartment </v>
      </c>
      <c r="E2752" s="3" t="str">
        <f>TRIM(MID(B2752, FIND("In", B2752)+3, FIND("Surat", B2752)-FIND("In", B2752)-3))</f>
        <v>Phoenix Avenue, Pal</v>
      </c>
      <c r="F2752" s="3" t="str">
        <f>"surat"</f>
        <v>surat</v>
      </c>
      <c r="G2752" s="3" t="s">
        <v>34</v>
      </c>
      <c r="H2752" s="3" t="s">
        <v>915</v>
      </c>
      <c r="I2752" s="9">
        <f>VALUE(LEFT(H2752,FIND(" ",H2752)-1))</f>
        <v>1450</v>
      </c>
      <c r="J2752" s="3" t="str">
        <f>TRIM(RIGHT(H2752,LEN(H2752)-FIND(" ",H2752)))</f>
        <v>sqft</v>
      </c>
      <c r="K2752" s="3" t="s">
        <v>26</v>
      </c>
      <c r="L2752" s="3" t="s">
        <v>165</v>
      </c>
      <c r="M2752" s="3" t="str">
        <f>IF(LEFT(L2752,5)="poss.","expected","ready")</f>
        <v>expected</v>
      </c>
      <c r="N2752" s="3" t="s">
        <v>81</v>
      </c>
      <c r="O2752" s="3" t="str">
        <f>IFERROR(LEFT(N2752,FIND("out of",N2752)-1),N2752)</f>
        <v xml:space="preserve">6 </v>
      </c>
      <c r="P2752" s="4" t="str">
        <f>IFERROR(RIGHT(N2752,LEN(N2752)-FIND("out of",N2752)-6),"")</f>
        <v>13</v>
      </c>
      <c r="Q2752" s="6" t="s">
        <v>29</v>
      </c>
      <c r="R2752" s="3" t="s">
        <v>47</v>
      </c>
      <c r="S2752" s="3" t="s">
        <v>5780</v>
      </c>
      <c r="T2752" s="3" t="s">
        <v>4214</v>
      </c>
      <c r="U2752" s="4">
        <f t="shared" si="1953"/>
        <v>5200</v>
      </c>
      <c r="V2752" s="3">
        <v>75.400000000000006</v>
      </c>
      <c r="W2752" s="3">
        <f>VALUE(V2752)*100000</f>
        <v>7540000.0000000009</v>
      </c>
    </row>
    <row r="2753" spans="1:23" customFormat="1" hidden="1">
      <c r="A2753" t="s">
        <v>5626</v>
      </c>
      <c r="G2753" t="s">
        <v>24</v>
      </c>
      <c r="H2753" t="s">
        <v>577</v>
      </c>
      <c r="I2753">
        <f>VALUE(LEFT(H2753,FIND(" ",H2753)-1))</f>
        <v>1170</v>
      </c>
      <c r="J2753" t="str">
        <f>TRIM(RIGHT(H2753,LEN(H2753)-FIND(" ",H2753)))</f>
        <v>sqft</v>
      </c>
      <c r="K2753" t="s">
        <v>26</v>
      </c>
      <c r="L2753" t="s">
        <v>3469</v>
      </c>
      <c r="N2753" t="s">
        <v>142</v>
      </c>
      <c r="Q2753" t="s">
        <v>29</v>
      </c>
      <c r="R2753" t="s">
        <v>47</v>
      </c>
      <c r="S2753" t="s">
        <v>5781</v>
      </c>
      <c r="T2753" t="s">
        <v>5526</v>
      </c>
      <c r="U2753" s="1">
        <f t="shared" si="1953"/>
        <v>4359</v>
      </c>
      <c r="V2753">
        <v>51</v>
      </c>
      <c r="W2753">
        <f>VALUE(V2753)*100000</f>
        <v>5100000</v>
      </c>
    </row>
    <row r="2754" spans="1:23" ht="15.75">
      <c r="A2754" s="3" t="s">
        <v>5782</v>
      </c>
      <c r="B2754" s="3" t="str">
        <f>PROPER(TRIM(A2754))</f>
        <v>3 Apartment For Sale In Globcon Spendora, Palanpur Surat</v>
      </c>
      <c r="C2754" s="3" t="str">
        <f>LEFT(B2754,FIND(" ",B2754)-1)</f>
        <v>3</v>
      </c>
      <c r="D2754" s="4" t="str">
        <f>MID(B2754, FIND(" ", B2754)+1, FIND("For", B2754)-FIND(" ", B2754)-1)</f>
        <v xml:space="preserve">Apartment </v>
      </c>
      <c r="E2754" s="3" t="str">
        <f>TRIM(MID(B2754, FIND("In", B2754)+3, FIND("Surat", B2754)-FIND("In", B2754)-3))</f>
        <v>Globcon Spendora, Palanpur</v>
      </c>
      <c r="F2754" s="3" t="str">
        <f>"surat"</f>
        <v>surat</v>
      </c>
      <c r="G2754" s="3" t="s">
        <v>34</v>
      </c>
      <c r="H2754" s="3" t="s">
        <v>1782</v>
      </c>
      <c r="I2754" s="9">
        <f>VALUE(LEFT(H2754,FIND(" ",H2754)-1))</f>
        <v>1550</v>
      </c>
      <c r="J2754" s="3" t="str">
        <f>TRIM(RIGHT(H2754,LEN(H2754)-FIND(" ",H2754)))</f>
        <v>sqft</v>
      </c>
      <c r="K2754" s="3" t="s">
        <v>26</v>
      </c>
      <c r="L2754" s="3" t="s">
        <v>3356</v>
      </c>
      <c r="M2754" s="3" t="str">
        <f>IF(LEFT(L2754,5)="poss.","expected","ready")</f>
        <v>expected</v>
      </c>
      <c r="N2754" s="3" t="s">
        <v>37</v>
      </c>
      <c r="O2754" s="3" t="str">
        <f>IFERROR(LEFT(N2754,FIND("out of",N2754)-1),N2754)</f>
        <v xml:space="preserve">6 </v>
      </c>
      <c r="P2754" s="4" t="str">
        <f>IFERROR(RIGHT(N2754,LEN(N2754)-FIND("out of",N2754)-6),"")</f>
        <v>14</v>
      </c>
      <c r="Q2754" s="6" t="s">
        <v>29</v>
      </c>
      <c r="R2754" s="3" t="s">
        <v>47</v>
      </c>
      <c r="S2754" s="3" t="s">
        <v>5783</v>
      </c>
      <c r="T2754" s="3" t="s">
        <v>1817</v>
      </c>
      <c r="U2754" s="4">
        <f t="shared" si="1953"/>
        <v>4200</v>
      </c>
      <c r="V2754" s="3">
        <v>65.099999999999994</v>
      </c>
      <c r="W2754" s="3">
        <f>VALUE(V2754)*100000</f>
        <v>6509999.9999999991</v>
      </c>
    </row>
    <row r="2755" spans="1:23" customFormat="1" hidden="1">
      <c r="A2755" t="s">
        <v>5020</v>
      </c>
      <c r="G2755" t="s">
        <v>24</v>
      </c>
      <c r="H2755" t="s">
        <v>5784</v>
      </c>
      <c r="I2755">
        <f>VALUE(LEFT(H2755,FIND(" ",H2755)-1))</f>
        <v>814</v>
      </c>
      <c r="J2755" t="str">
        <f>TRIM(RIGHT(H2755,LEN(H2755)-FIND(" ",H2755)))</f>
        <v>sqft</v>
      </c>
      <c r="K2755" t="s">
        <v>26</v>
      </c>
      <c r="L2755" t="s">
        <v>2839</v>
      </c>
      <c r="N2755" t="s">
        <v>793</v>
      </c>
      <c r="Q2755" t="s">
        <v>29</v>
      </c>
      <c r="R2755" t="s">
        <v>185</v>
      </c>
      <c r="S2755" t="s">
        <v>5785</v>
      </c>
      <c r="U2755" s="1" t="e">
        <f t="shared" si="1953"/>
        <v>#VALUE!</v>
      </c>
      <c r="V2755" t="s">
        <v>2529</v>
      </c>
      <c r="W2755" t="e">
        <f>VALUE(V2755)*100000</f>
        <v>#VALUE!</v>
      </c>
    </row>
    <row r="2756" spans="1:23" ht="15.75">
      <c r="A2756" s="3" t="s">
        <v>4831</v>
      </c>
      <c r="B2756" s="3" t="str">
        <f>PROPER(TRIM(A2756))</f>
        <v>3 Apartment For Sale In Pratishtha Heights, Palanpur Surat</v>
      </c>
      <c r="C2756" s="3" t="str">
        <f>LEFT(B2756,FIND(" ",B2756)-1)</f>
        <v>3</v>
      </c>
      <c r="D2756" s="4" t="str">
        <f>MID(B2756, FIND(" ", B2756)+1, FIND("For", B2756)-FIND(" ", B2756)-1)</f>
        <v xml:space="preserve">Apartment </v>
      </c>
      <c r="E2756" s="3" t="str">
        <f>TRIM(MID(B2756, FIND("In", B2756)+3, FIND("Surat", B2756)-FIND("In", B2756)-3))</f>
        <v>Pratishtha Heights, Palanpur</v>
      </c>
      <c r="F2756" s="3" t="str">
        <f>"surat"</f>
        <v>surat</v>
      </c>
      <c r="G2756" s="3" t="s">
        <v>34</v>
      </c>
      <c r="H2756" s="3" t="s">
        <v>4832</v>
      </c>
      <c r="I2756" s="9">
        <f>VALUE(LEFT(H2756,FIND(" ",H2756)-1))</f>
        <v>1918</v>
      </c>
      <c r="J2756" s="3" t="str">
        <f>TRIM(RIGHT(H2756,LEN(H2756)-FIND(" ",H2756)))</f>
        <v>sqft</v>
      </c>
      <c r="K2756" s="3" t="s">
        <v>26</v>
      </c>
      <c r="L2756" s="3" t="s">
        <v>267</v>
      </c>
      <c r="M2756" s="3" t="str">
        <f>IF(LEFT(L2756,5)="poss.","expected","ready")</f>
        <v>expected</v>
      </c>
      <c r="N2756" s="3" t="s">
        <v>45</v>
      </c>
      <c r="O2756" s="3" t="str">
        <f>IFERROR(LEFT(N2756,FIND("out of",N2756)-1),N2756)</f>
        <v xml:space="preserve">5 </v>
      </c>
      <c r="P2756" s="4" t="str">
        <f>IFERROR(RIGHT(N2756,LEN(N2756)-FIND("out of",N2756)-6),"")</f>
        <v>13</v>
      </c>
      <c r="Q2756" s="6" t="s">
        <v>29</v>
      </c>
      <c r="R2756" s="3" t="s">
        <v>47</v>
      </c>
      <c r="S2756" s="3" t="s">
        <v>5786</v>
      </c>
      <c r="T2756" s="3" t="s">
        <v>2731</v>
      </c>
      <c r="U2756" s="4">
        <f t="shared" si="1953"/>
        <v>3700</v>
      </c>
      <c r="V2756" s="3">
        <v>71</v>
      </c>
      <c r="W2756" s="3">
        <f>VALUE(V2756)*100000</f>
        <v>7100000</v>
      </c>
    </row>
    <row r="2757" spans="1:23" customFormat="1" hidden="1">
      <c r="A2757" t="s">
        <v>5787</v>
      </c>
      <c r="G2757" t="s">
        <v>34</v>
      </c>
      <c r="H2757" t="s">
        <v>4376</v>
      </c>
      <c r="I2757">
        <f>VALUE(LEFT(H2757,FIND(" ",H2757)-1))</f>
        <v>1520</v>
      </c>
      <c r="J2757" t="str">
        <f>TRIM(RIGHT(H2757,LEN(H2757)-FIND(" ",H2757)))</f>
        <v>sqft</v>
      </c>
      <c r="K2757" t="s">
        <v>43</v>
      </c>
      <c r="L2757" t="s">
        <v>44</v>
      </c>
      <c r="N2757" t="s">
        <v>962</v>
      </c>
      <c r="Q2757" t="s">
        <v>96</v>
      </c>
      <c r="R2757" t="s">
        <v>490</v>
      </c>
      <c r="S2757" t="s">
        <v>5788</v>
      </c>
      <c r="T2757" t="s">
        <v>5789</v>
      </c>
      <c r="U2757" s="1">
        <f t="shared" si="1953"/>
        <v>3618</v>
      </c>
      <c r="V2757">
        <v>55</v>
      </c>
      <c r="W2757">
        <f>VALUE(V2757)*100000</f>
        <v>5500000</v>
      </c>
    </row>
    <row r="2758" spans="1:23" customFormat="1" hidden="1">
      <c r="A2758" t="s">
        <v>5790</v>
      </c>
      <c r="G2758" t="s">
        <v>24</v>
      </c>
      <c r="H2758" t="s">
        <v>116</v>
      </c>
      <c r="I2758">
        <f>VALUE(LEFT(H2758,FIND(" ",H2758)-1))</f>
        <v>1000</v>
      </c>
      <c r="J2758" t="str">
        <f>TRIM(RIGHT(H2758,LEN(H2758)-FIND(" ",H2758)))</f>
        <v>sqft</v>
      </c>
      <c r="K2758" t="s">
        <v>43</v>
      </c>
      <c r="L2758" t="s">
        <v>44</v>
      </c>
      <c r="N2758" t="s">
        <v>171</v>
      </c>
      <c r="Q2758" t="s">
        <v>29</v>
      </c>
      <c r="R2758" t="s">
        <v>38</v>
      </c>
      <c r="S2758" t="s">
        <v>5791</v>
      </c>
      <c r="T2758" t="s">
        <v>5792</v>
      </c>
      <c r="U2758" s="1">
        <f t="shared" si="1953"/>
        <v>4201</v>
      </c>
      <c r="V2758">
        <v>52.5</v>
      </c>
      <c r="W2758">
        <f>VALUE(V2758)*100000</f>
        <v>5250000</v>
      </c>
    </row>
    <row r="2759" spans="1:23" customFormat="1" hidden="1">
      <c r="A2759" t="s">
        <v>75</v>
      </c>
      <c r="G2759" t="s">
        <v>24</v>
      </c>
      <c r="H2759" t="s">
        <v>1397</v>
      </c>
      <c r="I2759">
        <f>VALUE(LEFT(H2759,FIND(" ",H2759)-1))</f>
        <v>780</v>
      </c>
      <c r="J2759" t="str">
        <f>TRIM(RIGHT(H2759,LEN(H2759)-FIND(" ",H2759)))</f>
        <v>sqft</v>
      </c>
      <c r="K2759" t="s">
        <v>29</v>
      </c>
      <c r="L2759" t="s">
        <v>184</v>
      </c>
      <c r="N2759" t="s">
        <v>26</v>
      </c>
      <c r="Q2759" t="s">
        <v>47</v>
      </c>
      <c r="R2759" t="s">
        <v>156</v>
      </c>
      <c r="S2759" t="s">
        <v>5690</v>
      </c>
      <c r="T2759" t="s">
        <v>1157</v>
      </c>
      <c r="U2759" s="1">
        <f t="shared" si="1953"/>
        <v>4000</v>
      </c>
      <c r="V2759">
        <v>53.5</v>
      </c>
      <c r="W2759">
        <f>VALUE(V2759)*100000</f>
        <v>5350000</v>
      </c>
    </row>
    <row r="2760" spans="1:23" customFormat="1" hidden="1">
      <c r="A2760" t="s">
        <v>5793</v>
      </c>
      <c r="G2760" t="s">
        <v>34</v>
      </c>
      <c r="H2760" t="s">
        <v>3534</v>
      </c>
      <c r="I2760">
        <f>VALUE(LEFT(H2760,FIND(" ",H2760)-1))</f>
        <v>1425</v>
      </c>
      <c r="J2760" t="str">
        <f>TRIM(RIGHT(H2760,LEN(H2760)-FIND(" ",H2760)))</f>
        <v>sqft</v>
      </c>
      <c r="K2760" t="s">
        <v>26</v>
      </c>
      <c r="L2760" t="s">
        <v>1843</v>
      </c>
      <c r="N2760" t="s">
        <v>81</v>
      </c>
      <c r="Q2760" t="s">
        <v>29</v>
      </c>
      <c r="R2760" t="s">
        <v>47</v>
      </c>
      <c r="S2760" t="s">
        <v>5759</v>
      </c>
      <c r="T2760" t="s">
        <v>5177</v>
      </c>
      <c r="U2760" s="1">
        <f t="shared" si="1953"/>
        <v>4700</v>
      </c>
      <c r="V2760">
        <v>67</v>
      </c>
      <c r="W2760">
        <f>VALUE(V2760)*100000</f>
        <v>6700000</v>
      </c>
    </row>
    <row r="2761" spans="1:23" customFormat="1" hidden="1">
      <c r="A2761" t="s">
        <v>245</v>
      </c>
      <c r="G2761" t="s">
        <v>24</v>
      </c>
      <c r="H2761" t="s">
        <v>762</v>
      </c>
      <c r="I2761">
        <f>VALUE(LEFT(H2761,FIND(" ",H2761)-1))</f>
        <v>1008</v>
      </c>
      <c r="J2761" t="str">
        <f>TRIM(RIGHT(H2761,LEN(H2761)-FIND(" ",H2761)))</f>
        <v>sqft</v>
      </c>
      <c r="K2761" t="s">
        <v>26</v>
      </c>
      <c r="L2761" t="s">
        <v>44</v>
      </c>
      <c r="N2761" t="s">
        <v>1513</v>
      </c>
      <c r="Q2761" t="s">
        <v>29</v>
      </c>
      <c r="R2761" t="s">
        <v>47</v>
      </c>
      <c r="T2761" t="s">
        <v>5794</v>
      </c>
      <c r="U2761" s="1">
        <f t="shared" si="1953"/>
        <v>3601</v>
      </c>
      <c r="V2761">
        <v>62.6</v>
      </c>
      <c r="W2761">
        <f>VALUE(V2761)*100000</f>
        <v>6260000</v>
      </c>
    </row>
    <row r="2762" spans="1:23" ht="15.75">
      <c r="A2762" s="3" t="s">
        <v>5795</v>
      </c>
      <c r="B2762" s="3" t="str">
        <f t="shared" ref="B2762:B2763" si="1954">PROPER(TRIM(A2762))</f>
        <v>3 Apartment For Sale In Meera Height, Bhimrad Surat</v>
      </c>
      <c r="C2762" s="3" t="str">
        <f t="shared" ref="C2762:C2763" si="1955">LEFT(B2762,FIND(" ",B2762)-1)</f>
        <v>3</v>
      </c>
      <c r="D2762" s="4" t="str">
        <f t="shared" ref="D2762:D2763" si="1956">MID(B2762, FIND(" ", B2762)+1, FIND("For", B2762)-FIND(" ", B2762)-1)</f>
        <v xml:space="preserve">Apartment </v>
      </c>
      <c r="E2762" s="3" t="str">
        <f t="shared" ref="E2762:E2763" si="1957">TRIM(MID(B2762, FIND("In", B2762)+3, FIND("Surat", B2762)-FIND("In", B2762)-3))</f>
        <v>Meera Height, Bhimrad</v>
      </c>
      <c r="F2762" s="3" t="str">
        <f t="shared" ref="F2762:F2763" si="1958">"surat"</f>
        <v>surat</v>
      </c>
      <c r="G2762" s="3" t="s">
        <v>24</v>
      </c>
      <c r="H2762" s="3" t="s">
        <v>5796</v>
      </c>
      <c r="I2762" s="9">
        <f>VALUE(LEFT(H2762,FIND(" ",H2762)-1))</f>
        <v>1023</v>
      </c>
      <c r="J2762" s="3" t="str">
        <f>TRIM(RIGHT(H2762,LEN(H2762)-FIND(" ",H2762)))</f>
        <v>sqft</v>
      </c>
      <c r="K2762" s="3" t="s">
        <v>26</v>
      </c>
      <c r="L2762" s="3" t="s">
        <v>44</v>
      </c>
      <c r="M2762" s="3" t="str">
        <f t="shared" ref="M2762:M2763" si="1959">IF(LEFT(L2762,5)="poss.","expected","ready")</f>
        <v>ready</v>
      </c>
      <c r="N2762" s="3" t="s">
        <v>81</v>
      </c>
      <c r="O2762" s="3" t="str">
        <f t="shared" ref="O2762:O2763" si="1960">IFERROR(LEFT(N2762,FIND("out of",N2762)-1),N2762)</f>
        <v xml:space="preserve">6 </v>
      </c>
      <c r="P2762" s="4" t="str">
        <f t="shared" ref="P2762:P2763" si="1961">IFERROR(RIGHT(N2762,LEN(N2762)-FIND("out of",N2762)-6),"")</f>
        <v>13</v>
      </c>
      <c r="Q2762" s="6" t="s">
        <v>29</v>
      </c>
      <c r="R2762" s="3" t="s">
        <v>102</v>
      </c>
      <c r="S2762" s="3" t="s">
        <v>5797</v>
      </c>
      <c r="T2762" s="3" t="s">
        <v>4673</v>
      </c>
      <c r="U2762" s="4">
        <f t="shared" si="1953"/>
        <v>4600</v>
      </c>
      <c r="V2762" s="3">
        <v>85.6</v>
      </c>
      <c r="W2762" s="3">
        <f>VALUE(V2762)*100000</f>
        <v>8560000</v>
      </c>
    </row>
    <row r="2763" spans="1:23" ht="15.75">
      <c r="A2763" s="3" t="s">
        <v>4896</v>
      </c>
      <c r="B2763" s="3" t="str">
        <f t="shared" si="1954"/>
        <v>3 Apartment For Sale In Veer Swastik Heights, Pal Surat</v>
      </c>
      <c r="C2763" s="3" t="str">
        <f t="shared" si="1955"/>
        <v>3</v>
      </c>
      <c r="D2763" s="4" t="str">
        <f t="shared" si="1956"/>
        <v xml:space="preserve">Apartment </v>
      </c>
      <c r="E2763" s="3" t="str">
        <f t="shared" si="1957"/>
        <v>Veer Swastik Heights, Pal</v>
      </c>
      <c r="F2763" s="3" t="str">
        <f t="shared" si="1958"/>
        <v>surat</v>
      </c>
      <c r="G2763" s="3" t="s">
        <v>34</v>
      </c>
      <c r="H2763" s="3" t="s">
        <v>5798</v>
      </c>
      <c r="I2763" s="9">
        <f>VALUE(LEFT(H2763,FIND(" ",H2763)-1))</f>
        <v>1695</v>
      </c>
      <c r="J2763" s="3" t="str">
        <f>TRIM(RIGHT(H2763,LEN(H2763)-FIND(" ",H2763)))</f>
        <v>sqft</v>
      </c>
      <c r="K2763" s="3" t="s">
        <v>26</v>
      </c>
      <c r="L2763" s="3" t="s">
        <v>44</v>
      </c>
      <c r="M2763" s="3" t="str">
        <f t="shared" si="1959"/>
        <v>ready</v>
      </c>
      <c r="N2763" s="3" t="s">
        <v>37</v>
      </c>
      <c r="O2763" s="3" t="str">
        <f t="shared" si="1960"/>
        <v xml:space="preserve">6 </v>
      </c>
      <c r="P2763" s="4" t="str">
        <f t="shared" si="1961"/>
        <v>14</v>
      </c>
      <c r="Q2763" s="6" t="s">
        <v>29</v>
      </c>
      <c r="R2763" s="3" t="s">
        <v>47</v>
      </c>
      <c r="S2763" s="3" t="s">
        <v>5799</v>
      </c>
      <c r="T2763" s="3" t="s">
        <v>555</v>
      </c>
      <c r="U2763" s="4">
        <f t="shared" si="1953"/>
        <v>4500</v>
      </c>
      <c r="V2763" s="3">
        <v>76.3</v>
      </c>
      <c r="W2763" s="3">
        <f>VALUE(V2763)*100000</f>
        <v>7630000</v>
      </c>
    </row>
    <row r="2764" spans="1:23" customFormat="1" hidden="1">
      <c r="A2764" t="s">
        <v>1077</v>
      </c>
      <c r="G2764" t="s">
        <v>204</v>
      </c>
      <c r="H2764" t="s">
        <v>2283</v>
      </c>
      <c r="I2764">
        <f>VALUE(LEFT(H2764,FIND(" ",H2764)-1))</f>
        <v>820</v>
      </c>
      <c r="J2764" t="str">
        <f>TRIM(RIGHT(H2764,LEN(H2764)-FIND(" ",H2764)))</f>
        <v>sqft</v>
      </c>
      <c r="K2764" t="s">
        <v>26</v>
      </c>
      <c r="L2764" t="s">
        <v>2928</v>
      </c>
      <c r="N2764" t="s">
        <v>416</v>
      </c>
      <c r="Q2764">
        <v>3</v>
      </c>
      <c r="R2764">
        <v>2</v>
      </c>
      <c r="S2764" t="s">
        <v>5800</v>
      </c>
      <c r="T2764" t="s">
        <v>5801</v>
      </c>
      <c r="U2764" s="1">
        <f t="shared" si="1953"/>
        <v>6463</v>
      </c>
      <c r="V2764">
        <v>53</v>
      </c>
      <c r="W2764">
        <f>VALUE(V2764)*100000</f>
        <v>5300000</v>
      </c>
    </row>
    <row r="2765" spans="1:23" ht="15.75">
      <c r="A2765" s="3" t="s">
        <v>4919</v>
      </c>
      <c r="B2765" s="3" t="str">
        <f>PROPER(TRIM(A2765))</f>
        <v>2 Apartment For Sale In Rameswaram Ivaan, Palanpur Surat</v>
      </c>
      <c r="C2765" s="3" t="str">
        <f>LEFT(B2765,FIND(" ",B2765)-1)</f>
        <v>2</v>
      </c>
      <c r="D2765" s="4" t="str">
        <f>MID(B2765, FIND(" ", B2765)+1, FIND("For", B2765)-FIND(" ", B2765)-1)</f>
        <v xml:space="preserve">Apartment </v>
      </c>
      <c r="E2765" s="3" t="str">
        <f>TRIM(MID(B2765, FIND("In", B2765)+3, FIND("Surat", B2765)-FIND("In", B2765)-3))</f>
        <v>Rameswaram Ivaan, Palanpur</v>
      </c>
      <c r="F2765" s="3" t="str">
        <f>"surat"</f>
        <v>surat</v>
      </c>
      <c r="G2765" s="3" t="s">
        <v>34</v>
      </c>
      <c r="H2765" s="3" t="s">
        <v>3174</v>
      </c>
      <c r="I2765" s="9">
        <f>VALUE(LEFT(H2765,FIND(" ",H2765)-1))</f>
        <v>1315</v>
      </c>
      <c r="J2765" s="3" t="str">
        <f>TRIM(RIGHT(H2765,LEN(H2765)-FIND(" ",H2765)))</f>
        <v>sqft</v>
      </c>
      <c r="K2765" s="3" t="s">
        <v>26</v>
      </c>
      <c r="L2765" s="3" t="s">
        <v>273</v>
      </c>
      <c r="M2765" s="3" t="str">
        <f>IF(LEFT(L2765,5)="poss.","expected","ready")</f>
        <v>expected</v>
      </c>
      <c r="N2765" s="3" t="s">
        <v>176</v>
      </c>
      <c r="O2765" s="3" t="str">
        <f>IFERROR(LEFT(N2765,FIND("out of",N2765)-1),N2765)</f>
        <v xml:space="preserve">5 </v>
      </c>
      <c r="P2765" s="4" t="str">
        <f>IFERROR(RIGHT(N2765,LEN(N2765)-FIND("out of",N2765)-6),"")</f>
        <v>12</v>
      </c>
      <c r="Q2765" s="6" t="s">
        <v>29</v>
      </c>
      <c r="R2765" s="3" t="s">
        <v>47</v>
      </c>
      <c r="S2765" s="3" t="s">
        <v>5802</v>
      </c>
      <c r="T2765" s="3" t="s">
        <v>299</v>
      </c>
      <c r="U2765" s="4">
        <f t="shared" si="1953"/>
        <v>3951</v>
      </c>
      <c r="V2765" s="3">
        <v>52</v>
      </c>
      <c r="W2765" s="3">
        <f>VALUE(V2765)*100000</f>
        <v>5200000</v>
      </c>
    </row>
    <row r="2766" spans="1:23" customFormat="1" hidden="1">
      <c r="A2766" t="s">
        <v>5020</v>
      </c>
      <c r="G2766" t="s">
        <v>24</v>
      </c>
      <c r="H2766" t="s">
        <v>5803</v>
      </c>
      <c r="I2766">
        <f>VALUE(LEFT(H2766,FIND(" ",H2766)-1))</f>
        <v>792</v>
      </c>
      <c r="J2766" t="str">
        <f>TRIM(RIGHT(H2766,LEN(H2766)-FIND(" ",H2766)))</f>
        <v>sqft</v>
      </c>
      <c r="K2766" t="s">
        <v>26</v>
      </c>
      <c r="L2766" t="s">
        <v>2839</v>
      </c>
      <c r="N2766" t="s">
        <v>793</v>
      </c>
      <c r="Q2766" t="s">
        <v>29</v>
      </c>
      <c r="R2766" t="s">
        <v>38</v>
      </c>
      <c r="S2766" t="s">
        <v>5804</v>
      </c>
      <c r="U2766" s="1" t="e">
        <f t="shared" si="1953"/>
        <v>#VALUE!</v>
      </c>
      <c r="V2766" t="s">
        <v>2529</v>
      </c>
      <c r="W2766" t="e">
        <f>VALUE(V2766)*100000</f>
        <v>#VALUE!</v>
      </c>
    </row>
    <row r="2767" spans="1:23" ht="15.75">
      <c r="A2767" s="3" t="s">
        <v>4831</v>
      </c>
      <c r="B2767" s="3" t="str">
        <f>PROPER(TRIM(A2767))</f>
        <v>3 Apartment For Sale In Pratishtha Heights, Palanpur Surat</v>
      </c>
      <c r="C2767" s="3" t="str">
        <f>LEFT(B2767,FIND(" ",B2767)-1)</f>
        <v>3</v>
      </c>
      <c r="D2767" s="4" t="str">
        <f>MID(B2767, FIND(" ", B2767)+1, FIND("For", B2767)-FIND(" ", B2767)-1)</f>
        <v xml:space="preserve">Apartment </v>
      </c>
      <c r="E2767" s="3" t="str">
        <f>TRIM(MID(B2767, FIND("In", B2767)+3, FIND("Surat", B2767)-FIND("In", B2767)-3))</f>
        <v>Pratishtha Heights, Palanpur</v>
      </c>
      <c r="F2767" s="3" t="str">
        <f>"surat"</f>
        <v>surat</v>
      </c>
      <c r="G2767" s="3" t="s">
        <v>34</v>
      </c>
      <c r="H2767" s="3" t="s">
        <v>3606</v>
      </c>
      <c r="I2767" s="9">
        <f>VALUE(LEFT(H2767,FIND(" ",H2767)-1))</f>
        <v>2200</v>
      </c>
      <c r="J2767" s="3" t="str">
        <f>TRIM(RIGHT(H2767,LEN(H2767)-FIND(" ",H2767)))</f>
        <v>sqft</v>
      </c>
      <c r="K2767" s="3" t="s">
        <v>26</v>
      </c>
      <c r="L2767" s="3" t="s">
        <v>267</v>
      </c>
      <c r="M2767" s="3" t="str">
        <f>IF(LEFT(L2767,5)="poss.","expected","ready")</f>
        <v>expected</v>
      </c>
      <c r="N2767" s="3" t="s">
        <v>45</v>
      </c>
      <c r="O2767" s="3" t="str">
        <f>IFERROR(LEFT(N2767,FIND("out of",N2767)-1),N2767)</f>
        <v xml:space="preserve">5 </v>
      </c>
      <c r="P2767" s="4" t="str">
        <f>IFERROR(RIGHT(N2767,LEN(N2767)-FIND("out of",N2767)-6),"")</f>
        <v>13</v>
      </c>
      <c r="Q2767" s="6" t="s">
        <v>29</v>
      </c>
      <c r="R2767" s="3" t="s">
        <v>47</v>
      </c>
      <c r="S2767" s="3" t="s">
        <v>5786</v>
      </c>
      <c r="T2767" s="3" t="s">
        <v>2731</v>
      </c>
      <c r="U2767" s="4">
        <f t="shared" si="1953"/>
        <v>3700</v>
      </c>
      <c r="V2767" s="3">
        <v>81.400000000000006</v>
      </c>
      <c r="W2767" s="3">
        <f>VALUE(V2767)*100000</f>
        <v>8140000.0000000009</v>
      </c>
    </row>
    <row r="2768" spans="1:23" customFormat="1" hidden="1">
      <c r="A2768" t="s">
        <v>5567</v>
      </c>
      <c r="G2768" t="s">
        <v>34</v>
      </c>
      <c r="H2768" t="s">
        <v>4299</v>
      </c>
      <c r="I2768">
        <f>VALUE(LEFT(H2768,FIND(" ",H2768)-1))</f>
        <v>1725</v>
      </c>
      <c r="J2768" t="str">
        <f>TRIM(RIGHT(H2768,LEN(H2768)-FIND(" ",H2768)))</f>
        <v>sqft</v>
      </c>
      <c r="K2768" t="s">
        <v>43</v>
      </c>
      <c r="L2768" t="s">
        <v>44</v>
      </c>
      <c r="N2768" t="s">
        <v>2891</v>
      </c>
      <c r="Q2768" t="s">
        <v>29</v>
      </c>
      <c r="R2768" t="s">
        <v>739</v>
      </c>
      <c r="S2768" t="s">
        <v>5805</v>
      </c>
      <c r="T2768" t="s">
        <v>5806</v>
      </c>
      <c r="U2768" s="1">
        <f t="shared" si="1953"/>
        <v>3188</v>
      </c>
      <c r="V2768">
        <v>55</v>
      </c>
      <c r="W2768">
        <f>VALUE(V2768)*100000</f>
        <v>5500000</v>
      </c>
    </row>
    <row r="2769" spans="1:23" customFormat="1" hidden="1">
      <c r="A2769" t="s">
        <v>5202</v>
      </c>
      <c r="G2769" t="s">
        <v>24</v>
      </c>
      <c r="H2769" t="s">
        <v>116</v>
      </c>
      <c r="I2769">
        <f>VALUE(LEFT(H2769,FIND(" ",H2769)-1))</f>
        <v>1000</v>
      </c>
      <c r="J2769" t="str">
        <f>TRIM(RIGHT(H2769,LEN(H2769)-FIND(" ",H2769)))</f>
        <v>sqft</v>
      </c>
      <c r="K2769" t="s">
        <v>43</v>
      </c>
      <c r="L2769" t="s">
        <v>44</v>
      </c>
      <c r="N2769" t="s">
        <v>5015</v>
      </c>
      <c r="Q2769" t="s">
        <v>29</v>
      </c>
      <c r="R2769" t="s">
        <v>38</v>
      </c>
      <c r="S2769" t="s">
        <v>5807</v>
      </c>
      <c r="T2769" t="s">
        <v>5808</v>
      </c>
      <c r="U2769" s="1">
        <f t="shared" si="1953"/>
        <v>3849</v>
      </c>
      <c r="V2769">
        <v>51</v>
      </c>
      <c r="W2769">
        <f>VALUE(V2769)*100000</f>
        <v>5100000</v>
      </c>
    </row>
    <row r="2770" spans="1:23" ht="15.75">
      <c r="A2770" s="3" t="s">
        <v>93</v>
      </c>
      <c r="B2770" s="3" t="str">
        <f t="shared" ref="B2770:B2771" si="1962">PROPER(TRIM(A2770))</f>
        <v>2 Apartment For Sale In Adajan Surat</v>
      </c>
      <c r="C2770" s="3" t="str">
        <f t="shared" ref="C2770:C2771" si="1963">LEFT(B2770,FIND(" ",B2770)-1)</f>
        <v>2</v>
      </c>
      <c r="D2770" s="4" t="str">
        <f t="shared" ref="D2770:D2771" si="1964">MID(B2770, FIND(" ", B2770)+1, FIND("For", B2770)-FIND(" ", B2770)-1)</f>
        <v xml:space="preserve">Apartment </v>
      </c>
      <c r="E2770" s="3" t="str">
        <f t="shared" ref="E2770:E2771" si="1965">TRIM(MID(B2770, FIND("In", B2770)+3, FIND("Surat", B2770)-FIND("In", B2770)-3))</f>
        <v>Adajan</v>
      </c>
      <c r="F2770" s="3" t="str">
        <f t="shared" ref="F2770:F2771" si="1966">"surat"</f>
        <v>surat</v>
      </c>
      <c r="G2770" s="3" t="s">
        <v>24</v>
      </c>
      <c r="H2770" s="3" t="s">
        <v>80</v>
      </c>
      <c r="I2770" s="9">
        <f>VALUE(LEFT(H2770,FIND(" ",H2770)-1))</f>
        <v>748</v>
      </c>
      <c r="J2770" s="3" t="str">
        <f>TRIM(RIGHT(H2770,LEN(H2770)-FIND(" ",H2770)))</f>
        <v>sqft</v>
      </c>
      <c r="K2770" s="3" t="s">
        <v>26</v>
      </c>
      <c r="L2770" s="3" t="s">
        <v>44</v>
      </c>
      <c r="M2770" s="3" t="str">
        <f t="shared" ref="M2770:M2771" si="1967">IF(LEFT(L2770,5)="poss.","expected","ready")</f>
        <v>ready</v>
      </c>
      <c r="N2770" s="3" t="s">
        <v>412</v>
      </c>
      <c r="O2770" s="3" t="str">
        <f t="shared" ref="O2770:O2771" si="1968">IFERROR(LEFT(N2770,FIND("out of",N2770)-1),N2770)</f>
        <v xml:space="preserve">4 </v>
      </c>
      <c r="P2770" s="4" t="str">
        <f t="shared" ref="P2770:P2771" si="1969">IFERROR(RIGHT(N2770,LEN(N2770)-FIND("out of",N2770)-6),"")</f>
        <v>10</v>
      </c>
      <c r="Q2770" s="6" t="s">
        <v>29</v>
      </c>
      <c r="R2770" s="3" t="s">
        <v>47</v>
      </c>
      <c r="S2770" s="3" t="s">
        <v>5809</v>
      </c>
      <c r="T2770" s="3" t="s">
        <v>4850</v>
      </c>
      <c r="U2770" s="4">
        <f t="shared" si="1953"/>
        <v>5454</v>
      </c>
      <c r="V2770" s="3">
        <v>74.2</v>
      </c>
      <c r="W2770" s="3">
        <f>VALUE(V2770)*100000</f>
        <v>7420000</v>
      </c>
    </row>
    <row r="2771" spans="1:23" ht="15.75">
      <c r="A2771" s="3" t="s">
        <v>5810</v>
      </c>
      <c r="B2771" s="3" t="str">
        <f t="shared" si="1962"/>
        <v>2 Apartment For Sale In The Address, Vesu Surat</v>
      </c>
      <c r="C2771" s="3" t="str">
        <f t="shared" si="1963"/>
        <v>2</v>
      </c>
      <c r="D2771" s="4" t="str">
        <f t="shared" si="1964"/>
        <v xml:space="preserve">Apartment </v>
      </c>
      <c r="E2771" s="3" t="str">
        <f t="shared" si="1965"/>
        <v>The Address, Vesu</v>
      </c>
      <c r="F2771" s="3" t="str">
        <f t="shared" si="1966"/>
        <v>surat</v>
      </c>
      <c r="G2771" s="3" t="s">
        <v>34</v>
      </c>
      <c r="H2771" s="3" t="s">
        <v>174</v>
      </c>
      <c r="I2771" s="9">
        <f>VALUE(LEFT(H2771,FIND(" ",H2771)-1))</f>
        <v>1305</v>
      </c>
      <c r="J2771" s="3" t="str">
        <f>TRIM(RIGHT(H2771,LEN(H2771)-FIND(" ",H2771)))</f>
        <v>sqft</v>
      </c>
      <c r="K2771" s="3" t="s">
        <v>26</v>
      </c>
      <c r="L2771" s="3" t="s">
        <v>44</v>
      </c>
      <c r="M2771" s="3" t="str">
        <f t="shared" si="1967"/>
        <v>ready</v>
      </c>
      <c r="N2771" s="3" t="s">
        <v>1008</v>
      </c>
      <c r="O2771" s="3" t="str">
        <f t="shared" si="1968"/>
        <v xml:space="preserve">8 </v>
      </c>
      <c r="P2771" s="4" t="str">
        <f t="shared" si="1969"/>
        <v>13</v>
      </c>
      <c r="Q2771" s="6" t="s">
        <v>29</v>
      </c>
      <c r="R2771" s="3" t="s">
        <v>38</v>
      </c>
      <c r="S2771" s="3" t="s">
        <v>5811</v>
      </c>
      <c r="T2771" s="3" t="s">
        <v>459</v>
      </c>
      <c r="U2771" s="4">
        <f t="shared" si="1953"/>
        <v>5000</v>
      </c>
      <c r="V2771" s="3">
        <v>65.3</v>
      </c>
      <c r="W2771" s="3">
        <f>VALUE(V2771)*100000</f>
        <v>6530000</v>
      </c>
    </row>
    <row r="2772" spans="1:23" customFormat="1" hidden="1">
      <c r="A2772" t="s">
        <v>245</v>
      </c>
      <c r="G2772" t="s">
        <v>24</v>
      </c>
      <c r="H2772" t="s">
        <v>762</v>
      </c>
      <c r="I2772">
        <f>VALUE(LEFT(H2772,FIND(" ",H2772)-1))</f>
        <v>1008</v>
      </c>
      <c r="J2772" t="str">
        <f>TRIM(RIGHT(H2772,LEN(H2772)-FIND(" ",H2772)))</f>
        <v>sqft</v>
      </c>
      <c r="K2772" t="s">
        <v>43</v>
      </c>
      <c r="L2772" t="s">
        <v>44</v>
      </c>
      <c r="N2772" t="s">
        <v>1579</v>
      </c>
      <c r="Q2772" t="s">
        <v>29</v>
      </c>
      <c r="R2772" t="s">
        <v>47</v>
      </c>
      <c r="T2772" t="s">
        <v>5812</v>
      </c>
      <c r="U2772" s="1">
        <f t="shared" si="1953"/>
        <v>3578</v>
      </c>
      <c r="V2772">
        <v>62.2</v>
      </c>
      <c r="W2772">
        <f>VALUE(V2772)*100000</f>
        <v>6220000</v>
      </c>
    </row>
    <row r="2773" spans="1:23" customFormat="1" hidden="1">
      <c r="A2773" t="s">
        <v>5813</v>
      </c>
      <c r="G2773" t="s">
        <v>24</v>
      </c>
      <c r="H2773" t="s">
        <v>126</v>
      </c>
      <c r="I2773">
        <f>VALUE(LEFT(H2773,FIND(" ",H2773)-1))</f>
        <v>816</v>
      </c>
      <c r="J2773" t="str">
        <f>TRIM(RIGHT(H2773,LEN(H2773)-FIND(" ",H2773)))</f>
        <v>sqft</v>
      </c>
      <c r="K2773" t="s">
        <v>43</v>
      </c>
      <c r="L2773" t="s">
        <v>44</v>
      </c>
      <c r="N2773" t="s">
        <v>1138</v>
      </c>
      <c r="Q2773" t="s">
        <v>29</v>
      </c>
      <c r="R2773" t="s">
        <v>102</v>
      </c>
      <c r="S2773" t="s">
        <v>5814</v>
      </c>
      <c r="T2773" t="s">
        <v>5815</v>
      </c>
      <c r="U2773" s="1">
        <f t="shared" si="1953"/>
        <v>4779</v>
      </c>
      <c r="V2773">
        <v>65</v>
      </c>
      <c r="W2773">
        <f>VALUE(V2773)*100000</f>
        <v>6500000</v>
      </c>
    </row>
    <row r="2774" spans="1:23" ht="15.75">
      <c r="A2774" s="3" t="s">
        <v>5480</v>
      </c>
      <c r="B2774" s="3" t="str">
        <f>PROPER(TRIM(A2774))</f>
        <v>3 Apartment For Sale In Milestone Utsav, Althan Surat</v>
      </c>
      <c r="C2774" s="3" t="str">
        <f>LEFT(B2774,FIND(" ",B2774)-1)</f>
        <v>3</v>
      </c>
      <c r="D2774" s="4" t="str">
        <f>MID(B2774, FIND(" ", B2774)+1, FIND("For", B2774)-FIND(" ", B2774)-1)</f>
        <v xml:space="preserve">Apartment </v>
      </c>
      <c r="E2774" s="3" t="str">
        <f>TRIM(MID(B2774, FIND("In", B2774)+3, FIND("Surat", B2774)-FIND("In", B2774)-3))</f>
        <v>Milestone Utsav, Althan</v>
      </c>
      <c r="F2774" s="3" t="str">
        <f>"surat"</f>
        <v>surat</v>
      </c>
      <c r="G2774" s="3" t="s">
        <v>34</v>
      </c>
      <c r="H2774" s="3" t="s">
        <v>3756</v>
      </c>
      <c r="I2774" s="9">
        <f>VALUE(LEFT(H2774,FIND(" ",H2774)-1))</f>
        <v>1851</v>
      </c>
      <c r="J2774" s="3" t="str">
        <f>TRIM(RIGHT(H2774,LEN(H2774)-FIND(" ",H2774)))</f>
        <v>sqft</v>
      </c>
      <c r="K2774" s="3" t="s">
        <v>26</v>
      </c>
      <c r="L2774" s="3" t="s">
        <v>924</v>
      </c>
      <c r="M2774" s="3" t="str">
        <f>IF(LEFT(L2774,5)="poss.","expected","ready")</f>
        <v>expected</v>
      </c>
      <c r="N2774" s="3" t="s">
        <v>816</v>
      </c>
      <c r="O2774" s="3" t="str">
        <f>IFERROR(LEFT(N2774,FIND("out of",N2774)-1),N2774)</f>
        <v xml:space="preserve">8 </v>
      </c>
      <c r="P2774" s="4" t="str">
        <f>IFERROR(RIGHT(N2774,LEN(N2774)-FIND("out of",N2774)-6),"")</f>
        <v>12</v>
      </c>
      <c r="Q2774" s="6" t="s">
        <v>29</v>
      </c>
      <c r="R2774" s="3" t="s">
        <v>47</v>
      </c>
      <c r="S2774" s="3" t="s">
        <v>5816</v>
      </c>
      <c r="T2774" s="3" t="s">
        <v>4673</v>
      </c>
      <c r="U2774" s="4">
        <f t="shared" si="1953"/>
        <v>4600</v>
      </c>
      <c r="V2774" s="3">
        <v>85.1</v>
      </c>
      <c r="W2774" s="3">
        <f>VALUE(V2774)*100000</f>
        <v>8510000</v>
      </c>
    </row>
    <row r="2775" spans="1:23" customFormat="1" hidden="1">
      <c r="A2775" t="s">
        <v>5648</v>
      </c>
      <c r="G2775" t="s">
        <v>204</v>
      </c>
      <c r="H2775" t="s">
        <v>111</v>
      </c>
      <c r="I2775">
        <f>VALUE(LEFT(H2775,FIND(" ",H2775)-1))</f>
        <v>800</v>
      </c>
      <c r="J2775" t="str">
        <f>TRIM(RIGHT(H2775,LEN(H2775)-FIND(" ",H2775)))</f>
        <v>sqft</v>
      </c>
      <c r="K2775" t="s">
        <v>26</v>
      </c>
      <c r="L2775" t="s">
        <v>5649</v>
      </c>
      <c r="N2775" t="s">
        <v>416</v>
      </c>
      <c r="Q2775">
        <v>3</v>
      </c>
      <c r="R2775">
        <v>2</v>
      </c>
      <c r="S2775" t="s">
        <v>5817</v>
      </c>
      <c r="T2775" t="s">
        <v>5651</v>
      </c>
      <c r="U2775" s="1">
        <f t="shared" si="1953"/>
        <v>7375</v>
      </c>
      <c r="V2775">
        <v>59</v>
      </c>
      <c r="W2775">
        <f>VALUE(V2775)*100000</f>
        <v>5900000</v>
      </c>
    </row>
    <row r="2776" spans="1:23" ht="15.75">
      <c r="A2776" s="3" t="s">
        <v>5115</v>
      </c>
      <c r="B2776" s="3" t="str">
        <f>PROPER(TRIM(A2776))</f>
        <v>3 Apartment For Sale In Rameswaram Ivaan, Palanpur Surat</v>
      </c>
      <c r="C2776" s="3" t="str">
        <f>LEFT(B2776,FIND(" ",B2776)-1)</f>
        <v>3</v>
      </c>
      <c r="D2776" s="4" t="str">
        <f>MID(B2776, FIND(" ", B2776)+1, FIND("For", B2776)-FIND(" ", B2776)-1)</f>
        <v xml:space="preserve">Apartment </v>
      </c>
      <c r="E2776" s="3" t="str">
        <f>TRIM(MID(B2776, FIND("In", B2776)+3, FIND("Surat", B2776)-FIND("In", B2776)-3))</f>
        <v>Rameswaram Ivaan, Palanpur</v>
      </c>
      <c r="F2776" s="3" t="str">
        <f>"surat"</f>
        <v>surat</v>
      </c>
      <c r="G2776" s="3" t="s">
        <v>34</v>
      </c>
      <c r="H2776" s="3" t="s">
        <v>4841</v>
      </c>
      <c r="I2776" s="9">
        <f>VALUE(LEFT(H2776,FIND(" ",H2776)-1))</f>
        <v>1825</v>
      </c>
      <c r="J2776" s="3" t="str">
        <f>TRIM(RIGHT(H2776,LEN(H2776)-FIND(" ",H2776)))</f>
        <v>sqft</v>
      </c>
      <c r="K2776" s="3" t="s">
        <v>26</v>
      </c>
      <c r="L2776" s="3" t="s">
        <v>2890</v>
      </c>
      <c r="M2776" s="3" t="str">
        <f>IF(LEFT(L2776,5)="poss.","expected","ready")</f>
        <v>expected</v>
      </c>
      <c r="N2776" s="3" t="s">
        <v>992</v>
      </c>
      <c r="O2776" s="3" t="str">
        <f>IFERROR(LEFT(N2776,FIND("out of",N2776)-1),N2776)</f>
        <v xml:space="preserve">6 </v>
      </c>
      <c r="P2776" s="4" t="str">
        <f>IFERROR(RIGHT(N2776,LEN(N2776)-FIND("out of",N2776)-6),"")</f>
        <v>12</v>
      </c>
      <c r="Q2776" s="6" t="s">
        <v>29</v>
      </c>
      <c r="R2776" s="3" t="s">
        <v>47</v>
      </c>
      <c r="S2776" s="3" t="s">
        <v>5818</v>
      </c>
      <c r="T2776" s="3" t="s">
        <v>299</v>
      </c>
      <c r="U2776" s="4">
        <f t="shared" si="1953"/>
        <v>3951</v>
      </c>
      <c r="V2776" s="3">
        <v>72.099999999999994</v>
      </c>
      <c r="W2776" s="3">
        <f>VALUE(V2776)*100000</f>
        <v>7209999.9999999991</v>
      </c>
    </row>
    <row r="2777" spans="1:23" customFormat="1" hidden="1">
      <c r="A2777" t="s">
        <v>3655</v>
      </c>
      <c r="G2777" t="s">
        <v>34</v>
      </c>
      <c r="H2777" t="s">
        <v>5819</v>
      </c>
      <c r="I2777">
        <f>VALUE(LEFT(H2777,FIND(" ",H2777)-1))</f>
        <v>1855</v>
      </c>
      <c r="J2777" t="str">
        <f>TRIM(RIGHT(H2777,LEN(H2777)-FIND(" ",H2777)))</f>
        <v>sqft</v>
      </c>
      <c r="K2777" t="s">
        <v>26</v>
      </c>
      <c r="L2777" t="s">
        <v>44</v>
      </c>
      <c r="N2777" t="s">
        <v>200</v>
      </c>
      <c r="Q2777" t="s">
        <v>29</v>
      </c>
      <c r="R2777" t="s">
        <v>47</v>
      </c>
      <c r="S2777" t="s">
        <v>5820</v>
      </c>
      <c r="T2777" t="s">
        <v>5388</v>
      </c>
      <c r="U2777" s="1">
        <f t="shared" si="1953"/>
        <v>4450</v>
      </c>
      <c r="V2777">
        <v>82.5</v>
      </c>
      <c r="W2777">
        <f>VALUE(V2777)*100000</f>
        <v>8250000</v>
      </c>
    </row>
    <row r="2778" spans="1:23" customFormat="1" hidden="1">
      <c r="A2778" t="s">
        <v>4945</v>
      </c>
      <c r="G2778" t="s">
        <v>34</v>
      </c>
      <c r="H2778" t="s">
        <v>4761</v>
      </c>
      <c r="I2778">
        <f>VALUE(LEFT(H2778,FIND(" ",H2778)-1))</f>
        <v>1726</v>
      </c>
      <c r="J2778" t="str">
        <f>TRIM(RIGHT(H2778,LEN(H2778)-FIND(" ",H2778)))</f>
        <v>sqft</v>
      </c>
      <c r="K2778" t="s">
        <v>26</v>
      </c>
      <c r="L2778" t="s">
        <v>44</v>
      </c>
      <c r="N2778" t="s">
        <v>5437</v>
      </c>
      <c r="Q2778" t="s">
        <v>29</v>
      </c>
      <c r="R2778" t="s">
        <v>207</v>
      </c>
      <c r="S2778" t="s">
        <v>5821</v>
      </c>
      <c r="T2778" t="s">
        <v>5589</v>
      </c>
      <c r="U2778" s="1">
        <f t="shared" si="1953"/>
        <v>3795</v>
      </c>
      <c r="V2778">
        <v>65.5</v>
      </c>
      <c r="W2778">
        <f>VALUE(V2778)*100000</f>
        <v>6550000</v>
      </c>
    </row>
    <row r="2779" spans="1:23" customFormat="1" hidden="1">
      <c r="A2779" t="s">
        <v>3616</v>
      </c>
      <c r="G2779" t="s">
        <v>24</v>
      </c>
      <c r="H2779" t="s">
        <v>865</v>
      </c>
      <c r="I2779">
        <f>VALUE(LEFT(H2779,FIND(" ",H2779)-1))</f>
        <v>980</v>
      </c>
      <c r="J2779" t="str">
        <f>TRIM(RIGHT(H2779,LEN(H2779)-FIND(" ",H2779)))</f>
        <v>sqft</v>
      </c>
      <c r="K2779" t="s">
        <v>29</v>
      </c>
      <c r="L2779" t="s">
        <v>44</v>
      </c>
      <c r="N2779" t="s">
        <v>26</v>
      </c>
      <c r="Q2779" t="s">
        <v>47</v>
      </c>
      <c r="R2779" t="s">
        <v>156</v>
      </c>
      <c r="S2779" t="s">
        <v>5822</v>
      </c>
      <c r="T2779" t="s">
        <v>4214</v>
      </c>
      <c r="U2779" s="1">
        <f t="shared" si="1953"/>
        <v>5200</v>
      </c>
      <c r="V2779">
        <v>92.3</v>
      </c>
      <c r="W2779">
        <f>VALUE(V2779)*100000</f>
        <v>9230000</v>
      </c>
    </row>
    <row r="2780" spans="1:23" customFormat="1" hidden="1">
      <c r="A2780" t="s">
        <v>5823</v>
      </c>
      <c r="G2780" t="s">
        <v>34</v>
      </c>
      <c r="H2780" t="s">
        <v>4841</v>
      </c>
      <c r="I2780">
        <f>VALUE(LEFT(H2780,FIND(" ",H2780)-1))</f>
        <v>1825</v>
      </c>
      <c r="J2780" t="str">
        <f>TRIM(RIGHT(H2780,LEN(H2780)-FIND(" ",H2780)))</f>
        <v>sqft</v>
      </c>
      <c r="K2780" t="s">
        <v>26</v>
      </c>
      <c r="L2780" t="s">
        <v>44</v>
      </c>
      <c r="N2780" t="s">
        <v>45</v>
      </c>
      <c r="Q2780" t="s">
        <v>29</v>
      </c>
      <c r="R2780" t="s">
        <v>38</v>
      </c>
      <c r="S2780" t="s">
        <v>5824</v>
      </c>
      <c r="T2780" t="s">
        <v>5825</v>
      </c>
      <c r="U2780" s="1">
        <f t="shared" si="1953"/>
        <v>3850</v>
      </c>
      <c r="V2780">
        <v>70.3</v>
      </c>
      <c r="W2780">
        <f>VALUE(V2780)*100000</f>
        <v>7030000</v>
      </c>
    </row>
    <row r="2781" spans="1:23" customFormat="1" hidden="1">
      <c r="A2781" t="s">
        <v>317</v>
      </c>
      <c r="G2781" t="s">
        <v>24</v>
      </c>
      <c r="H2781" t="s">
        <v>51</v>
      </c>
      <c r="I2781">
        <f>VALUE(LEFT(H2781,FIND(" ",H2781)-1))</f>
        <v>700</v>
      </c>
      <c r="J2781" t="str">
        <f>TRIM(RIGHT(H2781,LEN(H2781)-FIND(" ",H2781)))</f>
        <v>sqft</v>
      </c>
      <c r="K2781" t="s">
        <v>26</v>
      </c>
      <c r="L2781" t="s">
        <v>44</v>
      </c>
      <c r="N2781" t="s">
        <v>3209</v>
      </c>
      <c r="Q2781" t="s">
        <v>46</v>
      </c>
      <c r="R2781" t="s">
        <v>47</v>
      </c>
      <c r="T2781" t="s">
        <v>5826</v>
      </c>
      <c r="U2781" s="1">
        <f t="shared" si="1953"/>
        <v>4405</v>
      </c>
      <c r="V2781">
        <v>55.1</v>
      </c>
      <c r="W2781">
        <f>VALUE(V2781)*100000</f>
        <v>5510000</v>
      </c>
    </row>
    <row r="2782" spans="1:23" customFormat="1" hidden="1">
      <c r="A2782" t="s">
        <v>4488</v>
      </c>
      <c r="G2782" t="s">
        <v>24</v>
      </c>
      <c r="H2782" t="s">
        <v>5827</v>
      </c>
      <c r="I2782">
        <f>VALUE(LEFT(H2782,FIND(" ",H2782)-1))</f>
        <v>1063</v>
      </c>
      <c r="J2782" t="str">
        <f>TRIM(RIGHT(H2782,LEN(H2782)-FIND(" ",H2782)))</f>
        <v>sqft</v>
      </c>
      <c r="K2782" t="s">
        <v>43</v>
      </c>
      <c r="L2782" t="s">
        <v>44</v>
      </c>
      <c r="N2782" t="s">
        <v>200</v>
      </c>
      <c r="Q2782" t="s">
        <v>29</v>
      </c>
      <c r="R2782" t="s">
        <v>102</v>
      </c>
      <c r="S2782" t="s">
        <v>5303</v>
      </c>
      <c r="T2782" t="s">
        <v>5828</v>
      </c>
      <c r="U2782" s="1">
        <f t="shared" si="1953"/>
        <v>4517</v>
      </c>
      <c r="V2782">
        <v>80</v>
      </c>
      <c r="W2782">
        <f>VALUE(V2782)*100000</f>
        <v>8000000</v>
      </c>
    </row>
    <row r="2783" spans="1:23" ht="15.75">
      <c r="A2783" s="3" t="s">
        <v>3676</v>
      </c>
      <c r="B2783" s="3" t="str">
        <f>PROPER(TRIM(A2783))</f>
        <v>3 Apartment For Sale In Eco Parkside, Bhimrad Surat</v>
      </c>
      <c r="C2783" s="3" t="str">
        <f>LEFT(B2783,FIND(" ",B2783)-1)</f>
        <v>3</v>
      </c>
      <c r="D2783" s="4" t="str">
        <f>MID(B2783, FIND(" ", B2783)+1, FIND("For", B2783)-FIND(" ", B2783)-1)</f>
        <v xml:space="preserve">Apartment </v>
      </c>
      <c r="E2783" s="3" t="str">
        <f>TRIM(MID(B2783, FIND("In", B2783)+3, FIND("Surat", B2783)-FIND("In", B2783)-3))</f>
        <v>Eco Parkside, Bhimrad</v>
      </c>
      <c r="F2783" s="3" t="str">
        <f>"surat"</f>
        <v>surat</v>
      </c>
      <c r="G2783" s="3" t="s">
        <v>34</v>
      </c>
      <c r="H2783" s="3" t="s">
        <v>4368</v>
      </c>
      <c r="I2783" s="9">
        <f>VALUE(LEFT(H2783,FIND(" ",H2783)-1))</f>
        <v>1715</v>
      </c>
      <c r="J2783" s="3" t="str">
        <f>TRIM(RIGHT(H2783,LEN(H2783)-FIND(" ",H2783)))</f>
        <v>sqft</v>
      </c>
      <c r="K2783" s="3" t="s">
        <v>26</v>
      </c>
      <c r="L2783" s="3" t="s">
        <v>165</v>
      </c>
      <c r="M2783" s="3" t="str">
        <f>IF(LEFT(L2783,5)="poss.","expected","ready")</f>
        <v>expected</v>
      </c>
      <c r="N2783" s="3" t="s">
        <v>831</v>
      </c>
      <c r="O2783" s="3" t="str">
        <f>IFERROR(LEFT(N2783,FIND("out of",N2783)-1),N2783)</f>
        <v xml:space="preserve">7 </v>
      </c>
      <c r="P2783" s="4" t="str">
        <f>IFERROR(RIGHT(N2783,LEN(N2783)-FIND("out of",N2783)-6),"")</f>
        <v>12</v>
      </c>
      <c r="Q2783" s="6" t="s">
        <v>29</v>
      </c>
      <c r="R2783" s="3" t="s">
        <v>47</v>
      </c>
      <c r="S2783" s="3" t="s">
        <v>5816</v>
      </c>
      <c r="T2783" s="3" t="s">
        <v>4662</v>
      </c>
      <c r="U2783" s="4">
        <f t="shared" si="1953"/>
        <v>4898</v>
      </c>
      <c r="V2783" s="3">
        <v>84</v>
      </c>
      <c r="W2783" s="3">
        <f>VALUE(V2783)*100000</f>
        <v>8400000</v>
      </c>
    </row>
    <row r="2784" spans="1:23" customFormat="1" hidden="1">
      <c r="A2784" t="s">
        <v>3360</v>
      </c>
      <c r="G2784" t="s">
        <v>24</v>
      </c>
      <c r="H2784" t="s">
        <v>199</v>
      </c>
      <c r="I2784">
        <f>VALUE(LEFT(H2784,FIND(" ",H2784)-1))</f>
        <v>727</v>
      </c>
      <c r="J2784" t="str">
        <f>TRIM(RIGHT(H2784,LEN(H2784)-FIND(" ",H2784)))</f>
        <v>sqft</v>
      </c>
      <c r="K2784" t="s">
        <v>26</v>
      </c>
      <c r="L2784" t="s">
        <v>44</v>
      </c>
      <c r="N2784" t="s">
        <v>238</v>
      </c>
      <c r="Q2784" t="s">
        <v>29</v>
      </c>
      <c r="R2784" t="s">
        <v>47</v>
      </c>
      <c r="S2784" t="s">
        <v>5829</v>
      </c>
      <c r="T2784" t="s">
        <v>5830</v>
      </c>
      <c r="U2784" s="1">
        <f t="shared" si="1953"/>
        <v>3933</v>
      </c>
      <c r="V2784">
        <v>52</v>
      </c>
      <c r="W2784">
        <f>VALUE(V2784)*100000</f>
        <v>5200000</v>
      </c>
    </row>
    <row r="2785" spans="1:23" customFormat="1" hidden="1">
      <c r="A2785" t="s">
        <v>5105</v>
      </c>
      <c r="G2785" t="s">
        <v>34</v>
      </c>
      <c r="H2785" t="s">
        <v>3949</v>
      </c>
      <c r="I2785">
        <f>VALUE(LEFT(H2785,FIND(" ",H2785)-1))</f>
        <v>1433</v>
      </c>
      <c r="J2785" t="str">
        <f>TRIM(RIGHT(H2785,LEN(H2785)-FIND(" ",H2785)))</f>
        <v>sqft</v>
      </c>
      <c r="K2785" t="s">
        <v>26</v>
      </c>
      <c r="L2785" t="s">
        <v>44</v>
      </c>
      <c r="N2785" t="s">
        <v>793</v>
      </c>
      <c r="Q2785" t="s">
        <v>29</v>
      </c>
      <c r="R2785" t="s">
        <v>47</v>
      </c>
      <c r="S2785" t="s">
        <v>5831</v>
      </c>
      <c r="T2785" t="s">
        <v>5832</v>
      </c>
      <c r="U2785" s="1">
        <f t="shared" si="1953"/>
        <v>4231</v>
      </c>
      <c r="V2785">
        <v>60.6</v>
      </c>
      <c r="W2785">
        <f>VALUE(V2785)*100000</f>
        <v>6060000</v>
      </c>
    </row>
    <row r="2786" spans="1:23" customFormat="1" hidden="1">
      <c r="A2786" t="s">
        <v>5344</v>
      </c>
      <c r="G2786" t="s">
        <v>34</v>
      </c>
      <c r="H2786" t="s">
        <v>1782</v>
      </c>
      <c r="I2786">
        <f>VALUE(LEFT(H2786,FIND(" ",H2786)-1))</f>
        <v>1550</v>
      </c>
      <c r="J2786" t="str">
        <f>TRIM(RIGHT(H2786,LEN(H2786)-FIND(" ",H2786)))</f>
        <v>sqft</v>
      </c>
      <c r="K2786" t="s">
        <v>26</v>
      </c>
      <c r="L2786" t="s">
        <v>44</v>
      </c>
      <c r="N2786" t="s">
        <v>37</v>
      </c>
      <c r="Q2786" t="s">
        <v>29</v>
      </c>
      <c r="R2786" t="s">
        <v>47</v>
      </c>
      <c r="S2786" t="s">
        <v>5833</v>
      </c>
      <c r="T2786" t="s">
        <v>5834</v>
      </c>
      <c r="U2786" s="1">
        <f t="shared" si="1953"/>
        <v>3897</v>
      </c>
      <c r="V2786">
        <v>60.4</v>
      </c>
      <c r="W2786">
        <f>VALUE(V2786)*100000</f>
        <v>6040000</v>
      </c>
    </row>
    <row r="2787" spans="1:23" customFormat="1" hidden="1">
      <c r="A2787" t="s">
        <v>4945</v>
      </c>
      <c r="G2787" t="s">
        <v>34</v>
      </c>
      <c r="H2787" t="s">
        <v>4761</v>
      </c>
      <c r="I2787">
        <f>VALUE(LEFT(H2787,FIND(" ",H2787)-1))</f>
        <v>1726</v>
      </c>
      <c r="J2787" t="str">
        <f>TRIM(RIGHT(H2787,LEN(H2787)-FIND(" ",H2787)))</f>
        <v>sqft</v>
      </c>
      <c r="K2787" t="s">
        <v>43</v>
      </c>
      <c r="L2787" t="s">
        <v>44</v>
      </c>
      <c r="N2787" t="s">
        <v>5835</v>
      </c>
      <c r="Q2787" t="s">
        <v>29</v>
      </c>
      <c r="R2787" t="s">
        <v>47</v>
      </c>
      <c r="S2787" t="s">
        <v>5836</v>
      </c>
      <c r="T2787" t="s">
        <v>5589</v>
      </c>
      <c r="U2787" s="1">
        <f t="shared" si="1953"/>
        <v>3795</v>
      </c>
      <c r="V2787">
        <v>65.5</v>
      </c>
      <c r="W2787">
        <f>VALUE(V2787)*100000</f>
        <v>6550000</v>
      </c>
    </row>
    <row r="2788" spans="1:23" customFormat="1" hidden="1">
      <c r="A2788" t="s">
        <v>5837</v>
      </c>
      <c r="G2788" t="s">
        <v>24</v>
      </c>
      <c r="H2788" t="s">
        <v>423</v>
      </c>
      <c r="I2788">
        <f>VALUE(LEFT(H2788,FIND(" ",H2788)-1))</f>
        <v>1100</v>
      </c>
      <c r="J2788" t="str">
        <f>TRIM(RIGHT(H2788,LEN(H2788)-FIND(" ",H2788)))</f>
        <v>sqft</v>
      </c>
      <c r="K2788" t="s">
        <v>29</v>
      </c>
      <c r="L2788" t="s">
        <v>2839</v>
      </c>
      <c r="N2788" t="s">
        <v>26</v>
      </c>
      <c r="Q2788" t="s">
        <v>47</v>
      </c>
      <c r="R2788" t="s">
        <v>156</v>
      </c>
      <c r="S2788" t="s">
        <v>5838</v>
      </c>
      <c r="T2788" t="s">
        <v>1817</v>
      </c>
      <c r="U2788" s="1">
        <f t="shared" si="1953"/>
        <v>4200</v>
      </c>
      <c r="V2788">
        <v>76.900000000000006</v>
      </c>
      <c r="W2788">
        <f>VALUE(V2788)*100000</f>
        <v>7690000.0000000009</v>
      </c>
    </row>
    <row r="2789" spans="1:23" customFormat="1" hidden="1">
      <c r="A2789" t="s">
        <v>5839</v>
      </c>
      <c r="G2789" t="s">
        <v>34</v>
      </c>
      <c r="H2789" t="s">
        <v>5840</v>
      </c>
      <c r="I2789">
        <f>VALUE(LEFT(H2789,FIND(" ",H2789)-1))</f>
        <v>1856</v>
      </c>
      <c r="J2789" t="str">
        <f>TRIM(RIGHT(H2789,LEN(H2789)-FIND(" ",H2789)))</f>
        <v>sqft</v>
      </c>
      <c r="K2789" t="s">
        <v>26</v>
      </c>
      <c r="L2789" t="s">
        <v>44</v>
      </c>
      <c r="N2789" t="s">
        <v>200</v>
      </c>
      <c r="Q2789" t="s">
        <v>29</v>
      </c>
      <c r="R2789" t="s">
        <v>38</v>
      </c>
      <c r="S2789" t="s">
        <v>5841</v>
      </c>
      <c r="T2789" t="s">
        <v>5842</v>
      </c>
      <c r="U2789" s="1">
        <f t="shared" si="1953"/>
        <v>4555</v>
      </c>
      <c r="V2789">
        <v>84.6</v>
      </c>
      <c r="W2789">
        <f>VALUE(V2789)*100000</f>
        <v>8460000</v>
      </c>
    </row>
    <row r="2790" spans="1:23" customFormat="1" hidden="1">
      <c r="A2790" t="s">
        <v>3451</v>
      </c>
      <c r="B2790" t="str">
        <f>PROPER(TRIM(A2790))</f>
        <v>3 Apartment For Sale In Pal Surat</v>
      </c>
      <c r="C2790" t="str">
        <f>LEFT(B2790,FIND(" ",B2790)-1)</f>
        <v>3</v>
      </c>
      <c r="D2790" s="1" t="str">
        <f>MID(B2790, FIND(" ", B2790)+1, FIND("For", B2790)-FIND(" ", B2790)-1)</f>
        <v xml:space="preserve">Apartment </v>
      </c>
      <c r="E2790" t="str">
        <f>TRIM(MID(B2790, FIND("In", B2790)+3, FIND("Surat", B2790)-FIND("In", B2790)-3))</f>
        <v>Pal</v>
      </c>
      <c r="F2790" t="str">
        <f>"surat"</f>
        <v>surat</v>
      </c>
      <c r="G2790" t="s">
        <v>34</v>
      </c>
      <c r="H2790" t="s">
        <v>4906</v>
      </c>
      <c r="I2790">
        <f>VALUE(LEFT(H2790,FIND(" ",H2790)-1))</f>
        <v>1847</v>
      </c>
      <c r="J2790" t="str">
        <f>TRIM(RIGHT(H2790,LEN(H2790)-FIND(" ",H2790)))</f>
        <v>sqft</v>
      </c>
      <c r="K2790" t="s">
        <v>26</v>
      </c>
      <c r="L2790" t="s">
        <v>66</v>
      </c>
      <c r="M2790" t="str">
        <f>IF(LEFT(L2790,5)="poss.","expected","ready")</f>
        <v>expected</v>
      </c>
      <c r="N2790" t="s">
        <v>171</v>
      </c>
      <c r="O2790" t="str">
        <f>IFERROR(LEFT(N2790,FIND("out of",N2790)-1),N2790)</f>
        <v xml:space="preserve">9 </v>
      </c>
      <c r="P2790" s="1" t="str">
        <f>IFERROR(RIGHT(N2790,LEN(N2790)-FIND("out of",N2790)-6),"")</f>
        <v>14</v>
      </c>
      <c r="Q2790" t="s">
        <v>29</v>
      </c>
      <c r="R2790" t="s">
        <v>47</v>
      </c>
      <c r="T2790" t="s">
        <v>505</v>
      </c>
      <c r="U2790" s="1">
        <f t="shared" si="1953"/>
        <v>4251</v>
      </c>
      <c r="V2790">
        <v>78.5</v>
      </c>
      <c r="W2790">
        <f>VALUE(V2790)*100000</f>
        <v>7850000</v>
      </c>
    </row>
    <row r="2791" spans="1:23" customFormat="1" hidden="1">
      <c r="A2791" t="s">
        <v>5843</v>
      </c>
      <c r="G2791" t="s">
        <v>24</v>
      </c>
      <c r="H2791" t="s">
        <v>295</v>
      </c>
      <c r="I2791">
        <f>VALUE(LEFT(H2791,FIND(" ",H2791)-1))</f>
        <v>750</v>
      </c>
      <c r="J2791" t="str">
        <f>TRIM(RIGHT(H2791,LEN(H2791)-FIND(" ",H2791)))</f>
        <v>sqft</v>
      </c>
      <c r="K2791" t="s">
        <v>43</v>
      </c>
      <c r="L2791" t="s">
        <v>44</v>
      </c>
      <c r="N2791" t="s">
        <v>81</v>
      </c>
      <c r="Q2791" t="s">
        <v>29</v>
      </c>
      <c r="R2791" t="s">
        <v>102</v>
      </c>
      <c r="S2791" t="s">
        <v>5844</v>
      </c>
      <c r="T2791" t="s">
        <v>5845</v>
      </c>
      <c r="U2791" s="1">
        <f t="shared" si="1953"/>
        <v>4320</v>
      </c>
      <c r="V2791">
        <v>54</v>
      </c>
      <c r="W2791">
        <f>VALUE(V2791)*100000</f>
        <v>5400000</v>
      </c>
    </row>
    <row r="2792" spans="1:23" customFormat="1" hidden="1">
      <c r="A2792" t="s">
        <v>5846</v>
      </c>
      <c r="B2792" t="str">
        <f>PROPER(TRIM(A2792))</f>
        <v>3 Apartment For Sale In The Majestic, Althan Surat</v>
      </c>
      <c r="C2792" t="str">
        <f>LEFT(B2792,FIND(" ",B2792)-1)</f>
        <v>3</v>
      </c>
      <c r="D2792" s="1" t="str">
        <f>MID(B2792, FIND(" ", B2792)+1, FIND("For", B2792)-FIND(" ", B2792)-1)</f>
        <v xml:space="preserve">Apartment </v>
      </c>
      <c r="E2792" t="str">
        <f>TRIM(MID(B2792, FIND("In", B2792)+3, FIND("Surat", B2792)-FIND("In", B2792)-3))</f>
        <v>The Majestic, Althan</v>
      </c>
      <c r="F2792" t="str">
        <f>"surat"</f>
        <v>surat</v>
      </c>
      <c r="G2792" t="s">
        <v>34</v>
      </c>
      <c r="H2792" t="s">
        <v>5847</v>
      </c>
      <c r="I2792">
        <f>VALUE(LEFT(H2792,FIND(" ",H2792)-1))</f>
        <v>1806</v>
      </c>
      <c r="J2792" t="str">
        <f>TRIM(RIGHT(H2792,LEN(H2792)-FIND(" ",H2792)))</f>
        <v>sqft</v>
      </c>
      <c r="K2792" t="s">
        <v>26</v>
      </c>
      <c r="L2792" t="s">
        <v>165</v>
      </c>
      <c r="M2792" t="str">
        <f>IF(LEFT(L2792,5)="poss.","expected","ready")</f>
        <v>expected</v>
      </c>
      <c r="N2792" t="s">
        <v>1181</v>
      </c>
      <c r="O2792" t="str">
        <f>IFERROR(LEFT(N2792,FIND("out of",N2792)-1),N2792)</f>
        <v xml:space="preserve">4 </v>
      </c>
      <c r="P2792" s="1" t="str">
        <f>IFERROR(RIGHT(N2792,LEN(N2792)-FIND("out of",N2792)-6),"")</f>
        <v>13</v>
      </c>
      <c r="Q2792" t="s">
        <v>29</v>
      </c>
      <c r="R2792" t="s">
        <v>47</v>
      </c>
      <c r="T2792" t="s">
        <v>1616</v>
      </c>
      <c r="U2792" s="1">
        <f t="shared" si="1953"/>
        <v>4800</v>
      </c>
      <c r="V2792">
        <v>86.7</v>
      </c>
      <c r="W2792">
        <f>VALUE(V2792)*100000</f>
        <v>8670000</v>
      </c>
    </row>
    <row r="2793" spans="1:23" customFormat="1" hidden="1">
      <c r="A2793" t="s">
        <v>5202</v>
      </c>
      <c r="G2793" t="s">
        <v>24</v>
      </c>
      <c r="H2793" t="s">
        <v>1743</v>
      </c>
      <c r="I2793">
        <f>VALUE(LEFT(H2793,FIND(" ",H2793)-1))</f>
        <v>770</v>
      </c>
      <c r="J2793" t="str">
        <f>TRIM(RIGHT(H2793,LEN(H2793)-FIND(" ",H2793)))</f>
        <v>sqft</v>
      </c>
      <c r="K2793" t="s">
        <v>26</v>
      </c>
      <c r="L2793" t="s">
        <v>44</v>
      </c>
      <c r="N2793" t="s">
        <v>2858</v>
      </c>
      <c r="Q2793" t="s">
        <v>29</v>
      </c>
      <c r="R2793" t="s">
        <v>47</v>
      </c>
      <c r="S2793" t="s">
        <v>5848</v>
      </c>
      <c r="T2793" t="s">
        <v>4947</v>
      </c>
      <c r="U2793" s="1">
        <f t="shared" si="1953"/>
        <v>4066</v>
      </c>
      <c r="V2793">
        <v>54</v>
      </c>
      <c r="W2793">
        <f>VALUE(V2793)*100000</f>
        <v>5400000</v>
      </c>
    </row>
    <row r="2794" spans="1:23" ht="15.75">
      <c r="A2794" s="3" t="s">
        <v>3940</v>
      </c>
      <c r="B2794" s="3" t="str">
        <f>PROPER(TRIM(A2794))</f>
        <v>3 Apartment For Sale In Nakshatra Galaxia, Palanpur Surat</v>
      </c>
      <c r="C2794" s="3" t="str">
        <f>LEFT(B2794,FIND(" ",B2794)-1)</f>
        <v>3</v>
      </c>
      <c r="D2794" s="4" t="str">
        <f>MID(B2794, FIND(" ", B2794)+1, FIND("For", B2794)-FIND(" ", B2794)-1)</f>
        <v xml:space="preserve">Apartment </v>
      </c>
      <c r="E2794" s="3" t="str">
        <f>TRIM(MID(B2794, FIND("In", B2794)+3, FIND("Surat", B2794)-FIND("In", B2794)-3))</f>
        <v>Nakshatra Galaxia, Palanpur</v>
      </c>
      <c r="F2794" s="3" t="str">
        <f>"surat"</f>
        <v>surat</v>
      </c>
      <c r="G2794" s="3" t="s">
        <v>34</v>
      </c>
      <c r="H2794" s="3" t="s">
        <v>4761</v>
      </c>
      <c r="I2794" s="9">
        <f>VALUE(LEFT(H2794,FIND(" ",H2794)-1))</f>
        <v>1726</v>
      </c>
      <c r="J2794" s="3" t="str">
        <f>TRIM(RIGHT(H2794,LEN(H2794)-FIND(" ",H2794)))</f>
        <v>sqft</v>
      </c>
      <c r="K2794" s="3" t="s">
        <v>26</v>
      </c>
      <c r="L2794" s="3" t="s">
        <v>44</v>
      </c>
      <c r="M2794" s="3" t="str">
        <f>IF(LEFT(L2794,5)="poss.","expected","ready")</f>
        <v>ready</v>
      </c>
      <c r="N2794" s="3" t="s">
        <v>37</v>
      </c>
      <c r="O2794" s="3" t="str">
        <f>IFERROR(LEFT(N2794,FIND("out of",N2794)-1),N2794)</f>
        <v xml:space="preserve">6 </v>
      </c>
      <c r="P2794" s="4" t="str">
        <f>IFERROR(RIGHT(N2794,LEN(N2794)-FIND("out of",N2794)-6),"")</f>
        <v>14</v>
      </c>
      <c r="Q2794" s="6" t="s">
        <v>29</v>
      </c>
      <c r="R2794" s="3" t="s">
        <v>47</v>
      </c>
      <c r="S2794" s="3" t="s">
        <v>5849</v>
      </c>
      <c r="T2794" s="3" t="s">
        <v>2923</v>
      </c>
      <c r="U2794" s="4">
        <f t="shared" si="1953"/>
        <v>3991</v>
      </c>
      <c r="V2794" s="3">
        <v>68.900000000000006</v>
      </c>
      <c r="W2794" s="3">
        <f>VALUE(V2794)*100000</f>
        <v>6890000.0000000009</v>
      </c>
    </row>
    <row r="2795" spans="1:23" customFormat="1" hidden="1">
      <c r="A2795" t="s">
        <v>4950</v>
      </c>
      <c r="G2795" t="s">
        <v>34</v>
      </c>
      <c r="H2795" t="s">
        <v>1007</v>
      </c>
      <c r="I2795">
        <f>VALUE(LEFT(H2795,FIND(" ",H2795)-1))</f>
        <v>1251</v>
      </c>
      <c r="J2795" t="str">
        <f>TRIM(RIGHT(H2795,LEN(H2795)-FIND(" ",H2795)))</f>
        <v>sqft</v>
      </c>
      <c r="K2795" t="s">
        <v>26</v>
      </c>
      <c r="L2795" t="s">
        <v>44</v>
      </c>
      <c r="N2795" t="s">
        <v>627</v>
      </c>
      <c r="Q2795" t="s">
        <v>29</v>
      </c>
      <c r="R2795" t="s">
        <v>47</v>
      </c>
      <c r="S2795" t="s">
        <v>5850</v>
      </c>
      <c r="T2795" t="s">
        <v>5851</v>
      </c>
      <c r="U2795" s="1">
        <f t="shared" si="1953"/>
        <v>4077</v>
      </c>
      <c r="V2795">
        <v>51</v>
      </c>
      <c r="W2795">
        <f>VALUE(V2795)*100000</f>
        <v>5100000</v>
      </c>
    </row>
    <row r="2796" spans="1:23" customFormat="1" hidden="1">
      <c r="A2796" t="s">
        <v>1136</v>
      </c>
      <c r="G2796" t="s">
        <v>24</v>
      </c>
      <c r="H2796" t="s">
        <v>485</v>
      </c>
      <c r="I2796">
        <f>VALUE(LEFT(H2796,FIND(" ",H2796)-1))</f>
        <v>722</v>
      </c>
      <c r="J2796" t="str">
        <f>TRIM(RIGHT(H2796,LEN(H2796)-FIND(" ",H2796)))</f>
        <v>sqft</v>
      </c>
      <c r="K2796" t="s">
        <v>29</v>
      </c>
      <c r="L2796" t="s">
        <v>192</v>
      </c>
      <c r="N2796" t="s">
        <v>26</v>
      </c>
      <c r="Q2796" t="s">
        <v>47</v>
      </c>
      <c r="R2796" t="s">
        <v>156</v>
      </c>
      <c r="S2796" t="s">
        <v>5852</v>
      </c>
      <c r="T2796" t="s">
        <v>4600</v>
      </c>
      <c r="U2796" s="1">
        <f t="shared" si="1953"/>
        <v>4300</v>
      </c>
      <c r="V2796">
        <v>56.4</v>
      </c>
      <c r="W2796">
        <f>VALUE(V2796)*100000</f>
        <v>5640000</v>
      </c>
    </row>
    <row r="2797" spans="1:23" customFormat="1" hidden="1">
      <c r="A2797" t="s">
        <v>5383</v>
      </c>
      <c r="G2797" t="s">
        <v>34</v>
      </c>
      <c r="H2797" t="s">
        <v>3391</v>
      </c>
      <c r="I2797">
        <f>VALUE(LEFT(H2797,FIND(" ",H2797)-1))</f>
        <v>1861</v>
      </c>
      <c r="J2797" t="str">
        <f>TRIM(RIGHT(H2797,LEN(H2797)-FIND(" ",H2797)))</f>
        <v>sqft</v>
      </c>
      <c r="K2797" t="s">
        <v>26</v>
      </c>
      <c r="L2797" t="s">
        <v>924</v>
      </c>
      <c r="N2797" t="s">
        <v>793</v>
      </c>
      <c r="Q2797" t="s">
        <v>29</v>
      </c>
      <c r="R2797" t="s">
        <v>38</v>
      </c>
      <c r="S2797" t="s">
        <v>5853</v>
      </c>
      <c r="T2797" t="s">
        <v>5854</v>
      </c>
      <c r="U2797" s="1">
        <f t="shared" si="1953"/>
        <v>4197</v>
      </c>
      <c r="V2797">
        <v>78.099999999999994</v>
      </c>
      <c r="W2797">
        <f>VALUE(V2797)*100000</f>
        <v>7809999.9999999991</v>
      </c>
    </row>
    <row r="2798" spans="1:23" customFormat="1" hidden="1">
      <c r="A2798" t="s">
        <v>4764</v>
      </c>
      <c r="G2798" t="s">
        <v>204</v>
      </c>
      <c r="H2798" t="s">
        <v>2266</v>
      </c>
      <c r="I2798">
        <f>VALUE(LEFT(H2798,FIND(" ",H2798)-1))</f>
        <v>810</v>
      </c>
      <c r="J2798" t="str">
        <f>TRIM(RIGHT(H2798,LEN(H2798)-FIND(" ",H2798)))</f>
        <v>sqft</v>
      </c>
      <c r="K2798" t="s">
        <v>43</v>
      </c>
      <c r="L2798" t="s">
        <v>4765</v>
      </c>
      <c r="N2798" t="s">
        <v>166</v>
      </c>
      <c r="Q2798" t="s">
        <v>206</v>
      </c>
      <c r="R2798">
        <v>2</v>
      </c>
      <c r="S2798" t="s">
        <v>1241</v>
      </c>
      <c r="T2798" t="s">
        <v>5469</v>
      </c>
      <c r="U2798" s="1">
        <f t="shared" si="1953"/>
        <v>9444</v>
      </c>
      <c r="V2798">
        <v>76.5</v>
      </c>
      <c r="W2798">
        <f>VALUE(V2798)*100000</f>
        <v>7650000</v>
      </c>
    </row>
    <row r="2799" spans="1:23" customFormat="1" hidden="1">
      <c r="A2799" t="s">
        <v>5855</v>
      </c>
      <c r="G2799" t="s">
        <v>24</v>
      </c>
      <c r="H2799" t="s">
        <v>1926</v>
      </c>
      <c r="I2799">
        <f>VALUE(LEFT(H2799,FIND(" ",H2799)-1))</f>
        <v>1020</v>
      </c>
      <c r="J2799" t="str">
        <f>TRIM(RIGHT(H2799,LEN(H2799)-FIND(" ",H2799)))</f>
        <v>sqft</v>
      </c>
      <c r="K2799" t="s">
        <v>43</v>
      </c>
      <c r="L2799" t="s">
        <v>44</v>
      </c>
      <c r="N2799" t="s">
        <v>627</v>
      </c>
      <c r="Q2799" t="s">
        <v>29</v>
      </c>
      <c r="R2799" t="s">
        <v>102</v>
      </c>
      <c r="S2799" t="s">
        <v>5856</v>
      </c>
      <c r="T2799" t="s">
        <v>5857</v>
      </c>
      <c r="U2799" s="1">
        <f t="shared" si="1953"/>
        <v>4526</v>
      </c>
      <c r="V2799">
        <v>84</v>
      </c>
      <c r="W2799">
        <f>VALUE(V2799)*100000</f>
        <v>8400000</v>
      </c>
    </row>
    <row r="2800" spans="1:23" customFormat="1" hidden="1">
      <c r="A2800" t="s">
        <v>5746</v>
      </c>
      <c r="G2800" t="s">
        <v>34</v>
      </c>
      <c r="H2800" t="s">
        <v>42</v>
      </c>
      <c r="I2800">
        <f>VALUE(LEFT(H2800,FIND(" ",H2800)-1))</f>
        <v>1173</v>
      </c>
      <c r="J2800" t="str">
        <f>TRIM(RIGHT(H2800,LEN(H2800)-FIND(" ",H2800)))</f>
        <v>sqft</v>
      </c>
      <c r="K2800" t="s">
        <v>26</v>
      </c>
      <c r="L2800" t="s">
        <v>165</v>
      </c>
      <c r="N2800" t="s">
        <v>200</v>
      </c>
      <c r="Q2800" t="s">
        <v>29</v>
      </c>
      <c r="R2800" t="s">
        <v>47</v>
      </c>
      <c r="T2800" t="s">
        <v>5858</v>
      </c>
      <c r="U2800" s="1">
        <f t="shared" si="1953"/>
        <v>5091</v>
      </c>
      <c r="V2800">
        <v>59.7</v>
      </c>
      <c r="W2800">
        <f>VALUE(V2800)*100000</f>
        <v>5970000</v>
      </c>
    </row>
    <row r="2801" spans="1:23" customFormat="1" hidden="1">
      <c r="A2801" t="s">
        <v>5183</v>
      </c>
      <c r="G2801" t="s">
        <v>24</v>
      </c>
      <c r="H2801" t="s">
        <v>2868</v>
      </c>
      <c r="I2801">
        <f>VALUE(LEFT(H2801,FIND(" ",H2801)-1))</f>
        <v>723</v>
      </c>
      <c r="J2801" t="str">
        <f>TRIM(RIGHT(H2801,LEN(H2801)-FIND(" ",H2801)))</f>
        <v>sqft</v>
      </c>
      <c r="K2801" t="s">
        <v>26</v>
      </c>
      <c r="L2801" t="s">
        <v>273</v>
      </c>
      <c r="N2801" t="s">
        <v>342</v>
      </c>
      <c r="Q2801" t="s">
        <v>29</v>
      </c>
      <c r="R2801" t="s">
        <v>47</v>
      </c>
      <c r="T2801" t="s">
        <v>5859</v>
      </c>
      <c r="U2801" s="1">
        <f t="shared" si="1953"/>
        <v>3901</v>
      </c>
      <c r="V2801">
        <v>51.3</v>
      </c>
      <c r="W2801">
        <f>VALUE(V2801)*100000</f>
        <v>5130000</v>
      </c>
    </row>
    <row r="2802" spans="1:23" ht="15.75">
      <c r="A2802" s="3" t="s">
        <v>5310</v>
      </c>
      <c r="B2802" s="3" t="str">
        <f>PROPER(TRIM(A2802))</f>
        <v>3 Apartment For Sale In Orchid Gardenia, Palanpur Surat</v>
      </c>
      <c r="C2802" s="3" t="str">
        <f>LEFT(B2802,FIND(" ",B2802)-1)</f>
        <v>3</v>
      </c>
      <c r="D2802" s="4" t="str">
        <f>MID(B2802, FIND(" ", B2802)+1, FIND("For", B2802)-FIND(" ", B2802)-1)</f>
        <v xml:space="preserve">Apartment </v>
      </c>
      <c r="E2802" s="3" t="str">
        <f>TRIM(MID(B2802, FIND("In", B2802)+3, FIND("Surat", B2802)-FIND("In", B2802)-3))</f>
        <v>Orchid Gardenia, Palanpur</v>
      </c>
      <c r="F2802" s="3" t="str">
        <f>"surat"</f>
        <v>surat</v>
      </c>
      <c r="G2802" s="3" t="s">
        <v>34</v>
      </c>
      <c r="H2802" s="3" t="s">
        <v>4822</v>
      </c>
      <c r="I2802" s="9">
        <f>VALUE(LEFT(H2802,FIND(" ",H2802)-1))</f>
        <v>1586</v>
      </c>
      <c r="J2802" s="3" t="str">
        <f>TRIM(RIGHT(H2802,LEN(H2802)-FIND(" ",H2802)))</f>
        <v>sqft</v>
      </c>
      <c r="K2802" s="3" t="s">
        <v>26</v>
      </c>
      <c r="L2802" s="3" t="s">
        <v>44</v>
      </c>
      <c r="M2802" s="3" t="str">
        <f>IF(LEFT(L2802,5)="poss.","expected","ready")</f>
        <v>ready</v>
      </c>
      <c r="N2802" s="3" t="s">
        <v>160</v>
      </c>
      <c r="O2802" s="3" t="str">
        <f>IFERROR(LEFT(N2802,FIND("out of",N2802)-1),N2802)</f>
        <v xml:space="preserve">7 </v>
      </c>
      <c r="P2802" s="4" t="str">
        <f>IFERROR(RIGHT(N2802,LEN(N2802)-FIND("out of",N2802)-6),"")</f>
        <v>14</v>
      </c>
      <c r="Q2802" s="6" t="s">
        <v>29</v>
      </c>
      <c r="R2802" s="3" t="s">
        <v>47</v>
      </c>
      <c r="S2802" s="3" t="s">
        <v>5860</v>
      </c>
      <c r="T2802" s="3" t="s">
        <v>2923</v>
      </c>
      <c r="U2802" s="4">
        <f t="shared" si="1953"/>
        <v>3991</v>
      </c>
      <c r="V2802" s="3">
        <v>63.3</v>
      </c>
      <c r="W2802" s="3">
        <f>VALUE(V2802)*100000</f>
        <v>6330000</v>
      </c>
    </row>
    <row r="2803" spans="1:23" customFormat="1" hidden="1">
      <c r="A2803" t="s">
        <v>317</v>
      </c>
      <c r="G2803" t="s">
        <v>24</v>
      </c>
      <c r="H2803" t="s">
        <v>976</v>
      </c>
      <c r="I2803">
        <f>VALUE(LEFT(H2803,FIND(" ",H2803)-1))</f>
        <v>785</v>
      </c>
      <c r="J2803" t="str">
        <f>TRIM(RIGHT(H2803,LEN(H2803)-FIND(" ",H2803)))</f>
        <v>sqft</v>
      </c>
      <c r="K2803" t="s">
        <v>29</v>
      </c>
      <c r="L2803" t="s">
        <v>192</v>
      </c>
      <c r="N2803" t="s">
        <v>26</v>
      </c>
      <c r="Q2803" t="s">
        <v>47</v>
      </c>
      <c r="R2803" t="s">
        <v>156</v>
      </c>
      <c r="S2803" t="s">
        <v>5861</v>
      </c>
      <c r="T2803" t="s">
        <v>158</v>
      </c>
      <c r="U2803" s="1">
        <f t="shared" si="1953"/>
        <v>4150</v>
      </c>
      <c r="V2803">
        <v>54.2</v>
      </c>
      <c r="W2803">
        <f>VALUE(V2803)*100000</f>
        <v>5420000</v>
      </c>
    </row>
    <row r="2804" spans="1:23" customFormat="1" hidden="1">
      <c r="A2804" t="s">
        <v>5407</v>
      </c>
      <c r="G2804" t="s">
        <v>34</v>
      </c>
      <c r="H2804" t="s">
        <v>5369</v>
      </c>
      <c r="I2804">
        <f>VALUE(LEFT(H2804,FIND(" ",H2804)-1))</f>
        <v>1953</v>
      </c>
      <c r="J2804" t="str">
        <f>TRIM(RIGHT(H2804,LEN(H2804)-FIND(" ",H2804)))</f>
        <v>sqft</v>
      </c>
      <c r="K2804" t="s">
        <v>26</v>
      </c>
      <c r="L2804" t="s">
        <v>273</v>
      </c>
      <c r="N2804" t="s">
        <v>200</v>
      </c>
      <c r="Q2804" t="s">
        <v>29</v>
      </c>
      <c r="R2804" t="s">
        <v>38</v>
      </c>
      <c r="S2804" t="s">
        <v>5862</v>
      </c>
      <c r="T2804" t="s">
        <v>5863</v>
      </c>
      <c r="U2804" s="1">
        <f t="shared" si="1953"/>
        <v>4992</v>
      </c>
      <c r="V2804">
        <v>97.5</v>
      </c>
      <c r="W2804">
        <f>VALUE(V2804)*100000</f>
        <v>9750000</v>
      </c>
    </row>
    <row r="2805" spans="1:23" customFormat="1" hidden="1">
      <c r="A2805" t="s">
        <v>317</v>
      </c>
      <c r="G2805" t="s">
        <v>34</v>
      </c>
      <c r="H2805" t="s">
        <v>372</v>
      </c>
      <c r="I2805">
        <f>VALUE(LEFT(H2805,FIND(" ",H2805)-1))</f>
        <v>1300</v>
      </c>
      <c r="J2805" t="str">
        <f>TRIM(RIGHT(H2805,LEN(H2805)-FIND(" ",H2805)))</f>
        <v>sqft</v>
      </c>
      <c r="K2805" t="s">
        <v>43</v>
      </c>
      <c r="L2805" t="s">
        <v>44</v>
      </c>
      <c r="N2805" t="s">
        <v>816</v>
      </c>
      <c r="Q2805" t="s">
        <v>96</v>
      </c>
      <c r="R2805" t="s">
        <v>47</v>
      </c>
      <c r="T2805" t="s">
        <v>5864</v>
      </c>
      <c r="U2805" s="1">
        <f t="shared" si="1953"/>
        <v>4322</v>
      </c>
      <c r="V2805">
        <v>56.2</v>
      </c>
      <c r="W2805">
        <f>VALUE(V2805)*100000</f>
        <v>5620000</v>
      </c>
    </row>
    <row r="2806" spans="1:23" customFormat="1" hidden="1">
      <c r="A2806" t="s">
        <v>5865</v>
      </c>
      <c r="G2806" t="s">
        <v>24</v>
      </c>
      <c r="H2806" t="s">
        <v>5827</v>
      </c>
      <c r="I2806">
        <f>VALUE(LEFT(H2806,FIND(" ",H2806)-1))</f>
        <v>1063</v>
      </c>
      <c r="J2806" t="str">
        <f>TRIM(RIGHT(H2806,LEN(H2806)-FIND(" ",H2806)))</f>
        <v>sqft</v>
      </c>
      <c r="K2806" t="s">
        <v>43</v>
      </c>
      <c r="L2806" t="s">
        <v>44</v>
      </c>
      <c r="N2806" t="s">
        <v>67</v>
      </c>
      <c r="Q2806" t="s">
        <v>29</v>
      </c>
      <c r="R2806" t="s">
        <v>102</v>
      </c>
      <c r="S2806" t="s">
        <v>5866</v>
      </c>
      <c r="T2806" t="s">
        <v>5867</v>
      </c>
      <c r="U2806" s="1">
        <f t="shared" si="1953"/>
        <v>4461</v>
      </c>
      <c r="V2806">
        <v>79</v>
      </c>
      <c r="W2806">
        <f>VALUE(V2806)*100000</f>
        <v>7900000</v>
      </c>
    </row>
    <row r="2807" spans="1:23" customFormat="1" hidden="1">
      <c r="A2807" t="s">
        <v>5868</v>
      </c>
      <c r="G2807" t="s">
        <v>34</v>
      </c>
      <c r="H2807" t="s">
        <v>5869</v>
      </c>
      <c r="I2807">
        <f>VALUE(LEFT(H2807,FIND(" ",H2807)-1))</f>
        <v>2113</v>
      </c>
      <c r="J2807" t="str">
        <f>TRIM(RIGHT(H2807,LEN(H2807)-FIND(" ",H2807)))</f>
        <v>sqft</v>
      </c>
      <c r="K2807" t="s">
        <v>26</v>
      </c>
      <c r="L2807" t="s">
        <v>165</v>
      </c>
      <c r="N2807" t="s">
        <v>992</v>
      </c>
      <c r="Q2807" t="s">
        <v>29</v>
      </c>
      <c r="R2807" t="s">
        <v>47</v>
      </c>
      <c r="S2807" t="s">
        <v>5870</v>
      </c>
      <c r="T2807" t="s">
        <v>5177</v>
      </c>
      <c r="U2807" s="1">
        <f t="shared" si="1953"/>
        <v>4700</v>
      </c>
      <c r="V2807">
        <v>99.3</v>
      </c>
      <c r="W2807">
        <f>VALUE(V2807)*100000</f>
        <v>9930000</v>
      </c>
    </row>
    <row r="2808" spans="1:23" customFormat="1" hidden="1">
      <c r="A2808" t="s">
        <v>5553</v>
      </c>
      <c r="G2808" t="s">
        <v>24</v>
      </c>
      <c r="H2808" t="s">
        <v>295</v>
      </c>
      <c r="I2808">
        <f>VALUE(LEFT(H2808,FIND(" ",H2808)-1))</f>
        <v>750</v>
      </c>
      <c r="J2808" t="str">
        <f>TRIM(RIGHT(H2808,LEN(H2808)-FIND(" ",H2808)))</f>
        <v>sqft</v>
      </c>
      <c r="K2808" t="s">
        <v>26</v>
      </c>
      <c r="L2808" t="s">
        <v>27</v>
      </c>
      <c r="N2808" t="s">
        <v>37</v>
      </c>
      <c r="Q2808" t="s">
        <v>29</v>
      </c>
      <c r="R2808" t="s">
        <v>47</v>
      </c>
      <c r="S2808" t="s">
        <v>5871</v>
      </c>
      <c r="T2808" t="s">
        <v>5872</v>
      </c>
      <c r="U2808" s="1">
        <f t="shared" si="1953"/>
        <v>4011</v>
      </c>
      <c r="V2808">
        <v>54.8</v>
      </c>
      <c r="W2808">
        <f>VALUE(V2808)*100000</f>
        <v>5480000</v>
      </c>
    </row>
    <row r="2809" spans="1:23" customFormat="1" hidden="1">
      <c r="A2809" t="s">
        <v>4950</v>
      </c>
      <c r="G2809" t="s">
        <v>34</v>
      </c>
      <c r="H2809" t="s">
        <v>1007</v>
      </c>
      <c r="I2809">
        <f>VALUE(LEFT(H2809,FIND(" ",H2809)-1))</f>
        <v>1251</v>
      </c>
      <c r="J2809" t="str">
        <f>TRIM(RIGHT(H2809,LEN(H2809)-FIND(" ",H2809)))</f>
        <v>sqft</v>
      </c>
      <c r="K2809" t="s">
        <v>26</v>
      </c>
      <c r="L2809" t="s">
        <v>44</v>
      </c>
      <c r="N2809" t="s">
        <v>160</v>
      </c>
      <c r="Q2809" t="s">
        <v>29</v>
      </c>
      <c r="R2809" t="s">
        <v>47</v>
      </c>
      <c r="S2809" t="s">
        <v>5873</v>
      </c>
      <c r="T2809" t="s">
        <v>1088</v>
      </c>
      <c r="U2809" s="1">
        <f t="shared" si="1953"/>
        <v>4556</v>
      </c>
      <c r="V2809">
        <v>57</v>
      </c>
      <c r="W2809">
        <f>VALUE(V2809)*100000</f>
        <v>5700000</v>
      </c>
    </row>
    <row r="2810" spans="1:23" customFormat="1" hidden="1">
      <c r="A2810" t="s">
        <v>317</v>
      </c>
      <c r="G2810" t="s">
        <v>24</v>
      </c>
      <c r="H2810" t="s">
        <v>2238</v>
      </c>
      <c r="I2810">
        <f>VALUE(LEFT(H2810,FIND(" ",H2810)-1))</f>
        <v>740</v>
      </c>
      <c r="J2810" t="str">
        <f>TRIM(RIGHT(H2810,LEN(H2810)-FIND(" ",H2810)))</f>
        <v>sqft</v>
      </c>
      <c r="K2810" t="s">
        <v>29</v>
      </c>
      <c r="L2810" t="s">
        <v>44</v>
      </c>
      <c r="N2810" t="s">
        <v>26</v>
      </c>
      <c r="Q2810" t="s">
        <v>47</v>
      </c>
      <c r="R2810" t="s">
        <v>490</v>
      </c>
      <c r="S2810" t="s">
        <v>5874</v>
      </c>
      <c r="T2810" t="s">
        <v>4850</v>
      </c>
      <c r="U2810" s="1">
        <f t="shared" si="1953"/>
        <v>5454</v>
      </c>
      <c r="V2810">
        <v>73.400000000000006</v>
      </c>
      <c r="W2810">
        <f>VALUE(V2810)*100000</f>
        <v>7340000.0000000009</v>
      </c>
    </row>
    <row r="2811" spans="1:23" ht="15.75">
      <c r="A2811" s="3" t="s">
        <v>5726</v>
      </c>
      <c r="B2811" s="3" t="str">
        <f>PROPER(TRIM(A2811))</f>
        <v>3 Apartment For Sale In Sumerru Sky Leaf, Palanpur Surat</v>
      </c>
      <c r="C2811" s="3" t="str">
        <f>LEFT(B2811,FIND(" ",B2811)-1)</f>
        <v>3</v>
      </c>
      <c r="D2811" s="4" t="str">
        <f>MID(B2811, FIND(" ", B2811)+1, FIND("For", B2811)-FIND(" ", B2811)-1)</f>
        <v xml:space="preserve">Apartment </v>
      </c>
      <c r="E2811" s="3" t="str">
        <f>TRIM(MID(B2811, FIND("In", B2811)+3, FIND("Surat", B2811)-FIND("In", B2811)-3))</f>
        <v>Sumerru Sky Leaf, Palanpur</v>
      </c>
      <c r="F2811" s="3" t="str">
        <f>"surat"</f>
        <v>surat</v>
      </c>
      <c r="G2811" s="3" t="s">
        <v>34</v>
      </c>
      <c r="H2811" s="3" t="s">
        <v>4615</v>
      </c>
      <c r="I2811" s="9">
        <f>VALUE(LEFT(H2811,FIND(" ",H2811)-1))</f>
        <v>1757</v>
      </c>
      <c r="J2811" s="3" t="str">
        <f>TRIM(RIGHT(H2811,LEN(H2811)-FIND(" ",H2811)))</f>
        <v>sqft</v>
      </c>
      <c r="K2811" s="3" t="s">
        <v>26</v>
      </c>
      <c r="L2811" s="3" t="s">
        <v>924</v>
      </c>
      <c r="M2811" s="3" t="str">
        <f>IF(LEFT(L2811,5)="poss.","expected","ready")</f>
        <v>expected</v>
      </c>
      <c r="N2811" s="3" t="s">
        <v>160</v>
      </c>
      <c r="O2811" s="3" t="str">
        <f>IFERROR(LEFT(N2811,FIND("out of",N2811)-1),N2811)</f>
        <v xml:space="preserve">7 </v>
      </c>
      <c r="P2811" s="4" t="str">
        <f>IFERROR(RIGHT(N2811,LEN(N2811)-FIND("out of",N2811)-6),"")</f>
        <v>14</v>
      </c>
      <c r="Q2811" s="6" t="s">
        <v>29</v>
      </c>
      <c r="R2811" s="3" t="s">
        <v>38</v>
      </c>
      <c r="S2811" s="3" t="s">
        <v>5875</v>
      </c>
      <c r="T2811" s="3" t="s">
        <v>3190</v>
      </c>
      <c r="U2811" s="4">
        <f t="shared" si="1953"/>
        <v>3650</v>
      </c>
      <c r="V2811" s="3">
        <v>64.099999999999994</v>
      </c>
      <c r="W2811" s="3">
        <f>VALUE(V2811)*100000</f>
        <v>6409999.9999999991</v>
      </c>
    </row>
    <row r="2812" spans="1:23" customFormat="1" hidden="1">
      <c r="A2812" t="s">
        <v>245</v>
      </c>
      <c r="G2812" t="s">
        <v>24</v>
      </c>
      <c r="H2812" t="s">
        <v>762</v>
      </c>
      <c r="I2812">
        <f>VALUE(LEFT(H2812,FIND(" ",H2812)-1))</f>
        <v>1008</v>
      </c>
      <c r="J2812" t="str">
        <f>TRIM(RIGHT(H2812,LEN(H2812)-FIND(" ",H2812)))</f>
        <v>sqft</v>
      </c>
      <c r="K2812" t="s">
        <v>43</v>
      </c>
      <c r="L2812" t="s">
        <v>44</v>
      </c>
      <c r="N2812" t="s">
        <v>1513</v>
      </c>
      <c r="Q2812" t="s">
        <v>29</v>
      </c>
      <c r="R2812" t="s">
        <v>47</v>
      </c>
      <c r="T2812" t="s">
        <v>2352</v>
      </c>
      <c r="U2812" s="1">
        <f t="shared" si="1953"/>
        <v>3625</v>
      </c>
      <c r="V2812">
        <v>63</v>
      </c>
      <c r="W2812">
        <f>VALUE(V2812)*100000</f>
        <v>6300000</v>
      </c>
    </row>
    <row r="2813" spans="1:23" ht="15.75">
      <c r="A2813" s="3" t="s">
        <v>4132</v>
      </c>
      <c r="B2813" s="3" t="str">
        <f>PROPER(TRIM(A2813))</f>
        <v>2 Apartment For Sale In Avadh Onica, Dumas Road Surat</v>
      </c>
      <c r="C2813" s="3" t="str">
        <f>LEFT(B2813,FIND(" ",B2813)-1)</f>
        <v>2</v>
      </c>
      <c r="D2813" s="4" t="str">
        <f>MID(B2813, FIND(" ", B2813)+1, FIND("For", B2813)-FIND(" ", B2813)-1)</f>
        <v xml:space="preserve">Apartment </v>
      </c>
      <c r="E2813" s="3" t="str">
        <f>TRIM(MID(B2813, FIND("In", B2813)+3, FIND("Surat", B2813)-FIND("In", B2813)-3))</f>
        <v>Avadh Onica, Dumas Road</v>
      </c>
      <c r="F2813" s="3" t="str">
        <f>"surat"</f>
        <v>surat</v>
      </c>
      <c r="G2813" s="3" t="s">
        <v>24</v>
      </c>
      <c r="H2813" s="3" t="s">
        <v>1743</v>
      </c>
      <c r="I2813" s="9">
        <f>VALUE(LEFT(H2813,FIND(" ",H2813)-1))</f>
        <v>770</v>
      </c>
      <c r="J2813" s="3" t="str">
        <f>TRIM(RIGHT(H2813,LEN(H2813)-FIND(" ",H2813)))</f>
        <v>sqft</v>
      </c>
      <c r="K2813" s="3" t="s">
        <v>26</v>
      </c>
      <c r="L2813" s="3" t="s">
        <v>44</v>
      </c>
      <c r="M2813" s="3" t="str">
        <f>IF(LEFT(L2813,5)="poss.","expected","ready")</f>
        <v>ready</v>
      </c>
      <c r="N2813" s="3" t="s">
        <v>81</v>
      </c>
      <c r="O2813" s="3" t="str">
        <f>IFERROR(LEFT(N2813,FIND("out of",N2813)-1),N2813)</f>
        <v xml:space="preserve">6 </v>
      </c>
      <c r="P2813" s="4" t="str">
        <f>IFERROR(RIGHT(N2813,LEN(N2813)-FIND("out of",N2813)-6),"")</f>
        <v>13</v>
      </c>
      <c r="Q2813" s="6" t="s">
        <v>29</v>
      </c>
      <c r="R2813" s="3" t="s">
        <v>102</v>
      </c>
      <c r="S2813" s="3" t="s">
        <v>5876</v>
      </c>
      <c r="T2813" s="3" t="s">
        <v>555</v>
      </c>
      <c r="U2813" s="4">
        <f t="shared" ref="U2813:U2876" si="1970">VALUE(SUBSTITUTE(SUBSTITUTE(T2813,"â‚¹",""),"per sqft",""))</f>
        <v>4500</v>
      </c>
      <c r="V2813" s="3">
        <v>63</v>
      </c>
      <c r="W2813" s="3">
        <f>VALUE(V2813)*100000</f>
        <v>6300000</v>
      </c>
    </row>
    <row r="2814" spans="1:23" customFormat="1" hidden="1">
      <c r="A2814" t="s">
        <v>5450</v>
      </c>
      <c r="G2814" t="s">
        <v>24</v>
      </c>
      <c r="H2814" t="s">
        <v>5537</v>
      </c>
      <c r="I2814">
        <f>VALUE(LEFT(H2814,FIND(" ",H2814)-1))</f>
        <v>1003</v>
      </c>
      <c r="J2814" t="str">
        <f>TRIM(RIGHT(H2814,LEN(H2814)-FIND(" ",H2814)))</f>
        <v>sqft</v>
      </c>
      <c r="K2814" t="s">
        <v>26</v>
      </c>
      <c r="L2814" t="s">
        <v>273</v>
      </c>
      <c r="N2814" t="s">
        <v>37</v>
      </c>
      <c r="Q2814" t="s">
        <v>29</v>
      </c>
      <c r="R2814" t="s">
        <v>47</v>
      </c>
      <c r="T2814" t="s">
        <v>5877</v>
      </c>
      <c r="U2814" s="1">
        <f t="shared" si="1970"/>
        <v>4493</v>
      </c>
      <c r="V2814">
        <v>82</v>
      </c>
      <c r="W2814">
        <f>VALUE(V2814)*100000</f>
        <v>8200000</v>
      </c>
    </row>
    <row r="2815" spans="1:23" customFormat="1" hidden="1">
      <c r="A2815" t="s">
        <v>5878</v>
      </c>
      <c r="G2815" t="s">
        <v>24</v>
      </c>
      <c r="H2815" t="s">
        <v>5879</v>
      </c>
      <c r="I2815">
        <f>VALUE(LEFT(H2815,FIND(" ",H2815)-1))</f>
        <v>636</v>
      </c>
      <c r="J2815" t="str">
        <f>TRIM(RIGHT(H2815,LEN(H2815)-FIND(" ",H2815)))</f>
        <v>sqft</v>
      </c>
      <c r="K2815" t="s">
        <v>29</v>
      </c>
      <c r="L2815" t="s">
        <v>44</v>
      </c>
      <c r="N2815" t="s">
        <v>26</v>
      </c>
      <c r="Q2815" t="s">
        <v>47</v>
      </c>
      <c r="R2815" t="s">
        <v>156</v>
      </c>
      <c r="S2815" t="s">
        <v>5880</v>
      </c>
      <c r="T2815" t="s">
        <v>5881</v>
      </c>
      <c r="U2815" s="1">
        <f t="shared" si="1970"/>
        <v>4369</v>
      </c>
      <c r="V2815">
        <v>50.5</v>
      </c>
      <c r="W2815">
        <f>VALUE(V2815)*100000</f>
        <v>5050000</v>
      </c>
    </row>
    <row r="2816" spans="1:23" ht="15.75">
      <c r="A2816" s="3" t="s">
        <v>3726</v>
      </c>
      <c r="B2816" s="3" t="str">
        <f>PROPER(TRIM(A2816))</f>
        <v>2 Apartment For Sale In Pramukh Amaya, Palanpur Surat</v>
      </c>
      <c r="C2816" s="3" t="str">
        <f>LEFT(B2816,FIND(" ",B2816)-1)</f>
        <v>2</v>
      </c>
      <c r="D2816" s="4" t="str">
        <f>MID(B2816, FIND(" ", B2816)+1, FIND("For", B2816)-FIND(" ", B2816)-1)</f>
        <v xml:space="preserve">Apartment </v>
      </c>
      <c r="E2816" s="3" t="str">
        <f>TRIM(MID(B2816, FIND("In", B2816)+3, FIND("Surat", B2816)-FIND("In", B2816)-3))</f>
        <v>Pramukh Amaya, Palanpur</v>
      </c>
      <c r="F2816" s="3" t="str">
        <f>"surat"</f>
        <v>surat</v>
      </c>
      <c r="G2816" s="3" t="s">
        <v>34</v>
      </c>
      <c r="H2816" s="3" t="s">
        <v>3727</v>
      </c>
      <c r="I2816" s="9">
        <f>VALUE(LEFT(H2816,FIND(" ",H2816)-1))</f>
        <v>1311</v>
      </c>
      <c r="J2816" s="3" t="str">
        <f>TRIM(RIGHT(H2816,LEN(H2816)-FIND(" ",H2816)))</f>
        <v>sqft</v>
      </c>
      <c r="K2816" s="3" t="s">
        <v>26</v>
      </c>
      <c r="L2816" s="3" t="s">
        <v>184</v>
      </c>
      <c r="M2816" s="3" t="str">
        <f>IF(LEFT(L2816,5)="poss.","expected","ready")</f>
        <v>expected</v>
      </c>
      <c r="N2816" s="3" t="s">
        <v>793</v>
      </c>
      <c r="O2816" s="3" t="str">
        <f>IFERROR(LEFT(N2816,FIND("out of",N2816)-1),N2816)</f>
        <v xml:space="preserve">5 </v>
      </c>
      <c r="P2816" s="4" t="str">
        <f>IFERROR(RIGHT(N2816,LEN(N2816)-FIND("out of",N2816)-6),"")</f>
        <v>14</v>
      </c>
      <c r="Q2816" s="6" t="s">
        <v>29</v>
      </c>
      <c r="R2816" s="3" t="s">
        <v>325</v>
      </c>
      <c r="S2816" s="3" t="s">
        <v>5882</v>
      </c>
      <c r="T2816" s="3" t="s">
        <v>3389</v>
      </c>
      <c r="U2816" s="4">
        <f t="shared" si="1970"/>
        <v>4249</v>
      </c>
      <c r="V2816" s="3">
        <v>55.7</v>
      </c>
      <c r="W2816" s="3">
        <f>VALUE(V2816)*100000</f>
        <v>5570000</v>
      </c>
    </row>
    <row r="2817" spans="1:23" customFormat="1" hidden="1">
      <c r="A2817" t="s">
        <v>1966</v>
      </c>
      <c r="G2817" t="s">
        <v>34</v>
      </c>
      <c r="H2817" t="s">
        <v>4841</v>
      </c>
      <c r="I2817">
        <f>VALUE(LEFT(H2817,FIND(" ",H2817)-1))</f>
        <v>1825</v>
      </c>
      <c r="J2817" t="str">
        <f>TRIM(RIGHT(H2817,LEN(H2817)-FIND(" ",H2817)))</f>
        <v>sqft</v>
      </c>
      <c r="K2817" t="s">
        <v>26</v>
      </c>
      <c r="L2817" t="s">
        <v>44</v>
      </c>
      <c r="N2817" t="s">
        <v>5069</v>
      </c>
      <c r="Q2817" t="s">
        <v>29</v>
      </c>
      <c r="R2817" t="s">
        <v>47</v>
      </c>
      <c r="S2817" t="s">
        <v>5883</v>
      </c>
      <c r="T2817" t="s">
        <v>5379</v>
      </c>
      <c r="U2817" s="1">
        <f t="shared" si="1970"/>
        <v>4110</v>
      </c>
      <c r="V2817">
        <v>75</v>
      </c>
      <c r="W2817">
        <f>VALUE(V2817)*100000</f>
        <v>7500000</v>
      </c>
    </row>
    <row r="2818" spans="1:23" customFormat="1" hidden="1">
      <c r="A2818" t="s">
        <v>5884</v>
      </c>
      <c r="G2818" t="s">
        <v>24</v>
      </c>
      <c r="H2818" t="s">
        <v>485</v>
      </c>
      <c r="I2818">
        <f>VALUE(LEFT(H2818,FIND(" ",H2818)-1))</f>
        <v>722</v>
      </c>
      <c r="J2818" t="str">
        <f>TRIM(RIGHT(H2818,LEN(H2818)-FIND(" ",H2818)))</f>
        <v>sqft</v>
      </c>
      <c r="K2818" t="s">
        <v>43</v>
      </c>
      <c r="L2818" t="s">
        <v>44</v>
      </c>
      <c r="N2818" t="s">
        <v>962</v>
      </c>
      <c r="Q2818" t="s">
        <v>29</v>
      </c>
      <c r="R2818" t="s">
        <v>102</v>
      </c>
      <c r="S2818" t="s">
        <v>5885</v>
      </c>
      <c r="T2818" t="s">
        <v>5886</v>
      </c>
      <c r="U2818" s="1">
        <f t="shared" si="1970"/>
        <v>5133</v>
      </c>
      <c r="V2818">
        <v>63.9</v>
      </c>
      <c r="W2818">
        <f>VALUE(V2818)*100000</f>
        <v>6390000</v>
      </c>
    </row>
    <row r="2819" spans="1:23" customFormat="1" hidden="1">
      <c r="A2819" t="s">
        <v>5158</v>
      </c>
      <c r="G2819" t="s">
        <v>24</v>
      </c>
      <c r="H2819" t="s">
        <v>4403</v>
      </c>
      <c r="I2819">
        <f>VALUE(LEFT(H2819,FIND(" ",H2819)-1))</f>
        <v>933</v>
      </c>
      <c r="J2819" t="str">
        <f>TRIM(RIGHT(H2819,LEN(H2819)-FIND(" ",H2819)))</f>
        <v>sqft</v>
      </c>
      <c r="K2819" t="s">
        <v>26</v>
      </c>
      <c r="L2819" t="s">
        <v>44</v>
      </c>
      <c r="N2819" t="s">
        <v>2139</v>
      </c>
      <c r="Q2819" t="s">
        <v>29</v>
      </c>
      <c r="R2819" t="s">
        <v>47</v>
      </c>
      <c r="T2819" t="s">
        <v>5519</v>
      </c>
      <c r="U2819" s="1">
        <f t="shared" si="1970"/>
        <v>4337</v>
      </c>
      <c r="V2819">
        <v>73.5</v>
      </c>
      <c r="W2819">
        <f>VALUE(V2819)*100000</f>
        <v>7350000</v>
      </c>
    </row>
    <row r="2820" spans="1:23" customFormat="1" hidden="1">
      <c r="A2820" t="s">
        <v>75</v>
      </c>
      <c r="G2820" t="s">
        <v>24</v>
      </c>
      <c r="H2820" t="s">
        <v>111</v>
      </c>
      <c r="I2820">
        <f>VALUE(LEFT(H2820,FIND(" ",H2820)-1))</f>
        <v>800</v>
      </c>
      <c r="J2820" t="str">
        <f>TRIM(RIGHT(H2820,LEN(H2820)-FIND(" ",H2820)))</f>
        <v>sqft</v>
      </c>
      <c r="K2820" t="s">
        <v>29</v>
      </c>
      <c r="L2820" t="s">
        <v>184</v>
      </c>
      <c r="N2820" t="s">
        <v>26</v>
      </c>
      <c r="Q2820" t="s">
        <v>47</v>
      </c>
      <c r="R2820" t="s">
        <v>156</v>
      </c>
      <c r="S2820" t="s">
        <v>5887</v>
      </c>
      <c r="T2820" t="s">
        <v>1575</v>
      </c>
      <c r="U2820" s="1">
        <f t="shared" si="1970"/>
        <v>4211</v>
      </c>
      <c r="V2820">
        <v>56.4</v>
      </c>
      <c r="W2820">
        <f>VALUE(V2820)*100000</f>
        <v>5640000</v>
      </c>
    </row>
    <row r="2821" spans="1:23" ht="15.75">
      <c r="A2821" s="3" t="s">
        <v>4195</v>
      </c>
      <c r="B2821" s="3" t="str">
        <f t="shared" ref="B2821:B2822" si="1971">PROPER(TRIM(A2821))</f>
        <v>3 Apartment For Sale In Pramukh Amaya, Palanpur Surat</v>
      </c>
      <c r="C2821" s="3" t="str">
        <f t="shared" ref="C2821:C2822" si="1972">LEFT(B2821,FIND(" ",B2821)-1)</f>
        <v>3</v>
      </c>
      <c r="D2821" s="4" t="str">
        <f t="shared" ref="D2821:D2822" si="1973">MID(B2821, FIND(" ", B2821)+1, FIND("For", B2821)-FIND(" ", B2821)-1)</f>
        <v xml:space="preserve">Apartment </v>
      </c>
      <c r="E2821" s="3" t="str">
        <f t="shared" ref="E2821:E2822" si="1974">TRIM(MID(B2821, FIND("In", B2821)+3, FIND("Surat", B2821)-FIND("In", B2821)-3))</f>
        <v>Pramukh Amaya, Palanpur</v>
      </c>
      <c r="F2821" s="3" t="str">
        <f t="shared" ref="F2821:F2822" si="1975">"surat"</f>
        <v>surat</v>
      </c>
      <c r="G2821" s="3" t="s">
        <v>34</v>
      </c>
      <c r="H2821" s="3" t="s">
        <v>4690</v>
      </c>
      <c r="I2821" s="9">
        <f>VALUE(LEFT(H2821,FIND(" ",H2821)-1))</f>
        <v>1811</v>
      </c>
      <c r="J2821" s="3" t="str">
        <f>TRIM(RIGHT(H2821,LEN(H2821)-FIND(" ",H2821)))</f>
        <v>sqft</v>
      </c>
      <c r="K2821" s="3" t="s">
        <v>26</v>
      </c>
      <c r="L2821" s="3" t="s">
        <v>184</v>
      </c>
      <c r="M2821" s="3" t="str">
        <f t="shared" ref="M2821:M2822" si="1976">IF(LEFT(L2821,5)="poss.","expected","ready")</f>
        <v>expected</v>
      </c>
      <c r="N2821" s="3" t="s">
        <v>793</v>
      </c>
      <c r="O2821" s="3" t="str">
        <f t="shared" ref="O2821:O2822" si="1977">IFERROR(LEFT(N2821,FIND("out of",N2821)-1),N2821)</f>
        <v xml:space="preserve">5 </v>
      </c>
      <c r="P2821" s="4" t="str">
        <f t="shared" ref="P2821:P2822" si="1978">IFERROR(RIGHT(N2821,LEN(N2821)-FIND("out of",N2821)-6),"")</f>
        <v>14</v>
      </c>
      <c r="Q2821" s="6" t="s">
        <v>29</v>
      </c>
      <c r="R2821" s="3" t="s">
        <v>38</v>
      </c>
      <c r="S2821" s="3" t="s">
        <v>5888</v>
      </c>
      <c r="T2821" s="3" t="s">
        <v>3364</v>
      </c>
      <c r="U2821" s="4">
        <f t="shared" si="1970"/>
        <v>4250</v>
      </c>
      <c r="V2821" s="3">
        <v>77</v>
      </c>
      <c r="W2821" s="3">
        <f>VALUE(V2821)*100000</f>
        <v>7700000</v>
      </c>
    </row>
    <row r="2822" spans="1:23" customFormat="1" hidden="1">
      <c r="A2822" t="s">
        <v>1318</v>
      </c>
      <c r="B2822" t="str">
        <f t="shared" si="1971"/>
        <v>3 Apartment For Sale In Adajan Surat</v>
      </c>
      <c r="C2822" t="str">
        <f t="shared" si="1972"/>
        <v>3</v>
      </c>
      <c r="D2822" s="1" t="str">
        <f t="shared" si="1973"/>
        <v xml:space="preserve">Apartment </v>
      </c>
      <c r="E2822" t="str">
        <f t="shared" si="1974"/>
        <v>Adajan</v>
      </c>
      <c r="F2822" t="str">
        <f t="shared" si="1975"/>
        <v>surat</v>
      </c>
      <c r="G2822" t="s">
        <v>24</v>
      </c>
      <c r="H2822" t="s">
        <v>116</v>
      </c>
      <c r="I2822">
        <f>VALUE(LEFT(H2822,FIND(" ",H2822)-1))</f>
        <v>1000</v>
      </c>
      <c r="J2822" t="str">
        <f>TRIM(RIGHT(H2822,LEN(H2822)-FIND(" ",H2822)))</f>
        <v>sqft</v>
      </c>
      <c r="K2822" t="s">
        <v>43</v>
      </c>
      <c r="L2822" t="s">
        <v>44</v>
      </c>
      <c r="M2822" t="str">
        <f t="shared" si="1976"/>
        <v>ready</v>
      </c>
      <c r="N2822" t="s">
        <v>992</v>
      </c>
      <c r="O2822" t="str">
        <f t="shared" si="1977"/>
        <v xml:space="preserve">6 </v>
      </c>
      <c r="P2822" s="1" t="str">
        <f t="shared" si="1978"/>
        <v>12</v>
      </c>
      <c r="Q2822" t="s">
        <v>46</v>
      </c>
      <c r="R2822" t="s">
        <v>47</v>
      </c>
      <c r="T2822" t="s">
        <v>1689</v>
      </c>
      <c r="U2822" s="1">
        <f t="shared" si="1970"/>
        <v>3815</v>
      </c>
      <c r="V2822">
        <v>62</v>
      </c>
      <c r="W2822">
        <f>VALUE(V2822)*100000</f>
        <v>6200000</v>
      </c>
    </row>
    <row r="2823" spans="1:23" customFormat="1" hidden="1">
      <c r="A2823" t="s">
        <v>5209</v>
      </c>
      <c r="G2823" t="s">
        <v>24</v>
      </c>
      <c r="H2823" t="s">
        <v>3339</v>
      </c>
      <c r="I2823">
        <f>VALUE(LEFT(H2823,FIND(" ",H2823)-1))</f>
        <v>751</v>
      </c>
      <c r="J2823" t="str">
        <f>TRIM(RIGHT(H2823,LEN(H2823)-FIND(" ",H2823)))</f>
        <v>sqft</v>
      </c>
      <c r="K2823" t="s">
        <v>43</v>
      </c>
      <c r="L2823" t="s">
        <v>301</v>
      </c>
      <c r="N2823" t="s">
        <v>1132</v>
      </c>
      <c r="Q2823" t="s">
        <v>29</v>
      </c>
      <c r="R2823" t="s">
        <v>102</v>
      </c>
      <c r="S2823" t="s">
        <v>5885</v>
      </c>
      <c r="T2823" t="s">
        <v>5889</v>
      </c>
      <c r="U2823" s="1">
        <f t="shared" si="1970"/>
        <v>4730</v>
      </c>
      <c r="V2823">
        <v>65.3</v>
      </c>
      <c r="W2823">
        <f>VALUE(V2823)*100000</f>
        <v>6530000</v>
      </c>
    </row>
    <row r="2824" spans="1:23" customFormat="1" hidden="1">
      <c r="A2824" t="s">
        <v>5012</v>
      </c>
      <c r="B2824" t="str">
        <f>PROPER(TRIM(A2824))</f>
        <v>3 Apartment For Sale In Madhav Opulence, Pal Surat</v>
      </c>
      <c r="C2824" t="str">
        <f>LEFT(B2824,FIND(" ",B2824)-1)</f>
        <v>3</v>
      </c>
      <c r="D2824" s="1" t="str">
        <f>MID(B2824, FIND(" ", B2824)+1, FIND("For", B2824)-FIND(" ", B2824)-1)</f>
        <v xml:space="preserve">Apartment </v>
      </c>
      <c r="E2824" t="str">
        <f>TRIM(MID(B2824, FIND("In", B2824)+3, FIND("Surat", B2824)-FIND("In", B2824)-3))</f>
        <v>Madhav Opulence, Pal</v>
      </c>
      <c r="F2824" t="str">
        <f>"surat"</f>
        <v>surat</v>
      </c>
      <c r="G2824" t="s">
        <v>24</v>
      </c>
      <c r="H2824" t="s">
        <v>398</v>
      </c>
      <c r="I2824">
        <f>VALUE(LEFT(H2824,FIND(" ",H2824)-1))</f>
        <v>1040</v>
      </c>
      <c r="J2824" t="str">
        <f>TRIM(RIGHT(H2824,LEN(H2824)-FIND(" ",H2824)))</f>
        <v>sqft</v>
      </c>
      <c r="K2824" t="s">
        <v>26</v>
      </c>
      <c r="L2824" t="s">
        <v>44</v>
      </c>
      <c r="M2824" t="str">
        <f>IF(LEFT(L2824,5)="poss.","expected","ready")</f>
        <v>ready</v>
      </c>
      <c r="N2824" t="s">
        <v>176</v>
      </c>
      <c r="O2824" t="str">
        <f>IFERROR(LEFT(N2824,FIND("out of",N2824)-1),N2824)</f>
        <v xml:space="preserve">5 </v>
      </c>
      <c r="P2824" s="1" t="str">
        <f>IFERROR(RIGHT(N2824,LEN(N2824)-FIND("out of",N2824)-6),"")</f>
        <v>12</v>
      </c>
      <c r="Q2824" t="s">
        <v>29</v>
      </c>
      <c r="R2824" t="s">
        <v>47</v>
      </c>
      <c r="T2824" t="s">
        <v>3798</v>
      </c>
      <c r="U2824" s="1">
        <f t="shared" si="1970"/>
        <v>4681</v>
      </c>
      <c r="V2824">
        <v>88.5</v>
      </c>
      <c r="W2824">
        <f>VALUE(V2824)*100000</f>
        <v>8850000</v>
      </c>
    </row>
    <row r="2825" spans="1:23" customFormat="1" hidden="1">
      <c r="A2825" t="s">
        <v>245</v>
      </c>
      <c r="G2825" t="s">
        <v>24</v>
      </c>
      <c r="H2825" t="s">
        <v>5890</v>
      </c>
      <c r="I2825">
        <f>VALUE(LEFT(H2825,FIND(" ",H2825)-1))</f>
        <v>1070</v>
      </c>
      <c r="J2825" t="str">
        <f>TRIM(RIGHT(H2825,LEN(H2825)-FIND(" ",H2825)))</f>
        <v>sqft</v>
      </c>
      <c r="K2825" t="s">
        <v>29</v>
      </c>
      <c r="L2825" t="s">
        <v>184</v>
      </c>
      <c r="N2825" t="s">
        <v>26</v>
      </c>
      <c r="Q2825" t="s">
        <v>47</v>
      </c>
      <c r="R2825" t="s">
        <v>156</v>
      </c>
      <c r="S2825" t="s">
        <v>5891</v>
      </c>
      <c r="T2825" t="s">
        <v>1575</v>
      </c>
      <c r="U2825" s="1">
        <f t="shared" si="1970"/>
        <v>4211</v>
      </c>
      <c r="V2825">
        <v>75.3</v>
      </c>
      <c r="W2825">
        <f>VALUE(V2825)*100000</f>
        <v>7530000</v>
      </c>
    </row>
    <row r="2826" spans="1:23" ht="15.75">
      <c r="A2826" s="3" t="s">
        <v>4132</v>
      </c>
      <c r="B2826" s="3" t="str">
        <f>PROPER(TRIM(A2826))</f>
        <v>2 Apartment For Sale In Avadh Onica, Dumas Road Surat</v>
      </c>
      <c r="C2826" s="3" t="str">
        <f>LEFT(B2826,FIND(" ",B2826)-1)</f>
        <v>2</v>
      </c>
      <c r="D2826" s="4" t="str">
        <f>MID(B2826, FIND(" ", B2826)+1, FIND("For", B2826)-FIND(" ", B2826)-1)</f>
        <v xml:space="preserve">Apartment </v>
      </c>
      <c r="E2826" s="3" t="str">
        <f>TRIM(MID(B2826, FIND("In", B2826)+3, FIND("Surat", B2826)-FIND("In", B2826)-3))</f>
        <v>Avadh Onica, Dumas Road</v>
      </c>
      <c r="F2826" s="3" t="str">
        <f>"surat"</f>
        <v>surat</v>
      </c>
      <c r="G2826" s="3" t="s">
        <v>34</v>
      </c>
      <c r="H2826" s="3" t="s">
        <v>674</v>
      </c>
      <c r="I2826" s="9">
        <f>VALUE(LEFT(H2826,FIND(" ",H2826)-1))</f>
        <v>1400</v>
      </c>
      <c r="J2826" s="3" t="str">
        <f>TRIM(RIGHT(H2826,LEN(H2826)-FIND(" ",H2826)))</f>
        <v>sqft</v>
      </c>
      <c r="K2826" s="3" t="s">
        <v>26</v>
      </c>
      <c r="L2826" s="3" t="s">
        <v>184</v>
      </c>
      <c r="M2826" s="3" t="str">
        <f>IF(LEFT(L2826,5)="poss.","expected","ready")</f>
        <v>expected</v>
      </c>
      <c r="N2826" s="3" t="s">
        <v>160</v>
      </c>
      <c r="O2826" s="3" t="str">
        <f>IFERROR(LEFT(N2826,FIND("out of",N2826)-1),N2826)</f>
        <v xml:space="preserve">7 </v>
      </c>
      <c r="P2826" s="4" t="str">
        <f>IFERROR(RIGHT(N2826,LEN(N2826)-FIND("out of",N2826)-6),"")</f>
        <v>14</v>
      </c>
      <c r="Q2826" s="6" t="s">
        <v>29</v>
      </c>
      <c r="R2826" s="3" t="s">
        <v>38</v>
      </c>
      <c r="S2826" s="3" t="s">
        <v>5892</v>
      </c>
      <c r="T2826" s="3" t="s">
        <v>555</v>
      </c>
      <c r="U2826" s="4">
        <f t="shared" si="1970"/>
        <v>4500</v>
      </c>
      <c r="V2826" s="3">
        <v>63</v>
      </c>
      <c r="W2826" s="3">
        <f>VALUE(V2826)*100000</f>
        <v>6300000</v>
      </c>
    </row>
    <row r="2827" spans="1:23" customFormat="1" hidden="1">
      <c r="A2827" t="s">
        <v>1966</v>
      </c>
      <c r="G2827" t="s">
        <v>34</v>
      </c>
      <c r="H2827" t="s">
        <v>4761</v>
      </c>
      <c r="I2827">
        <f>VALUE(LEFT(H2827,FIND(" ",H2827)-1))</f>
        <v>1726</v>
      </c>
      <c r="J2827" t="str">
        <f>TRIM(RIGHT(H2827,LEN(H2827)-FIND(" ",H2827)))</f>
        <v>sqft</v>
      </c>
      <c r="K2827" t="s">
        <v>26</v>
      </c>
      <c r="L2827" t="s">
        <v>44</v>
      </c>
      <c r="N2827" t="s">
        <v>5437</v>
      </c>
      <c r="Q2827" t="s">
        <v>29</v>
      </c>
      <c r="R2827" t="s">
        <v>47</v>
      </c>
      <c r="T2827" t="s">
        <v>5319</v>
      </c>
      <c r="U2827" s="1">
        <f t="shared" si="1970"/>
        <v>3853</v>
      </c>
      <c r="V2827">
        <v>66.5</v>
      </c>
      <c r="W2827">
        <f>VALUE(V2827)*100000</f>
        <v>6650000</v>
      </c>
    </row>
    <row r="2828" spans="1:23" customFormat="1" hidden="1">
      <c r="A2828" t="s">
        <v>5028</v>
      </c>
      <c r="G2828" t="s">
        <v>24</v>
      </c>
      <c r="H2828" t="s">
        <v>5893</v>
      </c>
      <c r="I2828">
        <f>VALUE(LEFT(H2828,FIND(" ",H2828)-1))</f>
        <v>977</v>
      </c>
      <c r="J2828" t="str">
        <f>TRIM(RIGHT(H2828,LEN(H2828)-FIND(" ",H2828)))</f>
        <v>sqft</v>
      </c>
      <c r="K2828" t="s">
        <v>26</v>
      </c>
      <c r="L2828" t="s">
        <v>44</v>
      </c>
      <c r="N2828" t="s">
        <v>342</v>
      </c>
      <c r="Q2828" t="s">
        <v>29</v>
      </c>
      <c r="R2828" t="s">
        <v>102</v>
      </c>
      <c r="S2828" t="s">
        <v>5894</v>
      </c>
      <c r="T2828" t="s">
        <v>5895</v>
      </c>
      <c r="U2828" s="1">
        <f t="shared" si="1970"/>
        <v>4930</v>
      </c>
      <c r="V2828">
        <v>87.5</v>
      </c>
      <c r="W2828">
        <f>VALUE(V2828)*100000</f>
        <v>8750000</v>
      </c>
    </row>
    <row r="2829" spans="1:23" customFormat="1" hidden="1">
      <c r="A2829" t="s">
        <v>4731</v>
      </c>
      <c r="B2829" t="str">
        <f>PROPER(TRIM(A2829))</f>
        <v>3 Apartment For Sale In Shubham Pearl, Palanpur Surat</v>
      </c>
      <c r="C2829" t="str">
        <f>LEFT(B2829,FIND(" ",B2829)-1)</f>
        <v>3</v>
      </c>
      <c r="D2829" s="1" t="str">
        <f>MID(B2829, FIND(" ", B2829)+1, FIND("For", B2829)-FIND(" ", B2829)-1)</f>
        <v xml:space="preserve">Apartment </v>
      </c>
      <c r="E2829" t="str">
        <f>TRIM(MID(B2829, FIND("In", B2829)+3, FIND("Surat", B2829)-FIND("In", B2829)-3))</f>
        <v>Shubham Pearl, Palanpur</v>
      </c>
      <c r="F2829" t="str">
        <f>"surat"</f>
        <v>surat</v>
      </c>
      <c r="G2829" t="s">
        <v>34</v>
      </c>
      <c r="H2829" t="s">
        <v>3574</v>
      </c>
      <c r="I2829">
        <f>VALUE(LEFT(H2829,FIND(" ",H2829)-1))</f>
        <v>1775</v>
      </c>
      <c r="J2829" t="str">
        <f>TRIM(RIGHT(H2829,LEN(H2829)-FIND(" ",H2829)))</f>
        <v>sqft</v>
      </c>
      <c r="K2829" t="s">
        <v>43</v>
      </c>
      <c r="L2829" t="s">
        <v>27</v>
      </c>
      <c r="M2829" t="str">
        <f>IF(LEFT(L2829,5)="poss.","expected","ready")</f>
        <v>expected</v>
      </c>
      <c r="N2829" t="s">
        <v>627</v>
      </c>
      <c r="O2829" t="str">
        <f>IFERROR(LEFT(N2829,FIND("out of",N2829)-1),N2829)</f>
        <v xml:space="preserve">8 </v>
      </c>
      <c r="P2829" s="1" t="str">
        <f>IFERROR(RIGHT(N2829,LEN(N2829)-FIND("out of",N2829)-6),"")</f>
        <v>14</v>
      </c>
      <c r="Q2829" t="s">
        <v>29</v>
      </c>
      <c r="R2829" t="s">
        <v>47</v>
      </c>
      <c r="T2829" t="s">
        <v>2961</v>
      </c>
      <c r="U2829" s="1">
        <f t="shared" si="1970"/>
        <v>3851</v>
      </c>
      <c r="V2829">
        <v>68.400000000000006</v>
      </c>
      <c r="W2829">
        <f>VALUE(V2829)*100000</f>
        <v>6840000.0000000009</v>
      </c>
    </row>
    <row r="2830" spans="1:23" customFormat="1" hidden="1">
      <c r="A2830" t="s">
        <v>3655</v>
      </c>
      <c r="G2830" t="s">
        <v>24</v>
      </c>
      <c r="H2830" t="s">
        <v>3296</v>
      </c>
      <c r="I2830">
        <f>VALUE(LEFT(H2830,FIND(" ",H2830)-1))</f>
        <v>1045</v>
      </c>
      <c r="J2830" t="str">
        <f>TRIM(RIGHT(H2830,LEN(H2830)-FIND(" ",H2830)))</f>
        <v>sqft</v>
      </c>
      <c r="K2830" t="s">
        <v>29</v>
      </c>
      <c r="L2830" t="s">
        <v>44</v>
      </c>
      <c r="N2830" t="s">
        <v>26</v>
      </c>
      <c r="Q2830" t="s">
        <v>47</v>
      </c>
      <c r="R2830" t="s">
        <v>156</v>
      </c>
      <c r="S2830" t="s">
        <v>5896</v>
      </c>
      <c r="T2830" t="s">
        <v>5472</v>
      </c>
      <c r="U2830" s="1">
        <f t="shared" si="1970"/>
        <v>4650</v>
      </c>
      <c r="V2830">
        <v>80.8</v>
      </c>
      <c r="W2830">
        <f>VALUE(V2830)*100000</f>
        <v>8080000</v>
      </c>
    </row>
    <row r="2831" spans="1:23" ht="15.75">
      <c r="A2831" s="3" t="s">
        <v>4195</v>
      </c>
      <c r="B2831" s="3" t="str">
        <f>PROPER(TRIM(A2831))</f>
        <v>3 Apartment For Sale In Pramukh Amaya, Palanpur Surat</v>
      </c>
      <c r="C2831" s="3" t="str">
        <f>LEFT(B2831,FIND(" ",B2831)-1)</f>
        <v>3</v>
      </c>
      <c r="D2831" s="4" t="str">
        <f>MID(B2831, FIND(" ", B2831)+1, FIND("For", B2831)-FIND(" ", B2831)-1)</f>
        <v xml:space="preserve">Apartment </v>
      </c>
      <c r="E2831" s="3" t="str">
        <f>TRIM(MID(B2831, FIND("In", B2831)+3, FIND("Surat", B2831)-FIND("In", B2831)-3))</f>
        <v>Pramukh Amaya, Palanpur</v>
      </c>
      <c r="F2831" s="3" t="str">
        <f>"surat"</f>
        <v>surat</v>
      </c>
      <c r="G2831" s="3" t="s">
        <v>34</v>
      </c>
      <c r="H2831" s="3" t="s">
        <v>4196</v>
      </c>
      <c r="I2831" s="9">
        <f>VALUE(LEFT(H2831,FIND(" ",H2831)-1))</f>
        <v>2111</v>
      </c>
      <c r="J2831" s="3" t="str">
        <f>TRIM(RIGHT(H2831,LEN(H2831)-FIND(" ",H2831)))</f>
        <v>sqft</v>
      </c>
      <c r="K2831" s="3" t="s">
        <v>26</v>
      </c>
      <c r="L2831" s="3" t="s">
        <v>1843</v>
      </c>
      <c r="M2831" s="3" t="str">
        <f>IF(LEFT(L2831,5)="poss.","expected","ready")</f>
        <v>expected</v>
      </c>
      <c r="N2831" s="3" t="s">
        <v>81</v>
      </c>
      <c r="O2831" s="3" t="str">
        <f>IFERROR(LEFT(N2831,FIND("out of",N2831)-1),N2831)</f>
        <v xml:space="preserve">6 </v>
      </c>
      <c r="P2831" s="4" t="str">
        <f>IFERROR(RIGHT(N2831,LEN(N2831)-FIND("out of",N2831)-6),"")</f>
        <v>13</v>
      </c>
      <c r="Q2831" s="6" t="s">
        <v>29</v>
      </c>
      <c r="R2831" s="3" t="s">
        <v>47</v>
      </c>
      <c r="S2831" s="3" t="s">
        <v>3083</v>
      </c>
      <c r="T2831" s="3" t="s">
        <v>505</v>
      </c>
      <c r="U2831" s="4">
        <f t="shared" si="1970"/>
        <v>4251</v>
      </c>
      <c r="V2831" s="3">
        <v>89.7</v>
      </c>
      <c r="W2831" s="3">
        <f>VALUE(V2831)*100000</f>
        <v>8970000</v>
      </c>
    </row>
    <row r="2832" spans="1:23" customFormat="1" hidden="1">
      <c r="A2832" t="s">
        <v>245</v>
      </c>
      <c r="G2832" t="s">
        <v>34</v>
      </c>
      <c r="H2832" t="s">
        <v>5050</v>
      </c>
      <c r="I2832">
        <f>VALUE(LEFT(H2832,FIND(" ",H2832)-1))</f>
        <v>1660</v>
      </c>
      <c r="J2832" t="str">
        <f>TRIM(RIGHT(H2832,LEN(H2832)-FIND(" ",H2832)))</f>
        <v>sqft</v>
      </c>
      <c r="K2832" t="s">
        <v>26</v>
      </c>
      <c r="L2832" t="s">
        <v>44</v>
      </c>
      <c r="N2832" t="s">
        <v>627</v>
      </c>
      <c r="Q2832" t="s">
        <v>29</v>
      </c>
      <c r="R2832" t="s">
        <v>739</v>
      </c>
      <c r="S2832" t="s">
        <v>5897</v>
      </c>
      <c r="T2832" t="s">
        <v>5589</v>
      </c>
      <c r="U2832" s="1">
        <f t="shared" si="1970"/>
        <v>3795</v>
      </c>
      <c r="V2832">
        <v>63</v>
      </c>
      <c r="W2832">
        <f>VALUE(V2832)*100000</f>
        <v>6300000</v>
      </c>
    </row>
    <row r="2833" spans="1:23" customFormat="1" hidden="1">
      <c r="A2833" t="s">
        <v>5898</v>
      </c>
      <c r="G2833" t="s">
        <v>24</v>
      </c>
      <c r="H2833" t="s">
        <v>5630</v>
      </c>
      <c r="I2833">
        <f>VALUE(LEFT(H2833,FIND(" ",H2833)-1))</f>
        <v>765</v>
      </c>
      <c r="J2833" t="str">
        <f>TRIM(RIGHT(H2833,LEN(H2833)-FIND(" ",H2833)))</f>
        <v>sqft</v>
      </c>
      <c r="K2833" t="s">
        <v>43</v>
      </c>
      <c r="L2833" t="s">
        <v>44</v>
      </c>
      <c r="N2833" t="s">
        <v>227</v>
      </c>
      <c r="Q2833" t="s">
        <v>29</v>
      </c>
      <c r="R2833" t="s">
        <v>102</v>
      </c>
      <c r="S2833" t="s">
        <v>5899</v>
      </c>
      <c r="T2833" t="s">
        <v>5900</v>
      </c>
      <c r="U2833" s="1">
        <f t="shared" si="1970"/>
        <v>4529</v>
      </c>
      <c r="V2833">
        <v>63</v>
      </c>
      <c r="W2833">
        <f>VALUE(V2833)*100000</f>
        <v>6300000</v>
      </c>
    </row>
    <row r="2834" spans="1:23" customFormat="1" hidden="1">
      <c r="A2834" t="s">
        <v>5901</v>
      </c>
      <c r="B2834" t="str">
        <f>PROPER(TRIM(A2834))</f>
        <v>3 Apartment For Sale In Laxmipati Euphoria, Palanpur Surat</v>
      </c>
      <c r="C2834" t="str">
        <f>LEFT(B2834,FIND(" ",B2834)-1)</f>
        <v>3</v>
      </c>
      <c r="D2834" s="1" t="str">
        <f>MID(B2834, FIND(" ", B2834)+1, FIND("For", B2834)-FIND(" ", B2834)-1)</f>
        <v xml:space="preserve">Apartment </v>
      </c>
      <c r="E2834" t="str">
        <f>TRIM(MID(B2834, FIND("In", B2834)+3, FIND("Surat", B2834)-FIND("In", B2834)-3))</f>
        <v>Laxmipati Euphoria, Palanpur</v>
      </c>
      <c r="F2834" t="str">
        <f>"surat"</f>
        <v>surat</v>
      </c>
      <c r="G2834" t="s">
        <v>24</v>
      </c>
      <c r="H2834" t="s">
        <v>1821</v>
      </c>
      <c r="I2834">
        <f>VALUE(LEFT(H2834,FIND(" ",H2834)-1))</f>
        <v>1024</v>
      </c>
      <c r="J2834" t="str">
        <f>TRIM(RIGHT(H2834,LEN(H2834)-FIND(" ",H2834)))</f>
        <v>sqft</v>
      </c>
      <c r="K2834" t="s">
        <v>43</v>
      </c>
      <c r="L2834" t="s">
        <v>4133</v>
      </c>
      <c r="M2834" t="str">
        <f>IF(LEFT(L2834,5)="poss.","expected","ready")</f>
        <v>expected</v>
      </c>
      <c r="N2834" t="s">
        <v>627</v>
      </c>
      <c r="O2834" t="str">
        <f>IFERROR(LEFT(N2834,FIND("out of",N2834)-1),N2834)</f>
        <v xml:space="preserve">8 </v>
      </c>
      <c r="P2834" s="1" t="str">
        <f>IFERROR(RIGHT(N2834,LEN(N2834)-FIND("out of",N2834)-6),"")</f>
        <v>14</v>
      </c>
      <c r="Q2834" t="s">
        <v>29</v>
      </c>
      <c r="R2834" t="s">
        <v>47</v>
      </c>
      <c r="T2834" t="s">
        <v>505</v>
      </c>
      <c r="U2834" s="1">
        <f t="shared" si="1970"/>
        <v>4251</v>
      </c>
      <c r="V2834">
        <v>79.2</v>
      </c>
      <c r="W2834">
        <f>VALUE(V2834)*100000</f>
        <v>7920000</v>
      </c>
    </row>
    <row r="2835" spans="1:23" customFormat="1" hidden="1">
      <c r="A2835" t="s">
        <v>4460</v>
      </c>
      <c r="G2835" t="s">
        <v>24</v>
      </c>
      <c r="H2835" t="s">
        <v>5902</v>
      </c>
      <c r="I2835">
        <f>VALUE(LEFT(H2835,FIND(" ",H2835)-1))</f>
        <v>761</v>
      </c>
      <c r="J2835" t="str">
        <f>TRIM(RIGHT(H2835,LEN(H2835)-FIND(" ",H2835)))</f>
        <v>sqft</v>
      </c>
      <c r="K2835" t="s">
        <v>29</v>
      </c>
      <c r="L2835" t="s">
        <v>44</v>
      </c>
      <c r="N2835" t="s">
        <v>26</v>
      </c>
      <c r="Q2835" t="s">
        <v>47</v>
      </c>
      <c r="R2835" t="s">
        <v>156</v>
      </c>
      <c r="S2835" t="s">
        <v>5903</v>
      </c>
      <c r="T2835" t="s">
        <v>5904</v>
      </c>
      <c r="U2835" s="1">
        <f t="shared" si="1970"/>
        <v>3829</v>
      </c>
      <c r="V2835">
        <v>53</v>
      </c>
      <c r="W2835">
        <f>VALUE(V2835)*100000</f>
        <v>5300000</v>
      </c>
    </row>
    <row r="2836" spans="1:23" customFormat="1" hidden="1">
      <c r="A2836" t="s">
        <v>5905</v>
      </c>
      <c r="G2836" t="s">
        <v>34</v>
      </c>
      <c r="H2836" t="s">
        <v>5906</v>
      </c>
      <c r="I2836">
        <f>VALUE(LEFT(H2836,FIND(" ",H2836)-1))</f>
        <v>2199</v>
      </c>
      <c r="J2836" t="str">
        <f>TRIM(RIGHT(H2836,LEN(H2836)-FIND(" ",H2836)))</f>
        <v>sqft</v>
      </c>
      <c r="K2836" t="s">
        <v>26</v>
      </c>
      <c r="L2836" t="s">
        <v>1843</v>
      </c>
      <c r="N2836" t="s">
        <v>81</v>
      </c>
      <c r="Q2836" t="s">
        <v>29</v>
      </c>
      <c r="R2836" t="s">
        <v>47</v>
      </c>
      <c r="S2836" t="s">
        <v>3083</v>
      </c>
      <c r="T2836" t="s">
        <v>5907</v>
      </c>
      <c r="U2836" s="1">
        <f t="shared" si="1970"/>
        <v>4484</v>
      </c>
      <c r="V2836">
        <v>98.6</v>
      </c>
      <c r="W2836">
        <f>VALUE(V2836)*100000</f>
        <v>9860000</v>
      </c>
    </row>
    <row r="2837" spans="1:23" customFormat="1" hidden="1">
      <c r="A2837" t="s">
        <v>245</v>
      </c>
      <c r="G2837" t="s">
        <v>34</v>
      </c>
      <c r="H2837" t="s">
        <v>4761</v>
      </c>
      <c r="I2837">
        <f>VALUE(LEFT(H2837,FIND(" ",H2837)-1))</f>
        <v>1726</v>
      </c>
      <c r="J2837" t="str">
        <f>TRIM(RIGHT(H2837,LEN(H2837)-FIND(" ",H2837)))</f>
        <v>sqft</v>
      </c>
      <c r="K2837" t="s">
        <v>26</v>
      </c>
      <c r="L2837" t="s">
        <v>44</v>
      </c>
      <c r="N2837" t="s">
        <v>5069</v>
      </c>
      <c r="Q2837" t="s">
        <v>29</v>
      </c>
      <c r="R2837" t="s">
        <v>47</v>
      </c>
      <c r="T2837" t="s">
        <v>5908</v>
      </c>
      <c r="U2837" s="1">
        <f t="shared" si="1970"/>
        <v>3940</v>
      </c>
      <c r="V2837">
        <v>68</v>
      </c>
      <c r="W2837">
        <f>VALUE(V2837)*100000</f>
        <v>6800000</v>
      </c>
    </row>
    <row r="2838" spans="1:23" customFormat="1" hidden="1">
      <c r="A2838" t="s">
        <v>5909</v>
      </c>
      <c r="G2838" t="s">
        <v>24</v>
      </c>
      <c r="H2838" t="s">
        <v>295</v>
      </c>
      <c r="I2838">
        <f>VALUE(LEFT(H2838,FIND(" ",H2838)-1))</f>
        <v>750</v>
      </c>
      <c r="J2838" t="str">
        <f>TRIM(RIGHT(H2838,LEN(H2838)-FIND(" ",H2838)))</f>
        <v>sqft</v>
      </c>
      <c r="K2838" t="s">
        <v>43</v>
      </c>
      <c r="L2838" t="s">
        <v>44</v>
      </c>
      <c r="N2838" t="s">
        <v>1513</v>
      </c>
      <c r="Q2838" t="s">
        <v>29</v>
      </c>
      <c r="R2838" t="s">
        <v>102</v>
      </c>
      <c r="S2838" t="s">
        <v>5844</v>
      </c>
      <c r="T2838" t="s">
        <v>5910</v>
      </c>
      <c r="U2838" s="1">
        <f t="shared" si="1970"/>
        <v>4480</v>
      </c>
      <c r="V2838">
        <v>56</v>
      </c>
      <c r="W2838">
        <f>VALUE(V2838)*100000</f>
        <v>5600000</v>
      </c>
    </row>
    <row r="2839" spans="1:23" customFormat="1" hidden="1">
      <c r="A2839" t="s">
        <v>5111</v>
      </c>
      <c r="B2839" t="str">
        <f>PROPER(TRIM(A2839))</f>
        <v>3 Apartment For Sale In Santvan Seron, Palanpur Surat</v>
      </c>
      <c r="C2839" t="str">
        <f>LEFT(B2839,FIND(" ",B2839)-1)</f>
        <v>3</v>
      </c>
      <c r="D2839" s="1" t="str">
        <f>MID(B2839, FIND(" ", B2839)+1, FIND("For", B2839)-FIND(" ", B2839)-1)</f>
        <v xml:space="preserve">Apartment </v>
      </c>
      <c r="E2839" t="str">
        <f>TRIM(MID(B2839, FIND("In", B2839)+3, FIND("Surat", B2839)-FIND("In", B2839)-3))</f>
        <v>Santvan Seron, Palanpur</v>
      </c>
      <c r="F2839" t="str">
        <f>"surat"</f>
        <v>surat</v>
      </c>
      <c r="G2839" t="s">
        <v>24</v>
      </c>
      <c r="H2839" t="s">
        <v>1821</v>
      </c>
      <c r="I2839">
        <f>VALUE(LEFT(H2839,FIND(" ",H2839)-1))</f>
        <v>1024</v>
      </c>
      <c r="J2839" t="str">
        <f>TRIM(RIGHT(H2839,LEN(H2839)-FIND(" ",H2839)))</f>
        <v>sqft</v>
      </c>
      <c r="K2839" t="s">
        <v>43</v>
      </c>
      <c r="L2839" t="s">
        <v>44</v>
      </c>
      <c r="M2839" t="str">
        <f>IF(LEFT(L2839,5)="poss.","expected","ready")</f>
        <v>ready</v>
      </c>
      <c r="N2839" t="s">
        <v>627</v>
      </c>
      <c r="O2839" t="str">
        <f>IFERROR(LEFT(N2839,FIND("out of",N2839)-1),N2839)</f>
        <v xml:space="preserve">8 </v>
      </c>
      <c r="P2839" s="1" t="str">
        <f>IFERROR(RIGHT(N2839,LEN(N2839)-FIND("out of",N2839)-6),"")</f>
        <v>14</v>
      </c>
      <c r="Q2839" t="s">
        <v>29</v>
      </c>
      <c r="R2839" t="s">
        <v>47</v>
      </c>
      <c r="T2839" t="s">
        <v>1817</v>
      </c>
      <c r="U2839" s="1">
        <f t="shared" si="1970"/>
        <v>4200</v>
      </c>
      <c r="V2839">
        <v>78.2</v>
      </c>
      <c r="W2839">
        <f>VALUE(V2839)*100000</f>
        <v>7820000</v>
      </c>
    </row>
    <row r="2840" spans="1:23" customFormat="1" hidden="1">
      <c r="A2840" t="s">
        <v>4460</v>
      </c>
      <c r="G2840" t="s">
        <v>24</v>
      </c>
      <c r="H2840" t="s">
        <v>4308</v>
      </c>
      <c r="I2840">
        <f>VALUE(LEFT(H2840,FIND(" ",H2840)-1))</f>
        <v>1130</v>
      </c>
      <c r="J2840" t="str">
        <f>TRIM(RIGHT(H2840,LEN(H2840)-FIND(" ",H2840)))</f>
        <v>sqft</v>
      </c>
      <c r="K2840" t="s">
        <v>29</v>
      </c>
      <c r="L2840" t="s">
        <v>44</v>
      </c>
      <c r="N2840" t="s">
        <v>26</v>
      </c>
      <c r="Q2840" t="s">
        <v>47</v>
      </c>
      <c r="R2840" t="s">
        <v>156</v>
      </c>
      <c r="S2840" t="s">
        <v>5911</v>
      </c>
      <c r="T2840" t="s">
        <v>3359</v>
      </c>
      <c r="U2840" s="1">
        <f t="shared" si="1970"/>
        <v>4100</v>
      </c>
      <c r="V2840">
        <v>80.2</v>
      </c>
      <c r="W2840">
        <f>VALUE(V2840)*100000</f>
        <v>8020000</v>
      </c>
    </row>
    <row r="2841" spans="1:23" customFormat="1" hidden="1">
      <c r="A2841" t="s">
        <v>5028</v>
      </c>
      <c r="G2841" t="s">
        <v>34</v>
      </c>
      <c r="H2841" t="s">
        <v>3574</v>
      </c>
      <c r="I2841">
        <f>VALUE(LEFT(H2841,FIND(" ",H2841)-1))</f>
        <v>1775</v>
      </c>
      <c r="J2841" t="str">
        <f>TRIM(RIGHT(H2841,LEN(H2841)-FIND(" ",H2841)))</f>
        <v>sqft</v>
      </c>
      <c r="K2841" t="s">
        <v>26</v>
      </c>
      <c r="L2841" t="s">
        <v>44</v>
      </c>
      <c r="N2841" t="s">
        <v>200</v>
      </c>
      <c r="Q2841" t="s">
        <v>29</v>
      </c>
      <c r="R2841" t="s">
        <v>185</v>
      </c>
      <c r="S2841" t="s">
        <v>5912</v>
      </c>
      <c r="T2841" t="s">
        <v>5913</v>
      </c>
      <c r="U2841" s="1">
        <f t="shared" si="1970"/>
        <v>5070</v>
      </c>
      <c r="V2841">
        <v>90</v>
      </c>
      <c r="W2841">
        <f>VALUE(V2841)*100000</f>
        <v>9000000</v>
      </c>
    </row>
    <row r="2842" spans="1:23" customFormat="1" hidden="1">
      <c r="A2842" t="s">
        <v>195</v>
      </c>
      <c r="B2842" t="str">
        <f t="shared" ref="B2842:B2844" si="1979">PROPER(TRIM(A2842))</f>
        <v>3 Apartment For Sale In Palanpur Surat</v>
      </c>
      <c r="C2842" t="str">
        <f t="shared" ref="C2842:C2844" si="1980">LEFT(B2842,FIND(" ",B2842)-1)</f>
        <v>3</v>
      </c>
      <c r="D2842" s="1" t="str">
        <f t="shared" ref="D2842:D2844" si="1981">MID(B2842, FIND(" ", B2842)+1, FIND("For", B2842)-FIND(" ", B2842)-1)</f>
        <v xml:space="preserve">Apartment </v>
      </c>
      <c r="E2842" t="str">
        <f t="shared" ref="E2842:E2844" si="1982">TRIM(MID(B2842, FIND("In", B2842)+3, FIND("Surat", B2842)-FIND("In", B2842)-3))</f>
        <v>Palanpur</v>
      </c>
      <c r="F2842" t="str">
        <f t="shared" ref="F2842:F2844" si="1983">"surat"</f>
        <v>surat</v>
      </c>
      <c r="G2842" t="s">
        <v>34</v>
      </c>
      <c r="H2842" t="s">
        <v>3794</v>
      </c>
      <c r="I2842">
        <f>VALUE(LEFT(H2842,FIND(" ",H2842)-1))</f>
        <v>1620</v>
      </c>
      <c r="J2842" t="str">
        <f>TRIM(RIGHT(H2842,LEN(H2842)-FIND(" ",H2842)))</f>
        <v>sqft</v>
      </c>
      <c r="K2842" t="s">
        <v>26</v>
      </c>
      <c r="L2842" t="s">
        <v>44</v>
      </c>
      <c r="M2842" t="str">
        <f t="shared" ref="M2842:M2844" si="1984">IF(LEFT(L2842,5)="poss.","expected","ready")</f>
        <v>ready</v>
      </c>
      <c r="N2842" t="s">
        <v>227</v>
      </c>
      <c r="O2842" t="str">
        <f t="shared" ref="O2842:O2844" si="1985">IFERROR(LEFT(N2842,FIND("out of",N2842)-1),N2842)</f>
        <v xml:space="preserve">12 </v>
      </c>
      <c r="P2842" s="1" t="str">
        <f t="shared" ref="P2842:P2844" si="1986">IFERROR(RIGHT(N2842,LEN(N2842)-FIND("out of",N2842)-6),"")</f>
        <v>14</v>
      </c>
      <c r="Q2842" t="s">
        <v>29</v>
      </c>
      <c r="R2842" t="s">
        <v>47</v>
      </c>
      <c r="T2842" t="s">
        <v>1085</v>
      </c>
      <c r="U2842" s="1">
        <f t="shared" si="1970"/>
        <v>3889</v>
      </c>
      <c r="V2842">
        <v>63</v>
      </c>
      <c r="W2842">
        <f>VALUE(V2842)*100000</f>
        <v>6300000</v>
      </c>
    </row>
    <row r="2843" spans="1:23" ht="15.75">
      <c r="A2843" s="3" t="s">
        <v>5914</v>
      </c>
      <c r="B2843" s="3" t="str">
        <f t="shared" si="1979"/>
        <v>2 Apartment For Sale In Rudra Enclave, Althan Surat</v>
      </c>
      <c r="C2843" s="3" t="str">
        <f t="shared" si="1980"/>
        <v>2</v>
      </c>
      <c r="D2843" s="4" t="str">
        <f t="shared" si="1981"/>
        <v xml:space="preserve">Apartment </v>
      </c>
      <c r="E2843" s="3" t="str">
        <f t="shared" si="1982"/>
        <v>Rudra Enclave, Althan</v>
      </c>
      <c r="F2843" s="3" t="str">
        <f t="shared" si="1983"/>
        <v>surat</v>
      </c>
      <c r="G2843" s="3" t="s">
        <v>24</v>
      </c>
      <c r="H2843" s="3" t="s">
        <v>5915</v>
      </c>
      <c r="I2843" s="9">
        <f>VALUE(LEFT(H2843,FIND(" ",H2843)-1))</f>
        <v>804</v>
      </c>
      <c r="J2843" s="3" t="str">
        <f>TRIM(RIGHT(H2843,LEN(H2843)-FIND(" ",H2843)))</f>
        <v>sqft</v>
      </c>
      <c r="K2843" s="3" t="s">
        <v>43</v>
      </c>
      <c r="L2843" s="3" t="s">
        <v>44</v>
      </c>
      <c r="M2843" s="3" t="str">
        <f t="shared" si="1984"/>
        <v>ready</v>
      </c>
      <c r="N2843" s="3" t="s">
        <v>1513</v>
      </c>
      <c r="O2843" s="3" t="str">
        <f t="shared" si="1985"/>
        <v xml:space="preserve">11 </v>
      </c>
      <c r="P2843" s="4" t="str">
        <f t="shared" si="1986"/>
        <v>13</v>
      </c>
      <c r="Q2843" s="6" t="s">
        <v>29</v>
      </c>
      <c r="R2843" s="3" t="s">
        <v>102</v>
      </c>
      <c r="S2843" s="3" t="s">
        <v>5916</v>
      </c>
      <c r="T2843" s="3" t="s">
        <v>2129</v>
      </c>
      <c r="U2843" s="4">
        <f t="shared" si="1970"/>
        <v>4179</v>
      </c>
      <c r="V2843" s="3">
        <v>56</v>
      </c>
      <c r="W2843" s="3">
        <f>VALUE(V2843)*100000</f>
        <v>5600000</v>
      </c>
    </row>
    <row r="2844" spans="1:23" customFormat="1" hidden="1">
      <c r="A2844" t="s">
        <v>4195</v>
      </c>
      <c r="B2844" t="str">
        <f t="shared" si="1979"/>
        <v>3 Apartment For Sale In Pramukh Amaya, Palanpur Surat</v>
      </c>
      <c r="C2844" t="str">
        <f t="shared" si="1980"/>
        <v>3</v>
      </c>
      <c r="D2844" s="1" t="str">
        <f t="shared" si="1981"/>
        <v xml:space="preserve">Apartment </v>
      </c>
      <c r="E2844" t="str">
        <f t="shared" si="1982"/>
        <v>Pramukh Amaya, Palanpur</v>
      </c>
      <c r="F2844" t="str">
        <f t="shared" si="1983"/>
        <v>surat</v>
      </c>
      <c r="G2844" t="s">
        <v>34</v>
      </c>
      <c r="H2844" t="s">
        <v>4690</v>
      </c>
      <c r="I2844">
        <f>VALUE(LEFT(H2844,FIND(" ",H2844)-1))</f>
        <v>1811</v>
      </c>
      <c r="J2844" t="str">
        <f>TRIM(RIGHT(H2844,LEN(H2844)-FIND(" ",H2844)))</f>
        <v>sqft</v>
      </c>
      <c r="K2844" t="s">
        <v>43</v>
      </c>
      <c r="L2844" t="s">
        <v>36</v>
      </c>
      <c r="M2844" t="str">
        <f t="shared" si="1984"/>
        <v>expected</v>
      </c>
      <c r="N2844" t="s">
        <v>1008</v>
      </c>
      <c r="O2844" t="str">
        <f t="shared" si="1985"/>
        <v xml:space="preserve">8 </v>
      </c>
      <c r="P2844" s="1" t="str">
        <f t="shared" si="1986"/>
        <v>13</v>
      </c>
      <c r="Q2844" t="s">
        <v>29</v>
      </c>
      <c r="R2844" t="s">
        <v>47</v>
      </c>
      <c r="T2844" t="s">
        <v>505</v>
      </c>
      <c r="U2844" s="1">
        <f t="shared" si="1970"/>
        <v>4251</v>
      </c>
      <c r="V2844">
        <v>77</v>
      </c>
      <c r="W2844">
        <f>VALUE(V2844)*100000</f>
        <v>7700000</v>
      </c>
    </row>
    <row r="2845" spans="1:23" customFormat="1" hidden="1">
      <c r="A2845" t="s">
        <v>1837</v>
      </c>
      <c r="G2845" t="s">
        <v>24</v>
      </c>
      <c r="H2845" t="s">
        <v>5630</v>
      </c>
      <c r="I2845">
        <f>VALUE(LEFT(H2845,FIND(" ",H2845)-1))</f>
        <v>765</v>
      </c>
      <c r="J2845" t="str">
        <f>TRIM(RIGHT(H2845,LEN(H2845)-FIND(" ",H2845)))</f>
        <v>sqft</v>
      </c>
      <c r="K2845" t="s">
        <v>29</v>
      </c>
      <c r="L2845" t="s">
        <v>3469</v>
      </c>
      <c r="N2845" t="s">
        <v>26</v>
      </c>
      <c r="Q2845" t="s">
        <v>47</v>
      </c>
      <c r="R2845" t="s">
        <v>156</v>
      </c>
      <c r="S2845" t="s">
        <v>5917</v>
      </c>
      <c r="T2845" t="s">
        <v>4751</v>
      </c>
      <c r="U2845" s="1">
        <f t="shared" si="1970"/>
        <v>4051</v>
      </c>
      <c r="V2845">
        <v>51.7</v>
      </c>
      <c r="W2845">
        <f>VALUE(V2845)*100000</f>
        <v>5170000</v>
      </c>
    </row>
    <row r="2846" spans="1:23" customFormat="1" hidden="1">
      <c r="A2846" t="s">
        <v>5183</v>
      </c>
      <c r="G2846" t="s">
        <v>34</v>
      </c>
      <c r="H2846" t="s">
        <v>3174</v>
      </c>
      <c r="I2846">
        <f>VALUE(LEFT(H2846,FIND(" ",H2846)-1))</f>
        <v>1315</v>
      </c>
      <c r="J2846" t="str">
        <f>TRIM(RIGHT(H2846,LEN(H2846)-FIND(" ",H2846)))</f>
        <v>sqft</v>
      </c>
      <c r="K2846" t="s">
        <v>26</v>
      </c>
      <c r="L2846" t="s">
        <v>924</v>
      </c>
      <c r="N2846" t="s">
        <v>160</v>
      </c>
      <c r="Q2846" t="s">
        <v>29</v>
      </c>
      <c r="R2846" t="s">
        <v>38</v>
      </c>
      <c r="S2846" t="s">
        <v>5918</v>
      </c>
      <c r="T2846" t="s">
        <v>5919</v>
      </c>
      <c r="U2846" s="1">
        <f t="shared" si="1970"/>
        <v>3878</v>
      </c>
      <c r="V2846">
        <v>51</v>
      </c>
      <c r="W2846">
        <f>VALUE(V2846)*100000</f>
        <v>5100000</v>
      </c>
    </row>
    <row r="2847" spans="1:23" customFormat="1" hidden="1">
      <c r="A2847" t="s">
        <v>1318</v>
      </c>
      <c r="B2847" t="str">
        <f t="shared" ref="B2847:B2849" si="1987">PROPER(TRIM(A2847))</f>
        <v>3 Apartment For Sale In Adajan Surat</v>
      </c>
      <c r="C2847" t="str">
        <f t="shared" ref="C2847:C2849" si="1988">LEFT(B2847,FIND(" ",B2847)-1)</f>
        <v>3</v>
      </c>
      <c r="D2847" s="1" t="str">
        <f t="shared" ref="D2847:D2849" si="1989">MID(B2847, FIND(" ", B2847)+1, FIND("For", B2847)-FIND(" ", B2847)-1)</f>
        <v xml:space="preserve">Apartment </v>
      </c>
      <c r="E2847" t="str">
        <f t="shared" ref="E2847:E2849" si="1990">TRIM(MID(B2847, FIND("In", B2847)+3, FIND("Surat", B2847)-FIND("In", B2847)-3))</f>
        <v>Adajan</v>
      </c>
      <c r="F2847" t="str">
        <f t="shared" ref="F2847:F2849" si="1991">"surat"</f>
        <v>surat</v>
      </c>
      <c r="G2847" t="s">
        <v>34</v>
      </c>
      <c r="H2847" t="s">
        <v>4761</v>
      </c>
      <c r="I2847">
        <f>VALUE(LEFT(H2847,FIND(" ",H2847)-1))</f>
        <v>1726</v>
      </c>
      <c r="J2847" t="str">
        <f>TRIM(RIGHT(H2847,LEN(H2847)-FIND(" ",H2847)))</f>
        <v>sqft</v>
      </c>
      <c r="K2847" t="s">
        <v>26</v>
      </c>
      <c r="L2847" t="s">
        <v>44</v>
      </c>
      <c r="M2847" t="str">
        <f t="shared" ref="M2847:M2849" si="1992">IF(LEFT(L2847,5)="poss.","expected","ready")</f>
        <v>ready</v>
      </c>
      <c r="N2847" t="s">
        <v>3209</v>
      </c>
      <c r="O2847" t="str">
        <f t="shared" ref="O2847:O2849" si="1993">IFERROR(LEFT(N2847,FIND("out of",N2847)-1),N2847)</f>
        <v xml:space="preserve">9 </v>
      </c>
      <c r="P2847" s="1" t="str">
        <f t="shared" ref="P2847:P2849" si="1994">IFERROR(RIGHT(N2847,LEN(N2847)-FIND("out of",N2847)-6),"")</f>
        <v>15</v>
      </c>
      <c r="Q2847" t="s">
        <v>29</v>
      </c>
      <c r="R2847" t="s">
        <v>47</v>
      </c>
      <c r="T2847" t="s">
        <v>4923</v>
      </c>
      <c r="U2847" s="1">
        <f t="shared" si="1970"/>
        <v>3766</v>
      </c>
      <c r="V2847">
        <v>65</v>
      </c>
      <c r="W2847">
        <f>VALUE(V2847)*100000</f>
        <v>6500000</v>
      </c>
    </row>
    <row r="2848" spans="1:23" ht="15.75">
      <c r="A2848" s="3" t="s">
        <v>3676</v>
      </c>
      <c r="B2848" s="3" t="str">
        <f t="shared" si="1987"/>
        <v>3 Apartment For Sale In Eco Parkside, Bhimrad Surat</v>
      </c>
      <c r="C2848" s="3" t="str">
        <f t="shared" si="1988"/>
        <v>3</v>
      </c>
      <c r="D2848" s="4" t="str">
        <f t="shared" si="1989"/>
        <v xml:space="preserve">Apartment </v>
      </c>
      <c r="E2848" s="3" t="str">
        <f t="shared" si="1990"/>
        <v>Eco Parkside, Bhimrad</v>
      </c>
      <c r="F2848" s="3" t="str">
        <f t="shared" si="1991"/>
        <v>surat</v>
      </c>
      <c r="G2848" s="3" t="s">
        <v>24</v>
      </c>
      <c r="H2848" s="3" t="s">
        <v>5920</v>
      </c>
      <c r="I2848" s="9">
        <f>VALUE(LEFT(H2848,FIND(" ",H2848)-1))</f>
        <v>944</v>
      </c>
      <c r="J2848" s="3" t="str">
        <f>TRIM(RIGHT(H2848,LEN(H2848)-FIND(" ",H2848)))</f>
        <v>sqft</v>
      </c>
      <c r="K2848" s="3" t="s">
        <v>26</v>
      </c>
      <c r="L2848" s="3" t="s">
        <v>44</v>
      </c>
      <c r="M2848" s="3" t="str">
        <f t="shared" si="1992"/>
        <v>ready</v>
      </c>
      <c r="N2848" s="3" t="s">
        <v>1008</v>
      </c>
      <c r="O2848" s="3" t="str">
        <f t="shared" si="1993"/>
        <v xml:space="preserve">8 </v>
      </c>
      <c r="P2848" s="4" t="str">
        <f t="shared" si="1994"/>
        <v>13</v>
      </c>
      <c r="Q2848" s="6" t="s">
        <v>29</v>
      </c>
      <c r="R2848" s="3" t="s">
        <v>102</v>
      </c>
      <c r="S2848" s="3" t="s">
        <v>5921</v>
      </c>
      <c r="T2848" s="3" t="s">
        <v>4662</v>
      </c>
      <c r="U2848" s="4">
        <f t="shared" si="1970"/>
        <v>4898</v>
      </c>
      <c r="V2848" s="3">
        <v>84</v>
      </c>
      <c r="W2848" s="3">
        <f>VALUE(V2848)*100000</f>
        <v>8400000</v>
      </c>
    </row>
    <row r="2849" spans="1:23" customFormat="1" hidden="1">
      <c r="A2849" t="s">
        <v>5310</v>
      </c>
      <c r="B2849" t="str">
        <f t="shared" si="1987"/>
        <v>3 Apartment For Sale In Orchid Gardenia, Palanpur Surat</v>
      </c>
      <c r="C2849" t="str">
        <f t="shared" si="1988"/>
        <v>3</v>
      </c>
      <c r="D2849" s="1" t="str">
        <f t="shared" si="1989"/>
        <v xml:space="preserve">Apartment </v>
      </c>
      <c r="E2849" t="str">
        <f t="shared" si="1990"/>
        <v>Orchid Gardenia, Palanpur</v>
      </c>
      <c r="F2849" t="str">
        <f t="shared" si="1991"/>
        <v>surat</v>
      </c>
      <c r="G2849" t="s">
        <v>34</v>
      </c>
      <c r="H2849" t="s">
        <v>4822</v>
      </c>
      <c r="I2849">
        <f>VALUE(LEFT(H2849,FIND(" ",H2849)-1))</f>
        <v>1586</v>
      </c>
      <c r="J2849" t="str">
        <f>TRIM(RIGHT(H2849,LEN(H2849)-FIND(" ",H2849)))</f>
        <v>sqft</v>
      </c>
      <c r="K2849" t="s">
        <v>43</v>
      </c>
      <c r="L2849" t="s">
        <v>44</v>
      </c>
      <c r="M2849" t="str">
        <f t="shared" si="1992"/>
        <v>ready</v>
      </c>
      <c r="N2849" t="s">
        <v>342</v>
      </c>
      <c r="O2849" t="str">
        <f t="shared" si="1993"/>
        <v xml:space="preserve">9 </v>
      </c>
      <c r="P2849" s="1" t="str">
        <f t="shared" si="1994"/>
        <v>13</v>
      </c>
      <c r="Q2849" t="s">
        <v>29</v>
      </c>
      <c r="R2849" t="s">
        <v>47</v>
      </c>
      <c r="T2849" t="s">
        <v>2731</v>
      </c>
      <c r="U2849" s="1">
        <f t="shared" si="1970"/>
        <v>3700</v>
      </c>
      <c r="V2849">
        <v>58.7</v>
      </c>
      <c r="W2849">
        <f>VALUE(V2849)*100000</f>
        <v>5870000</v>
      </c>
    </row>
    <row r="2850" spans="1:23" customFormat="1" hidden="1">
      <c r="A2850" t="s">
        <v>1966</v>
      </c>
      <c r="G2850" t="s">
        <v>24</v>
      </c>
      <c r="H2850" t="s">
        <v>605</v>
      </c>
      <c r="I2850">
        <f>VALUE(LEFT(H2850,FIND(" ",H2850)-1))</f>
        <v>1120</v>
      </c>
      <c r="J2850" t="str">
        <f>TRIM(RIGHT(H2850,LEN(H2850)-FIND(" ",H2850)))</f>
        <v>sqft</v>
      </c>
      <c r="K2850" t="s">
        <v>29</v>
      </c>
      <c r="L2850" t="s">
        <v>192</v>
      </c>
      <c r="N2850" t="s">
        <v>26</v>
      </c>
      <c r="Q2850" t="s">
        <v>47</v>
      </c>
      <c r="R2850" t="s">
        <v>156</v>
      </c>
      <c r="S2850" t="s">
        <v>5922</v>
      </c>
      <c r="T2850" t="s">
        <v>158</v>
      </c>
      <c r="U2850" s="1">
        <f t="shared" si="1970"/>
        <v>4150</v>
      </c>
      <c r="V2850">
        <v>77.3</v>
      </c>
      <c r="W2850">
        <f>VALUE(V2850)*100000</f>
        <v>7730000</v>
      </c>
    </row>
    <row r="2851" spans="1:23" ht="15.75">
      <c r="A2851" s="3" t="s">
        <v>5810</v>
      </c>
      <c r="B2851" s="3" t="str">
        <f>PROPER(TRIM(A2851))</f>
        <v>2 Apartment For Sale In The Address, Vesu Surat</v>
      </c>
      <c r="C2851" s="3" t="str">
        <f>LEFT(B2851,FIND(" ",B2851)-1)</f>
        <v>2</v>
      </c>
      <c r="D2851" s="4" t="str">
        <f>MID(B2851, FIND(" ", B2851)+1, FIND("For", B2851)-FIND(" ", B2851)-1)</f>
        <v xml:space="preserve">Apartment </v>
      </c>
      <c r="E2851" s="3" t="str">
        <f>TRIM(MID(B2851, FIND("In", B2851)+3, FIND("Surat", B2851)-FIND("In", B2851)-3))</f>
        <v>The Address, Vesu</v>
      </c>
      <c r="F2851" s="3" t="str">
        <f>"surat"</f>
        <v>surat</v>
      </c>
      <c r="G2851" s="3" t="s">
        <v>34</v>
      </c>
      <c r="H2851" s="3" t="s">
        <v>5331</v>
      </c>
      <c r="I2851" s="9">
        <f>VALUE(LEFT(H2851,FIND(" ",H2851)-1))</f>
        <v>1321</v>
      </c>
      <c r="J2851" s="3" t="str">
        <f>TRIM(RIGHT(H2851,LEN(H2851)-FIND(" ",H2851)))</f>
        <v>sqft</v>
      </c>
      <c r="K2851" s="3" t="s">
        <v>26</v>
      </c>
      <c r="L2851" s="3" t="s">
        <v>273</v>
      </c>
      <c r="M2851" s="3" t="str">
        <f>IF(LEFT(L2851,5)="poss.","expected","ready")</f>
        <v>expected</v>
      </c>
      <c r="N2851" s="3" t="s">
        <v>1008</v>
      </c>
      <c r="O2851" s="3" t="str">
        <f>IFERROR(LEFT(N2851,FIND("out of",N2851)-1),N2851)</f>
        <v xml:space="preserve">8 </v>
      </c>
      <c r="P2851" s="4" t="str">
        <f>IFERROR(RIGHT(N2851,LEN(N2851)-FIND("out of",N2851)-6),"")</f>
        <v>13</v>
      </c>
      <c r="Q2851" s="6" t="s">
        <v>29</v>
      </c>
      <c r="R2851" s="3" t="s">
        <v>38</v>
      </c>
      <c r="S2851" s="3" t="s">
        <v>5811</v>
      </c>
      <c r="T2851" s="3" t="s">
        <v>459</v>
      </c>
      <c r="U2851" s="4">
        <f t="shared" si="1970"/>
        <v>5000</v>
      </c>
      <c r="V2851" s="3">
        <v>66.099999999999994</v>
      </c>
      <c r="W2851" s="3">
        <f>VALUE(V2851)*100000</f>
        <v>6609999.9999999991</v>
      </c>
    </row>
    <row r="2852" spans="1:23" customFormat="1" hidden="1">
      <c r="A2852" t="s">
        <v>341</v>
      </c>
      <c r="G2852" t="s">
        <v>34</v>
      </c>
      <c r="H2852" t="s">
        <v>4076</v>
      </c>
      <c r="I2852">
        <f>VALUE(LEFT(H2852,FIND(" ",H2852)-1))</f>
        <v>1738</v>
      </c>
      <c r="J2852" t="str">
        <f>TRIM(RIGHT(H2852,LEN(H2852)-FIND(" ",H2852)))</f>
        <v>sqft</v>
      </c>
      <c r="K2852" t="s">
        <v>43</v>
      </c>
      <c r="L2852" t="s">
        <v>44</v>
      </c>
      <c r="N2852" t="s">
        <v>238</v>
      </c>
      <c r="Q2852" t="s">
        <v>29</v>
      </c>
      <c r="R2852" t="s">
        <v>47</v>
      </c>
      <c r="S2852" t="s">
        <v>5923</v>
      </c>
      <c r="T2852" t="s">
        <v>5924</v>
      </c>
      <c r="U2852" s="1">
        <f t="shared" si="1970"/>
        <v>3596</v>
      </c>
      <c r="V2852">
        <v>62.5</v>
      </c>
      <c r="W2852">
        <f>VALUE(V2852)*100000</f>
        <v>6250000</v>
      </c>
    </row>
    <row r="2853" spans="1:23" customFormat="1" hidden="1">
      <c r="A2853" t="s">
        <v>5839</v>
      </c>
      <c r="G2853" t="s">
        <v>24</v>
      </c>
      <c r="H2853" t="s">
        <v>5796</v>
      </c>
      <c r="I2853">
        <f>VALUE(LEFT(H2853,FIND(" ",H2853)-1))</f>
        <v>1023</v>
      </c>
      <c r="J2853" t="str">
        <f>TRIM(RIGHT(H2853,LEN(H2853)-FIND(" ",H2853)))</f>
        <v>sqft</v>
      </c>
      <c r="K2853" t="s">
        <v>26</v>
      </c>
      <c r="L2853" t="s">
        <v>44</v>
      </c>
      <c r="N2853" t="s">
        <v>171</v>
      </c>
      <c r="Q2853" t="s">
        <v>29</v>
      </c>
      <c r="R2853" t="s">
        <v>102</v>
      </c>
      <c r="S2853" t="s">
        <v>5925</v>
      </c>
      <c r="T2853" t="s">
        <v>5611</v>
      </c>
      <c r="U2853" s="1">
        <f t="shared" si="1970"/>
        <v>4595</v>
      </c>
      <c r="V2853">
        <v>85.5</v>
      </c>
      <c r="W2853">
        <f>VALUE(V2853)*100000</f>
        <v>8550000</v>
      </c>
    </row>
    <row r="2854" spans="1:23" customFormat="1" hidden="1">
      <c r="A2854" t="s">
        <v>5926</v>
      </c>
      <c r="B2854" t="str">
        <f>PROPER(TRIM(A2854))</f>
        <v>3 Apartment For Sale In Samarth Srushti, Pal Surat</v>
      </c>
      <c r="C2854" t="str">
        <f>LEFT(B2854,FIND(" ",B2854)-1)</f>
        <v>3</v>
      </c>
      <c r="D2854" s="1" t="str">
        <f>MID(B2854, FIND(" ", B2854)+1, FIND("For", B2854)-FIND(" ", B2854)-1)</f>
        <v xml:space="preserve">Apartment </v>
      </c>
      <c r="E2854" t="str">
        <f>TRIM(MID(B2854, FIND("In", B2854)+3, FIND("Surat", B2854)-FIND("In", B2854)-3))</f>
        <v>Samarth Srushti, Pal</v>
      </c>
      <c r="F2854" t="str">
        <f>"surat"</f>
        <v>surat</v>
      </c>
      <c r="G2854" t="s">
        <v>24</v>
      </c>
      <c r="H2854" t="s">
        <v>5927</v>
      </c>
      <c r="I2854">
        <f>VALUE(LEFT(H2854,FIND(" ",H2854)-1))</f>
        <v>949</v>
      </c>
      <c r="J2854" t="str">
        <f>TRIM(RIGHT(H2854,LEN(H2854)-FIND(" ",H2854)))</f>
        <v>sqft</v>
      </c>
      <c r="K2854" t="s">
        <v>26</v>
      </c>
      <c r="L2854" t="s">
        <v>2851</v>
      </c>
      <c r="M2854" t="str">
        <f>IF(LEFT(L2854,5)="poss.","expected","ready")</f>
        <v>expected</v>
      </c>
      <c r="N2854" t="s">
        <v>37</v>
      </c>
      <c r="O2854" t="str">
        <f>IFERROR(LEFT(N2854,FIND("out of",N2854)-1),N2854)</f>
        <v xml:space="preserve">6 </v>
      </c>
      <c r="P2854" s="1" t="str">
        <f>IFERROR(RIGHT(N2854,LEN(N2854)-FIND("out of",N2854)-6),"")</f>
        <v>14</v>
      </c>
      <c r="Q2854" t="s">
        <v>29</v>
      </c>
      <c r="R2854" t="s">
        <v>47</v>
      </c>
      <c r="T2854" t="s">
        <v>3502</v>
      </c>
      <c r="U2854" s="1">
        <f t="shared" si="1970"/>
        <v>4070</v>
      </c>
      <c r="V2854">
        <v>70.2</v>
      </c>
      <c r="W2854">
        <f>VALUE(V2854)*100000</f>
        <v>7020000</v>
      </c>
    </row>
    <row r="2855" spans="1:23" customFormat="1" hidden="1">
      <c r="A2855" t="s">
        <v>4238</v>
      </c>
      <c r="G2855" t="s">
        <v>24</v>
      </c>
      <c r="H2855" t="s">
        <v>116</v>
      </c>
      <c r="I2855">
        <f>VALUE(LEFT(H2855,FIND(" ",H2855)-1))</f>
        <v>1000</v>
      </c>
      <c r="J2855" t="str">
        <f>TRIM(RIGHT(H2855,LEN(H2855)-FIND(" ",H2855)))</f>
        <v>sqft</v>
      </c>
      <c r="K2855" t="s">
        <v>29</v>
      </c>
      <c r="L2855" t="s">
        <v>61</v>
      </c>
      <c r="N2855" t="s">
        <v>26</v>
      </c>
      <c r="Q2855" t="s">
        <v>47</v>
      </c>
      <c r="R2855" t="s">
        <v>490</v>
      </c>
      <c r="S2855" t="s">
        <v>5928</v>
      </c>
      <c r="T2855" t="s">
        <v>2961</v>
      </c>
      <c r="U2855" s="1">
        <f t="shared" si="1970"/>
        <v>3851</v>
      </c>
      <c r="V2855">
        <v>69.7</v>
      </c>
      <c r="W2855">
        <f>VALUE(V2855)*100000</f>
        <v>6970000</v>
      </c>
    </row>
    <row r="2856" spans="1:23" ht="15.75">
      <c r="A2856" s="3" t="s">
        <v>5846</v>
      </c>
      <c r="B2856" s="3" t="str">
        <f>PROPER(TRIM(A2856))</f>
        <v>3 Apartment For Sale In The Majestic, Althan Surat</v>
      </c>
      <c r="C2856" s="3" t="str">
        <f>LEFT(B2856,FIND(" ",B2856)-1)</f>
        <v>3</v>
      </c>
      <c r="D2856" s="4" t="str">
        <f>MID(B2856, FIND(" ", B2856)+1, FIND("For", B2856)-FIND(" ", B2856)-1)</f>
        <v xml:space="preserve">Apartment </v>
      </c>
      <c r="E2856" s="3" t="str">
        <f>TRIM(MID(B2856, FIND("In", B2856)+3, FIND("Surat", B2856)-FIND("In", B2856)-3))</f>
        <v>The Majestic, Althan</v>
      </c>
      <c r="F2856" s="3" t="str">
        <f>"surat"</f>
        <v>surat</v>
      </c>
      <c r="G2856" s="3" t="s">
        <v>34</v>
      </c>
      <c r="H2856" s="3" t="s">
        <v>5847</v>
      </c>
      <c r="I2856" s="9">
        <f>VALUE(LEFT(H2856,FIND(" ",H2856)-1))</f>
        <v>1806</v>
      </c>
      <c r="J2856" s="3" t="str">
        <f>TRIM(RIGHT(H2856,LEN(H2856)-FIND(" ",H2856)))</f>
        <v>sqft</v>
      </c>
      <c r="K2856" s="3" t="s">
        <v>26</v>
      </c>
      <c r="L2856" s="3" t="s">
        <v>1843</v>
      </c>
      <c r="M2856" s="3" t="str">
        <f>IF(LEFT(L2856,5)="poss.","expected","ready")</f>
        <v>expected</v>
      </c>
      <c r="N2856" s="3" t="s">
        <v>200</v>
      </c>
      <c r="O2856" s="3" t="str">
        <f>IFERROR(LEFT(N2856,FIND("out of",N2856)-1),N2856)</f>
        <v xml:space="preserve">7 </v>
      </c>
      <c r="P2856" s="4" t="str">
        <f>IFERROR(RIGHT(N2856,LEN(N2856)-FIND("out of",N2856)-6),"")</f>
        <v>13</v>
      </c>
      <c r="Q2856" s="6" t="s">
        <v>29</v>
      </c>
      <c r="R2856" s="3" t="s">
        <v>47</v>
      </c>
      <c r="S2856" s="3" t="s">
        <v>5759</v>
      </c>
      <c r="T2856" s="3" t="s">
        <v>1616</v>
      </c>
      <c r="U2856" s="4">
        <f t="shared" si="1970"/>
        <v>4800</v>
      </c>
      <c r="V2856" s="3">
        <v>86.7</v>
      </c>
      <c r="W2856" s="3">
        <f>VALUE(V2856)*100000</f>
        <v>8670000</v>
      </c>
    </row>
    <row r="2857" spans="1:23" customFormat="1" hidden="1">
      <c r="A2857" t="s">
        <v>341</v>
      </c>
      <c r="G2857" t="s">
        <v>34</v>
      </c>
      <c r="H2857" t="s">
        <v>4273</v>
      </c>
      <c r="I2857">
        <f>VALUE(LEFT(H2857,FIND(" ",H2857)-1))</f>
        <v>1609</v>
      </c>
      <c r="J2857" t="str">
        <f>TRIM(RIGHT(H2857,LEN(H2857)-FIND(" ",H2857)))</f>
        <v>sqft</v>
      </c>
      <c r="K2857" t="s">
        <v>43</v>
      </c>
      <c r="L2857" t="s">
        <v>44</v>
      </c>
      <c r="N2857" t="s">
        <v>342</v>
      </c>
      <c r="Q2857" t="s">
        <v>96</v>
      </c>
      <c r="R2857" t="s">
        <v>47</v>
      </c>
      <c r="S2857" t="s">
        <v>5929</v>
      </c>
      <c r="T2857" t="s">
        <v>5042</v>
      </c>
      <c r="U2857" s="1">
        <f t="shared" si="1970"/>
        <v>4102</v>
      </c>
      <c r="V2857">
        <v>66</v>
      </c>
      <c r="W2857">
        <f>VALUE(V2857)*100000</f>
        <v>6600000</v>
      </c>
    </row>
    <row r="2858" spans="1:23" customFormat="1" hidden="1">
      <c r="A2858" t="s">
        <v>5930</v>
      </c>
      <c r="G2858" t="s">
        <v>24</v>
      </c>
      <c r="H2858" t="s">
        <v>179</v>
      </c>
      <c r="I2858">
        <f>VALUE(LEFT(H2858,FIND(" ",H2858)-1))</f>
        <v>1290</v>
      </c>
      <c r="J2858" t="str">
        <f>TRIM(RIGHT(H2858,LEN(H2858)-FIND(" ",H2858)))</f>
        <v>sqft</v>
      </c>
      <c r="K2858" t="s">
        <v>43</v>
      </c>
      <c r="L2858" t="s">
        <v>44</v>
      </c>
      <c r="N2858" t="s">
        <v>816</v>
      </c>
      <c r="Q2858" t="s">
        <v>29</v>
      </c>
      <c r="R2858" t="s">
        <v>102</v>
      </c>
      <c r="S2858" t="s">
        <v>5698</v>
      </c>
      <c r="T2858" t="s">
        <v>5931</v>
      </c>
      <c r="U2858" s="1">
        <f t="shared" si="1970"/>
        <v>3953</v>
      </c>
      <c r="V2858">
        <v>85</v>
      </c>
      <c r="W2858">
        <f>VALUE(V2858)*100000</f>
        <v>8500000</v>
      </c>
    </row>
    <row r="2859" spans="1:23" customFormat="1" hidden="1">
      <c r="A2859" t="s">
        <v>5932</v>
      </c>
      <c r="G2859" t="s">
        <v>24</v>
      </c>
      <c r="H2859" t="s">
        <v>561</v>
      </c>
      <c r="I2859">
        <f>VALUE(LEFT(H2859,FIND(" ",H2859)-1))</f>
        <v>1050</v>
      </c>
      <c r="J2859" t="str">
        <f>TRIM(RIGHT(H2859,LEN(H2859)-FIND(" ",H2859)))</f>
        <v>sqft</v>
      </c>
      <c r="K2859" t="s">
        <v>26</v>
      </c>
      <c r="L2859" t="s">
        <v>2890</v>
      </c>
      <c r="N2859" t="s">
        <v>171</v>
      </c>
      <c r="Q2859" t="s">
        <v>29</v>
      </c>
      <c r="R2859" t="s">
        <v>47</v>
      </c>
      <c r="T2859" t="s">
        <v>5933</v>
      </c>
      <c r="U2859" s="1">
        <f t="shared" si="1970"/>
        <v>4582</v>
      </c>
      <c r="V2859">
        <v>87.5</v>
      </c>
      <c r="W2859">
        <f>VALUE(V2859)*100000</f>
        <v>8750000</v>
      </c>
    </row>
    <row r="2860" spans="1:23" customFormat="1" hidden="1">
      <c r="A2860" t="s">
        <v>4497</v>
      </c>
      <c r="G2860" t="s">
        <v>24</v>
      </c>
      <c r="H2860" t="s">
        <v>1305</v>
      </c>
      <c r="I2860">
        <f>VALUE(LEFT(H2860,FIND(" ",H2860)-1))</f>
        <v>935</v>
      </c>
      <c r="J2860" t="str">
        <f>TRIM(RIGHT(H2860,LEN(H2860)-FIND(" ",H2860)))</f>
        <v>sqft</v>
      </c>
      <c r="K2860" t="s">
        <v>29</v>
      </c>
      <c r="L2860" t="s">
        <v>27</v>
      </c>
      <c r="N2860" t="s">
        <v>26</v>
      </c>
      <c r="Q2860" t="s">
        <v>47</v>
      </c>
      <c r="R2860" t="s">
        <v>156</v>
      </c>
      <c r="S2860" t="s">
        <v>5934</v>
      </c>
      <c r="T2860" t="s">
        <v>5935</v>
      </c>
      <c r="U2860" s="1">
        <f t="shared" si="1970"/>
        <v>4941</v>
      </c>
      <c r="V2860">
        <v>84</v>
      </c>
      <c r="W2860">
        <f>VALUE(V2860)*100000</f>
        <v>8400000</v>
      </c>
    </row>
    <row r="2861" spans="1:23" customFormat="1" hidden="1">
      <c r="A2861" t="s">
        <v>5839</v>
      </c>
      <c r="G2861" t="s">
        <v>34</v>
      </c>
      <c r="H2861" t="s">
        <v>4445</v>
      </c>
      <c r="I2861">
        <f>VALUE(LEFT(H2861,FIND(" ",H2861)-1))</f>
        <v>1994</v>
      </c>
      <c r="J2861" t="str">
        <f>TRIM(RIGHT(H2861,LEN(H2861)-FIND(" ",H2861)))</f>
        <v>sqft</v>
      </c>
      <c r="K2861" t="s">
        <v>26</v>
      </c>
      <c r="L2861" t="s">
        <v>44</v>
      </c>
      <c r="N2861" t="s">
        <v>200</v>
      </c>
      <c r="Q2861" t="s">
        <v>29</v>
      </c>
      <c r="R2861" t="s">
        <v>38</v>
      </c>
      <c r="S2861" t="s">
        <v>5841</v>
      </c>
      <c r="U2861" s="1" t="e">
        <f t="shared" si="1970"/>
        <v>#VALUE!</v>
      </c>
      <c r="V2861" t="s">
        <v>2529</v>
      </c>
      <c r="W2861" t="e">
        <f>VALUE(V2861)*100000</f>
        <v>#VALUE!</v>
      </c>
    </row>
    <row r="2862" spans="1:23" customFormat="1" hidden="1">
      <c r="A2862" t="s">
        <v>195</v>
      </c>
      <c r="B2862" t="str">
        <f t="shared" ref="B2862:B2863" si="1995">PROPER(TRIM(A2862))</f>
        <v>3 Apartment For Sale In Palanpur Surat</v>
      </c>
      <c r="C2862" t="str">
        <f t="shared" ref="C2862:C2863" si="1996">LEFT(B2862,FIND(" ",B2862)-1)</f>
        <v>3</v>
      </c>
      <c r="D2862" s="1" t="str">
        <f t="shared" ref="D2862:D2863" si="1997">MID(B2862, FIND(" ", B2862)+1, FIND("For", B2862)-FIND(" ", B2862)-1)</f>
        <v xml:space="preserve">Apartment </v>
      </c>
      <c r="E2862" t="str">
        <f t="shared" ref="E2862:E2863" si="1998">TRIM(MID(B2862, FIND("In", B2862)+3, FIND("Surat", B2862)-FIND("In", B2862)-3))</f>
        <v>Palanpur</v>
      </c>
      <c r="F2862" t="str">
        <f t="shared" ref="F2862:F2863" si="1999">"surat"</f>
        <v>surat</v>
      </c>
      <c r="G2862" t="s">
        <v>34</v>
      </c>
      <c r="H2862" t="s">
        <v>4629</v>
      </c>
      <c r="I2862">
        <f>VALUE(LEFT(H2862,FIND(" ",H2862)-1))</f>
        <v>1845</v>
      </c>
      <c r="J2862" t="str">
        <f>TRIM(RIGHT(H2862,LEN(H2862)-FIND(" ",H2862)))</f>
        <v>sqft</v>
      </c>
      <c r="K2862" t="s">
        <v>26</v>
      </c>
      <c r="L2862" t="s">
        <v>44</v>
      </c>
      <c r="M2862" t="str">
        <f t="shared" ref="M2862:M2863" si="2000">IF(LEFT(L2862,5)="poss.","expected","ready")</f>
        <v>ready</v>
      </c>
      <c r="N2862" t="s">
        <v>2139</v>
      </c>
      <c r="O2862" t="str">
        <f t="shared" ref="O2862:O2863" si="2001">IFERROR(LEFT(N2862,FIND("out of",N2862)-1),N2862)</f>
        <v xml:space="preserve">11 </v>
      </c>
      <c r="P2862" s="1" t="str">
        <f t="shared" ref="P2862:P2863" si="2002">IFERROR(RIGHT(N2862,LEN(N2862)-FIND("out of",N2862)-6),"")</f>
        <v>14</v>
      </c>
      <c r="Q2862" t="s">
        <v>46</v>
      </c>
      <c r="R2862" t="s">
        <v>47</v>
      </c>
      <c r="T2862" t="s">
        <v>4630</v>
      </c>
      <c r="U2862" s="1">
        <f t="shared" si="1970"/>
        <v>4661</v>
      </c>
      <c r="V2862">
        <v>86</v>
      </c>
      <c r="W2862">
        <f>VALUE(V2862)*100000</f>
        <v>8600000</v>
      </c>
    </row>
    <row r="2863" spans="1:23" ht="15.75">
      <c r="A2863" s="3" t="s">
        <v>3896</v>
      </c>
      <c r="B2863" s="3" t="str">
        <f t="shared" si="1995"/>
        <v>3 Apartment For Sale In Aagam Heights, Althan Surat</v>
      </c>
      <c r="C2863" s="3" t="str">
        <f t="shared" si="1996"/>
        <v>3</v>
      </c>
      <c r="D2863" s="4" t="str">
        <f t="shared" si="1997"/>
        <v xml:space="preserve">Apartment </v>
      </c>
      <c r="E2863" s="3" t="str">
        <f t="shared" si="1998"/>
        <v>Aagam Heights, Althan</v>
      </c>
      <c r="F2863" s="3" t="str">
        <f t="shared" si="1999"/>
        <v>surat</v>
      </c>
      <c r="G2863" s="3" t="s">
        <v>24</v>
      </c>
      <c r="H2863" s="3" t="s">
        <v>3296</v>
      </c>
      <c r="I2863" s="9">
        <f>VALUE(LEFT(H2863,FIND(" ",H2863)-1))</f>
        <v>1045</v>
      </c>
      <c r="J2863" s="3" t="str">
        <f>TRIM(RIGHT(H2863,LEN(H2863)-FIND(" ",H2863)))</f>
        <v>sqft</v>
      </c>
      <c r="K2863" s="3" t="s">
        <v>26</v>
      </c>
      <c r="L2863" s="3" t="s">
        <v>301</v>
      </c>
      <c r="M2863" s="3" t="str">
        <f t="shared" si="2000"/>
        <v>expected</v>
      </c>
      <c r="N2863" s="3" t="s">
        <v>200</v>
      </c>
      <c r="O2863" s="3" t="str">
        <f t="shared" si="2001"/>
        <v xml:space="preserve">7 </v>
      </c>
      <c r="P2863" s="4" t="str">
        <f t="shared" si="2002"/>
        <v>13</v>
      </c>
      <c r="Q2863" s="6" t="s">
        <v>29</v>
      </c>
      <c r="R2863" s="3" t="s">
        <v>102</v>
      </c>
      <c r="S2863" s="3" t="s">
        <v>5936</v>
      </c>
      <c r="T2863" s="3" t="s">
        <v>555</v>
      </c>
      <c r="U2863" s="4">
        <f t="shared" si="1970"/>
        <v>4500</v>
      </c>
      <c r="V2863" s="3">
        <v>85.5</v>
      </c>
      <c r="W2863" s="3">
        <f>VALUE(V2863)*100000</f>
        <v>8550000</v>
      </c>
    </row>
    <row r="2864" spans="1:23" customFormat="1" hidden="1">
      <c r="A2864" t="s">
        <v>5067</v>
      </c>
      <c r="G2864" t="s">
        <v>24</v>
      </c>
      <c r="H2864" t="s">
        <v>5275</v>
      </c>
      <c r="I2864">
        <f>VALUE(LEFT(H2864,FIND(" ",H2864)-1))</f>
        <v>991</v>
      </c>
      <c r="J2864" t="str">
        <f>TRIM(RIGHT(H2864,LEN(H2864)-FIND(" ",H2864)))</f>
        <v>sqft</v>
      </c>
      <c r="K2864" t="s">
        <v>26</v>
      </c>
      <c r="L2864" t="s">
        <v>2851</v>
      </c>
      <c r="N2864" t="s">
        <v>37</v>
      </c>
      <c r="Q2864" t="s">
        <v>29</v>
      </c>
      <c r="R2864" t="s">
        <v>47</v>
      </c>
      <c r="T2864" t="s">
        <v>5937</v>
      </c>
      <c r="U2864" s="1">
        <f t="shared" si="1970"/>
        <v>3718</v>
      </c>
      <c r="V2864">
        <v>67</v>
      </c>
      <c r="W2864">
        <f>VALUE(V2864)*100000</f>
        <v>6700000</v>
      </c>
    </row>
    <row r="2865" spans="1:23" customFormat="1" hidden="1">
      <c r="A2865" t="s">
        <v>5938</v>
      </c>
      <c r="G2865" t="s">
        <v>24</v>
      </c>
      <c r="H2865" t="s">
        <v>2565</v>
      </c>
      <c r="I2865">
        <f>VALUE(LEFT(H2865,FIND(" ",H2865)-1))</f>
        <v>645</v>
      </c>
      <c r="J2865" t="str">
        <f>TRIM(RIGHT(H2865,LEN(H2865)-FIND(" ",H2865)))</f>
        <v>sqft</v>
      </c>
      <c r="K2865" t="s">
        <v>29</v>
      </c>
      <c r="L2865" t="s">
        <v>44</v>
      </c>
      <c r="N2865" t="s">
        <v>26</v>
      </c>
      <c r="Q2865" t="s">
        <v>47</v>
      </c>
      <c r="R2865" t="s">
        <v>156</v>
      </c>
      <c r="S2865" t="s">
        <v>5939</v>
      </c>
      <c r="T2865" t="s">
        <v>5858</v>
      </c>
      <c r="U2865" s="1">
        <f t="shared" si="1970"/>
        <v>5091</v>
      </c>
      <c r="V2865">
        <v>59.7</v>
      </c>
      <c r="W2865">
        <f>VALUE(V2865)*100000</f>
        <v>5970000</v>
      </c>
    </row>
    <row r="2866" spans="1:23" customFormat="1" hidden="1">
      <c r="A2866" t="s">
        <v>3451</v>
      </c>
      <c r="B2866" t="str">
        <f>PROPER(TRIM(A2866))</f>
        <v>3 Apartment For Sale In Pal Surat</v>
      </c>
      <c r="C2866" t="str">
        <f>LEFT(B2866,FIND(" ",B2866)-1)</f>
        <v>3</v>
      </c>
      <c r="D2866" s="1" t="str">
        <f>MID(B2866, FIND(" ", B2866)+1, FIND("For", B2866)-FIND(" ", B2866)-1)</f>
        <v xml:space="preserve">Apartment </v>
      </c>
      <c r="E2866" t="str">
        <f>TRIM(MID(B2866, FIND("In", B2866)+3, FIND("Surat", B2866)-FIND("In", B2866)-3))</f>
        <v>Pal</v>
      </c>
      <c r="F2866" t="str">
        <f>"surat"</f>
        <v>surat</v>
      </c>
      <c r="G2866" t="s">
        <v>24</v>
      </c>
      <c r="H2866" t="s">
        <v>1516</v>
      </c>
      <c r="I2866">
        <f>VALUE(LEFT(H2866,FIND(" ",H2866)-1))</f>
        <v>1350</v>
      </c>
      <c r="J2866" t="str">
        <f>TRIM(RIGHT(H2866,LEN(H2866)-FIND(" ",H2866)))</f>
        <v>sqft</v>
      </c>
      <c r="K2866" t="s">
        <v>43</v>
      </c>
      <c r="L2866" t="s">
        <v>44</v>
      </c>
      <c r="M2866" t="str">
        <f>IF(LEFT(L2866,5)="poss.","expected","ready")</f>
        <v>ready</v>
      </c>
      <c r="N2866" t="s">
        <v>176</v>
      </c>
      <c r="O2866" t="str">
        <f>IFERROR(LEFT(N2866,FIND("out of",N2866)-1),N2866)</f>
        <v xml:space="preserve">5 </v>
      </c>
      <c r="P2866" s="1" t="str">
        <f>IFERROR(RIGHT(N2866,LEN(N2866)-FIND("out of",N2866)-6),"")</f>
        <v>12</v>
      </c>
      <c r="Q2866" t="s">
        <v>29</v>
      </c>
      <c r="R2866" t="s">
        <v>47</v>
      </c>
      <c r="T2866" t="s">
        <v>3411</v>
      </c>
      <c r="U2866" s="1">
        <f t="shared" si="1970"/>
        <v>4333</v>
      </c>
      <c r="V2866">
        <v>91</v>
      </c>
      <c r="W2866">
        <f>VALUE(V2866)*100000</f>
        <v>9100000</v>
      </c>
    </row>
    <row r="2867" spans="1:23" customFormat="1" hidden="1">
      <c r="A2867" t="s">
        <v>5940</v>
      </c>
      <c r="G2867" t="s">
        <v>24</v>
      </c>
      <c r="H2867" t="s">
        <v>561</v>
      </c>
      <c r="I2867">
        <f>VALUE(LEFT(H2867,FIND(" ",H2867)-1))</f>
        <v>1050</v>
      </c>
      <c r="J2867" t="str">
        <f>TRIM(RIGHT(H2867,LEN(H2867)-FIND(" ",H2867)))</f>
        <v>sqft</v>
      </c>
      <c r="K2867" t="s">
        <v>43</v>
      </c>
      <c r="L2867" t="s">
        <v>44</v>
      </c>
      <c r="N2867" t="s">
        <v>1008</v>
      </c>
      <c r="Q2867" t="s">
        <v>29</v>
      </c>
      <c r="R2867" t="s">
        <v>102</v>
      </c>
      <c r="S2867" t="s">
        <v>5941</v>
      </c>
      <c r="T2867" t="s">
        <v>5942</v>
      </c>
      <c r="U2867" s="1">
        <f t="shared" si="1970"/>
        <v>4909</v>
      </c>
      <c r="V2867">
        <v>94</v>
      </c>
      <c r="W2867">
        <f>VALUE(V2867)*100000</f>
        <v>9400000</v>
      </c>
    </row>
    <row r="2868" spans="1:23" customFormat="1" hidden="1">
      <c r="A2868" t="s">
        <v>5943</v>
      </c>
      <c r="B2868" t="str">
        <f>PROPER(TRIM(A2868))</f>
        <v>3 Apartment For Sale In Piramyd Serenity, Palanpur Surat</v>
      </c>
      <c r="C2868" t="str">
        <f>LEFT(B2868,FIND(" ",B2868)-1)</f>
        <v>3</v>
      </c>
      <c r="D2868" s="1" t="str">
        <f>MID(B2868, FIND(" ", B2868)+1, FIND("For", B2868)-FIND(" ", B2868)-1)</f>
        <v xml:space="preserve">Apartment </v>
      </c>
      <c r="E2868" t="str">
        <f>TRIM(MID(B2868, FIND("In", B2868)+3, FIND("Surat", B2868)-FIND("In", B2868)-3))</f>
        <v>Piramyd Serenity, Palanpur</v>
      </c>
      <c r="F2868" t="str">
        <f>"surat"</f>
        <v>surat</v>
      </c>
      <c r="G2868" t="s">
        <v>24</v>
      </c>
      <c r="H2868" t="s">
        <v>2799</v>
      </c>
      <c r="I2868">
        <f>VALUE(LEFT(H2868,FIND(" ",H2868)-1))</f>
        <v>1320</v>
      </c>
      <c r="J2868" t="str">
        <f>TRIM(RIGHT(H2868,LEN(H2868)-FIND(" ",H2868)))</f>
        <v>sqft</v>
      </c>
      <c r="K2868" t="s">
        <v>43</v>
      </c>
      <c r="L2868" t="s">
        <v>27</v>
      </c>
      <c r="M2868" t="str">
        <f>IF(LEFT(L2868,5)="poss.","expected","ready")</f>
        <v>expected</v>
      </c>
      <c r="N2868" t="s">
        <v>627</v>
      </c>
      <c r="O2868" t="str">
        <f>IFERROR(LEFT(N2868,FIND("out of",N2868)-1),N2868)</f>
        <v xml:space="preserve">8 </v>
      </c>
      <c r="P2868" s="1" t="str">
        <f>IFERROR(RIGHT(N2868,LEN(N2868)-FIND("out of",N2868)-6),"")</f>
        <v>14</v>
      </c>
      <c r="Q2868" t="s">
        <v>29</v>
      </c>
      <c r="R2868" t="s">
        <v>47</v>
      </c>
      <c r="T2868" t="s">
        <v>3359</v>
      </c>
      <c r="U2868" s="1">
        <f t="shared" si="1970"/>
        <v>4100</v>
      </c>
      <c r="V2868">
        <v>98.4</v>
      </c>
      <c r="W2868">
        <f>VALUE(V2868)*100000</f>
        <v>9840000</v>
      </c>
    </row>
    <row r="2869" spans="1:23" customFormat="1" hidden="1">
      <c r="A2869" t="s">
        <v>3655</v>
      </c>
      <c r="G2869" t="s">
        <v>24</v>
      </c>
      <c r="H2869" t="s">
        <v>4727</v>
      </c>
      <c r="I2869">
        <f>VALUE(LEFT(H2869,FIND(" ",H2869)-1))</f>
        <v>948</v>
      </c>
      <c r="J2869" t="str">
        <f>TRIM(RIGHT(H2869,LEN(H2869)-FIND(" ",H2869)))</f>
        <v>sqft</v>
      </c>
      <c r="K2869" t="s">
        <v>29</v>
      </c>
      <c r="L2869" t="s">
        <v>192</v>
      </c>
      <c r="N2869" t="s">
        <v>26</v>
      </c>
      <c r="Q2869" t="s">
        <v>47</v>
      </c>
      <c r="R2869" t="s">
        <v>156</v>
      </c>
      <c r="S2869" t="s">
        <v>5944</v>
      </c>
      <c r="T2869" t="s">
        <v>4600</v>
      </c>
      <c r="U2869" s="1">
        <f t="shared" si="1970"/>
        <v>4300</v>
      </c>
      <c r="V2869">
        <v>74.2</v>
      </c>
      <c r="W2869">
        <f>VALUE(V2869)*100000</f>
        <v>7420000</v>
      </c>
    </row>
    <row r="2870" spans="1:23" customFormat="1" hidden="1">
      <c r="A2870" t="s">
        <v>245</v>
      </c>
      <c r="G2870" t="s">
        <v>34</v>
      </c>
      <c r="H2870" t="s">
        <v>1782</v>
      </c>
      <c r="I2870">
        <f>VALUE(LEFT(H2870,FIND(" ",H2870)-1))</f>
        <v>1550</v>
      </c>
      <c r="J2870" t="str">
        <f>TRIM(RIGHT(H2870,LEN(H2870)-FIND(" ",H2870)))</f>
        <v>sqft</v>
      </c>
      <c r="K2870" t="s">
        <v>26</v>
      </c>
      <c r="L2870" t="s">
        <v>44</v>
      </c>
      <c r="N2870" t="s">
        <v>160</v>
      </c>
      <c r="Q2870" t="s">
        <v>29</v>
      </c>
      <c r="R2870" t="s">
        <v>47</v>
      </c>
      <c r="T2870" t="s">
        <v>5120</v>
      </c>
      <c r="U2870" s="1">
        <f t="shared" si="1970"/>
        <v>4194</v>
      </c>
      <c r="V2870">
        <v>65</v>
      </c>
      <c r="W2870">
        <f>VALUE(V2870)*100000</f>
        <v>6500000</v>
      </c>
    </row>
    <row r="2871" spans="1:23" ht="15.75">
      <c r="A2871" s="3" t="s">
        <v>5945</v>
      </c>
      <c r="B2871" s="3" t="str">
        <f>PROPER(TRIM(A2871))</f>
        <v>3 Apartment For Sale In Nandini 1, Vesu Surat</v>
      </c>
      <c r="C2871" s="3" t="str">
        <f>LEFT(B2871,FIND(" ",B2871)-1)</f>
        <v>3</v>
      </c>
      <c r="D2871" s="4" t="str">
        <f>MID(B2871, FIND(" ", B2871)+1, FIND("For", B2871)-FIND(" ", B2871)-1)</f>
        <v xml:space="preserve">Apartment </v>
      </c>
      <c r="E2871" s="3" t="str">
        <f>TRIM(MID(B2871, FIND("In", B2871)+3, FIND("Surat", B2871)-FIND("In", B2871)-3))</f>
        <v>Nandini 1, Vesu</v>
      </c>
      <c r="F2871" s="3" t="str">
        <f>"surat"</f>
        <v>surat</v>
      </c>
      <c r="G2871" s="3" t="s">
        <v>24</v>
      </c>
      <c r="H2871" s="3" t="s">
        <v>5697</v>
      </c>
      <c r="I2871" s="9">
        <f>VALUE(LEFT(H2871,FIND(" ",H2871)-1))</f>
        <v>1062</v>
      </c>
      <c r="J2871" s="3" t="str">
        <f>TRIM(RIGHT(H2871,LEN(H2871)-FIND(" ",H2871)))</f>
        <v>sqft</v>
      </c>
      <c r="K2871" s="3" t="s">
        <v>43</v>
      </c>
      <c r="L2871" s="3" t="s">
        <v>44</v>
      </c>
      <c r="M2871" s="3" t="str">
        <f>IF(LEFT(L2871,5)="poss.","expected","ready")</f>
        <v>ready</v>
      </c>
      <c r="N2871" s="3" t="s">
        <v>200</v>
      </c>
      <c r="O2871" s="3" t="str">
        <f>IFERROR(LEFT(N2871,FIND("out of",N2871)-1),N2871)</f>
        <v xml:space="preserve">7 </v>
      </c>
      <c r="P2871" s="4" t="str">
        <f>IFERROR(RIGHT(N2871,LEN(N2871)-FIND("out of",N2871)-6),"")</f>
        <v>13</v>
      </c>
      <c r="Q2871" s="6" t="s">
        <v>29</v>
      </c>
      <c r="R2871" s="3" t="s">
        <v>102</v>
      </c>
      <c r="S2871" s="3" t="s">
        <v>5552</v>
      </c>
      <c r="T2871" s="3" t="s">
        <v>4247</v>
      </c>
      <c r="U2871" s="4">
        <f t="shared" si="1970"/>
        <v>5082</v>
      </c>
      <c r="V2871" s="3">
        <v>90</v>
      </c>
      <c r="W2871" s="3">
        <f>VALUE(V2871)*100000</f>
        <v>9000000</v>
      </c>
    </row>
    <row r="2872" spans="1:23" customFormat="1" hidden="1">
      <c r="A2872" t="s">
        <v>5003</v>
      </c>
      <c r="G2872" t="s">
        <v>24</v>
      </c>
      <c r="H2872" t="s">
        <v>503</v>
      </c>
      <c r="I2872">
        <f>VALUE(LEFT(H2872,FIND(" ",H2872)-1))</f>
        <v>1035</v>
      </c>
      <c r="J2872" t="str">
        <f>TRIM(RIGHT(H2872,LEN(H2872)-FIND(" ",H2872)))</f>
        <v>sqft</v>
      </c>
      <c r="K2872" t="s">
        <v>26</v>
      </c>
      <c r="L2872" t="s">
        <v>2890</v>
      </c>
      <c r="N2872" t="s">
        <v>5946</v>
      </c>
      <c r="Q2872" t="s">
        <v>29</v>
      </c>
      <c r="R2872" t="s">
        <v>47</v>
      </c>
      <c r="T2872" t="s">
        <v>5947</v>
      </c>
      <c r="U2872" s="1">
        <f t="shared" si="1970"/>
        <v>4466</v>
      </c>
      <c r="V2872">
        <v>84</v>
      </c>
      <c r="W2872">
        <f>VALUE(V2872)*100000</f>
        <v>8400000</v>
      </c>
    </row>
    <row r="2873" spans="1:23" customFormat="1" hidden="1">
      <c r="A2873" t="s">
        <v>3655</v>
      </c>
      <c r="G2873" t="s">
        <v>24</v>
      </c>
      <c r="H2873" t="s">
        <v>398</v>
      </c>
      <c r="I2873">
        <f>VALUE(LEFT(H2873,FIND(" ",H2873)-1))</f>
        <v>1040</v>
      </c>
      <c r="J2873" t="str">
        <f>TRIM(RIGHT(H2873,LEN(H2873)-FIND(" ",H2873)))</f>
        <v>sqft</v>
      </c>
      <c r="K2873" t="s">
        <v>29</v>
      </c>
      <c r="L2873" t="s">
        <v>175</v>
      </c>
      <c r="N2873" t="s">
        <v>26</v>
      </c>
      <c r="Q2873" t="s">
        <v>47</v>
      </c>
      <c r="R2873" t="s">
        <v>156</v>
      </c>
      <c r="S2873" t="s">
        <v>5948</v>
      </c>
      <c r="T2873" t="s">
        <v>5177</v>
      </c>
      <c r="U2873" s="1">
        <f t="shared" si="1970"/>
        <v>4700</v>
      </c>
      <c r="V2873">
        <v>88.9</v>
      </c>
      <c r="W2873">
        <f>VALUE(V2873)*100000</f>
        <v>8890000</v>
      </c>
    </row>
    <row r="2874" spans="1:23" customFormat="1" hidden="1">
      <c r="A2874" t="s">
        <v>317</v>
      </c>
      <c r="G2874" t="s">
        <v>34</v>
      </c>
      <c r="H2874" t="s">
        <v>654</v>
      </c>
      <c r="I2874">
        <f>VALUE(LEFT(H2874,FIND(" ",H2874)-1))</f>
        <v>1225</v>
      </c>
      <c r="J2874" t="str">
        <f>TRIM(RIGHT(H2874,LEN(H2874)-FIND(" ",H2874)))</f>
        <v>sqft</v>
      </c>
      <c r="K2874" t="s">
        <v>26</v>
      </c>
      <c r="L2874" t="s">
        <v>44</v>
      </c>
      <c r="N2874" t="s">
        <v>627</v>
      </c>
      <c r="Q2874" t="s">
        <v>29</v>
      </c>
      <c r="R2874" t="s">
        <v>47</v>
      </c>
      <c r="T2874" t="s">
        <v>5949</v>
      </c>
      <c r="U2874" s="1">
        <f t="shared" si="1970"/>
        <v>4374</v>
      </c>
      <c r="V2874">
        <v>53.6</v>
      </c>
      <c r="W2874">
        <f>VALUE(V2874)*100000</f>
        <v>5360000</v>
      </c>
    </row>
    <row r="2875" spans="1:23" customFormat="1" hidden="1">
      <c r="A2875" t="s">
        <v>5950</v>
      </c>
      <c r="G2875" t="s">
        <v>24</v>
      </c>
      <c r="H2875" t="s">
        <v>5031</v>
      </c>
      <c r="I2875">
        <f>VALUE(LEFT(H2875,FIND(" ",H2875)-1))</f>
        <v>943</v>
      </c>
      <c r="J2875" t="str">
        <f>TRIM(RIGHT(H2875,LEN(H2875)-FIND(" ",H2875)))</f>
        <v>sqft</v>
      </c>
      <c r="K2875" t="s">
        <v>43</v>
      </c>
      <c r="L2875" t="s">
        <v>44</v>
      </c>
      <c r="N2875" t="s">
        <v>894</v>
      </c>
      <c r="Q2875" t="s">
        <v>29</v>
      </c>
      <c r="R2875" t="s">
        <v>102</v>
      </c>
      <c r="S2875" t="s">
        <v>5951</v>
      </c>
      <c r="T2875" t="s">
        <v>5379</v>
      </c>
      <c r="U2875" s="1">
        <f t="shared" si="1970"/>
        <v>4110</v>
      </c>
      <c r="V2875">
        <v>59.6</v>
      </c>
      <c r="W2875">
        <f>VALUE(V2875)*100000</f>
        <v>5960000</v>
      </c>
    </row>
    <row r="2876" spans="1:23" customFormat="1" hidden="1">
      <c r="A2876" t="s">
        <v>5823</v>
      </c>
      <c r="G2876" t="s">
        <v>34</v>
      </c>
      <c r="H2876" t="s">
        <v>4841</v>
      </c>
      <c r="I2876">
        <f>VALUE(LEFT(H2876,FIND(" ",H2876)-1))</f>
        <v>1825</v>
      </c>
      <c r="J2876" t="str">
        <f>TRIM(RIGHT(H2876,LEN(H2876)-FIND(" ",H2876)))</f>
        <v>sqft</v>
      </c>
      <c r="K2876" t="s">
        <v>43</v>
      </c>
      <c r="L2876" t="s">
        <v>184</v>
      </c>
      <c r="N2876" t="s">
        <v>1008</v>
      </c>
      <c r="Q2876" t="s">
        <v>29</v>
      </c>
      <c r="R2876" t="s">
        <v>47</v>
      </c>
      <c r="T2876" t="s">
        <v>5538</v>
      </c>
      <c r="U2876" s="1">
        <f t="shared" si="1970"/>
        <v>3945</v>
      </c>
      <c r="V2876">
        <v>72</v>
      </c>
      <c r="W2876">
        <f>VALUE(V2876)*100000</f>
        <v>7200000</v>
      </c>
    </row>
    <row r="2877" spans="1:23" customFormat="1" hidden="1">
      <c r="A2877" t="s">
        <v>245</v>
      </c>
      <c r="G2877" t="s">
        <v>24</v>
      </c>
      <c r="H2877" t="s">
        <v>116</v>
      </c>
      <c r="I2877">
        <f>VALUE(LEFT(H2877,FIND(" ",H2877)-1))</f>
        <v>1000</v>
      </c>
      <c r="J2877" t="str">
        <f>TRIM(RIGHT(H2877,LEN(H2877)-FIND(" ",H2877)))</f>
        <v>sqft</v>
      </c>
      <c r="K2877" t="s">
        <v>29</v>
      </c>
      <c r="L2877" t="s">
        <v>2900</v>
      </c>
      <c r="N2877" t="s">
        <v>26</v>
      </c>
      <c r="Q2877" t="s">
        <v>47</v>
      </c>
      <c r="R2877" t="s">
        <v>156</v>
      </c>
      <c r="S2877" t="s">
        <v>5952</v>
      </c>
      <c r="T2877" t="s">
        <v>3359</v>
      </c>
      <c r="U2877" s="1">
        <f t="shared" ref="U2877:U2940" si="2003">VALUE(SUBSTITUTE(SUBSTITUTE(T2877,"â‚¹",""),"per sqft",""))</f>
        <v>4100</v>
      </c>
      <c r="V2877">
        <v>67.7</v>
      </c>
      <c r="W2877">
        <f>VALUE(V2877)*100000</f>
        <v>6770000</v>
      </c>
    </row>
    <row r="2878" spans="1:23" customFormat="1" hidden="1">
      <c r="A2878" t="s">
        <v>1966</v>
      </c>
      <c r="G2878" t="s">
        <v>34</v>
      </c>
      <c r="H2878" t="s">
        <v>1782</v>
      </c>
      <c r="I2878">
        <f>VALUE(LEFT(H2878,FIND(" ",H2878)-1))</f>
        <v>1550</v>
      </c>
      <c r="J2878" t="str">
        <f>TRIM(RIGHT(H2878,LEN(H2878)-FIND(" ",H2878)))</f>
        <v>sqft</v>
      </c>
      <c r="K2878" t="s">
        <v>26</v>
      </c>
      <c r="L2878" t="s">
        <v>44</v>
      </c>
      <c r="N2878" t="s">
        <v>81</v>
      </c>
      <c r="Q2878" t="s">
        <v>29</v>
      </c>
      <c r="R2878" t="s">
        <v>47</v>
      </c>
      <c r="T2878" t="s">
        <v>5792</v>
      </c>
      <c r="U2878" s="1">
        <f t="shared" si="2003"/>
        <v>4201</v>
      </c>
      <c r="V2878">
        <v>65.099999999999994</v>
      </c>
      <c r="W2878">
        <f>VALUE(V2878)*100000</f>
        <v>6509999.9999999991</v>
      </c>
    </row>
    <row r="2879" spans="1:23" customFormat="1" hidden="1">
      <c r="A2879" t="s">
        <v>5953</v>
      </c>
      <c r="G2879" t="s">
        <v>24</v>
      </c>
      <c r="H2879" t="s">
        <v>1057</v>
      </c>
      <c r="I2879">
        <f>VALUE(LEFT(H2879,FIND(" ",H2879)-1))</f>
        <v>855</v>
      </c>
      <c r="J2879" t="str">
        <f>TRIM(RIGHT(H2879,LEN(H2879)-FIND(" ",H2879)))</f>
        <v>sqft</v>
      </c>
      <c r="K2879" t="s">
        <v>43</v>
      </c>
      <c r="L2879" t="s">
        <v>44</v>
      </c>
      <c r="N2879" t="s">
        <v>217</v>
      </c>
      <c r="Q2879" t="s">
        <v>29</v>
      </c>
      <c r="R2879" t="s">
        <v>102</v>
      </c>
      <c r="S2879" t="s">
        <v>5885</v>
      </c>
      <c r="T2879" t="s">
        <v>5954</v>
      </c>
      <c r="U2879" s="1">
        <f t="shared" si="2003"/>
        <v>4182</v>
      </c>
      <c r="V2879">
        <v>59.6</v>
      </c>
      <c r="W2879">
        <f>VALUE(V2879)*100000</f>
        <v>5960000</v>
      </c>
    </row>
    <row r="2880" spans="1:23" customFormat="1" hidden="1">
      <c r="A2880" t="s">
        <v>3940</v>
      </c>
      <c r="B2880" t="str">
        <f>PROPER(TRIM(A2880))</f>
        <v>3 Apartment For Sale In Nakshatra Galaxia, Palanpur Surat</v>
      </c>
      <c r="C2880" t="str">
        <f>LEFT(B2880,FIND(" ",B2880)-1)</f>
        <v>3</v>
      </c>
      <c r="D2880" s="1" t="str">
        <f>MID(B2880, FIND(" ", B2880)+1, FIND("For", B2880)-FIND(" ", B2880)-1)</f>
        <v xml:space="preserve">Apartment </v>
      </c>
      <c r="E2880" t="str">
        <f>TRIM(MID(B2880, FIND("In", B2880)+3, FIND("Surat", B2880)-FIND("In", B2880)-3))</f>
        <v>Nakshatra Galaxia, Palanpur</v>
      </c>
      <c r="F2880" t="str">
        <f>"surat"</f>
        <v>surat</v>
      </c>
      <c r="G2880" t="s">
        <v>34</v>
      </c>
      <c r="H2880" t="s">
        <v>4761</v>
      </c>
      <c r="I2880">
        <f>VALUE(LEFT(H2880,FIND(" ",H2880)-1))</f>
        <v>1726</v>
      </c>
      <c r="J2880" t="str">
        <f>TRIM(RIGHT(H2880,LEN(H2880)-FIND(" ",H2880)))</f>
        <v>sqft</v>
      </c>
      <c r="K2880" t="s">
        <v>43</v>
      </c>
      <c r="L2880" t="s">
        <v>44</v>
      </c>
      <c r="M2880" t="str">
        <f>IF(LEFT(L2880,5)="poss.","expected","ready")</f>
        <v>ready</v>
      </c>
      <c r="N2880" t="s">
        <v>5069</v>
      </c>
      <c r="O2880" t="str">
        <f>IFERROR(LEFT(N2880,FIND("out of",N2880)-1),N2880)</f>
        <v xml:space="preserve">8 </v>
      </c>
      <c r="P2880" s="1" t="str">
        <f>IFERROR(RIGHT(N2880,LEN(N2880)-FIND("out of",N2880)-6),"")</f>
        <v>15</v>
      </c>
      <c r="Q2880" t="s">
        <v>29</v>
      </c>
      <c r="R2880" t="s">
        <v>47</v>
      </c>
      <c r="T2880" t="s">
        <v>2731</v>
      </c>
      <c r="U2880" s="1">
        <f t="shared" si="2003"/>
        <v>3700</v>
      </c>
      <c r="V2880">
        <v>63.9</v>
      </c>
      <c r="W2880">
        <f>VALUE(V2880)*100000</f>
        <v>6390000</v>
      </c>
    </row>
    <row r="2881" spans="1:23" customFormat="1" hidden="1">
      <c r="A2881" t="s">
        <v>245</v>
      </c>
      <c r="G2881" t="s">
        <v>24</v>
      </c>
      <c r="H2881" t="s">
        <v>4245</v>
      </c>
      <c r="I2881">
        <f>VALUE(LEFT(H2881,FIND(" ",H2881)-1))</f>
        <v>1220</v>
      </c>
      <c r="J2881" t="str">
        <f>TRIM(RIGHT(H2881,LEN(H2881)-FIND(" ",H2881)))</f>
        <v>sqft</v>
      </c>
      <c r="K2881" t="s">
        <v>29</v>
      </c>
      <c r="L2881" t="s">
        <v>44</v>
      </c>
      <c r="N2881" t="s">
        <v>26</v>
      </c>
      <c r="Q2881" t="s">
        <v>47</v>
      </c>
      <c r="R2881" t="s">
        <v>156</v>
      </c>
      <c r="S2881" t="s">
        <v>5955</v>
      </c>
      <c r="T2881" t="s">
        <v>2923</v>
      </c>
      <c r="U2881" s="1">
        <f t="shared" si="2003"/>
        <v>3991</v>
      </c>
      <c r="V2881">
        <v>81.400000000000006</v>
      </c>
      <c r="W2881">
        <f>VALUE(V2881)*100000</f>
        <v>8140000.0000000009</v>
      </c>
    </row>
    <row r="2882" spans="1:23" customFormat="1" hidden="1">
      <c r="A2882" t="s">
        <v>317</v>
      </c>
      <c r="G2882" t="s">
        <v>34</v>
      </c>
      <c r="H2882" t="s">
        <v>4707</v>
      </c>
      <c r="I2882">
        <f>VALUE(LEFT(H2882,FIND(" ",H2882)-1))</f>
        <v>1328</v>
      </c>
      <c r="J2882" t="str">
        <f>TRIM(RIGHT(H2882,LEN(H2882)-FIND(" ",H2882)))</f>
        <v>sqft</v>
      </c>
      <c r="K2882" t="s">
        <v>26</v>
      </c>
      <c r="L2882" t="s">
        <v>44</v>
      </c>
      <c r="N2882" t="s">
        <v>3027</v>
      </c>
      <c r="Q2882" t="s">
        <v>29</v>
      </c>
      <c r="R2882" t="s">
        <v>47</v>
      </c>
      <c r="T2882" t="s">
        <v>5956</v>
      </c>
      <c r="U2882" s="1">
        <f t="shared" si="2003"/>
        <v>4163</v>
      </c>
      <c r="V2882">
        <v>55.3</v>
      </c>
      <c r="W2882">
        <f>VALUE(V2882)*100000</f>
        <v>5530000</v>
      </c>
    </row>
    <row r="2883" spans="1:23" customFormat="1" hidden="1">
      <c r="A2883" t="s">
        <v>5740</v>
      </c>
      <c r="G2883" t="s">
        <v>24</v>
      </c>
      <c r="H2883" t="s">
        <v>258</v>
      </c>
      <c r="I2883">
        <f>VALUE(LEFT(H2883,FIND(" ",H2883)-1))</f>
        <v>721</v>
      </c>
      <c r="J2883" t="str">
        <f>TRIM(RIGHT(H2883,LEN(H2883)-FIND(" ",H2883)))</f>
        <v>sqft</v>
      </c>
      <c r="K2883" t="s">
        <v>43</v>
      </c>
      <c r="L2883" t="s">
        <v>44</v>
      </c>
      <c r="N2883" t="s">
        <v>160</v>
      </c>
      <c r="Q2883" t="s">
        <v>29</v>
      </c>
      <c r="R2883" t="s">
        <v>102</v>
      </c>
      <c r="S2883" t="s">
        <v>5885</v>
      </c>
      <c r="T2883" t="s">
        <v>5957</v>
      </c>
      <c r="U2883" s="1">
        <f t="shared" si="2003"/>
        <v>5038</v>
      </c>
      <c r="V2883">
        <v>66</v>
      </c>
      <c r="W2883">
        <f>VALUE(V2883)*100000</f>
        <v>6600000</v>
      </c>
    </row>
    <row r="2884" spans="1:23" customFormat="1" hidden="1">
      <c r="A2884" t="s">
        <v>4831</v>
      </c>
      <c r="B2884" t="str">
        <f t="shared" ref="B2884:B2886" si="2004">PROPER(TRIM(A2884))</f>
        <v>3 Apartment For Sale In Pratishtha Heights, Palanpur Surat</v>
      </c>
      <c r="C2884" t="str">
        <f t="shared" ref="C2884:C2886" si="2005">LEFT(B2884,FIND(" ",B2884)-1)</f>
        <v>3</v>
      </c>
      <c r="D2884" s="1" t="str">
        <f t="shared" ref="D2884:D2886" si="2006">MID(B2884, FIND(" ", B2884)+1, FIND("For", B2884)-FIND(" ", B2884)-1)</f>
        <v xml:space="preserve">Apartment </v>
      </c>
      <c r="E2884" t="str">
        <f t="shared" ref="E2884:E2886" si="2007">TRIM(MID(B2884, FIND("In", B2884)+3, FIND("Surat", B2884)-FIND("In", B2884)-3))</f>
        <v>Pratishtha Heights, Palanpur</v>
      </c>
      <c r="F2884" t="str">
        <f t="shared" ref="F2884:F2886" si="2008">"surat"</f>
        <v>surat</v>
      </c>
      <c r="G2884" t="s">
        <v>34</v>
      </c>
      <c r="H2884" t="s">
        <v>4832</v>
      </c>
      <c r="I2884">
        <f>VALUE(LEFT(H2884,FIND(" ",H2884)-1))</f>
        <v>1918</v>
      </c>
      <c r="J2884" t="str">
        <f>TRIM(RIGHT(H2884,LEN(H2884)-FIND(" ",H2884)))</f>
        <v>sqft</v>
      </c>
      <c r="K2884" t="s">
        <v>43</v>
      </c>
      <c r="L2884" t="s">
        <v>61</v>
      </c>
      <c r="M2884" t="str">
        <f t="shared" ref="M2884:M2886" si="2009">IF(LEFT(L2884,5)="poss.","expected","ready")</f>
        <v>expected</v>
      </c>
      <c r="N2884" t="s">
        <v>160</v>
      </c>
      <c r="O2884" t="str">
        <f t="shared" ref="O2884:O2886" si="2010">IFERROR(LEFT(N2884,FIND("out of",N2884)-1),N2884)</f>
        <v xml:space="preserve">7 </v>
      </c>
      <c r="P2884" s="1" t="str">
        <f t="shared" ref="P2884:P2886" si="2011">IFERROR(RIGHT(N2884,LEN(N2884)-FIND("out of",N2884)-6),"")</f>
        <v>14</v>
      </c>
      <c r="Q2884" t="s">
        <v>29</v>
      </c>
      <c r="R2884" t="s">
        <v>47</v>
      </c>
      <c r="T2884" t="s">
        <v>2961</v>
      </c>
      <c r="U2884" s="1">
        <f t="shared" si="2003"/>
        <v>3851</v>
      </c>
      <c r="V2884">
        <v>73.900000000000006</v>
      </c>
      <c r="W2884">
        <f>VALUE(V2884)*100000</f>
        <v>7390000.0000000009</v>
      </c>
    </row>
    <row r="2885" spans="1:23" ht="15.75">
      <c r="A2885" s="3" t="s">
        <v>3420</v>
      </c>
      <c r="B2885" s="3" t="str">
        <f t="shared" si="2004"/>
        <v>2 Apartment For Sale In Vesu Surat</v>
      </c>
      <c r="C2885" s="3" t="str">
        <f t="shared" si="2005"/>
        <v>2</v>
      </c>
      <c r="D2885" s="4" t="str">
        <f t="shared" si="2006"/>
        <v xml:space="preserve">Apartment </v>
      </c>
      <c r="E2885" s="3" t="str">
        <f t="shared" si="2007"/>
        <v>Vesu</v>
      </c>
      <c r="F2885" s="3" t="str">
        <f t="shared" si="2008"/>
        <v>surat</v>
      </c>
      <c r="G2885" s="3" t="s">
        <v>24</v>
      </c>
      <c r="H2885" s="3" t="s">
        <v>76</v>
      </c>
      <c r="I2885" s="9">
        <f>VALUE(LEFT(H2885,FIND(" ",H2885)-1))</f>
        <v>720</v>
      </c>
      <c r="J2885" s="3" t="str">
        <f>TRIM(RIGHT(H2885,LEN(H2885)-FIND(" ",H2885)))</f>
        <v>sqft</v>
      </c>
      <c r="K2885" s="3" t="s">
        <v>26</v>
      </c>
      <c r="L2885" s="3" t="s">
        <v>44</v>
      </c>
      <c r="M2885" s="3" t="str">
        <f t="shared" si="2009"/>
        <v>ready</v>
      </c>
      <c r="N2885" s="3" t="s">
        <v>2891</v>
      </c>
      <c r="O2885" s="3" t="str">
        <f t="shared" si="2010"/>
        <v xml:space="preserve">3 </v>
      </c>
      <c r="P2885" s="4" t="str">
        <f t="shared" si="2011"/>
        <v>13</v>
      </c>
      <c r="Q2885" s="6" t="s">
        <v>29</v>
      </c>
      <c r="R2885" s="3" t="s">
        <v>47</v>
      </c>
      <c r="S2885" s="3" t="s">
        <v>5958</v>
      </c>
      <c r="T2885" s="3" t="s">
        <v>3131</v>
      </c>
      <c r="U2885" s="4">
        <f t="shared" si="2003"/>
        <v>4851</v>
      </c>
      <c r="V2885" s="3">
        <v>63</v>
      </c>
      <c r="W2885" s="3">
        <f>VALUE(V2885)*100000</f>
        <v>6300000</v>
      </c>
    </row>
    <row r="2886" spans="1:23" customFormat="1" hidden="1">
      <c r="A2886" t="s">
        <v>195</v>
      </c>
      <c r="B2886" t="str">
        <f t="shared" si="2004"/>
        <v>3 Apartment For Sale In Palanpur Surat</v>
      </c>
      <c r="C2886" t="str">
        <f t="shared" si="2005"/>
        <v>3</v>
      </c>
      <c r="D2886" s="1" t="str">
        <f t="shared" si="2006"/>
        <v xml:space="preserve">Apartment </v>
      </c>
      <c r="E2886" t="str">
        <f t="shared" si="2007"/>
        <v>Palanpur</v>
      </c>
      <c r="F2886" t="str">
        <f t="shared" si="2008"/>
        <v>surat</v>
      </c>
      <c r="G2886" t="s">
        <v>34</v>
      </c>
      <c r="H2886" t="s">
        <v>3391</v>
      </c>
      <c r="I2886">
        <f>VALUE(LEFT(H2886,FIND(" ",H2886)-1))</f>
        <v>1861</v>
      </c>
      <c r="J2886" t="str">
        <f>TRIM(RIGHT(H2886,LEN(H2886)-FIND(" ",H2886)))</f>
        <v>sqft</v>
      </c>
      <c r="K2886" t="s">
        <v>26</v>
      </c>
      <c r="L2886" t="s">
        <v>44</v>
      </c>
      <c r="M2886" t="str">
        <f t="shared" si="2009"/>
        <v>ready</v>
      </c>
      <c r="N2886" t="s">
        <v>238</v>
      </c>
      <c r="O2886" t="str">
        <f t="shared" si="2010"/>
        <v xml:space="preserve">10 </v>
      </c>
      <c r="P2886" s="1" t="str">
        <f t="shared" si="2011"/>
        <v>14</v>
      </c>
      <c r="Q2886" t="s">
        <v>29</v>
      </c>
      <c r="R2886" t="s">
        <v>47</v>
      </c>
      <c r="T2886" t="s">
        <v>1817</v>
      </c>
      <c r="U2886" s="1">
        <f t="shared" si="2003"/>
        <v>4200</v>
      </c>
      <c r="V2886">
        <v>78.2</v>
      </c>
      <c r="W2886">
        <f>VALUE(V2886)*100000</f>
        <v>7820000</v>
      </c>
    </row>
    <row r="2887" spans="1:23" customFormat="1" hidden="1">
      <c r="A2887" t="s">
        <v>5413</v>
      </c>
      <c r="G2887" t="s">
        <v>24</v>
      </c>
      <c r="H2887" t="s">
        <v>5959</v>
      </c>
      <c r="I2887">
        <f>VALUE(LEFT(H2887,FIND(" ",H2887)-1))</f>
        <v>1091</v>
      </c>
      <c r="J2887" t="str">
        <f>TRIM(RIGHT(H2887,LEN(H2887)-FIND(" ",H2887)))</f>
        <v>sqft</v>
      </c>
      <c r="K2887" t="s">
        <v>26</v>
      </c>
      <c r="L2887" t="s">
        <v>44</v>
      </c>
      <c r="N2887" t="s">
        <v>627</v>
      </c>
      <c r="Q2887" t="s">
        <v>29</v>
      </c>
      <c r="R2887" t="s">
        <v>102</v>
      </c>
      <c r="S2887" t="s">
        <v>5960</v>
      </c>
      <c r="T2887" t="s">
        <v>5961</v>
      </c>
      <c r="U2887" s="1">
        <f t="shared" si="2003"/>
        <v>4768</v>
      </c>
      <c r="V2887">
        <v>89.7</v>
      </c>
      <c r="W2887">
        <f>VALUE(V2887)*100000</f>
        <v>8970000</v>
      </c>
    </row>
    <row r="2888" spans="1:23" customFormat="1" hidden="1">
      <c r="A2888" t="s">
        <v>5145</v>
      </c>
      <c r="G2888" t="s">
        <v>24</v>
      </c>
      <c r="H2888" t="s">
        <v>5962</v>
      </c>
      <c r="I2888">
        <f>VALUE(LEFT(H2888,FIND(" ",H2888)-1))</f>
        <v>893</v>
      </c>
      <c r="J2888" t="str">
        <f>TRIM(RIGHT(H2888,LEN(H2888)-FIND(" ",H2888)))</f>
        <v>sqft</v>
      </c>
      <c r="K2888" t="s">
        <v>43</v>
      </c>
      <c r="L2888" t="s">
        <v>36</v>
      </c>
      <c r="N2888" t="s">
        <v>171</v>
      </c>
      <c r="Q2888" t="s">
        <v>29</v>
      </c>
      <c r="R2888" t="s">
        <v>47</v>
      </c>
      <c r="T2888" t="s">
        <v>5963</v>
      </c>
      <c r="U2888" s="1">
        <f t="shared" si="2003"/>
        <v>3490</v>
      </c>
      <c r="V2888">
        <v>56.7</v>
      </c>
      <c r="W2888">
        <f>VALUE(V2888)*100000</f>
        <v>5670000</v>
      </c>
    </row>
    <row r="2889" spans="1:23" customFormat="1" hidden="1">
      <c r="A2889" t="s">
        <v>4764</v>
      </c>
      <c r="G2889" t="s">
        <v>204</v>
      </c>
      <c r="H2889" t="s">
        <v>5803</v>
      </c>
      <c r="I2889">
        <f>VALUE(LEFT(H2889,FIND(" ",H2889)-1))</f>
        <v>792</v>
      </c>
      <c r="J2889" t="str">
        <f>TRIM(RIGHT(H2889,LEN(H2889)-FIND(" ",H2889)))</f>
        <v>sqft</v>
      </c>
      <c r="K2889" t="s">
        <v>26</v>
      </c>
      <c r="L2889" t="s">
        <v>5964</v>
      </c>
      <c r="N2889" t="s">
        <v>166</v>
      </c>
      <c r="Q2889">
        <v>2</v>
      </c>
      <c r="R2889">
        <v>1</v>
      </c>
      <c r="S2889" t="s">
        <v>5965</v>
      </c>
      <c r="T2889" t="s">
        <v>5966</v>
      </c>
      <c r="U2889" s="1">
        <f t="shared" si="2003"/>
        <v>7556</v>
      </c>
      <c r="V2889">
        <v>59.8</v>
      </c>
      <c r="W2889">
        <f>VALUE(V2889)*100000</f>
        <v>5980000</v>
      </c>
    </row>
    <row r="2890" spans="1:23" customFormat="1" hidden="1">
      <c r="A2890" t="s">
        <v>3655</v>
      </c>
      <c r="G2890" t="s">
        <v>34</v>
      </c>
      <c r="H2890" t="s">
        <v>4818</v>
      </c>
      <c r="I2890">
        <f>VALUE(LEFT(H2890,FIND(" ",H2890)-1))</f>
        <v>2061</v>
      </c>
      <c r="J2890" t="str">
        <f>TRIM(RIGHT(H2890,LEN(H2890)-FIND(" ",H2890)))</f>
        <v>sqft</v>
      </c>
      <c r="K2890" t="s">
        <v>26</v>
      </c>
      <c r="L2890" t="s">
        <v>2829</v>
      </c>
      <c r="N2890" t="s">
        <v>176</v>
      </c>
      <c r="Q2890" t="s">
        <v>29</v>
      </c>
      <c r="R2890" t="s">
        <v>47</v>
      </c>
      <c r="S2890" t="s">
        <v>5967</v>
      </c>
      <c r="T2890" t="s">
        <v>5968</v>
      </c>
      <c r="U2890" s="1">
        <f t="shared" si="2003"/>
        <v>4728</v>
      </c>
      <c r="V2890">
        <v>97.5</v>
      </c>
      <c r="W2890">
        <f>VALUE(V2890)*100000</f>
        <v>9750000</v>
      </c>
    </row>
    <row r="2891" spans="1:23" ht="15.75">
      <c r="A2891" s="3" t="s">
        <v>3718</v>
      </c>
      <c r="B2891" s="3" t="str">
        <f t="shared" ref="B2891:B2892" si="2012">PROPER(TRIM(A2891))</f>
        <v>2 Apartment For Sale In Mahaveer Heights, Vesu Surat</v>
      </c>
      <c r="C2891" s="3" t="str">
        <f t="shared" ref="C2891:C2892" si="2013">LEFT(B2891,FIND(" ",B2891)-1)</f>
        <v>2</v>
      </c>
      <c r="D2891" s="4" t="str">
        <f t="shared" ref="D2891:D2892" si="2014">MID(B2891, FIND(" ", B2891)+1, FIND("For", B2891)-FIND(" ", B2891)-1)</f>
        <v xml:space="preserve">Apartment </v>
      </c>
      <c r="E2891" s="3" t="str">
        <f t="shared" ref="E2891:E2892" si="2015">TRIM(MID(B2891, FIND("In", B2891)+3, FIND("Surat", B2891)-FIND("In", B2891)-3))</f>
        <v>Mahaveer Heights, Vesu</v>
      </c>
      <c r="F2891" s="3" t="str">
        <f t="shared" ref="F2891:F2892" si="2016">"surat"</f>
        <v>surat</v>
      </c>
      <c r="G2891" s="3" t="s">
        <v>24</v>
      </c>
      <c r="H2891" s="3" t="s">
        <v>2735</v>
      </c>
      <c r="I2891" s="9">
        <f>VALUE(LEFT(H2891,FIND(" ",H2891)-1))</f>
        <v>688</v>
      </c>
      <c r="J2891" s="3" t="str">
        <f>TRIM(RIGHT(H2891,LEN(H2891)-FIND(" ",H2891)))</f>
        <v>sqft</v>
      </c>
      <c r="K2891" s="3" t="s">
        <v>26</v>
      </c>
      <c r="L2891" s="3" t="s">
        <v>44</v>
      </c>
      <c r="M2891" s="3" t="str">
        <f t="shared" ref="M2891:M2892" si="2017">IF(LEFT(L2891,5)="poss.","expected","ready")</f>
        <v>ready</v>
      </c>
      <c r="N2891" s="3" t="s">
        <v>200</v>
      </c>
      <c r="O2891" s="3" t="str">
        <f t="shared" ref="O2891:O2892" si="2018">IFERROR(LEFT(N2891,FIND("out of",N2891)-1),N2891)</f>
        <v xml:space="preserve">7 </v>
      </c>
      <c r="P2891" s="4" t="str">
        <f t="shared" ref="P2891:P2892" si="2019">IFERROR(RIGHT(N2891,LEN(N2891)-FIND("out of",N2891)-6),"")</f>
        <v>13</v>
      </c>
      <c r="Q2891" s="6" t="s">
        <v>29</v>
      </c>
      <c r="R2891" s="3" t="s">
        <v>102</v>
      </c>
      <c r="S2891" s="3" t="s">
        <v>4795</v>
      </c>
      <c r="T2891" s="3" t="s">
        <v>4259</v>
      </c>
      <c r="U2891" s="4">
        <f t="shared" si="2003"/>
        <v>4848</v>
      </c>
      <c r="V2891" s="3">
        <v>60.6</v>
      </c>
      <c r="W2891" s="3">
        <f>VALUE(V2891)*100000</f>
        <v>6060000</v>
      </c>
    </row>
    <row r="2892" spans="1:23" customFormat="1" hidden="1">
      <c r="A2892" t="s">
        <v>4583</v>
      </c>
      <c r="B2892" t="str">
        <f t="shared" si="2012"/>
        <v>3 Apartment For Sale In Sangath Homes, Palanpur Surat</v>
      </c>
      <c r="C2892" t="str">
        <f t="shared" si="2013"/>
        <v>3</v>
      </c>
      <c r="D2892" s="1" t="str">
        <f t="shared" si="2014"/>
        <v xml:space="preserve">Apartment </v>
      </c>
      <c r="E2892" t="str">
        <f t="shared" si="2015"/>
        <v>Sangath Homes, Palanpur</v>
      </c>
      <c r="F2892" t="str">
        <f t="shared" si="2016"/>
        <v>surat</v>
      </c>
      <c r="G2892" t="s">
        <v>24</v>
      </c>
      <c r="H2892" t="s">
        <v>5969</v>
      </c>
      <c r="I2892">
        <f>VALUE(LEFT(H2892,FIND(" ",H2892)-1))</f>
        <v>1122</v>
      </c>
      <c r="J2892" t="str">
        <f>TRIM(RIGHT(H2892,LEN(H2892)-FIND(" ",H2892)))</f>
        <v>sqft</v>
      </c>
      <c r="K2892" t="s">
        <v>43</v>
      </c>
      <c r="L2892" t="s">
        <v>27</v>
      </c>
      <c r="M2892" t="str">
        <f t="shared" si="2017"/>
        <v>expected</v>
      </c>
      <c r="N2892" t="s">
        <v>37</v>
      </c>
      <c r="O2892" t="str">
        <f t="shared" si="2018"/>
        <v xml:space="preserve">6 </v>
      </c>
      <c r="P2892" s="1" t="str">
        <f t="shared" si="2019"/>
        <v>14</v>
      </c>
      <c r="Q2892" t="s">
        <v>29</v>
      </c>
      <c r="R2892" t="s">
        <v>47</v>
      </c>
      <c r="T2892" t="s">
        <v>3359</v>
      </c>
      <c r="U2892" s="1">
        <f t="shared" si="2003"/>
        <v>4100</v>
      </c>
      <c r="V2892">
        <v>83.7</v>
      </c>
      <c r="W2892">
        <f>VALUE(V2892)*100000</f>
        <v>8370000</v>
      </c>
    </row>
    <row r="2893" spans="1:23" customFormat="1" hidden="1">
      <c r="A2893" t="s">
        <v>341</v>
      </c>
      <c r="G2893" t="s">
        <v>24</v>
      </c>
      <c r="H2893" t="s">
        <v>116</v>
      </c>
      <c r="I2893">
        <f>VALUE(LEFT(H2893,FIND(" ",H2893)-1))</f>
        <v>1000</v>
      </c>
      <c r="J2893" t="str">
        <f>TRIM(RIGHT(H2893,LEN(H2893)-FIND(" ",H2893)))</f>
        <v>sqft</v>
      </c>
      <c r="K2893" t="s">
        <v>29</v>
      </c>
      <c r="L2893" t="s">
        <v>184</v>
      </c>
      <c r="N2893" t="s">
        <v>26</v>
      </c>
      <c r="Q2893" t="s">
        <v>47</v>
      </c>
      <c r="R2893" t="s">
        <v>156</v>
      </c>
      <c r="S2893" t="s">
        <v>5970</v>
      </c>
      <c r="T2893" t="s">
        <v>5971</v>
      </c>
      <c r="U2893" s="1">
        <f t="shared" si="2003"/>
        <v>3391</v>
      </c>
      <c r="V2893">
        <v>55.1</v>
      </c>
      <c r="W2893">
        <f>VALUE(V2893)*100000</f>
        <v>5510000</v>
      </c>
    </row>
    <row r="2894" spans="1:23" customFormat="1" hidden="1">
      <c r="A2894" t="s">
        <v>317</v>
      </c>
      <c r="G2894" t="s">
        <v>34</v>
      </c>
      <c r="H2894" t="s">
        <v>5001</v>
      </c>
      <c r="I2894">
        <f>VALUE(LEFT(H2894,FIND(" ",H2894)-1))</f>
        <v>1345</v>
      </c>
      <c r="J2894" t="str">
        <f>TRIM(RIGHT(H2894,LEN(H2894)-FIND(" ",H2894)))</f>
        <v>sqft</v>
      </c>
      <c r="K2894" t="s">
        <v>26</v>
      </c>
      <c r="L2894" t="s">
        <v>44</v>
      </c>
      <c r="N2894" t="s">
        <v>160</v>
      </c>
      <c r="Q2894" t="s">
        <v>29</v>
      </c>
      <c r="R2894" t="s">
        <v>47</v>
      </c>
      <c r="T2894" t="s">
        <v>5972</v>
      </c>
      <c r="U2894" s="1">
        <f t="shared" si="2003"/>
        <v>4089</v>
      </c>
      <c r="V2894">
        <v>55</v>
      </c>
      <c r="W2894">
        <f>VALUE(V2894)*100000</f>
        <v>5500000</v>
      </c>
    </row>
    <row r="2895" spans="1:23" customFormat="1" hidden="1">
      <c r="A2895" t="s">
        <v>3743</v>
      </c>
      <c r="G2895" t="s">
        <v>24</v>
      </c>
      <c r="H2895" t="s">
        <v>3343</v>
      </c>
      <c r="I2895">
        <f>VALUE(LEFT(H2895,FIND(" ",H2895)-1))</f>
        <v>1110</v>
      </c>
      <c r="J2895" t="str">
        <f>TRIM(RIGHT(H2895,LEN(H2895)-FIND(" ",H2895)))</f>
        <v>sqft</v>
      </c>
      <c r="K2895" t="s">
        <v>43</v>
      </c>
      <c r="L2895" t="s">
        <v>44</v>
      </c>
      <c r="N2895" t="s">
        <v>217</v>
      </c>
      <c r="Q2895" t="s">
        <v>29</v>
      </c>
      <c r="R2895" t="s">
        <v>102</v>
      </c>
      <c r="S2895" t="s">
        <v>5303</v>
      </c>
      <c r="T2895" t="s">
        <v>5973</v>
      </c>
      <c r="U2895" s="1">
        <f t="shared" si="2003"/>
        <v>4892</v>
      </c>
      <c r="V2895">
        <v>90.5</v>
      </c>
      <c r="W2895">
        <f>VALUE(V2895)*100000</f>
        <v>9050000</v>
      </c>
    </row>
    <row r="2896" spans="1:23" ht="15.75">
      <c r="A2896" s="3" t="s">
        <v>5974</v>
      </c>
      <c r="B2896" s="3" t="str">
        <f>PROPER(TRIM(A2896))</f>
        <v>3 Apartment For Sale In Marvella Palladium Sky, Adajan Surat</v>
      </c>
      <c r="C2896" s="3" t="str">
        <f>LEFT(B2896,FIND(" ",B2896)-1)</f>
        <v>3</v>
      </c>
      <c r="D2896" s="4" t="str">
        <f>MID(B2896, FIND(" ", B2896)+1, FIND("For", B2896)-FIND(" ", B2896)-1)</f>
        <v xml:space="preserve">Apartment </v>
      </c>
      <c r="E2896" s="3" t="str">
        <f>TRIM(MID(B2896, FIND("In", B2896)+3, FIND("Surat", B2896)-FIND("In", B2896)-3))</f>
        <v>Marvella Palladium Sky, Adajan</v>
      </c>
      <c r="F2896" s="3" t="str">
        <f>"surat"</f>
        <v>surat</v>
      </c>
      <c r="G2896" s="3" t="s">
        <v>24</v>
      </c>
      <c r="H2896" s="3" t="s">
        <v>423</v>
      </c>
      <c r="I2896" s="9">
        <f>VALUE(LEFT(H2896,FIND(" ",H2896)-1))</f>
        <v>1100</v>
      </c>
      <c r="J2896" s="3" t="str">
        <f>TRIM(RIGHT(H2896,LEN(H2896)-FIND(" ",H2896)))</f>
        <v>sqft</v>
      </c>
      <c r="K2896" s="3" t="s">
        <v>26</v>
      </c>
      <c r="L2896" s="3" t="s">
        <v>44</v>
      </c>
      <c r="M2896" s="3" t="str">
        <f>IF(LEFT(L2896,5)="poss.","expected","ready")</f>
        <v>ready</v>
      </c>
      <c r="N2896" s="3" t="s">
        <v>81</v>
      </c>
      <c r="O2896" s="3" t="str">
        <f>IFERROR(LEFT(N2896,FIND("out of",N2896)-1),N2896)</f>
        <v xml:space="preserve">6 </v>
      </c>
      <c r="P2896" s="4" t="str">
        <f>IFERROR(RIGHT(N2896,LEN(N2896)-FIND("out of",N2896)-6),"")</f>
        <v>13</v>
      </c>
      <c r="Q2896" s="6" t="s">
        <v>29</v>
      </c>
      <c r="R2896" s="3" t="s">
        <v>47</v>
      </c>
      <c r="S2896" s="3" t="s">
        <v>5975</v>
      </c>
      <c r="T2896" s="3" t="s">
        <v>3369</v>
      </c>
      <c r="U2896" s="4">
        <f t="shared" si="2003"/>
        <v>4750</v>
      </c>
      <c r="V2896" s="3">
        <v>95</v>
      </c>
      <c r="W2896" s="3">
        <f>VALUE(V2896)*100000</f>
        <v>9500000</v>
      </c>
    </row>
    <row r="2897" spans="1:23" customFormat="1" hidden="1">
      <c r="A2897" t="s">
        <v>4764</v>
      </c>
      <c r="G2897" t="s">
        <v>204</v>
      </c>
      <c r="H2897" t="s">
        <v>5630</v>
      </c>
      <c r="I2897">
        <f>VALUE(LEFT(H2897,FIND(" ",H2897)-1))</f>
        <v>765</v>
      </c>
      <c r="J2897" t="str">
        <f>TRIM(RIGHT(H2897,LEN(H2897)-FIND(" ",H2897)))</f>
        <v>sqft</v>
      </c>
      <c r="K2897" t="s">
        <v>43</v>
      </c>
      <c r="L2897" t="s">
        <v>5976</v>
      </c>
      <c r="N2897" t="s">
        <v>166</v>
      </c>
      <c r="Q2897">
        <v>3</v>
      </c>
      <c r="R2897">
        <v>2</v>
      </c>
      <c r="S2897" t="s">
        <v>5977</v>
      </c>
      <c r="T2897" t="s">
        <v>5978</v>
      </c>
      <c r="U2897" s="1">
        <f t="shared" si="2003"/>
        <v>9020</v>
      </c>
      <c r="V2897">
        <v>69</v>
      </c>
      <c r="W2897">
        <f>VALUE(V2897)*100000</f>
        <v>6900000</v>
      </c>
    </row>
    <row r="2898" spans="1:23" customFormat="1" hidden="1">
      <c r="A2898" t="s">
        <v>5979</v>
      </c>
      <c r="G2898" t="s">
        <v>24</v>
      </c>
      <c r="H2898" t="s">
        <v>2266</v>
      </c>
      <c r="I2898">
        <f>VALUE(LEFT(H2898,FIND(" ",H2898)-1))</f>
        <v>810</v>
      </c>
      <c r="J2898" t="str">
        <f>TRIM(RIGHT(H2898,LEN(H2898)-FIND(" ",H2898)))</f>
        <v>sqft</v>
      </c>
      <c r="K2898" t="s">
        <v>43</v>
      </c>
      <c r="L2898" t="s">
        <v>44</v>
      </c>
      <c r="N2898" t="s">
        <v>217</v>
      </c>
      <c r="Q2898" t="s">
        <v>29</v>
      </c>
      <c r="R2898" t="s">
        <v>102</v>
      </c>
      <c r="S2898" t="s">
        <v>5951</v>
      </c>
      <c r="T2898" t="s">
        <v>5980</v>
      </c>
      <c r="U2898" s="1">
        <f t="shared" si="2003"/>
        <v>4482</v>
      </c>
      <c r="V2898">
        <v>60.5</v>
      </c>
      <c r="W2898">
        <f>VALUE(V2898)*100000</f>
        <v>6050000</v>
      </c>
    </row>
    <row r="2899" spans="1:23" customFormat="1" hidden="1">
      <c r="A2899" t="s">
        <v>5344</v>
      </c>
      <c r="G2899" t="s">
        <v>34</v>
      </c>
      <c r="H2899" t="s">
        <v>1782</v>
      </c>
      <c r="I2899">
        <f>VALUE(LEFT(H2899,FIND(" ",H2899)-1))</f>
        <v>1550</v>
      </c>
      <c r="J2899" t="str">
        <f>TRIM(RIGHT(H2899,LEN(H2899)-FIND(" ",H2899)))</f>
        <v>sqft</v>
      </c>
      <c r="K2899" t="s">
        <v>43</v>
      </c>
      <c r="L2899" t="s">
        <v>44</v>
      </c>
      <c r="N2899" t="s">
        <v>627</v>
      </c>
      <c r="Q2899" t="s">
        <v>29</v>
      </c>
      <c r="R2899" t="s">
        <v>47</v>
      </c>
      <c r="T2899" t="s">
        <v>5981</v>
      </c>
      <c r="U2899" s="1">
        <f t="shared" si="2003"/>
        <v>4140</v>
      </c>
      <c r="V2899">
        <v>64.2</v>
      </c>
      <c r="W2899">
        <f>VALUE(V2899)*100000</f>
        <v>6420000</v>
      </c>
    </row>
    <row r="2900" spans="1:23" customFormat="1" hidden="1">
      <c r="A2900" t="s">
        <v>4764</v>
      </c>
      <c r="G2900" t="s">
        <v>204</v>
      </c>
      <c r="H2900" t="s">
        <v>705</v>
      </c>
      <c r="I2900">
        <f>VALUE(LEFT(H2900,FIND(" ",H2900)-1))</f>
        <v>900</v>
      </c>
      <c r="J2900" t="str">
        <f>TRIM(RIGHT(H2900,LEN(H2900)-FIND(" ",H2900)))</f>
        <v>sqft</v>
      </c>
      <c r="K2900" t="s">
        <v>43</v>
      </c>
      <c r="L2900" t="s">
        <v>5982</v>
      </c>
      <c r="N2900" t="s">
        <v>166</v>
      </c>
      <c r="Q2900">
        <v>3</v>
      </c>
      <c r="R2900">
        <v>2</v>
      </c>
      <c r="S2900" t="s">
        <v>5983</v>
      </c>
      <c r="T2900" t="s">
        <v>1185</v>
      </c>
      <c r="U2900" s="1">
        <f t="shared" si="2003"/>
        <v>8889</v>
      </c>
      <c r="V2900">
        <v>80</v>
      </c>
      <c r="W2900">
        <f>VALUE(V2900)*100000</f>
        <v>8000000</v>
      </c>
    </row>
    <row r="2901" spans="1:23" customFormat="1" hidden="1">
      <c r="A2901" t="s">
        <v>5984</v>
      </c>
      <c r="G2901" t="s">
        <v>24</v>
      </c>
      <c r="H2901" t="s">
        <v>5985</v>
      </c>
      <c r="I2901">
        <f>VALUE(LEFT(H2901,FIND(" ",H2901)-1))</f>
        <v>902</v>
      </c>
      <c r="J2901" t="str">
        <f>TRIM(RIGHT(H2901,LEN(H2901)-FIND(" ",H2901)))</f>
        <v>sqft</v>
      </c>
      <c r="K2901" t="s">
        <v>43</v>
      </c>
      <c r="L2901" t="s">
        <v>44</v>
      </c>
      <c r="N2901" t="s">
        <v>1008</v>
      </c>
      <c r="Q2901" t="s">
        <v>29</v>
      </c>
      <c r="R2901" t="s">
        <v>102</v>
      </c>
      <c r="S2901" t="s">
        <v>5986</v>
      </c>
      <c r="T2901" t="s">
        <v>5368</v>
      </c>
      <c r="U2901" s="1">
        <f t="shared" si="2003"/>
        <v>4512</v>
      </c>
      <c r="V2901">
        <v>74</v>
      </c>
      <c r="W2901">
        <f>VALUE(V2901)*100000</f>
        <v>7400000</v>
      </c>
    </row>
    <row r="2902" spans="1:23" customFormat="1" hidden="1">
      <c r="A2902" t="s">
        <v>5601</v>
      </c>
      <c r="G2902" t="s">
        <v>34</v>
      </c>
      <c r="H2902" t="s">
        <v>4299</v>
      </c>
      <c r="I2902">
        <f>VALUE(LEFT(H2902,FIND(" ",H2902)-1))</f>
        <v>1725</v>
      </c>
      <c r="J2902" t="str">
        <f>TRIM(RIGHT(H2902,LEN(H2902)-FIND(" ",H2902)))</f>
        <v>sqft</v>
      </c>
      <c r="K2902" t="s">
        <v>43</v>
      </c>
      <c r="L2902" t="s">
        <v>924</v>
      </c>
      <c r="N2902" t="s">
        <v>1008</v>
      </c>
      <c r="Q2902" t="s">
        <v>29</v>
      </c>
      <c r="R2902" t="s">
        <v>47</v>
      </c>
      <c r="T2902" t="s">
        <v>5987</v>
      </c>
      <c r="U2902" s="1">
        <f t="shared" si="2003"/>
        <v>4165</v>
      </c>
      <c r="V2902">
        <v>71.8</v>
      </c>
      <c r="W2902">
        <f>VALUE(V2902)*100000</f>
        <v>7180000</v>
      </c>
    </row>
    <row r="2903" spans="1:23" customFormat="1" hidden="1">
      <c r="A2903" t="s">
        <v>4764</v>
      </c>
      <c r="G2903" t="s">
        <v>204</v>
      </c>
      <c r="H2903" t="s">
        <v>4874</v>
      </c>
      <c r="I2903">
        <f>VALUE(LEFT(H2903,FIND(" ",H2903)-1))</f>
        <v>837</v>
      </c>
      <c r="J2903" t="str">
        <f>TRIM(RIGHT(H2903,LEN(H2903)-FIND(" ",H2903)))</f>
        <v>sqft</v>
      </c>
      <c r="K2903" t="s">
        <v>43</v>
      </c>
      <c r="L2903" t="s">
        <v>5988</v>
      </c>
      <c r="N2903" t="s">
        <v>166</v>
      </c>
      <c r="Q2903">
        <v>2</v>
      </c>
      <c r="R2903">
        <v>2</v>
      </c>
      <c r="S2903" t="s">
        <v>5989</v>
      </c>
      <c r="T2903" t="s">
        <v>387</v>
      </c>
      <c r="U2903" s="1">
        <f t="shared" si="2003"/>
        <v>9000</v>
      </c>
      <c r="V2903">
        <v>75.3</v>
      </c>
      <c r="W2903">
        <f>VALUE(V2903)*100000</f>
        <v>7530000</v>
      </c>
    </row>
    <row r="2904" spans="1:23" customFormat="1" hidden="1">
      <c r="A2904" t="s">
        <v>5507</v>
      </c>
      <c r="G2904" t="s">
        <v>24</v>
      </c>
      <c r="H2904" t="s">
        <v>5990</v>
      </c>
      <c r="I2904">
        <f>VALUE(LEFT(H2904,FIND(" ",H2904)-1))</f>
        <v>666</v>
      </c>
      <c r="J2904" t="str">
        <f>TRIM(RIGHT(H2904,LEN(H2904)-FIND(" ",H2904)))</f>
        <v>sqft</v>
      </c>
      <c r="K2904" t="s">
        <v>43</v>
      </c>
      <c r="L2904" t="s">
        <v>44</v>
      </c>
      <c r="N2904" t="s">
        <v>200</v>
      </c>
      <c r="Q2904" t="s">
        <v>29</v>
      </c>
      <c r="R2904" t="s">
        <v>102</v>
      </c>
      <c r="S2904" t="s">
        <v>5991</v>
      </c>
      <c r="T2904" t="s">
        <v>5992</v>
      </c>
      <c r="U2904" s="1">
        <f t="shared" si="2003"/>
        <v>4628</v>
      </c>
      <c r="V2904">
        <v>56</v>
      </c>
      <c r="W2904">
        <f>VALUE(V2904)*100000</f>
        <v>5600000</v>
      </c>
    </row>
    <row r="2905" spans="1:23" customFormat="1" hidden="1">
      <c r="A2905" t="s">
        <v>5726</v>
      </c>
      <c r="B2905" t="str">
        <f>PROPER(TRIM(A2905))</f>
        <v>3 Apartment For Sale In Sumerru Sky Leaf, Palanpur Surat</v>
      </c>
      <c r="C2905" t="str">
        <f>LEFT(B2905,FIND(" ",B2905)-1)</f>
        <v>3</v>
      </c>
      <c r="D2905" s="1" t="str">
        <f>MID(B2905, FIND(" ", B2905)+1, FIND("For", B2905)-FIND(" ", B2905)-1)</f>
        <v xml:space="preserve">Apartment </v>
      </c>
      <c r="E2905" t="str">
        <f>TRIM(MID(B2905, FIND("In", B2905)+3, FIND("Surat", B2905)-FIND("In", B2905)-3))</f>
        <v>Sumerru Sky Leaf, Palanpur</v>
      </c>
      <c r="F2905" t="str">
        <f>"surat"</f>
        <v>surat</v>
      </c>
      <c r="G2905" t="s">
        <v>24</v>
      </c>
      <c r="H2905" t="s">
        <v>5993</v>
      </c>
      <c r="I2905">
        <f>VALUE(LEFT(H2905,FIND(" ",H2905)-1))</f>
        <v>966</v>
      </c>
      <c r="J2905" t="str">
        <f>TRIM(RIGHT(H2905,LEN(H2905)-FIND(" ",H2905)))</f>
        <v>sqft</v>
      </c>
      <c r="K2905" t="s">
        <v>43</v>
      </c>
      <c r="L2905" t="s">
        <v>2851</v>
      </c>
      <c r="M2905" t="str">
        <f>IF(LEFT(L2905,5)="poss.","expected","ready")</f>
        <v>expected</v>
      </c>
      <c r="N2905" t="s">
        <v>200</v>
      </c>
      <c r="O2905" t="str">
        <f>IFERROR(LEFT(N2905,FIND("out of",N2905)-1),N2905)</f>
        <v xml:space="preserve">7 </v>
      </c>
      <c r="P2905" s="1" t="str">
        <f>IFERROR(RIGHT(N2905,LEN(N2905)-FIND("out of",N2905)-6),"")</f>
        <v>13</v>
      </c>
      <c r="Q2905" t="s">
        <v>29</v>
      </c>
      <c r="R2905" t="s">
        <v>47</v>
      </c>
      <c r="T2905" t="s">
        <v>1418</v>
      </c>
      <c r="U2905" s="1">
        <f t="shared" si="2003"/>
        <v>3736</v>
      </c>
      <c r="V2905">
        <v>65.7</v>
      </c>
      <c r="W2905">
        <f>VALUE(V2905)*100000</f>
        <v>6570000</v>
      </c>
    </row>
    <row r="2906" spans="1:23" customFormat="1" hidden="1">
      <c r="A2906" t="s">
        <v>4764</v>
      </c>
      <c r="G2906" t="s">
        <v>204</v>
      </c>
      <c r="H2906" t="s">
        <v>5994</v>
      </c>
      <c r="I2906">
        <f>VALUE(LEFT(H2906,FIND(" ",H2906)-1))</f>
        <v>909</v>
      </c>
      <c r="J2906" t="str">
        <f>TRIM(RIGHT(H2906,LEN(H2906)-FIND(" ",H2906)))</f>
        <v>sqft</v>
      </c>
      <c r="K2906" t="s">
        <v>43</v>
      </c>
      <c r="L2906" t="s">
        <v>5995</v>
      </c>
      <c r="N2906" t="s">
        <v>166</v>
      </c>
      <c r="Q2906">
        <v>3</v>
      </c>
      <c r="R2906">
        <v>2</v>
      </c>
      <c r="S2906" t="s">
        <v>5996</v>
      </c>
      <c r="T2906" t="s">
        <v>2004</v>
      </c>
      <c r="U2906" s="1">
        <f t="shared" si="2003"/>
        <v>8667</v>
      </c>
      <c r="V2906">
        <v>78.8</v>
      </c>
      <c r="W2906">
        <f>VALUE(V2906)*100000</f>
        <v>7880000</v>
      </c>
    </row>
    <row r="2907" spans="1:23" customFormat="1" hidden="1">
      <c r="A2907" t="s">
        <v>5622</v>
      </c>
      <c r="G2907" t="s">
        <v>24</v>
      </c>
      <c r="H2907" t="s">
        <v>4172</v>
      </c>
      <c r="I2907">
        <f>VALUE(LEFT(H2907,FIND(" ",H2907)-1))</f>
        <v>1068</v>
      </c>
      <c r="J2907" t="str">
        <f>TRIM(RIGHT(H2907,LEN(H2907)-FIND(" ",H2907)))</f>
        <v>sqft</v>
      </c>
      <c r="K2907" t="s">
        <v>43</v>
      </c>
      <c r="L2907" t="s">
        <v>44</v>
      </c>
      <c r="N2907" t="s">
        <v>200</v>
      </c>
      <c r="Q2907" t="s">
        <v>29</v>
      </c>
      <c r="R2907" t="s">
        <v>102</v>
      </c>
      <c r="S2907" t="s">
        <v>5997</v>
      </c>
      <c r="T2907" t="s">
        <v>5998</v>
      </c>
      <c r="U2907" s="1">
        <f t="shared" si="2003"/>
        <v>4516</v>
      </c>
      <c r="V2907">
        <v>83.1</v>
      </c>
      <c r="W2907">
        <f>VALUE(V2907)*100000</f>
        <v>8309999.9999999991</v>
      </c>
    </row>
    <row r="2908" spans="1:23" customFormat="1" hidden="1">
      <c r="A2908" t="s">
        <v>5458</v>
      </c>
      <c r="G2908" t="s">
        <v>34</v>
      </c>
      <c r="H2908" t="s">
        <v>5459</v>
      </c>
      <c r="I2908">
        <f>VALUE(LEFT(H2908,FIND(" ",H2908)-1))</f>
        <v>1955</v>
      </c>
      <c r="J2908" t="str">
        <f>TRIM(RIGHT(H2908,LEN(H2908)-FIND(" ",H2908)))</f>
        <v>sqft</v>
      </c>
      <c r="K2908" t="s">
        <v>43</v>
      </c>
      <c r="L2908" t="s">
        <v>44</v>
      </c>
      <c r="N2908" t="s">
        <v>37</v>
      </c>
      <c r="Q2908" t="s">
        <v>29</v>
      </c>
      <c r="R2908" t="s">
        <v>47</v>
      </c>
      <c r="T2908" t="s">
        <v>5999</v>
      </c>
      <c r="U2908" s="1">
        <f t="shared" si="2003"/>
        <v>3939</v>
      </c>
      <c r="V2908">
        <v>77</v>
      </c>
      <c r="W2908">
        <f>VALUE(V2908)*100000</f>
        <v>7700000</v>
      </c>
    </row>
    <row r="2909" spans="1:23" customFormat="1" hidden="1">
      <c r="A2909" t="s">
        <v>4898</v>
      </c>
      <c r="G2909" t="s">
        <v>24</v>
      </c>
      <c r="H2909" t="s">
        <v>6000</v>
      </c>
      <c r="I2909">
        <f>VALUE(LEFT(H2909,FIND(" ",H2909)-1))</f>
        <v>1044</v>
      </c>
      <c r="J2909" t="str">
        <f>TRIM(RIGHT(H2909,LEN(H2909)-FIND(" ",H2909)))</f>
        <v>sqft</v>
      </c>
      <c r="K2909" t="s">
        <v>43</v>
      </c>
      <c r="L2909" t="s">
        <v>44</v>
      </c>
      <c r="N2909" t="s">
        <v>1979</v>
      </c>
      <c r="Q2909" t="s">
        <v>96</v>
      </c>
      <c r="R2909" t="s">
        <v>102</v>
      </c>
      <c r="S2909" t="s">
        <v>5856</v>
      </c>
      <c r="T2909" t="s">
        <v>6001</v>
      </c>
      <c r="U2909" s="1">
        <f t="shared" si="2003"/>
        <v>4483</v>
      </c>
      <c r="V2909">
        <v>78</v>
      </c>
      <c r="W2909">
        <f>VALUE(V2909)*100000</f>
        <v>7800000</v>
      </c>
    </row>
    <row r="2910" spans="1:23" customFormat="1" hidden="1">
      <c r="A2910" t="s">
        <v>5228</v>
      </c>
      <c r="B2910" t="str">
        <f>PROPER(TRIM(A2910))</f>
        <v>3 Apartment For Sale In Samarth Sapphire, Pal Surat</v>
      </c>
      <c r="C2910" t="str">
        <f>LEFT(B2910,FIND(" ",B2910)-1)</f>
        <v>3</v>
      </c>
      <c r="D2910" s="1" t="str">
        <f>MID(B2910, FIND(" ", B2910)+1, FIND("For", B2910)-FIND(" ", B2910)-1)</f>
        <v xml:space="preserve">Apartment </v>
      </c>
      <c r="E2910" t="str">
        <f>TRIM(MID(B2910, FIND("In", B2910)+3, FIND("Surat", B2910)-FIND("In", B2910)-3))</f>
        <v>Samarth Sapphire, Pal</v>
      </c>
      <c r="F2910" t="str">
        <f>"surat"</f>
        <v>surat</v>
      </c>
      <c r="G2910" t="s">
        <v>24</v>
      </c>
      <c r="H2910" t="s">
        <v>5994</v>
      </c>
      <c r="I2910">
        <f>VALUE(LEFT(H2910,FIND(" ",H2910)-1))</f>
        <v>909</v>
      </c>
      <c r="J2910" t="str">
        <f>TRIM(RIGHT(H2910,LEN(H2910)-FIND(" ",H2910)))</f>
        <v>sqft</v>
      </c>
      <c r="K2910" t="s">
        <v>26</v>
      </c>
      <c r="L2910" t="s">
        <v>2851</v>
      </c>
      <c r="M2910" t="str">
        <f>IF(LEFT(L2910,5)="poss.","expected","ready")</f>
        <v>expected</v>
      </c>
      <c r="N2910" t="s">
        <v>171</v>
      </c>
      <c r="O2910" t="str">
        <f>IFERROR(LEFT(N2910,FIND("out of",N2910)-1),N2910)</f>
        <v xml:space="preserve">9 </v>
      </c>
      <c r="P2910" s="1" t="str">
        <f>IFERROR(RIGHT(N2910,LEN(N2910)-FIND("out of",N2910)-6),"")</f>
        <v>14</v>
      </c>
      <c r="Q2910" t="s">
        <v>29</v>
      </c>
      <c r="R2910" t="s">
        <v>47</v>
      </c>
      <c r="T2910" t="s">
        <v>3359</v>
      </c>
      <c r="U2910" s="1">
        <f t="shared" si="2003"/>
        <v>4100</v>
      </c>
      <c r="V2910">
        <v>67.7</v>
      </c>
      <c r="W2910">
        <f>VALUE(V2910)*100000</f>
        <v>6770000</v>
      </c>
    </row>
    <row r="2911" spans="1:23" customFormat="1" hidden="1">
      <c r="A2911" t="s">
        <v>317</v>
      </c>
      <c r="G2911" t="s">
        <v>34</v>
      </c>
      <c r="H2911" t="s">
        <v>654</v>
      </c>
      <c r="I2911">
        <f>VALUE(LEFT(H2911,FIND(" ",H2911)-1))</f>
        <v>1225</v>
      </c>
      <c r="J2911" t="str">
        <f>TRIM(RIGHT(H2911,LEN(H2911)-FIND(" ",H2911)))</f>
        <v>sqft</v>
      </c>
      <c r="K2911" t="s">
        <v>26</v>
      </c>
      <c r="L2911" t="s">
        <v>44</v>
      </c>
      <c r="N2911" t="s">
        <v>627</v>
      </c>
      <c r="Q2911" t="s">
        <v>29</v>
      </c>
      <c r="R2911" t="s">
        <v>47</v>
      </c>
      <c r="T2911" t="s">
        <v>6002</v>
      </c>
      <c r="U2911" s="1">
        <f t="shared" si="2003"/>
        <v>4309</v>
      </c>
      <c r="V2911">
        <v>52.8</v>
      </c>
      <c r="W2911">
        <f>VALUE(V2911)*100000</f>
        <v>5280000</v>
      </c>
    </row>
    <row r="2912" spans="1:23" ht="15.75">
      <c r="A2912" s="3" t="s">
        <v>6003</v>
      </c>
      <c r="B2912" s="3" t="str">
        <f t="shared" ref="B2912:B2913" si="2020">PROPER(TRIM(A2912))</f>
        <v>2 Apartment For Sale In Shreeji Residency, Vesu Surat</v>
      </c>
      <c r="C2912" s="3" t="str">
        <f t="shared" ref="C2912:C2913" si="2021">LEFT(B2912,FIND(" ",B2912)-1)</f>
        <v>2</v>
      </c>
      <c r="D2912" s="4" t="str">
        <f t="shared" ref="D2912:D2913" si="2022">MID(B2912, FIND(" ", B2912)+1, FIND("For", B2912)-FIND(" ", B2912)-1)</f>
        <v xml:space="preserve">Apartment </v>
      </c>
      <c r="E2912" s="3" t="str">
        <f t="shared" ref="E2912:E2913" si="2023">TRIM(MID(B2912, FIND("In", B2912)+3, FIND("Surat", B2912)-FIND("In", B2912)-3))</f>
        <v>Shreeji Residency, Vesu</v>
      </c>
      <c r="F2912" s="3" t="str">
        <f t="shared" ref="F2912:F2913" si="2024">"surat"</f>
        <v>surat</v>
      </c>
      <c r="G2912" s="3" t="s">
        <v>24</v>
      </c>
      <c r="H2912" s="3" t="s">
        <v>5106</v>
      </c>
      <c r="I2912" s="9">
        <f>VALUE(LEFT(H2912,FIND(" ",H2912)-1))</f>
        <v>790</v>
      </c>
      <c r="J2912" s="3" t="str">
        <f>TRIM(RIGHT(H2912,LEN(H2912)-FIND(" ",H2912)))</f>
        <v>sqft</v>
      </c>
      <c r="K2912" s="3" t="s">
        <v>43</v>
      </c>
      <c r="L2912" s="3" t="s">
        <v>44</v>
      </c>
      <c r="M2912" s="3" t="str">
        <f t="shared" ref="M2912:M2913" si="2025">IF(LEFT(L2912,5)="poss.","expected","ready")</f>
        <v>ready</v>
      </c>
      <c r="N2912" s="3" t="s">
        <v>176</v>
      </c>
      <c r="O2912" s="3" t="str">
        <f t="shared" ref="O2912:O2913" si="2026">IFERROR(LEFT(N2912,FIND("out of",N2912)-1),N2912)</f>
        <v xml:space="preserve">5 </v>
      </c>
      <c r="P2912" s="4" t="str">
        <f t="shared" ref="P2912:P2913" si="2027">IFERROR(RIGHT(N2912,LEN(N2912)-FIND("out of",N2912)-6),"")</f>
        <v>12</v>
      </c>
      <c r="Q2912" s="6" t="s">
        <v>29</v>
      </c>
      <c r="R2912" s="3" t="s">
        <v>102</v>
      </c>
      <c r="S2912" s="3" t="s">
        <v>6004</v>
      </c>
      <c r="T2912" s="3" t="s">
        <v>2344</v>
      </c>
      <c r="U2912" s="4">
        <f t="shared" si="2003"/>
        <v>5357</v>
      </c>
      <c r="V2912" s="3">
        <v>75</v>
      </c>
      <c r="W2912" s="3">
        <f>VALUE(V2912)*100000</f>
        <v>7500000</v>
      </c>
    </row>
    <row r="2913" spans="1:23" customFormat="1" hidden="1">
      <c r="A2913" t="s">
        <v>5033</v>
      </c>
      <c r="B2913" t="str">
        <f t="shared" si="2020"/>
        <v>3 Apartment For Sale In Divine Desire, Palanpur Surat</v>
      </c>
      <c r="C2913" t="str">
        <f t="shared" si="2021"/>
        <v>3</v>
      </c>
      <c r="D2913" s="1" t="str">
        <f t="shared" si="2022"/>
        <v xml:space="preserve">Apartment </v>
      </c>
      <c r="E2913" t="str">
        <f t="shared" si="2023"/>
        <v>Divine Desire, Palanpur</v>
      </c>
      <c r="F2913" t="str">
        <f t="shared" si="2024"/>
        <v>surat</v>
      </c>
      <c r="G2913" t="s">
        <v>34</v>
      </c>
      <c r="H2913" t="s">
        <v>5470</v>
      </c>
      <c r="I2913">
        <f>VALUE(LEFT(H2913,FIND(" ",H2913)-1))</f>
        <v>1746</v>
      </c>
      <c r="J2913" t="str">
        <f>TRIM(RIGHT(H2913,LEN(H2913)-FIND(" ",H2913)))</f>
        <v>sqft</v>
      </c>
      <c r="K2913" t="s">
        <v>43</v>
      </c>
      <c r="L2913" t="s">
        <v>44</v>
      </c>
      <c r="M2913" t="str">
        <f t="shared" si="2025"/>
        <v>ready</v>
      </c>
      <c r="N2913" t="s">
        <v>627</v>
      </c>
      <c r="O2913" t="str">
        <f t="shared" si="2026"/>
        <v xml:space="preserve">8 </v>
      </c>
      <c r="P2913" s="1" t="str">
        <f t="shared" si="2027"/>
        <v>14</v>
      </c>
      <c r="Q2913" t="s">
        <v>29</v>
      </c>
      <c r="R2913" t="s">
        <v>47</v>
      </c>
      <c r="T2913" t="s">
        <v>3218</v>
      </c>
      <c r="U2913" s="1">
        <f t="shared" si="2003"/>
        <v>4151</v>
      </c>
      <c r="V2913">
        <v>72.5</v>
      </c>
      <c r="W2913">
        <f>VALUE(V2913)*100000</f>
        <v>7250000</v>
      </c>
    </row>
    <row r="2914" spans="1:23" customFormat="1" hidden="1">
      <c r="A2914" t="s">
        <v>75</v>
      </c>
      <c r="G2914" t="s">
        <v>34</v>
      </c>
      <c r="H2914" t="s">
        <v>654</v>
      </c>
      <c r="I2914">
        <f>VALUE(LEFT(H2914,FIND(" ",H2914)-1))</f>
        <v>1225</v>
      </c>
      <c r="J2914" t="str">
        <f>TRIM(RIGHT(H2914,LEN(H2914)-FIND(" ",H2914)))</f>
        <v>sqft</v>
      </c>
      <c r="K2914" t="s">
        <v>26</v>
      </c>
      <c r="L2914" t="s">
        <v>44</v>
      </c>
      <c r="N2914" t="s">
        <v>171</v>
      </c>
      <c r="Q2914" t="s">
        <v>29</v>
      </c>
      <c r="R2914" t="s">
        <v>47</v>
      </c>
      <c r="T2914" t="s">
        <v>6005</v>
      </c>
      <c r="U2914" s="1">
        <f t="shared" si="2003"/>
        <v>4327</v>
      </c>
      <c r="V2914">
        <v>53</v>
      </c>
      <c r="W2914">
        <f>VALUE(V2914)*100000</f>
        <v>5300000</v>
      </c>
    </row>
    <row r="2915" spans="1:23" ht="15.75">
      <c r="A2915" s="3" t="s">
        <v>6006</v>
      </c>
      <c r="B2915" s="3" t="str">
        <f>PROPER(TRIM(A2915))</f>
        <v>2 Apartment For Sale In Manibhadra Apt, Vesu Surat</v>
      </c>
      <c r="C2915" s="3" t="str">
        <f>LEFT(B2915,FIND(" ",B2915)-1)</f>
        <v>2</v>
      </c>
      <c r="D2915" s="4" t="str">
        <f>MID(B2915, FIND(" ", B2915)+1, FIND("For", B2915)-FIND(" ", B2915)-1)</f>
        <v xml:space="preserve">Apartment </v>
      </c>
      <c r="E2915" s="3" t="str">
        <f>TRIM(MID(B2915, FIND("In", B2915)+3, FIND("Surat", B2915)-FIND("In", B2915)-3))</f>
        <v>Manibhadra Apt, Vesu</v>
      </c>
      <c r="F2915" s="3" t="str">
        <f>"surat"</f>
        <v>surat</v>
      </c>
      <c r="G2915" s="3" t="s">
        <v>24</v>
      </c>
      <c r="H2915" s="3" t="s">
        <v>191</v>
      </c>
      <c r="I2915" s="9">
        <f>VALUE(LEFT(H2915,FIND(" ",H2915)-1))</f>
        <v>725</v>
      </c>
      <c r="J2915" s="3" t="str">
        <f>TRIM(RIGHT(H2915,LEN(H2915)-FIND(" ",H2915)))</f>
        <v>sqft</v>
      </c>
      <c r="K2915" s="3" t="s">
        <v>43</v>
      </c>
      <c r="L2915" s="3" t="s">
        <v>44</v>
      </c>
      <c r="M2915" s="3" t="str">
        <f>IF(LEFT(L2915,5)="poss.","expected","ready")</f>
        <v>ready</v>
      </c>
      <c r="N2915" s="3" t="s">
        <v>412</v>
      </c>
      <c r="O2915" s="3" t="str">
        <f>IFERROR(LEFT(N2915,FIND("out of",N2915)-1),N2915)</f>
        <v xml:space="preserve">4 </v>
      </c>
      <c r="P2915" s="4" t="str">
        <f>IFERROR(RIGHT(N2915,LEN(N2915)-FIND("out of",N2915)-6),"")</f>
        <v>10</v>
      </c>
      <c r="Q2915" s="6" t="s">
        <v>29</v>
      </c>
      <c r="R2915" s="3" t="s">
        <v>102</v>
      </c>
      <c r="S2915" s="3" t="s">
        <v>6004</v>
      </c>
      <c r="T2915" s="3" t="s">
        <v>1616</v>
      </c>
      <c r="U2915" s="4">
        <f t="shared" si="2003"/>
        <v>4800</v>
      </c>
      <c r="V2915" s="3">
        <v>60</v>
      </c>
      <c r="W2915" s="3">
        <f>VALUE(V2915)*100000</f>
        <v>6000000</v>
      </c>
    </row>
    <row r="2916" spans="1:23" customFormat="1" hidden="1">
      <c r="A2916" t="s">
        <v>6007</v>
      </c>
      <c r="G2916" t="s">
        <v>24</v>
      </c>
      <c r="H2916" t="s">
        <v>6008</v>
      </c>
      <c r="I2916">
        <f>VALUE(LEFT(H2916,FIND(" ",H2916)-1))</f>
        <v>803</v>
      </c>
      <c r="J2916" t="str">
        <f>TRIM(RIGHT(H2916,LEN(H2916)-FIND(" ",H2916)))</f>
        <v>sqft</v>
      </c>
      <c r="K2916" t="s">
        <v>43</v>
      </c>
      <c r="L2916" t="s">
        <v>44</v>
      </c>
      <c r="N2916" t="s">
        <v>160</v>
      </c>
      <c r="Q2916" t="s">
        <v>29</v>
      </c>
      <c r="R2916" t="s">
        <v>47</v>
      </c>
      <c r="T2916" t="s">
        <v>6009</v>
      </c>
      <c r="U2916" s="1">
        <f t="shared" si="2003"/>
        <v>3425</v>
      </c>
      <c r="V2916">
        <v>50</v>
      </c>
      <c r="W2916">
        <f>VALUE(V2916)*100000</f>
        <v>5000000</v>
      </c>
    </row>
    <row r="2917" spans="1:23" customFormat="1" hidden="1">
      <c r="A2917" t="s">
        <v>3655</v>
      </c>
      <c r="G2917" t="s">
        <v>34</v>
      </c>
      <c r="H2917" t="s">
        <v>6010</v>
      </c>
      <c r="I2917">
        <f>VALUE(LEFT(H2917,FIND(" ",H2917)-1))</f>
        <v>2056</v>
      </c>
      <c r="J2917" t="str">
        <f>TRIM(RIGHT(H2917,LEN(H2917)-FIND(" ",H2917)))</f>
        <v>sqft</v>
      </c>
      <c r="K2917" t="s">
        <v>26</v>
      </c>
      <c r="L2917" t="s">
        <v>267</v>
      </c>
      <c r="N2917" t="s">
        <v>627</v>
      </c>
      <c r="Q2917" t="s">
        <v>29</v>
      </c>
      <c r="R2917" t="s">
        <v>47</v>
      </c>
      <c r="T2917" t="s">
        <v>6011</v>
      </c>
      <c r="U2917" s="1">
        <f t="shared" si="2003"/>
        <v>4767</v>
      </c>
      <c r="V2917">
        <v>98</v>
      </c>
      <c r="W2917">
        <f>VALUE(V2917)*100000</f>
        <v>9800000</v>
      </c>
    </row>
    <row r="2918" spans="1:23" customFormat="1" hidden="1">
      <c r="A2918" t="s">
        <v>5740</v>
      </c>
      <c r="G2918" t="s">
        <v>24</v>
      </c>
      <c r="H2918" t="s">
        <v>258</v>
      </c>
      <c r="I2918">
        <f>VALUE(LEFT(H2918,FIND(" ",H2918)-1))</f>
        <v>721</v>
      </c>
      <c r="J2918" t="str">
        <f>TRIM(RIGHT(H2918,LEN(H2918)-FIND(" ",H2918)))</f>
        <v>sqft</v>
      </c>
      <c r="K2918" t="s">
        <v>43</v>
      </c>
      <c r="L2918" t="s">
        <v>44</v>
      </c>
      <c r="N2918" t="s">
        <v>227</v>
      </c>
      <c r="Q2918" t="s">
        <v>29</v>
      </c>
      <c r="R2918" t="s">
        <v>102</v>
      </c>
      <c r="S2918" t="s">
        <v>6012</v>
      </c>
      <c r="T2918" t="s">
        <v>4543</v>
      </c>
      <c r="U2918" s="1">
        <f t="shared" si="2003"/>
        <v>6260</v>
      </c>
      <c r="V2918">
        <v>82</v>
      </c>
      <c r="W2918">
        <f>VALUE(V2918)*100000</f>
        <v>8200000</v>
      </c>
    </row>
    <row r="2919" spans="1:23" customFormat="1" hidden="1">
      <c r="A2919" t="s">
        <v>3699</v>
      </c>
      <c r="B2919" t="str">
        <f>PROPER(TRIM(A2919))</f>
        <v>3 Apartment For Sale In Shreehans Kalyan Residency, Palanpur Gam Surat</v>
      </c>
      <c r="C2919" t="str">
        <f>LEFT(B2919,FIND(" ",B2919)-1)</f>
        <v>3</v>
      </c>
      <c r="D2919" s="1" t="str">
        <f>MID(B2919, FIND(" ", B2919)+1, FIND("For", B2919)-FIND(" ", B2919)-1)</f>
        <v xml:space="preserve">Apartment </v>
      </c>
      <c r="E2919" t="str">
        <f>TRIM(MID(B2919, FIND("In", B2919)+3, FIND("Surat", B2919)-FIND("In", B2919)-3))</f>
        <v>Shreehans Kalyan Residency, Palanpur Gam</v>
      </c>
      <c r="F2919" t="str">
        <f>"surat"</f>
        <v>surat</v>
      </c>
      <c r="G2919" t="s">
        <v>24</v>
      </c>
      <c r="H2919" t="s">
        <v>514</v>
      </c>
      <c r="I2919">
        <f>VALUE(LEFT(H2919,FIND(" ",H2919)-1))</f>
        <v>1080</v>
      </c>
      <c r="J2919" t="str">
        <f>TRIM(RIGHT(H2919,LEN(H2919)-FIND(" ",H2919)))</f>
        <v>sqft</v>
      </c>
      <c r="K2919" t="s">
        <v>43</v>
      </c>
      <c r="L2919" t="s">
        <v>44</v>
      </c>
      <c r="M2919" t="str">
        <f>IF(LEFT(L2919,5)="poss.","expected","ready")</f>
        <v>ready</v>
      </c>
      <c r="N2919" t="s">
        <v>37</v>
      </c>
      <c r="O2919" t="str">
        <f>IFERROR(LEFT(N2919,FIND("out of",N2919)-1),N2919)</f>
        <v xml:space="preserve">6 </v>
      </c>
      <c r="P2919" s="1" t="str">
        <f>IFERROR(RIGHT(N2919,LEN(N2919)-FIND("out of",N2919)-6),"")</f>
        <v>14</v>
      </c>
      <c r="Q2919" t="s">
        <v>29</v>
      </c>
      <c r="R2919" t="s">
        <v>47</v>
      </c>
      <c r="T2919" t="s">
        <v>4923</v>
      </c>
      <c r="U2919" s="1">
        <f t="shared" si="2003"/>
        <v>3766</v>
      </c>
      <c r="V2919">
        <v>74</v>
      </c>
      <c r="W2919">
        <f>VALUE(V2919)*100000</f>
        <v>7400000</v>
      </c>
    </row>
    <row r="2920" spans="1:23" customFormat="1" hidden="1">
      <c r="A2920" t="s">
        <v>4764</v>
      </c>
      <c r="G2920" t="s">
        <v>204</v>
      </c>
      <c r="H2920" t="s">
        <v>2266</v>
      </c>
      <c r="I2920">
        <f>VALUE(LEFT(H2920,FIND(" ",H2920)-1))</f>
        <v>810</v>
      </c>
      <c r="J2920" t="str">
        <f>TRIM(RIGHT(H2920,LEN(H2920)-FIND(" ",H2920)))</f>
        <v>sqft</v>
      </c>
      <c r="K2920" t="s">
        <v>43</v>
      </c>
      <c r="L2920" t="s">
        <v>4765</v>
      </c>
      <c r="N2920" t="s">
        <v>166</v>
      </c>
      <c r="Q2920">
        <v>3</v>
      </c>
      <c r="R2920">
        <v>2</v>
      </c>
      <c r="S2920" t="s">
        <v>6013</v>
      </c>
      <c r="T2920" t="s">
        <v>5469</v>
      </c>
      <c r="U2920" s="1">
        <f t="shared" si="2003"/>
        <v>9444</v>
      </c>
      <c r="V2920">
        <v>76.5</v>
      </c>
      <c r="W2920">
        <f>VALUE(V2920)*100000</f>
        <v>7650000</v>
      </c>
    </row>
    <row r="2921" spans="1:23" ht="15.75">
      <c r="A2921" s="3" t="s">
        <v>6014</v>
      </c>
      <c r="B2921" s="3" t="str">
        <f>PROPER(TRIM(A2921))</f>
        <v>2 Apartment For Sale In Jolly Residency, Vesu Surat</v>
      </c>
      <c r="C2921" s="3" t="str">
        <f>LEFT(B2921,FIND(" ",B2921)-1)</f>
        <v>2</v>
      </c>
      <c r="D2921" s="4" t="str">
        <f>MID(B2921, FIND(" ", B2921)+1, FIND("For", B2921)-FIND(" ", B2921)-1)</f>
        <v xml:space="preserve">Apartment </v>
      </c>
      <c r="E2921" s="3" t="str">
        <f>TRIM(MID(B2921, FIND("In", B2921)+3, FIND("Surat", B2921)-FIND("In", B2921)-3))</f>
        <v>Jolly Residency, Vesu</v>
      </c>
      <c r="F2921" s="3" t="str">
        <f>"surat"</f>
        <v>surat</v>
      </c>
      <c r="G2921" s="3" t="s">
        <v>24</v>
      </c>
      <c r="H2921" s="3" t="s">
        <v>111</v>
      </c>
      <c r="I2921" s="9">
        <f>VALUE(LEFT(H2921,FIND(" ",H2921)-1))</f>
        <v>800</v>
      </c>
      <c r="J2921" s="3" t="str">
        <f>TRIM(RIGHT(H2921,LEN(H2921)-FIND(" ",H2921)))</f>
        <v>sqft</v>
      </c>
      <c r="K2921" s="3" t="s">
        <v>43</v>
      </c>
      <c r="L2921" s="3" t="s">
        <v>44</v>
      </c>
      <c r="M2921" s="3" t="str">
        <f>IF(LEFT(L2921,5)="poss.","expected","ready")</f>
        <v>ready</v>
      </c>
      <c r="N2921" s="3" t="s">
        <v>4102</v>
      </c>
      <c r="O2921" s="3" t="str">
        <f>IFERROR(LEFT(N2921,FIND("out of",N2921)-1),N2921)</f>
        <v xml:space="preserve">12 </v>
      </c>
      <c r="P2921" s="4" t="str">
        <f>IFERROR(RIGHT(N2921,LEN(N2921)-FIND("out of",N2921)-6),"")</f>
        <v>12</v>
      </c>
      <c r="Q2921" s="6" t="s">
        <v>29</v>
      </c>
      <c r="R2921" s="3" t="s">
        <v>102</v>
      </c>
      <c r="S2921" s="3" t="s">
        <v>6015</v>
      </c>
      <c r="T2921" s="3" t="s">
        <v>1616</v>
      </c>
      <c r="U2921" s="4">
        <f t="shared" si="2003"/>
        <v>4800</v>
      </c>
      <c r="V2921" s="3">
        <v>60</v>
      </c>
      <c r="W2921" s="3">
        <f>VALUE(V2921)*100000</f>
        <v>6000000</v>
      </c>
    </row>
    <row r="2922" spans="1:23" customFormat="1" hidden="1">
      <c r="A2922" t="s">
        <v>6016</v>
      </c>
      <c r="G2922" t="s">
        <v>34</v>
      </c>
      <c r="H2922" t="s">
        <v>3677</v>
      </c>
      <c r="I2922">
        <f>VALUE(LEFT(H2922,FIND(" ",H2922)-1))</f>
        <v>1865</v>
      </c>
      <c r="J2922" t="str">
        <f>TRIM(RIGHT(H2922,LEN(H2922)-FIND(" ",H2922)))</f>
        <v>sqft</v>
      </c>
      <c r="K2922" t="s">
        <v>43</v>
      </c>
      <c r="L2922" t="s">
        <v>5421</v>
      </c>
      <c r="N2922" t="s">
        <v>289</v>
      </c>
      <c r="Q2922" t="s">
        <v>29</v>
      </c>
      <c r="R2922" t="s">
        <v>47</v>
      </c>
      <c r="T2922" t="s">
        <v>5460</v>
      </c>
      <c r="U2922" s="1">
        <f t="shared" si="2003"/>
        <v>3990</v>
      </c>
      <c r="V2922">
        <v>74.400000000000006</v>
      </c>
      <c r="W2922">
        <f>VALUE(V2922)*100000</f>
        <v>7440000.0000000009</v>
      </c>
    </row>
    <row r="2923" spans="1:23" customFormat="1" hidden="1">
      <c r="A2923" t="s">
        <v>5148</v>
      </c>
      <c r="G2923" t="s">
        <v>204</v>
      </c>
      <c r="H2923" t="s">
        <v>4874</v>
      </c>
      <c r="I2923">
        <f>VALUE(LEFT(H2923,FIND(" ",H2923)-1))</f>
        <v>837</v>
      </c>
      <c r="J2923" t="str">
        <f>TRIM(RIGHT(H2923,LEN(H2923)-FIND(" ",H2923)))</f>
        <v>sqft</v>
      </c>
      <c r="K2923" t="s">
        <v>43</v>
      </c>
      <c r="L2923" t="s">
        <v>5995</v>
      </c>
      <c r="N2923" t="s">
        <v>166</v>
      </c>
      <c r="Q2923">
        <v>2</v>
      </c>
      <c r="R2923" t="s">
        <v>6017</v>
      </c>
      <c r="S2923" t="s">
        <v>6018</v>
      </c>
      <c r="T2923" t="s">
        <v>6019</v>
      </c>
      <c r="U2923" s="1">
        <f t="shared" si="2003"/>
        <v>9968</v>
      </c>
      <c r="V2923">
        <v>83.4</v>
      </c>
      <c r="W2923">
        <f>VALUE(V2923)*100000</f>
        <v>8340000.0000000009</v>
      </c>
    </row>
    <row r="2924" spans="1:23" customFormat="1" hidden="1">
      <c r="A2924" t="s">
        <v>6020</v>
      </c>
      <c r="G2924" t="s">
        <v>24</v>
      </c>
      <c r="H2924" t="s">
        <v>4174</v>
      </c>
      <c r="I2924">
        <f>VALUE(LEFT(H2924,FIND(" ",H2924)-1))</f>
        <v>1184</v>
      </c>
      <c r="J2924" t="str">
        <f>TRIM(RIGHT(H2924,LEN(H2924)-FIND(" ",H2924)))</f>
        <v>sqft</v>
      </c>
      <c r="K2924" t="s">
        <v>43</v>
      </c>
      <c r="L2924" t="s">
        <v>44</v>
      </c>
      <c r="N2924" t="s">
        <v>329</v>
      </c>
      <c r="Q2924" t="s">
        <v>29</v>
      </c>
      <c r="R2924" t="s">
        <v>102</v>
      </c>
      <c r="S2924" t="s">
        <v>6021</v>
      </c>
      <c r="T2924" t="s">
        <v>5594</v>
      </c>
      <c r="U2924" s="1">
        <f t="shared" si="2003"/>
        <v>4813</v>
      </c>
      <c r="V2924">
        <v>95</v>
      </c>
      <c r="W2924">
        <f>VALUE(V2924)*100000</f>
        <v>9500000</v>
      </c>
    </row>
    <row r="2925" spans="1:23" ht="15.75">
      <c r="A2925" s="3" t="s">
        <v>4912</v>
      </c>
      <c r="B2925" s="3" t="str">
        <f>PROPER(TRIM(A2925))</f>
        <v>2 Apartment For Sale In Shilalekh Imperia, Pal Surat</v>
      </c>
      <c r="C2925" s="3" t="str">
        <f>LEFT(B2925,FIND(" ",B2925)-1)</f>
        <v>2</v>
      </c>
      <c r="D2925" s="4" t="str">
        <f>MID(B2925, FIND(" ", B2925)+1, FIND("For", B2925)-FIND(" ", B2925)-1)</f>
        <v xml:space="preserve">Apartment </v>
      </c>
      <c r="E2925" s="3" t="str">
        <f>TRIM(MID(B2925, FIND("In", B2925)+3, FIND("Surat", B2925)-FIND("In", B2925)-3))</f>
        <v>Shilalekh Imperia, Pal</v>
      </c>
      <c r="F2925" s="3" t="str">
        <f>"surat"</f>
        <v>surat</v>
      </c>
      <c r="G2925" s="3" t="s">
        <v>24</v>
      </c>
      <c r="H2925" s="3" t="s">
        <v>3228</v>
      </c>
      <c r="I2925" s="9">
        <f>VALUE(LEFT(H2925,FIND(" ",H2925)-1))</f>
        <v>706</v>
      </c>
      <c r="J2925" s="3" t="str">
        <f>TRIM(RIGHT(H2925,LEN(H2925)-FIND(" ",H2925)))</f>
        <v>sqft</v>
      </c>
      <c r="K2925" s="3" t="s">
        <v>26</v>
      </c>
      <c r="L2925" s="3" t="s">
        <v>66</v>
      </c>
      <c r="M2925" s="3" t="str">
        <f>IF(LEFT(L2925,5)="poss.","expected","ready")</f>
        <v>expected</v>
      </c>
      <c r="N2925" s="3" t="s">
        <v>342</v>
      </c>
      <c r="O2925" s="3" t="str">
        <f>IFERROR(LEFT(N2925,FIND("out of",N2925)-1),N2925)</f>
        <v xml:space="preserve">9 </v>
      </c>
      <c r="P2925" s="4" t="str">
        <f>IFERROR(RIGHT(N2925,LEN(N2925)-FIND("out of",N2925)-6),"")</f>
        <v>13</v>
      </c>
      <c r="Q2925" s="6" t="s">
        <v>29</v>
      </c>
      <c r="R2925" s="3" t="s">
        <v>47</v>
      </c>
      <c r="S2925" s="3" t="s">
        <v>6022</v>
      </c>
      <c r="T2925" s="3" t="s">
        <v>4726</v>
      </c>
      <c r="U2925" s="4">
        <f t="shared" si="2003"/>
        <v>4551</v>
      </c>
      <c r="V2925" s="3">
        <v>58.5</v>
      </c>
      <c r="W2925" s="3">
        <f>VALUE(V2925)*100000</f>
        <v>5850000</v>
      </c>
    </row>
    <row r="2926" spans="1:23" customFormat="1" hidden="1">
      <c r="A2926" t="s">
        <v>5117</v>
      </c>
      <c r="G2926" t="s">
        <v>24</v>
      </c>
      <c r="H2926" t="s">
        <v>51</v>
      </c>
      <c r="I2926">
        <f>VALUE(LEFT(H2926,FIND(" ",H2926)-1))</f>
        <v>700</v>
      </c>
      <c r="J2926" t="str">
        <f>TRIM(RIGHT(H2926,LEN(H2926)-FIND(" ",H2926)))</f>
        <v>sqft</v>
      </c>
      <c r="K2926" t="s">
        <v>43</v>
      </c>
      <c r="L2926" t="s">
        <v>44</v>
      </c>
      <c r="N2926" t="s">
        <v>5437</v>
      </c>
      <c r="Q2926" t="s">
        <v>46</v>
      </c>
      <c r="R2926" t="s">
        <v>47</v>
      </c>
      <c r="S2926" t="s">
        <v>6023</v>
      </c>
      <c r="T2926" t="s">
        <v>6024</v>
      </c>
      <c r="U2926" s="1">
        <f t="shared" si="2003"/>
        <v>4476</v>
      </c>
      <c r="V2926">
        <v>56</v>
      </c>
      <c r="W2926">
        <f>VALUE(V2926)*100000</f>
        <v>5600000</v>
      </c>
    </row>
    <row r="2927" spans="1:23" ht="15.75">
      <c r="A2927" s="3" t="s">
        <v>6025</v>
      </c>
      <c r="B2927" s="3" t="str">
        <f>PROPER(TRIM(A2927))</f>
        <v>3 Apartment For Sale In Sai Rudra, Althan Surat</v>
      </c>
      <c r="C2927" s="3" t="str">
        <f>LEFT(B2927,FIND(" ",B2927)-1)</f>
        <v>3</v>
      </c>
      <c r="D2927" s="4" t="str">
        <f>MID(B2927, FIND(" ", B2927)+1, FIND("For", B2927)-FIND(" ", B2927)-1)</f>
        <v xml:space="preserve">Apartment </v>
      </c>
      <c r="E2927" s="3" t="str">
        <f>TRIM(MID(B2927, FIND("In", B2927)+3, FIND("Surat", B2927)-FIND("In", B2927)-3))</f>
        <v>Sai Rudra, Althan</v>
      </c>
      <c r="F2927" s="3" t="str">
        <f>"surat"</f>
        <v>surat</v>
      </c>
      <c r="G2927" s="3" t="s">
        <v>24</v>
      </c>
      <c r="H2927" s="3" t="s">
        <v>6026</v>
      </c>
      <c r="I2927" s="9">
        <f>VALUE(LEFT(H2927,FIND(" ",H2927)-1))</f>
        <v>936</v>
      </c>
      <c r="J2927" s="3" t="str">
        <f>TRIM(RIGHT(H2927,LEN(H2927)-FIND(" ",H2927)))</f>
        <v>sqft</v>
      </c>
      <c r="K2927" s="3" t="s">
        <v>43</v>
      </c>
      <c r="L2927" s="3" t="s">
        <v>44</v>
      </c>
      <c r="M2927" s="3" t="str">
        <f>IF(LEFT(L2927,5)="poss.","expected","ready")</f>
        <v>ready</v>
      </c>
      <c r="N2927" s="3" t="s">
        <v>2963</v>
      </c>
      <c r="O2927" s="3" t="str">
        <f>IFERROR(LEFT(N2927,FIND("out of",N2927)-1),N2927)</f>
        <v xml:space="preserve">9 </v>
      </c>
      <c r="P2927" s="4" t="str">
        <f>IFERROR(RIGHT(N2927,LEN(N2927)-FIND("out of",N2927)-6),"")</f>
        <v>12</v>
      </c>
      <c r="Q2927" s="6" t="s">
        <v>96</v>
      </c>
      <c r="R2927" s="3" t="s">
        <v>102</v>
      </c>
      <c r="S2927" s="3" t="s">
        <v>6027</v>
      </c>
      <c r="T2927" s="3" t="s">
        <v>3983</v>
      </c>
      <c r="U2927" s="4">
        <f t="shared" si="2003"/>
        <v>4615</v>
      </c>
      <c r="V2927" s="3">
        <v>72</v>
      </c>
      <c r="W2927" s="3">
        <f>VALUE(V2927)*100000</f>
        <v>7200000</v>
      </c>
    </row>
    <row r="2928" spans="1:23" customFormat="1" hidden="1">
      <c r="A2928" t="s">
        <v>6028</v>
      </c>
      <c r="G2928" t="s">
        <v>24</v>
      </c>
      <c r="H2928" t="s">
        <v>3228</v>
      </c>
      <c r="I2928">
        <f>VALUE(LEFT(H2928,FIND(" ",H2928)-1))</f>
        <v>706</v>
      </c>
      <c r="J2928" t="str">
        <f>TRIM(RIGHT(H2928,LEN(H2928)-FIND(" ",H2928)))</f>
        <v>sqft</v>
      </c>
      <c r="K2928" t="s">
        <v>26</v>
      </c>
      <c r="L2928" t="s">
        <v>3469</v>
      </c>
      <c r="N2928" t="s">
        <v>200</v>
      </c>
      <c r="Q2928" t="s">
        <v>29</v>
      </c>
      <c r="R2928" t="s">
        <v>47</v>
      </c>
      <c r="S2928" t="s">
        <v>6029</v>
      </c>
      <c r="T2928" t="s">
        <v>6030</v>
      </c>
      <c r="U2928" s="1">
        <f t="shared" si="2003"/>
        <v>4584</v>
      </c>
      <c r="V2928">
        <v>58.9</v>
      </c>
      <c r="W2928">
        <f>VALUE(V2928)*100000</f>
        <v>5890000</v>
      </c>
    </row>
    <row r="2929" spans="1:23" customFormat="1" hidden="1">
      <c r="A2929" t="s">
        <v>4986</v>
      </c>
      <c r="G2929" t="s">
        <v>34</v>
      </c>
      <c r="H2929" t="s">
        <v>4076</v>
      </c>
      <c r="I2929">
        <f>VALUE(LEFT(H2929,FIND(" ",H2929)-1))</f>
        <v>1738</v>
      </c>
      <c r="J2929" t="str">
        <f>TRIM(RIGHT(H2929,LEN(H2929)-FIND(" ",H2929)))</f>
        <v>sqft</v>
      </c>
      <c r="K2929" t="s">
        <v>26</v>
      </c>
      <c r="L2929" t="s">
        <v>44</v>
      </c>
      <c r="N2929" t="s">
        <v>342</v>
      </c>
      <c r="Q2929" t="s">
        <v>29</v>
      </c>
      <c r="R2929" t="s">
        <v>47</v>
      </c>
      <c r="S2929" t="s">
        <v>6031</v>
      </c>
      <c r="T2929" t="s">
        <v>6032</v>
      </c>
      <c r="U2929" s="1">
        <f t="shared" si="2003"/>
        <v>3526</v>
      </c>
      <c r="V2929">
        <v>61.3</v>
      </c>
      <c r="W2929">
        <f>VALUE(V2929)*100000</f>
        <v>6130000</v>
      </c>
    </row>
    <row r="2930" spans="1:23" customFormat="1" hidden="1">
      <c r="A2930" t="s">
        <v>6033</v>
      </c>
      <c r="G2930" t="s">
        <v>34</v>
      </c>
      <c r="H2930" t="s">
        <v>2325</v>
      </c>
      <c r="I2930">
        <f>VALUE(LEFT(H2930,FIND(" ",H2930)-1))</f>
        <v>3240</v>
      </c>
      <c r="J2930" t="str">
        <f>TRIM(RIGHT(H2930,LEN(H2930)-FIND(" ",H2930)))</f>
        <v>sqft</v>
      </c>
      <c r="K2930" t="s">
        <v>29</v>
      </c>
      <c r="L2930" t="s">
        <v>2900</v>
      </c>
      <c r="N2930" t="s">
        <v>26</v>
      </c>
      <c r="Q2930" t="s">
        <v>4819</v>
      </c>
      <c r="R2930" t="s">
        <v>897</v>
      </c>
      <c r="S2930" t="s">
        <v>6034</v>
      </c>
      <c r="T2930" t="s">
        <v>4673</v>
      </c>
      <c r="U2930" s="1">
        <f t="shared" si="2003"/>
        <v>4600</v>
      </c>
      <c r="V2930" t="s">
        <v>6035</v>
      </c>
      <c r="W2930" t="e">
        <f>VALUE(V2930)*100000</f>
        <v>#VALUE!</v>
      </c>
    </row>
    <row r="2931" spans="1:23" customFormat="1" hidden="1">
      <c r="A2931" t="s">
        <v>3365</v>
      </c>
      <c r="G2931" t="s">
        <v>34</v>
      </c>
      <c r="H2931" t="s">
        <v>6036</v>
      </c>
      <c r="I2931">
        <f>VALUE(LEFT(H2931,FIND(" ",H2931)-1))</f>
        <v>2362</v>
      </c>
      <c r="J2931" t="str">
        <f>TRIM(RIGHT(H2931,LEN(H2931)-FIND(" ",H2931)))</f>
        <v>sqft</v>
      </c>
      <c r="K2931" t="s">
        <v>29</v>
      </c>
      <c r="L2931" t="s">
        <v>175</v>
      </c>
      <c r="N2931" t="s">
        <v>26</v>
      </c>
      <c r="Q2931" t="s">
        <v>3367</v>
      </c>
      <c r="R2931">
        <v>3</v>
      </c>
      <c r="S2931" t="s">
        <v>6037</v>
      </c>
      <c r="T2931" t="s">
        <v>3369</v>
      </c>
      <c r="U2931" s="1">
        <f t="shared" si="2003"/>
        <v>4750</v>
      </c>
      <c r="V2931" t="s">
        <v>6038</v>
      </c>
      <c r="W2931" t="e">
        <f>VALUE(V2931)*100000</f>
        <v>#VALUE!</v>
      </c>
    </row>
    <row r="2932" spans="1:23" customFormat="1" hidden="1">
      <c r="A2932" t="s">
        <v>3365</v>
      </c>
      <c r="G2932" t="s">
        <v>34</v>
      </c>
      <c r="H2932" t="s">
        <v>6036</v>
      </c>
      <c r="I2932">
        <f>VALUE(LEFT(H2932,FIND(" ",H2932)-1))</f>
        <v>2362</v>
      </c>
      <c r="J2932" t="str">
        <f>TRIM(RIGHT(H2932,LEN(H2932)-FIND(" ",H2932)))</f>
        <v>sqft</v>
      </c>
      <c r="K2932" t="s">
        <v>29</v>
      </c>
      <c r="L2932" t="s">
        <v>101</v>
      </c>
      <c r="N2932" t="s">
        <v>26</v>
      </c>
      <c r="Q2932" t="s">
        <v>3367</v>
      </c>
      <c r="R2932">
        <v>3</v>
      </c>
      <c r="S2932" t="s">
        <v>6037</v>
      </c>
      <c r="T2932" t="s">
        <v>3369</v>
      </c>
      <c r="U2932" s="1">
        <f t="shared" si="2003"/>
        <v>4750</v>
      </c>
      <c r="V2932" t="s">
        <v>6038</v>
      </c>
      <c r="W2932" t="e">
        <f>VALUE(V2932)*100000</f>
        <v>#VALUE!</v>
      </c>
    </row>
    <row r="2933" spans="1:23" customFormat="1" hidden="1">
      <c r="A2933" t="s">
        <v>3616</v>
      </c>
      <c r="G2933" t="s">
        <v>24</v>
      </c>
      <c r="H2933" t="s">
        <v>60</v>
      </c>
      <c r="I2933">
        <f>VALUE(LEFT(H2933,FIND(" ",H2933)-1))</f>
        <v>1265</v>
      </c>
      <c r="J2933" t="str">
        <f>TRIM(RIGHT(H2933,LEN(H2933)-FIND(" ",H2933)))</f>
        <v>sqft</v>
      </c>
      <c r="K2933" t="s">
        <v>26</v>
      </c>
      <c r="L2933" t="s">
        <v>6039</v>
      </c>
      <c r="N2933" t="s">
        <v>45</v>
      </c>
      <c r="Q2933" t="s">
        <v>29</v>
      </c>
      <c r="R2933" t="s">
        <v>47</v>
      </c>
      <c r="S2933" t="s">
        <v>6040</v>
      </c>
      <c r="T2933" t="s">
        <v>3861</v>
      </c>
      <c r="U2933" s="1">
        <f t="shared" si="2003"/>
        <v>5500</v>
      </c>
      <c r="V2933" t="s">
        <v>6041</v>
      </c>
      <c r="W2933" t="e">
        <f>VALUE(V2933)*100000</f>
        <v>#VALUE!</v>
      </c>
    </row>
    <row r="2934" spans="1:23" customFormat="1" hidden="1">
      <c r="A2934" t="s">
        <v>3655</v>
      </c>
      <c r="G2934" t="s">
        <v>34</v>
      </c>
      <c r="H2934" t="s">
        <v>6042</v>
      </c>
      <c r="I2934">
        <f>VALUE(LEFT(H2934,FIND(" ",H2934)-1))</f>
        <v>2270</v>
      </c>
      <c r="J2934" t="str">
        <f>TRIM(RIGHT(H2934,LEN(H2934)-FIND(" ",H2934)))</f>
        <v>sqft</v>
      </c>
      <c r="K2934" t="s">
        <v>26</v>
      </c>
      <c r="L2934" t="s">
        <v>2841</v>
      </c>
      <c r="N2934" t="s">
        <v>6043</v>
      </c>
      <c r="Q2934" t="s">
        <v>29</v>
      </c>
      <c r="R2934" t="s">
        <v>47</v>
      </c>
      <c r="S2934" t="s">
        <v>6044</v>
      </c>
      <c r="T2934" t="s">
        <v>6045</v>
      </c>
      <c r="U2934" s="1">
        <f t="shared" si="2003"/>
        <v>5850</v>
      </c>
      <c r="V2934" t="s">
        <v>6046</v>
      </c>
      <c r="W2934" t="e">
        <f>VALUE(V2934)*100000</f>
        <v>#VALUE!</v>
      </c>
    </row>
    <row r="2935" spans="1:23" customFormat="1" hidden="1">
      <c r="A2935" t="s">
        <v>3616</v>
      </c>
      <c r="G2935" t="s">
        <v>34</v>
      </c>
      <c r="H2935" t="s">
        <v>6047</v>
      </c>
      <c r="I2935">
        <f>VALUE(LEFT(H2935,FIND(" ",H2935)-1))</f>
        <v>2578</v>
      </c>
      <c r="J2935" t="str">
        <f>TRIM(RIGHT(H2935,LEN(H2935)-FIND(" ",H2935)))</f>
        <v>sqft</v>
      </c>
      <c r="K2935" t="s">
        <v>26</v>
      </c>
      <c r="L2935" t="s">
        <v>165</v>
      </c>
      <c r="N2935" t="s">
        <v>1008</v>
      </c>
      <c r="Q2935" t="s">
        <v>29</v>
      </c>
      <c r="R2935" t="s">
        <v>47</v>
      </c>
      <c r="S2935" t="s">
        <v>6048</v>
      </c>
      <c r="T2935" t="s">
        <v>6049</v>
      </c>
      <c r="U2935" s="1">
        <f t="shared" si="2003"/>
        <v>5818</v>
      </c>
      <c r="V2935" t="s">
        <v>6050</v>
      </c>
      <c r="W2935" t="e">
        <f>VALUE(V2935)*100000</f>
        <v>#VALUE!</v>
      </c>
    </row>
    <row r="2936" spans="1:23" customFormat="1" hidden="1">
      <c r="A2936" t="s">
        <v>6051</v>
      </c>
      <c r="G2936" t="s">
        <v>34</v>
      </c>
      <c r="H2936" t="s">
        <v>3670</v>
      </c>
      <c r="I2936">
        <f>VALUE(LEFT(H2936,FIND(" ",H2936)-1))</f>
        <v>3000</v>
      </c>
      <c r="J2936" t="str">
        <f>TRIM(RIGHT(H2936,LEN(H2936)-FIND(" ",H2936)))</f>
        <v>sqft</v>
      </c>
      <c r="K2936" t="s">
        <v>26</v>
      </c>
      <c r="L2936" t="s">
        <v>267</v>
      </c>
      <c r="N2936" t="s">
        <v>992</v>
      </c>
      <c r="Q2936" t="s">
        <v>29</v>
      </c>
      <c r="R2936" t="s">
        <v>38</v>
      </c>
      <c r="S2936" t="s">
        <v>6052</v>
      </c>
      <c r="T2936" t="s">
        <v>555</v>
      </c>
      <c r="U2936" s="1">
        <f t="shared" si="2003"/>
        <v>4500</v>
      </c>
      <c r="V2936" t="s">
        <v>6053</v>
      </c>
      <c r="W2936" t="e">
        <f>VALUE(V2936)*100000</f>
        <v>#VALUE!</v>
      </c>
    </row>
    <row r="2937" spans="1:23" customFormat="1" hidden="1">
      <c r="A2937" t="s">
        <v>3655</v>
      </c>
      <c r="G2937" t="s">
        <v>34</v>
      </c>
      <c r="H2937" t="s">
        <v>3606</v>
      </c>
      <c r="I2937">
        <f>VALUE(LEFT(H2937,FIND(" ",H2937)-1))</f>
        <v>2200</v>
      </c>
      <c r="J2937" t="str">
        <f>TRIM(RIGHT(H2937,LEN(H2937)-FIND(" ",H2937)))</f>
        <v>sqft</v>
      </c>
      <c r="K2937" t="s">
        <v>26</v>
      </c>
      <c r="L2937" t="s">
        <v>2832</v>
      </c>
      <c r="N2937" t="s">
        <v>1181</v>
      </c>
      <c r="Q2937" t="s">
        <v>29</v>
      </c>
      <c r="R2937" t="s">
        <v>47</v>
      </c>
      <c r="S2937" t="s">
        <v>6054</v>
      </c>
      <c r="T2937" t="s">
        <v>459</v>
      </c>
      <c r="U2937" s="1">
        <f t="shared" si="2003"/>
        <v>5000</v>
      </c>
      <c r="V2937" t="s">
        <v>6055</v>
      </c>
      <c r="W2937" t="e">
        <f>VALUE(V2937)*100000</f>
        <v>#VALUE!</v>
      </c>
    </row>
    <row r="2938" spans="1:23" customFormat="1" hidden="1">
      <c r="A2938" t="s">
        <v>6056</v>
      </c>
      <c r="G2938" t="s">
        <v>24</v>
      </c>
      <c r="H2938" t="s">
        <v>246</v>
      </c>
      <c r="I2938">
        <f>VALUE(LEFT(H2938,FIND(" ",H2938)-1))</f>
        <v>1600</v>
      </c>
      <c r="J2938" t="str">
        <f>TRIM(RIGHT(H2938,LEN(H2938)-FIND(" ",H2938)))</f>
        <v>sqft</v>
      </c>
      <c r="K2938" t="s">
        <v>26</v>
      </c>
      <c r="L2938" t="s">
        <v>61</v>
      </c>
      <c r="N2938" t="s">
        <v>2891</v>
      </c>
      <c r="Q2938" t="s">
        <v>29</v>
      </c>
      <c r="R2938" t="s">
        <v>38</v>
      </c>
      <c r="S2938" t="s">
        <v>5221</v>
      </c>
      <c r="T2938" t="s">
        <v>74</v>
      </c>
      <c r="U2938" s="1">
        <f t="shared" si="2003"/>
        <v>3751</v>
      </c>
      <c r="V2938" t="s">
        <v>6057</v>
      </c>
      <c r="W2938" t="e">
        <f>VALUE(V2938)*100000</f>
        <v>#VALUE!</v>
      </c>
    </row>
    <row r="2939" spans="1:23" customFormat="1" hidden="1">
      <c r="A2939" t="s">
        <v>6056</v>
      </c>
      <c r="G2939" t="s">
        <v>24</v>
      </c>
      <c r="H2939" t="s">
        <v>6058</v>
      </c>
      <c r="I2939">
        <f>VALUE(LEFT(H2939,FIND(" ",H2939)-1))</f>
        <v>1503</v>
      </c>
      <c r="J2939" t="str">
        <f>TRIM(RIGHT(H2939,LEN(H2939)-FIND(" ",H2939)))</f>
        <v>sqft</v>
      </c>
      <c r="K2939" t="s">
        <v>26</v>
      </c>
      <c r="L2939" t="s">
        <v>61</v>
      </c>
      <c r="N2939" t="s">
        <v>81</v>
      </c>
      <c r="Q2939" t="s">
        <v>29</v>
      </c>
      <c r="R2939" t="s">
        <v>47</v>
      </c>
      <c r="S2939" t="s">
        <v>6059</v>
      </c>
      <c r="T2939" t="s">
        <v>4582</v>
      </c>
      <c r="U2939" s="1">
        <f t="shared" si="2003"/>
        <v>4751</v>
      </c>
      <c r="V2939" t="s">
        <v>6060</v>
      </c>
      <c r="W2939" t="e">
        <f>VALUE(V2939)*100000</f>
        <v>#VALUE!</v>
      </c>
    </row>
    <row r="2940" spans="1:23" customFormat="1" hidden="1">
      <c r="A2940" t="s">
        <v>3365</v>
      </c>
      <c r="G2940" t="s">
        <v>34</v>
      </c>
      <c r="H2940" t="s">
        <v>6036</v>
      </c>
      <c r="I2940">
        <f>VALUE(LEFT(H2940,FIND(" ",H2940)-1))</f>
        <v>2362</v>
      </c>
      <c r="J2940" t="str">
        <f>TRIM(RIGHT(H2940,LEN(H2940)-FIND(" ",H2940)))</f>
        <v>sqft</v>
      </c>
      <c r="K2940" t="s">
        <v>26</v>
      </c>
      <c r="L2940" t="s">
        <v>2841</v>
      </c>
      <c r="N2940" t="s">
        <v>45</v>
      </c>
      <c r="Q2940" t="s">
        <v>29</v>
      </c>
      <c r="R2940" t="s">
        <v>47</v>
      </c>
      <c r="S2940" t="s">
        <v>6061</v>
      </c>
      <c r="T2940" t="s">
        <v>4582</v>
      </c>
      <c r="U2940" s="1">
        <f t="shared" si="2003"/>
        <v>4751</v>
      </c>
      <c r="V2940" t="s">
        <v>6038</v>
      </c>
      <c r="W2940" t="e">
        <f>VALUE(V2940)*100000</f>
        <v>#VALUE!</v>
      </c>
    </row>
    <row r="2941" spans="1:23" customFormat="1" hidden="1">
      <c r="A2941" t="s">
        <v>4164</v>
      </c>
      <c r="G2941" t="s">
        <v>24</v>
      </c>
      <c r="H2941" t="s">
        <v>623</v>
      </c>
      <c r="I2941">
        <f>VALUE(LEFT(H2941,FIND(" ",H2941)-1))</f>
        <v>90</v>
      </c>
      <c r="J2941" t="str">
        <f>TRIM(RIGHT(H2941,LEN(H2941)-FIND(" ",H2941)))</f>
        <v>sqyrd</v>
      </c>
      <c r="K2941" t="s">
        <v>96</v>
      </c>
      <c r="L2941" t="s">
        <v>44</v>
      </c>
      <c r="N2941" t="s">
        <v>43</v>
      </c>
      <c r="Q2941">
        <v>4</v>
      </c>
      <c r="R2941">
        <v>4</v>
      </c>
      <c r="S2941" t="s">
        <v>6062</v>
      </c>
      <c r="U2941" s="1" t="e">
        <f t="shared" ref="U2941:U3004" si="2028">VALUE(SUBSTITUTE(SUBSTITUTE(T2941,"â‚¹",""),"per sqft",""))</f>
        <v>#VALUE!</v>
      </c>
      <c r="V2941" t="s">
        <v>6063</v>
      </c>
      <c r="W2941" t="e">
        <f>VALUE(V2941)*100000</f>
        <v>#VALUE!</v>
      </c>
    </row>
    <row r="2942" spans="1:23" customFormat="1" hidden="1">
      <c r="A2942" t="s">
        <v>6051</v>
      </c>
      <c r="G2942" t="s">
        <v>24</v>
      </c>
      <c r="H2942" t="s">
        <v>1027</v>
      </c>
      <c r="I2942">
        <f>VALUE(LEFT(H2942,FIND(" ",H2942)-1))</f>
        <v>1190</v>
      </c>
      <c r="J2942" t="str">
        <f>TRIM(RIGHT(H2942,LEN(H2942)-FIND(" ",H2942)))</f>
        <v>sqft</v>
      </c>
      <c r="K2942" t="s">
        <v>26</v>
      </c>
      <c r="L2942" t="s">
        <v>2900</v>
      </c>
      <c r="N2942" t="s">
        <v>2963</v>
      </c>
      <c r="Q2942" t="s">
        <v>29</v>
      </c>
      <c r="R2942" t="s">
        <v>47</v>
      </c>
      <c r="S2942" t="s">
        <v>6064</v>
      </c>
      <c r="T2942" t="s">
        <v>2093</v>
      </c>
      <c r="U2942" s="1">
        <f t="shared" si="2028"/>
        <v>4667</v>
      </c>
      <c r="V2942" t="s">
        <v>6065</v>
      </c>
      <c r="W2942" t="e">
        <f>VALUE(V2942)*100000</f>
        <v>#VALUE!</v>
      </c>
    </row>
    <row r="2943" spans="1:23" customFormat="1" hidden="1">
      <c r="A2943" t="s">
        <v>3616</v>
      </c>
      <c r="G2943" t="s">
        <v>24</v>
      </c>
      <c r="H2943" t="s">
        <v>4245</v>
      </c>
      <c r="I2943">
        <f>VALUE(LEFT(H2943,FIND(" ",H2943)-1))</f>
        <v>1220</v>
      </c>
      <c r="J2943" t="str">
        <f>TRIM(RIGHT(H2943,LEN(H2943)-FIND(" ",H2943)))</f>
        <v>sqft</v>
      </c>
      <c r="K2943" t="s">
        <v>26</v>
      </c>
      <c r="L2943" t="s">
        <v>44</v>
      </c>
      <c r="N2943" t="s">
        <v>45</v>
      </c>
      <c r="Q2943" t="s">
        <v>29</v>
      </c>
      <c r="R2943" t="s">
        <v>38</v>
      </c>
      <c r="S2943" t="s">
        <v>6066</v>
      </c>
      <c r="T2943" t="s">
        <v>6067</v>
      </c>
      <c r="U2943" s="1">
        <f t="shared" si="2028"/>
        <v>5090</v>
      </c>
      <c r="V2943" t="s">
        <v>6068</v>
      </c>
      <c r="W2943" t="e">
        <f>VALUE(V2943)*100000</f>
        <v>#VALUE!</v>
      </c>
    </row>
    <row r="2944" spans="1:23" customFormat="1" hidden="1">
      <c r="A2944" t="s">
        <v>6056</v>
      </c>
      <c r="G2944" t="s">
        <v>24</v>
      </c>
      <c r="H2944" t="s">
        <v>6069</v>
      </c>
      <c r="I2944">
        <f>VALUE(LEFT(H2944,FIND(" ",H2944)-1))</f>
        <v>1490</v>
      </c>
      <c r="J2944" t="str">
        <f>TRIM(RIGHT(H2944,LEN(H2944)-FIND(" ",H2944)))</f>
        <v>sqft</v>
      </c>
      <c r="K2944" t="s">
        <v>29</v>
      </c>
      <c r="L2944" t="s">
        <v>44</v>
      </c>
      <c r="N2944" t="s">
        <v>26</v>
      </c>
      <c r="Q2944" t="s">
        <v>47</v>
      </c>
      <c r="R2944" t="s">
        <v>156</v>
      </c>
      <c r="S2944" t="s">
        <v>6070</v>
      </c>
      <c r="T2944" t="s">
        <v>6071</v>
      </c>
      <c r="U2944" s="1">
        <f t="shared" si="2028"/>
        <v>5451</v>
      </c>
      <c r="V2944" t="s">
        <v>6072</v>
      </c>
      <c r="W2944" t="e">
        <f>VALUE(V2944)*100000</f>
        <v>#VALUE!</v>
      </c>
    </row>
    <row r="2945" spans="1:23" customFormat="1" hidden="1">
      <c r="A2945" t="s">
        <v>4422</v>
      </c>
      <c r="G2945" t="s">
        <v>34</v>
      </c>
      <c r="H2945" t="s">
        <v>4143</v>
      </c>
      <c r="I2945">
        <f>VALUE(LEFT(H2945,FIND(" ",H2945)-1))</f>
        <v>2500</v>
      </c>
      <c r="J2945" t="str">
        <f>TRIM(RIGHT(H2945,LEN(H2945)-FIND(" ",H2945)))</f>
        <v>sqft</v>
      </c>
      <c r="K2945" t="s">
        <v>43</v>
      </c>
      <c r="L2945" t="s">
        <v>44</v>
      </c>
      <c r="N2945" t="s">
        <v>377</v>
      </c>
      <c r="Q2945" t="s">
        <v>46</v>
      </c>
      <c r="R2945" t="s">
        <v>102</v>
      </c>
      <c r="S2945" t="s">
        <v>6073</v>
      </c>
      <c r="T2945" t="s">
        <v>4673</v>
      </c>
      <c r="U2945" s="1">
        <f t="shared" si="2028"/>
        <v>4600</v>
      </c>
      <c r="V2945" t="s">
        <v>6074</v>
      </c>
      <c r="W2945" t="e">
        <f>VALUE(V2945)*100000</f>
        <v>#VALUE!</v>
      </c>
    </row>
    <row r="2946" spans="1:23" customFormat="1" hidden="1">
      <c r="A2946" t="s">
        <v>245</v>
      </c>
      <c r="G2946" t="s">
        <v>34</v>
      </c>
      <c r="H2946" t="s">
        <v>6075</v>
      </c>
      <c r="I2946">
        <f>VALUE(LEFT(H2946,FIND(" ",H2946)-1))</f>
        <v>2302</v>
      </c>
      <c r="J2946" t="str">
        <f>TRIM(RIGHT(H2946,LEN(H2946)-FIND(" ",H2946)))</f>
        <v>sqft</v>
      </c>
      <c r="K2946" t="s">
        <v>26</v>
      </c>
      <c r="L2946" t="s">
        <v>184</v>
      </c>
      <c r="N2946" t="s">
        <v>81</v>
      </c>
      <c r="Q2946" t="s">
        <v>29</v>
      </c>
      <c r="R2946" t="s">
        <v>47</v>
      </c>
      <c r="S2946" t="s">
        <v>4895</v>
      </c>
      <c r="T2946" t="s">
        <v>6076</v>
      </c>
      <c r="U2946" s="1">
        <f t="shared" si="2028"/>
        <v>4561</v>
      </c>
      <c r="V2946" t="s">
        <v>6077</v>
      </c>
      <c r="W2946" t="e">
        <f>VALUE(V2946)*100000</f>
        <v>#VALUE!</v>
      </c>
    </row>
    <row r="2947" spans="1:23" customFormat="1" hidden="1">
      <c r="A2947" t="s">
        <v>6051</v>
      </c>
      <c r="G2947" t="s">
        <v>34</v>
      </c>
      <c r="H2947" t="s">
        <v>1551</v>
      </c>
      <c r="I2947">
        <f>VALUE(LEFT(H2947,FIND(" ",H2947)-1))</f>
        <v>2600</v>
      </c>
      <c r="J2947" t="str">
        <f>TRIM(RIGHT(H2947,LEN(H2947)-FIND(" ",H2947)))</f>
        <v>sqft</v>
      </c>
      <c r="K2947" t="s">
        <v>26</v>
      </c>
      <c r="L2947" t="s">
        <v>6078</v>
      </c>
      <c r="N2947" t="s">
        <v>1890</v>
      </c>
      <c r="Q2947" t="s">
        <v>29</v>
      </c>
      <c r="R2947" t="s">
        <v>47</v>
      </c>
      <c r="S2947" t="s">
        <v>6079</v>
      </c>
      <c r="T2947" t="s">
        <v>459</v>
      </c>
      <c r="U2947" s="1">
        <f t="shared" si="2028"/>
        <v>5000</v>
      </c>
      <c r="V2947" t="s">
        <v>6080</v>
      </c>
      <c r="W2947" t="e">
        <f>VALUE(V2947)*100000</f>
        <v>#VALUE!</v>
      </c>
    </row>
    <row r="2948" spans="1:23" customFormat="1" hidden="1">
      <c r="A2948" t="s">
        <v>6081</v>
      </c>
      <c r="G2948" t="s">
        <v>34</v>
      </c>
      <c r="H2948" t="s">
        <v>4143</v>
      </c>
      <c r="I2948">
        <f>VALUE(LEFT(H2948,FIND(" ",H2948)-1))</f>
        <v>2500</v>
      </c>
      <c r="J2948" t="str">
        <f>TRIM(RIGHT(H2948,LEN(H2948)-FIND(" ",H2948)))</f>
        <v>sqft</v>
      </c>
      <c r="K2948" t="s">
        <v>43</v>
      </c>
      <c r="L2948" t="s">
        <v>44</v>
      </c>
      <c r="N2948" t="s">
        <v>831</v>
      </c>
      <c r="Q2948" t="s">
        <v>973</v>
      </c>
      <c r="R2948">
        <v>4</v>
      </c>
      <c r="S2948" t="s">
        <v>6082</v>
      </c>
      <c r="T2948" t="s">
        <v>6083</v>
      </c>
      <c r="U2948" s="1">
        <f t="shared" si="2028"/>
        <v>5400</v>
      </c>
      <c r="V2948" t="s">
        <v>6053</v>
      </c>
      <c r="W2948" t="e">
        <f>VALUE(V2948)*100000</f>
        <v>#VALUE!</v>
      </c>
    </row>
    <row r="2949" spans="1:23" customFormat="1" hidden="1">
      <c r="A2949" t="s">
        <v>3616</v>
      </c>
      <c r="G2949" t="s">
        <v>34</v>
      </c>
      <c r="H2949" t="s">
        <v>6084</v>
      </c>
      <c r="I2949">
        <f>VALUE(LEFT(H2949,FIND(" ",H2949)-1))</f>
        <v>2300</v>
      </c>
      <c r="J2949" t="str">
        <f>TRIM(RIGHT(H2949,LEN(H2949)-FIND(" ",H2949)))</f>
        <v>sqft</v>
      </c>
      <c r="K2949" t="s">
        <v>26</v>
      </c>
      <c r="L2949" t="s">
        <v>273</v>
      </c>
      <c r="N2949" t="s">
        <v>45</v>
      </c>
      <c r="Q2949" t="s">
        <v>29</v>
      </c>
      <c r="R2949" t="s">
        <v>38</v>
      </c>
      <c r="S2949" t="s">
        <v>6085</v>
      </c>
      <c r="T2949" t="s">
        <v>3861</v>
      </c>
      <c r="U2949" s="1">
        <f t="shared" si="2028"/>
        <v>5500</v>
      </c>
      <c r="V2949" t="s">
        <v>6041</v>
      </c>
      <c r="W2949" t="e">
        <f>VALUE(V2949)*100000</f>
        <v>#VALUE!</v>
      </c>
    </row>
    <row r="2950" spans="1:23" customFormat="1" hidden="1">
      <c r="A2950" t="s">
        <v>3616</v>
      </c>
      <c r="G2950" t="s">
        <v>34</v>
      </c>
      <c r="H2950" t="s">
        <v>6086</v>
      </c>
      <c r="I2950">
        <f>VALUE(LEFT(H2950,FIND(" ",H2950)-1))</f>
        <v>1895</v>
      </c>
      <c r="J2950" t="str">
        <f>TRIM(RIGHT(H2950,LEN(H2950)-FIND(" ",H2950)))</f>
        <v>sqft</v>
      </c>
      <c r="K2950" t="s">
        <v>26</v>
      </c>
      <c r="L2950" t="s">
        <v>44</v>
      </c>
      <c r="N2950" t="s">
        <v>2963</v>
      </c>
      <c r="Q2950" t="s">
        <v>29</v>
      </c>
      <c r="R2950" t="s">
        <v>38</v>
      </c>
      <c r="S2950" t="s">
        <v>6087</v>
      </c>
      <c r="T2950" t="s">
        <v>6088</v>
      </c>
      <c r="U2950" s="1">
        <f t="shared" si="2028"/>
        <v>6332</v>
      </c>
      <c r="V2950" t="s">
        <v>6089</v>
      </c>
      <c r="W2950" t="e">
        <f>VALUE(V2950)*100000</f>
        <v>#VALUE!</v>
      </c>
    </row>
    <row r="2951" spans="1:23" customFormat="1" hidden="1">
      <c r="A2951" t="s">
        <v>6090</v>
      </c>
      <c r="G2951" t="s">
        <v>24</v>
      </c>
      <c r="H2951" t="s">
        <v>111</v>
      </c>
      <c r="I2951">
        <f>VALUE(LEFT(H2951,FIND(" ",H2951)-1))</f>
        <v>800</v>
      </c>
      <c r="J2951" t="str">
        <f>TRIM(RIGHT(H2951,LEN(H2951)-FIND(" ",H2951)))</f>
        <v>sqft</v>
      </c>
      <c r="K2951" t="s">
        <v>43</v>
      </c>
      <c r="L2951" t="s">
        <v>44</v>
      </c>
      <c r="N2951" t="s">
        <v>377</v>
      </c>
      <c r="Q2951" t="s">
        <v>29</v>
      </c>
      <c r="R2951" t="s">
        <v>156</v>
      </c>
      <c r="S2951" t="s">
        <v>6091</v>
      </c>
      <c r="T2951" t="s">
        <v>6092</v>
      </c>
      <c r="U2951" s="1">
        <f t="shared" si="2028"/>
        <v>11500</v>
      </c>
      <c r="V2951" t="s">
        <v>6074</v>
      </c>
      <c r="W2951" t="e">
        <f>VALUE(V2951)*100000</f>
        <v>#VALUE!</v>
      </c>
    </row>
    <row r="2952" spans="1:23" customFormat="1" hidden="1">
      <c r="A2952" t="s">
        <v>2482</v>
      </c>
      <c r="G2952" t="s">
        <v>24</v>
      </c>
      <c r="H2952" t="s">
        <v>4572</v>
      </c>
      <c r="I2952">
        <f>VALUE(LEFT(H2952,FIND(" ",H2952)-1))</f>
        <v>1382</v>
      </c>
      <c r="J2952" t="str">
        <f>TRIM(RIGHT(H2952,LEN(H2952)-FIND(" ",H2952)))</f>
        <v>sqft</v>
      </c>
      <c r="K2952" t="s">
        <v>26</v>
      </c>
      <c r="L2952" t="s">
        <v>2832</v>
      </c>
      <c r="N2952" t="s">
        <v>1047</v>
      </c>
      <c r="Q2952" t="s">
        <v>29</v>
      </c>
      <c r="R2952" t="s">
        <v>47</v>
      </c>
      <c r="S2952" t="s">
        <v>6093</v>
      </c>
      <c r="T2952" t="s">
        <v>6094</v>
      </c>
      <c r="U2952" s="1">
        <f t="shared" si="2028"/>
        <v>5900</v>
      </c>
      <c r="V2952" t="s">
        <v>6095</v>
      </c>
      <c r="W2952" t="e">
        <f>VALUE(V2952)*100000</f>
        <v>#VALUE!</v>
      </c>
    </row>
    <row r="2953" spans="1:23" customFormat="1" hidden="1">
      <c r="A2953" t="s">
        <v>3206</v>
      </c>
      <c r="G2953" t="s">
        <v>24</v>
      </c>
      <c r="H2953" t="s">
        <v>1982</v>
      </c>
      <c r="I2953">
        <f>VALUE(LEFT(H2953,FIND(" ",H2953)-1))</f>
        <v>1156</v>
      </c>
      <c r="J2953" t="str">
        <f>TRIM(RIGHT(H2953,LEN(H2953)-FIND(" ",H2953)))</f>
        <v>sqft</v>
      </c>
      <c r="K2953" t="s">
        <v>43</v>
      </c>
      <c r="L2953" t="s">
        <v>44</v>
      </c>
      <c r="N2953" t="s">
        <v>364</v>
      </c>
      <c r="Q2953" t="s">
        <v>1126</v>
      </c>
      <c r="R2953">
        <v>1</v>
      </c>
      <c r="S2953" t="s">
        <v>6096</v>
      </c>
      <c r="T2953" t="s">
        <v>722</v>
      </c>
      <c r="U2953" s="1">
        <f t="shared" si="2028"/>
        <v>6000</v>
      </c>
      <c r="V2953" t="s">
        <v>6097</v>
      </c>
      <c r="W2953" t="e">
        <f>VALUE(V2953)*100000</f>
        <v>#VALUE!</v>
      </c>
    </row>
    <row r="2954" spans="1:23" customFormat="1" hidden="1">
      <c r="A2954" t="s">
        <v>5289</v>
      </c>
      <c r="G2954" t="s">
        <v>34</v>
      </c>
      <c r="H2954" t="s">
        <v>2693</v>
      </c>
      <c r="I2954">
        <f>VALUE(LEFT(H2954,FIND(" ",H2954)-1))</f>
        <v>3150</v>
      </c>
      <c r="J2954" t="str">
        <f>TRIM(RIGHT(H2954,LEN(H2954)-FIND(" ",H2954)))</f>
        <v>sqft</v>
      </c>
      <c r="K2954" t="s">
        <v>43</v>
      </c>
      <c r="L2954" t="s">
        <v>44</v>
      </c>
      <c r="N2954" t="s">
        <v>200</v>
      </c>
      <c r="Q2954" t="s">
        <v>29</v>
      </c>
      <c r="R2954" t="s">
        <v>47</v>
      </c>
      <c r="S2954" t="s">
        <v>4757</v>
      </c>
      <c r="T2954" t="s">
        <v>3742</v>
      </c>
      <c r="U2954" s="1">
        <f t="shared" si="2028"/>
        <v>4222</v>
      </c>
      <c r="V2954" t="s">
        <v>6098</v>
      </c>
      <c r="W2954" t="e">
        <f>VALUE(V2954)*100000</f>
        <v>#VALUE!</v>
      </c>
    </row>
    <row r="2955" spans="1:23" customFormat="1" hidden="1">
      <c r="A2955" t="s">
        <v>5121</v>
      </c>
      <c r="G2955" t="s">
        <v>34</v>
      </c>
      <c r="H2955" t="s">
        <v>6099</v>
      </c>
      <c r="I2955">
        <f>VALUE(LEFT(H2955,FIND(" ",H2955)-1))</f>
        <v>194</v>
      </c>
      <c r="J2955" t="str">
        <f>TRIM(RIGHT(H2955,LEN(H2955)-FIND(" ",H2955)))</f>
        <v>sqyrd</v>
      </c>
      <c r="K2955" t="s">
        <v>46</v>
      </c>
      <c r="L2955" t="s">
        <v>44</v>
      </c>
      <c r="N2955" t="s">
        <v>43</v>
      </c>
      <c r="Q2955" t="s">
        <v>47</v>
      </c>
      <c r="R2955" t="s">
        <v>4077</v>
      </c>
      <c r="S2955" t="s">
        <v>6100</v>
      </c>
      <c r="T2955" t="s">
        <v>6101</v>
      </c>
      <c r="U2955" s="1">
        <f t="shared" si="2028"/>
        <v>6873</v>
      </c>
      <c r="V2955" t="s">
        <v>6089</v>
      </c>
      <c r="W2955" t="e">
        <f>VALUE(V2955)*100000</f>
        <v>#VALUE!</v>
      </c>
    </row>
    <row r="2956" spans="1:23" customFormat="1" hidden="1">
      <c r="A2956" t="s">
        <v>3655</v>
      </c>
      <c r="G2956" t="s">
        <v>34</v>
      </c>
      <c r="H2956" t="s">
        <v>4818</v>
      </c>
      <c r="I2956">
        <f>VALUE(LEFT(H2956,FIND(" ",H2956)-1))</f>
        <v>2061</v>
      </c>
      <c r="J2956" t="str">
        <f>TRIM(RIGHT(H2956,LEN(H2956)-FIND(" ",H2956)))</f>
        <v>sqft</v>
      </c>
      <c r="K2956" t="s">
        <v>26</v>
      </c>
      <c r="L2956" t="s">
        <v>2900</v>
      </c>
      <c r="N2956" t="s">
        <v>1008</v>
      </c>
      <c r="Q2956" t="s">
        <v>29</v>
      </c>
      <c r="R2956" t="s">
        <v>47</v>
      </c>
      <c r="S2956" t="s">
        <v>6102</v>
      </c>
      <c r="T2956" t="s">
        <v>6103</v>
      </c>
      <c r="U2956" s="1">
        <f t="shared" si="2028"/>
        <v>4998</v>
      </c>
      <c r="V2956" t="s">
        <v>6097</v>
      </c>
      <c r="W2956" t="e">
        <f>VALUE(V2956)*100000</f>
        <v>#VALUE!</v>
      </c>
    </row>
    <row r="2957" spans="1:23" customFormat="1" hidden="1">
      <c r="A2957" t="s">
        <v>65</v>
      </c>
      <c r="G2957" t="s">
        <v>24</v>
      </c>
      <c r="H2957" t="s">
        <v>1926</v>
      </c>
      <c r="I2957">
        <f>VALUE(LEFT(H2957,FIND(" ",H2957)-1))</f>
        <v>1020</v>
      </c>
      <c r="J2957" t="str">
        <f>TRIM(RIGHT(H2957,LEN(H2957)-FIND(" ",H2957)))</f>
        <v>sqft</v>
      </c>
      <c r="K2957" t="s">
        <v>26</v>
      </c>
      <c r="L2957" t="s">
        <v>3469</v>
      </c>
      <c r="N2957" t="s">
        <v>1270</v>
      </c>
      <c r="Q2957" t="s">
        <v>1126</v>
      </c>
      <c r="R2957">
        <v>1</v>
      </c>
      <c r="S2957" t="s">
        <v>6104</v>
      </c>
      <c r="T2957" t="s">
        <v>1404</v>
      </c>
      <c r="U2957" s="1">
        <f t="shared" si="2028"/>
        <v>6961</v>
      </c>
      <c r="V2957" t="s">
        <v>6105</v>
      </c>
      <c r="W2957" t="e">
        <f>VALUE(V2957)*100000</f>
        <v>#VALUE!</v>
      </c>
    </row>
    <row r="2958" spans="1:23" customFormat="1" hidden="1">
      <c r="A2958" t="s">
        <v>3655</v>
      </c>
      <c r="G2958" t="s">
        <v>34</v>
      </c>
      <c r="H2958" t="s">
        <v>6075</v>
      </c>
      <c r="I2958">
        <f>VALUE(LEFT(H2958,FIND(" ",H2958)-1))</f>
        <v>2302</v>
      </c>
      <c r="J2958" t="str">
        <f>TRIM(RIGHT(H2958,LEN(H2958)-FIND(" ",H2958)))</f>
        <v>sqft</v>
      </c>
      <c r="K2958" t="s">
        <v>26</v>
      </c>
      <c r="L2958" t="s">
        <v>4905</v>
      </c>
      <c r="N2958" t="s">
        <v>6106</v>
      </c>
      <c r="Q2958" t="s">
        <v>29</v>
      </c>
      <c r="R2958" t="s">
        <v>47</v>
      </c>
      <c r="S2958" t="s">
        <v>6107</v>
      </c>
      <c r="T2958" t="s">
        <v>6108</v>
      </c>
      <c r="U2958" s="1">
        <f t="shared" si="2028"/>
        <v>5126</v>
      </c>
      <c r="V2958" t="s">
        <v>6109</v>
      </c>
      <c r="W2958" t="e">
        <f>VALUE(V2958)*100000</f>
        <v>#VALUE!</v>
      </c>
    </row>
    <row r="2959" spans="1:23" customFormat="1" hidden="1">
      <c r="A2959" t="s">
        <v>3616</v>
      </c>
      <c r="G2959" t="s">
        <v>24</v>
      </c>
      <c r="H2959" t="s">
        <v>1675</v>
      </c>
      <c r="I2959">
        <f>VALUE(LEFT(H2959,FIND(" ",H2959)-1))</f>
        <v>1260</v>
      </c>
      <c r="J2959" t="str">
        <f>TRIM(RIGHT(H2959,LEN(H2959)-FIND(" ",H2959)))</f>
        <v>sqft</v>
      </c>
      <c r="K2959" t="s">
        <v>26</v>
      </c>
      <c r="L2959" t="s">
        <v>44</v>
      </c>
      <c r="N2959" t="s">
        <v>1181</v>
      </c>
      <c r="Q2959" t="s">
        <v>29</v>
      </c>
      <c r="R2959" t="s">
        <v>47</v>
      </c>
      <c r="S2959" t="s">
        <v>6110</v>
      </c>
      <c r="T2959" t="s">
        <v>6083</v>
      </c>
      <c r="U2959" s="1">
        <f t="shared" si="2028"/>
        <v>5400</v>
      </c>
      <c r="V2959" t="s">
        <v>6111</v>
      </c>
      <c r="W2959" t="e">
        <f>VALUE(V2959)*100000</f>
        <v>#VALUE!</v>
      </c>
    </row>
    <row r="2960" spans="1:23" customFormat="1" hidden="1">
      <c r="A2960" t="s">
        <v>3655</v>
      </c>
      <c r="G2960" t="s">
        <v>34</v>
      </c>
      <c r="H2960" t="s">
        <v>6112</v>
      </c>
      <c r="I2960">
        <f>VALUE(LEFT(H2960,FIND(" ",H2960)-1))</f>
        <v>2492</v>
      </c>
      <c r="J2960" t="str">
        <f>TRIM(RIGHT(H2960,LEN(H2960)-FIND(" ",H2960)))</f>
        <v>sqft</v>
      </c>
      <c r="K2960" t="s">
        <v>26</v>
      </c>
      <c r="L2960" t="s">
        <v>36</v>
      </c>
      <c r="N2960" t="s">
        <v>1579</v>
      </c>
      <c r="Q2960" t="s">
        <v>29</v>
      </c>
      <c r="R2960" t="s">
        <v>47</v>
      </c>
      <c r="S2960" t="s">
        <v>6113</v>
      </c>
      <c r="T2960" t="s">
        <v>6114</v>
      </c>
      <c r="U2960" s="1">
        <f t="shared" si="2028"/>
        <v>4936</v>
      </c>
      <c r="V2960" t="s">
        <v>6115</v>
      </c>
      <c r="W2960" t="e">
        <f>VALUE(V2960)*100000</f>
        <v>#VALUE!</v>
      </c>
    </row>
    <row r="2961" spans="1:23" customFormat="1" hidden="1">
      <c r="A2961" t="s">
        <v>4448</v>
      </c>
      <c r="G2961" t="s">
        <v>34</v>
      </c>
      <c r="H2961" t="s">
        <v>6116</v>
      </c>
      <c r="I2961">
        <f>VALUE(LEFT(H2961,FIND(" ",H2961)-1))</f>
        <v>2160</v>
      </c>
      <c r="J2961" t="str">
        <f>TRIM(RIGHT(H2961,LEN(H2961)-FIND(" ",H2961)))</f>
        <v>sqft</v>
      </c>
      <c r="K2961" t="s">
        <v>43</v>
      </c>
      <c r="L2961" t="s">
        <v>44</v>
      </c>
      <c r="N2961" t="s">
        <v>2891</v>
      </c>
      <c r="Q2961" t="s">
        <v>29</v>
      </c>
      <c r="R2961" t="s">
        <v>739</v>
      </c>
      <c r="S2961" t="s">
        <v>6117</v>
      </c>
      <c r="T2961" t="s">
        <v>4850</v>
      </c>
      <c r="U2961" s="1">
        <f t="shared" si="2028"/>
        <v>5454</v>
      </c>
      <c r="V2961" t="s">
        <v>6118</v>
      </c>
      <c r="W2961" t="e">
        <f>VALUE(V2961)*100000</f>
        <v>#VALUE!</v>
      </c>
    </row>
    <row r="2962" spans="1:23" customFormat="1" hidden="1">
      <c r="A2962" t="s">
        <v>3655</v>
      </c>
      <c r="G2962" t="s">
        <v>34</v>
      </c>
      <c r="H2962" t="s">
        <v>6119</v>
      </c>
      <c r="I2962">
        <f>VALUE(LEFT(H2962,FIND(" ",H2962)-1))</f>
        <v>2490</v>
      </c>
      <c r="J2962" t="str">
        <f>TRIM(RIGHT(H2962,LEN(H2962)-FIND(" ",H2962)))</f>
        <v>sqft</v>
      </c>
      <c r="K2962" t="s">
        <v>26</v>
      </c>
      <c r="L2962" t="s">
        <v>301</v>
      </c>
      <c r="N2962" t="s">
        <v>45</v>
      </c>
      <c r="Q2962" t="s">
        <v>29</v>
      </c>
      <c r="R2962" t="s">
        <v>47</v>
      </c>
      <c r="S2962" t="s">
        <v>3118</v>
      </c>
      <c r="T2962" t="s">
        <v>4600</v>
      </c>
      <c r="U2962" s="1">
        <f t="shared" si="2028"/>
        <v>4300</v>
      </c>
      <c r="V2962" t="s">
        <v>6057</v>
      </c>
      <c r="W2962" t="e">
        <f>VALUE(V2962)*100000</f>
        <v>#VALUE!</v>
      </c>
    </row>
    <row r="2963" spans="1:23" customFormat="1" hidden="1">
      <c r="A2963" t="s">
        <v>3473</v>
      </c>
      <c r="G2963" t="s">
        <v>24</v>
      </c>
      <c r="H2963" t="s">
        <v>6120</v>
      </c>
      <c r="I2963">
        <f>VALUE(LEFT(H2963,FIND(" ",H2963)-1))</f>
        <v>89</v>
      </c>
      <c r="J2963" t="str">
        <f>TRIM(RIGHT(H2963,LEN(H2963)-FIND(" ",H2963)))</f>
        <v>sqyrd</v>
      </c>
      <c r="K2963" t="s">
        <v>43</v>
      </c>
      <c r="L2963" t="s">
        <v>44</v>
      </c>
      <c r="N2963" t="s">
        <v>107</v>
      </c>
      <c r="Q2963" t="s">
        <v>96</v>
      </c>
      <c r="R2963" t="s">
        <v>47</v>
      </c>
      <c r="S2963" t="s">
        <v>6121</v>
      </c>
      <c r="U2963" s="1" t="e">
        <f t="shared" si="2028"/>
        <v>#VALUE!</v>
      </c>
      <c r="V2963" t="s">
        <v>6077</v>
      </c>
      <c r="W2963" t="e">
        <f>VALUE(V2963)*100000</f>
        <v>#VALUE!</v>
      </c>
    </row>
    <row r="2964" spans="1:23" customFormat="1" hidden="1">
      <c r="A2964" t="s">
        <v>3664</v>
      </c>
      <c r="G2964" t="s">
        <v>24</v>
      </c>
      <c r="H2964" t="s">
        <v>2978</v>
      </c>
      <c r="I2964">
        <f>VALUE(LEFT(H2964,FIND(" ",H2964)-1))</f>
        <v>80</v>
      </c>
      <c r="J2964" t="str">
        <f>TRIM(RIGHT(H2964,LEN(H2964)-FIND(" ",H2964)))</f>
        <v>sqyrd</v>
      </c>
      <c r="K2964" t="s">
        <v>43</v>
      </c>
      <c r="L2964" t="s">
        <v>44</v>
      </c>
      <c r="N2964" t="s">
        <v>212</v>
      </c>
      <c r="Q2964" t="s">
        <v>29</v>
      </c>
      <c r="R2964" t="s">
        <v>47</v>
      </c>
      <c r="S2964" t="s">
        <v>6122</v>
      </c>
      <c r="U2964" s="1" t="e">
        <f t="shared" si="2028"/>
        <v>#VALUE!</v>
      </c>
      <c r="V2964" t="s">
        <v>6065</v>
      </c>
      <c r="W2964" t="e">
        <f>VALUE(V2964)*100000</f>
        <v>#VALUE!</v>
      </c>
    </row>
    <row r="2965" spans="1:23" customFormat="1" hidden="1">
      <c r="A2965" t="s">
        <v>4422</v>
      </c>
      <c r="G2965" t="s">
        <v>24</v>
      </c>
      <c r="H2965" t="s">
        <v>3606</v>
      </c>
      <c r="I2965">
        <f>VALUE(LEFT(H2965,FIND(" ",H2965)-1))</f>
        <v>2200</v>
      </c>
      <c r="J2965" t="str">
        <f>TRIM(RIGHT(H2965,LEN(H2965)-FIND(" ",H2965)))</f>
        <v>sqft</v>
      </c>
      <c r="K2965" t="s">
        <v>43</v>
      </c>
      <c r="L2965" t="s">
        <v>44</v>
      </c>
      <c r="N2965" t="s">
        <v>212</v>
      </c>
      <c r="Q2965" t="s">
        <v>46</v>
      </c>
      <c r="R2965" t="s">
        <v>739</v>
      </c>
      <c r="S2965" t="s">
        <v>6123</v>
      </c>
      <c r="T2965" t="s">
        <v>2455</v>
      </c>
      <c r="U2965" s="1">
        <f t="shared" si="2028"/>
        <v>11574</v>
      </c>
      <c r="V2965" t="s">
        <v>6124</v>
      </c>
      <c r="W2965" t="e">
        <f>VALUE(V2965)*100000</f>
        <v>#VALUE!</v>
      </c>
    </row>
    <row r="2966" spans="1:23" customFormat="1" hidden="1">
      <c r="A2966" t="s">
        <v>6125</v>
      </c>
      <c r="G2966" t="s">
        <v>24</v>
      </c>
      <c r="H2966" t="s">
        <v>2799</v>
      </c>
      <c r="I2966">
        <f>VALUE(LEFT(H2966,FIND(" ",H2966)-1))</f>
        <v>1320</v>
      </c>
      <c r="J2966" t="str">
        <f>TRIM(RIGHT(H2966,LEN(H2966)-FIND(" ",H2966)))</f>
        <v>sqft</v>
      </c>
      <c r="K2966" t="s">
        <v>43</v>
      </c>
      <c r="L2966" t="s">
        <v>301</v>
      </c>
      <c r="N2966" t="s">
        <v>1579</v>
      </c>
      <c r="Q2966" t="s">
        <v>29</v>
      </c>
      <c r="R2966" t="s">
        <v>102</v>
      </c>
      <c r="S2966" t="s">
        <v>5303</v>
      </c>
      <c r="T2966" t="s">
        <v>6126</v>
      </c>
      <c r="U2966" s="1">
        <f t="shared" si="2028"/>
        <v>5130</v>
      </c>
      <c r="V2966" t="s">
        <v>6115</v>
      </c>
      <c r="W2966" t="e">
        <f>VALUE(V2966)*100000</f>
        <v>#VALUE!</v>
      </c>
    </row>
    <row r="2967" spans="1:23" customFormat="1" hidden="1">
      <c r="A2967" t="s">
        <v>4238</v>
      </c>
      <c r="G2967" t="s">
        <v>24</v>
      </c>
      <c r="H2967" t="s">
        <v>60</v>
      </c>
      <c r="I2967">
        <f>VALUE(LEFT(H2967,FIND(" ",H2967)-1))</f>
        <v>1265</v>
      </c>
      <c r="J2967" t="str">
        <f>TRIM(RIGHT(H2967,LEN(H2967)-FIND(" ",H2967)))</f>
        <v>sqft</v>
      </c>
      <c r="K2967" t="s">
        <v>26</v>
      </c>
      <c r="L2967" t="s">
        <v>36</v>
      </c>
      <c r="N2967" t="s">
        <v>793</v>
      </c>
      <c r="Q2967" t="s">
        <v>29</v>
      </c>
      <c r="R2967" t="s">
        <v>325</v>
      </c>
      <c r="S2967" t="s">
        <v>6127</v>
      </c>
      <c r="T2967" t="s">
        <v>6128</v>
      </c>
      <c r="U2967" s="1">
        <f t="shared" si="2028"/>
        <v>4565</v>
      </c>
      <c r="V2967" t="s">
        <v>6077</v>
      </c>
      <c r="W2967" t="e">
        <f>VALUE(V2967)*100000</f>
        <v>#VALUE!</v>
      </c>
    </row>
    <row r="2968" spans="1:23" customFormat="1" hidden="1">
      <c r="A2968" t="s">
        <v>6129</v>
      </c>
      <c r="G2968" t="s">
        <v>24</v>
      </c>
      <c r="H2968" t="s">
        <v>6130</v>
      </c>
      <c r="I2968">
        <f>VALUE(LEFT(H2968,FIND(" ",H2968)-1))</f>
        <v>3400</v>
      </c>
      <c r="J2968" t="str">
        <f>TRIM(RIGHT(H2968,LEN(H2968)-FIND(" ",H2968)))</f>
        <v>sqft</v>
      </c>
      <c r="K2968" t="s">
        <v>46</v>
      </c>
      <c r="L2968" t="s">
        <v>44</v>
      </c>
      <c r="N2968" t="s">
        <v>43</v>
      </c>
      <c r="Q2968" t="s">
        <v>102</v>
      </c>
      <c r="R2968" t="s">
        <v>156</v>
      </c>
      <c r="S2968" t="s">
        <v>3344</v>
      </c>
      <c r="T2968" t="s">
        <v>6131</v>
      </c>
      <c r="U2968" s="1">
        <f t="shared" si="2028"/>
        <v>15152</v>
      </c>
      <c r="V2968" t="s">
        <v>6050</v>
      </c>
      <c r="W2968" t="e">
        <f>VALUE(V2968)*100000</f>
        <v>#VALUE!</v>
      </c>
    </row>
    <row r="2969" spans="1:23" customFormat="1" hidden="1">
      <c r="A2969" t="s">
        <v>3476</v>
      </c>
      <c r="G2969" t="s">
        <v>24</v>
      </c>
      <c r="H2969" t="s">
        <v>246</v>
      </c>
      <c r="I2969">
        <f>VALUE(LEFT(H2969,FIND(" ",H2969)-1))</f>
        <v>1600</v>
      </c>
      <c r="J2969" t="str">
        <f>TRIM(RIGHT(H2969,LEN(H2969)-FIND(" ",H2969)))</f>
        <v>sqft</v>
      </c>
      <c r="K2969" t="s">
        <v>43</v>
      </c>
      <c r="L2969" t="s">
        <v>44</v>
      </c>
      <c r="N2969" t="s">
        <v>127</v>
      </c>
      <c r="Q2969" t="s">
        <v>96</v>
      </c>
      <c r="R2969" t="s">
        <v>47</v>
      </c>
      <c r="S2969" t="s">
        <v>812</v>
      </c>
      <c r="T2969" t="s">
        <v>1383</v>
      </c>
      <c r="U2969" s="1">
        <f t="shared" si="2028"/>
        <v>5833</v>
      </c>
      <c r="V2969" t="s">
        <v>6132</v>
      </c>
      <c r="W2969" t="e">
        <f>VALUE(V2969)*100000</f>
        <v>#VALUE!</v>
      </c>
    </row>
    <row r="2970" spans="1:23" customFormat="1" hidden="1">
      <c r="A2970" t="s">
        <v>6133</v>
      </c>
      <c r="G2970" t="s">
        <v>34</v>
      </c>
      <c r="H2970" t="s">
        <v>4400</v>
      </c>
      <c r="I2970">
        <f>VALUE(LEFT(H2970,FIND(" ",H2970)-1))</f>
        <v>2800</v>
      </c>
      <c r="J2970" t="str">
        <f>TRIM(RIGHT(H2970,LEN(H2970)-FIND(" ",H2970)))</f>
        <v>sqft</v>
      </c>
      <c r="K2970" t="s">
        <v>29</v>
      </c>
      <c r="L2970" t="s">
        <v>44</v>
      </c>
      <c r="N2970" t="s">
        <v>43</v>
      </c>
      <c r="Q2970">
        <v>5</v>
      </c>
      <c r="S2970" t="s">
        <v>6134</v>
      </c>
      <c r="T2970" t="s">
        <v>2806</v>
      </c>
      <c r="U2970" s="1">
        <f t="shared" si="2028"/>
        <v>4286</v>
      </c>
      <c r="V2970" t="s">
        <v>6089</v>
      </c>
      <c r="W2970" t="e">
        <f>VALUE(V2970)*100000</f>
        <v>#VALUE!</v>
      </c>
    </row>
    <row r="2971" spans="1:23" customFormat="1" hidden="1">
      <c r="A2971" t="s">
        <v>3473</v>
      </c>
      <c r="G2971" t="s">
        <v>24</v>
      </c>
      <c r="H2971" t="s">
        <v>1967</v>
      </c>
      <c r="I2971">
        <f>VALUE(LEFT(H2971,FIND(" ",H2971)-1))</f>
        <v>1540</v>
      </c>
      <c r="J2971" t="str">
        <f>TRIM(RIGHT(H2971,LEN(H2971)-FIND(" ",H2971)))</f>
        <v>sqft</v>
      </c>
      <c r="K2971" t="s">
        <v>43</v>
      </c>
      <c r="L2971" t="s">
        <v>44</v>
      </c>
      <c r="N2971" t="s">
        <v>142</v>
      </c>
      <c r="Q2971" t="s">
        <v>29</v>
      </c>
      <c r="R2971" t="s">
        <v>47</v>
      </c>
      <c r="S2971" t="s">
        <v>6135</v>
      </c>
      <c r="T2971" t="s">
        <v>1253</v>
      </c>
      <c r="U2971" s="1">
        <f t="shared" si="2028"/>
        <v>6818</v>
      </c>
      <c r="V2971" t="s">
        <v>6041</v>
      </c>
      <c r="W2971" t="e">
        <f>VALUE(V2971)*100000</f>
        <v>#VALUE!</v>
      </c>
    </row>
    <row r="2972" spans="1:23" customFormat="1" hidden="1">
      <c r="A2972" t="s">
        <v>6136</v>
      </c>
      <c r="G2972" t="s">
        <v>24</v>
      </c>
      <c r="H2972" t="s">
        <v>674</v>
      </c>
      <c r="I2972">
        <f>VALUE(LEFT(H2972,FIND(" ",H2972)-1))</f>
        <v>1400</v>
      </c>
      <c r="J2972" t="str">
        <f>TRIM(RIGHT(H2972,LEN(H2972)-FIND(" ",H2972)))</f>
        <v>sqft</v>
      </c>
      <c r="K2972" t="s">
        <v>43</v>
      </c>
      <c r="L2972" t="s">
        <v>44</v>
      </c>
      <c r="N2972" t="s">
        <v>142</v>
      </c>
      <c r="Q2972" t="s">
        <v>96</v>
      </c>
      <c r="R2972">
        <v>3</v>
      </c>
      <c r="S2972" t="s">
        <v>6137</v>
      </c>
      <c r="T2972" t="s">
        <v>6138</v>
      </c>
      <c r="U2972" s="1">
        <f t="shared" si="2028"/>
        <v>8671</v>
      </c>
      <c r="V2972" t="s">
        <v>6050</v>
      </c>
      <c r="W2972" t="e">
        <f>VALUE(V2972)*100000</f>
        <v>#VALUE!</v>
      </c>
    </row>
    <row r="2973" spans="1:23" customFormat="1" hidden="1">
      <c r="A2973" t="s">
        <v>6139</v>
      </c>
      <c r="G2973" t="s">
        <v>34</v>
      </c>
      <c r="H2973" t="s">
        <v>2693</v>
      </c>
      <c r="I2973">
        <f>VALUE(LEFT(H2973,FIND(" ",H2973)-1))</f>
        <v>3150</v>
      </c>
      <c r="J2973" t="str">
        <f>TRIM(RIGHT(H2973,LEN(H2973)-FIND(" ",H2973)))</f>
        <v>sqft</v>
      </c>
      <c r="K2973" t="s">
        <v>43</v>
      </c>
      <c r="L2973" t="s">
        <v>44</v>
      </c>
      <c r="N2973" t="s">
        <v>962</v>
      </c>
      <c r="Q2973" t="s">
        <v>46</v>
      </c>
      <c r="R2973">
        <v>4</v>
      </c>
      <c r="S2973" t="s">
        <v>6140</v>
      </c>
      <c r="T2973" t="s">
        <v>685</v>
      </c>
      <c r="U2973" s="1">
        <f t="shared" si="2028"/>
        <v>4762</v>
      </c>
      <c r="V2973" t="s">
        <v>6050</v>
      </c>
      <c r="W2973" t="e">
        <f>VALUE(V2973)*100000</f>
        <v>#VALUE!</v>
      </c>
    </row>
    <row r="2974" spans="1:23" customFormat="1" hidden="1">
      <c r="A2974" t="s">
        <v>6141</v>
      </c>
      <c r="G2974" t="s">
        <v>24</v>
      </c>
      <c r="H2974" t="s">
        <v>155</v>
      </c>
      <c r="I2974">
        <f>VALUE(LEFT(H2974,FIND(" ",H2974)-1))</f>
        <v>650</v>
      </c>
      <c r="J2974" t="str">
        <f>TRIM(RIGHT(H2974,LEN(H2974)-FIND(" ",H2974)))</f>
        <v>sqft</v>
      </c>
      <c r="K2974" t="s">
        <v>43</v>
      </c>
      <c r="L2974" t="s">
        <v>44</v>
      </c>
      <c r="N2974" t="s">
        <v>86</v>
      </c>
      <c r="Q2974" t="s">
        <v>897</v>
      </c>
      <c r="S2974" t="s">
        <v>6142</v>
      </c>
      <c r="T2974" t="s">
        <v>6143</v>
      </c>
      <c r="U2974" s="1">
        <f t="shared" si="2028"/>
        <v>17857</v>
      </c>
      <c r="V2974" t="s">
        <v>6124</v>
      </c>
      <c r="W2974" t="e">
        <f>VALUE(V2974)*100000</f>
        <v>#VALUE!</v>
      </c>
    </row>
    <row r="2975" spans="1:23" customFormat="1" hidden="1">
      <c r="A2975" t="s">
        <v>6144</v>
      </c>
      <c r="G2975" t="s">
        <v>204</v>
      </c>
      <c r="H2975" t="s">
        <v>691</v>
      </c>
      <c r="I2975">
        <f>VALUE(LEFT(H2975,FIND(" ",H2975)-1))</f>
        <v>1413</v>
      </c>
      <c r="J2975" t="str">
        <f>TRIM(RIGHT(H2975,LEN(H2975)-FIND(" ",H2975)))</f>
        <v>sqft</v>
      </c>
      <c r="K2975">
        <v>2</v>
      </c>
      <c r="L2975" t="s">
        <v>166</v>
      </c>
      <c r="N2975" t="s">
        <v>43</v>
      </c>
      <c r="Q2975" t="s">
        <v>1483</v>
      </c>
      <c r="R2975" t="s">
        <v>156</v>
      </c>
      <c r="S2975" t="s">
        <v>6145</v>
      </c>
      <c r="T2975" t="s">
        <v>6146</v>
      </c>
      <c r="U2975" s="1">
        <f t="shared" si="2028"/>
        <v>10521</v>
      </c>
      <c r="V2975" t="s">
        <v>6035</v>
      </c>
      <c r="W2975" t="e">
        <f>VALUE(V2975)*100000</f>
        <v>#VALUE!</v>
      </c>
    </row>
    <row r="2976" spans="1:23" customFormat="1" hidden="1">
      <c r="A2976" t="s">
        <v>4022</v>
      </c>
      <c r="G2976" t="s">
        <v>24</v>
      </c>
      <c r="H2976" t="s">
        <v>350</v>
      </c>
      <c r="I2976">
        <f>VALUE(LEFT(H2976,FIND(" ",H2976)-1))</f>
        <v>850</v>
      </c>
      <c r="J2976" t="str">
        <f>TRIM(RIGHT(H2976,LEN(H2976)-FIND(" ",H2976)))</f>
        <v>sqft</v>
      </c>
      <c r="K2976" t="s">
        <v>43</v>
      </c>
      <c r="L2976" t="s">
        <v>44</v>
      </c>
      <c r="N2976" t="s">
        <v>443</v>
      </c>
      <c r="S2976" t="s">
        <v>6147</v>
      </c>
      <c r="T2976" t="s">
        <v>6148</v>
      </c>
      <c r="U2976" s="1">
        <f t="shared" si="2028"/>
        <v>17647</v>
      </c>
      <c r="V2976" t="s">
        <v>6050</v>
      </c>
      <c r="W2976" t="e">
        <f>VALUE(V2976)*100000</f>
        <v>#VALUE!</v>
      </c>
    </row>
    <row r="2977" spans="1:23" customFormat="1" hidden="1">
      <c r="A2977" t="s">
        <v>4502</v>
      </c>
      <c r="G2977" t="s">
        <v>34</v>
      </c>
      <c r="H2977" t="s">
        <v>136</v>
      </c>
      <c r="I2977">
        <f>VALUE(LEFT(H2977,FIND(" ",H2977)-1))</f>
        <v>1150</v>
      </c>
      <c r="J2977" t="str">
        <f>TRIM(RIGHT(H2977,LEN(H2977)-FIND(" ",H2977)))</f>
        <v>sqft</v>
      </c>
      <c r="K2977" t="s">
        <v>43</v>
      </c>
      <c r="L2977" t="s">
        <v>44</v>
      </c>
      <c r="N2977" t="s">
        <v>828</v>
      </c>
      <c r="Q2977" t="s">
        <v>46</v>
      </c>
      <c r="R2977" t="s">
        <v>47</v>
      </c>
      <c r="S2977" t="s">
        <v>6149</v>
      </c>
      <c r="T2977" t="s">
        <v>6150</v>
      </c>
      <c r="U2977" s="1">
        <f t="shared" si="2028"/>
        <v>9652</v>
      </c>
      <c r="V2977" t="s">
        <v>6063</v>
      </c>
      <c r="W2977" t="e">
        <f>VALUE(V2977)*100000</f>
        <v>#VALUE!</v>
      </c>
    </row>
    <row r="2978" spans="1:23" customFormat="1" hidden="1">
      <c r="A2978" t="s">
        <v>6151</v>
      </c>
      <c r="G2978" t="s">
        <v>204</v>
      </c>
      <c r="H2978" t="s">
        <v>3957</v>
      </c>
      <c r="I2978">
        <f>VALUE(LEFT(H2978,FIND(" ",H2978)-1))</f>
        <v>1674</v>
      </c>
      <c r="J2978" t="str">
        <f>TRIM(RIGHT(H2978,LEN(H2978)-FIND(" ",H2978)))</f>
        <v>sqft</v>
      </c>
      <c r="K2978" t="s">
        <v>717</v>
      </c>
      <c r="L2978" t="s">
        <v>43</v>
      </c>
      <c r="N2978">
        <v>3</v>
      </c>
      <c r="S2978" t="s">
        <v>6152</v>
      </c>
      <c r="T2978" t="s">
        <v>6153</v>
      </c>
      <c r="U2978" s="1">
        <f t="shared" si="2028"/>
        <v>7885</v>
      </c>
      <c r="V2978" t="s">
        <v>6046</v>
      </c>
      <c r="W2978" t="e">
        <f>VALUE(V2978)*100000</f>
        <v>#VALUE!</v>
      </c>
    </row>
    <row r="2979" spans="1:23" customFormat="1" hidden="1">
      <c r="A2979" t="s">
        <v>6154</v>
      </c>
      <c r="G2979" t="s">
        <v>34</v>
      </c>
      <c r="H2979" t="s">
        <v>6155</v>
      </c>
      <c r="I2979">
        <f>VALUE(LEFT(H2979,FIND(" ",H2979)-1))</f>
        <v>95</v>
      </c>
      <c r="J2979" t="str">
        <f>TRIM(RIGHT(H2979,LEN(H2979)-FIND(" ",H2979)))</f>
        <v>sqyrd</v>
      </c>
      <c r="K2979" t="s">
        <v>43</v>
      </c>
      <c r="L2979" t="s">
        <v>44</v>
      </c>
      <c r="N2979" t="s">
        <v>517</v>
      </c>
      <c r="Q2979" t="s">
        <v>29</v>
      </c>
      <c r="R2979">
        <v>3</v>
      </c>
      <c r="S2979" t="s">
        <v>6156</v>
      </c>
      <c r="T2979" t="s">
        <v>6157</v>
      </c>
      <c r="U2979" s="1">
        <f t="shared" si="2028"/>
        <v>17544</v>
      </c>
      <c r="V2979" t="s">
        <v>6050</v>
      </c>
      <c r="W2979" t="e">
        <f>VALUE(V2979)*100000</f>
        <v>#VALUE!</v>
      </c>
    </row>
    <row r="2980" spans="1:23" customFormat="1" hidden="1">
      <c r="A2980" t="s">
        <v>6158</v>
      </c>
      <c r="G2980" t="s">
        <v>24</v>
      </c>
      <c r="H2980" t="s">
        <v>3670</v>
      </c>
      <c r="I2980">
        <f>VALUE(LEFT(H2980,FIND(" ",H2980)-1))</f>
        <v>3000</v>
      </c>
      <c r="J2980" t="str">
        <f>TRIM(RIGHT(H2980,LEN(H2980)-FIND(" ",H2980)))</f>
        <v>sqft</v>
      </c>
      <c r="K2980" t="s">
        <v>43</v>
      </c>
      <c r="L2980" t="s">
        <v>44</v>
      </c>
      <c r="N2980" t="s">
        <v>802</v>
      </c>
      <c r="Q2980" t="s">
        <v>46</v>
      </c>
      <c r="R2980">
        <v>4</v>
      </c>
      <c r="S2980" t="s">
        <v>275</v>
      </c>
      <c r="U2980" s="1" t="e">
        <f t="shared" si="2028"/>
        <v>#VALUE!</v>
      </c>
      <c r="V2980" t="s">
        <v>6063</v>
      </c>
      <c r="W2980" t="e">
        <f>VALUE(V2980)*100000</f>
        <v>#VALUE!</v>
      </c>
    </row>
    <row r="2981" spans="1:23" customFormat="1" hidden="1">
      <c r="A2981" t="s">
        <v>6159</v>
      </c>
      <c r="G2981" t="s">
        <v>24</v>
      </c>
      <c r="H2981" t="s">
        <v>1112</v>
      </c>
      <c r="I2981">
        <f>VALUE(LEFT(H2981,FIND(" ",H2981)-1))</f>
        <v>973</v>
      </c>
      <c r="J2981" t="str">
        <f>TRIM(RIGHT(H2981,LEN(H2981)-FIND(" ",H2981)))</f>
        <v>sqft</v>
      </c>
      <c r="K2981" t="s">
        <v>43</v>
      </c>
      <c r="L2981" t="s">
        <v>44</v>
      </c>
      <c r="N2981" t="s">
        <v>6160</v>
      </c>
      <c r="Q2981" t="s">
        <v>262</v>
      </c>
      <c r="S2981" t="s">
        <v>6161</v>
      </c>
      <c r="T2981" t="s">
        <v>6162</v>
      </c>
      <c r="U2981" s="1">
        <f t="shared" si="2028"/>
        <v>6423</v>
      </c>
      <c r="V2981" t="s">
        <v>6124</v>
      </c>
      <c r="W2981" t="e">
        <f>VALUE(V2981)*100000</f>
        <v>#VALUE!</v>
      </c>
    </row>
    <row r="2982" spans="1:23" customFormat="1" hidden="1">
      <c r="A2982" t="s">
        <v>6163</v>
      </c>
      <c r="G2982" t="s">
        <v>34</v>
      </c>
      <c r="H2982" t="s">
        <v>350</v>
      </c>
      <c r="I2982">
        <f>VALUE(LEFT(H2982,FIND(" ",H2982)-1))</f>
        <v>850</v>
      </c>
      <c r="J2982" t="str">
        <f>TRIM(RIGHT(H2982,LEN(H2982)-FIND(" ",H2982)))</f>
        <v>sqft</v>
      </c>
      <c r="K2982" t="s">
        <v>46</v>
      </c>
      <c r="L2982" t="s">
        <v>44</v>
      </c>
      <c r="N2982" t="s">
        <v>43</v>
      </c>
      <c r="Q2982">
        <v>3</v>
      </c>
      <c r="R2982">
        <v>1</v>
      </c>
      <c r="S2982" t="s">
        <v>6164</v>
      </c>
      <c r="T2982" t="s">
        <v>6165</v>
      </c>
      <c r="U2982" s="1">
        <f t="shared" si="2028"/>
        <v>14706</v>
      </c>
      <c r="V2982" t="s">
        <v>6124</v>
      </c>
      <c r="W2982" t="e">
        <f>VALUE(V2982)*100000</f>
        <v>#VALUE!</v>
      </c>
    </row>
    <row r="2983" spans="1:23" customFormat="1" hidden="1">
      <c r="A2983" t="s">
        <v>6166</v>
      </c>
      <c r="G2983" t="s">
        <v>24</v>
      </c>
      <c r="H2983" t="s">
        <v>602</v>
      </c>
      <c r="I2983">
        <f>VALUE(LEFT(H2983,FIND(" ",H2983)-1))</f>
        <v>2000</v>
      </c>
      <c r="J2983" t="str">
        <f>TRIM(RIGHT(H2983,LEN(H2983)-FIND(" ",H2983)))</f>
        <v>sqft</v>
      </c>
      <c r="K2983">
        <v>3</v>
      </c>
      <c r="L2983" t="s">
        <v>44</v>
      </c>
      <c r="N2983" t="s">
        <v>46</v>
      </c>
      <c r="S2983" t="s">
        <v>6167</v>
      </c>
      <c r="U2983" s="1" t="e">
        <f t="shared" si="2028"/>
        <v>#VALUE!</v>
      </c>
      <c r="V2983" t="s">
        <v>6050</v>
      </c>
      <c r="W2983" t="e">
        <f>VALUE(V2983)*100000</f>
        <v>#VALUE!</v>
      </c>
    </row>
    <row r="2984" spans="1:23" customFormat="1" hidden="1">
      <c r="A2984" t="s">
        <v>4161</v>
      </c>
      <c r="G2984" t="s">
        <v>24</v>
      </c>
      <c r="H2984" t="s">
        <v>3803</v>
      </c>
      <c r="I2984">
        <f>VALUE(LEFT(H2984,FIND(" ",H2984)-1))</f>
        <v>2400</v>
      </c>
      <c r="J2984" t="str">
        <f>TRIM(RIGHT(H2984,LEN(H2984)-FIND(" ",H2984)))</f>
        <v>sqft</v>
      </c>
      <c r="K2984" t="s">
        <v>43</v>
      </c>
      <c r="L2984" t="s">
        <v>44</v>
      </c>
      <c r="N2984" t="s">
        <v>828</v>
      </c>
      <c r="Q2984" t="s">
        <v>96</v>
      </c>
      <c r="R2984">
        <v>3</v>
      </c>
      <c r="S2984" t="s">
        <v>6168</v>
      </c>
      <c r="T2984" t="s">
        <v>3906</v>
      </c>
      <c r="U2984" s="1">
        <f t="shared" si="2028"/>
        <v>4630</v>
      </c>
      <c r="V2984" t="s">
        <v>6063</v>
      </c>
      <c r="W2984" t="e">
        <f>VALUE(V2984)*100000</f>
        <v>#VALUE!</v>
      </c>
    </row>
    <row r="2985" spans="1:23" customFormat="1" hidden="1">
      <c r="A2985" t="s">
        <v>6169</v>
      </c>
      <c r="G2985" t="s">
        <v>34</v>
      </c>
      <c r="H2985" t="s">
        <v>4143</v>
      </c>
      <c r="I2985">
        <f>VALUE(LEFT(H2985,FIND(" ",H2985)-1))</f>
        <v>2500</v>
      </c>
      <c r="J2985" t="str">
        <f>TRIM(RIGHT(H2985,LEN(H2985)-FIND(" ",H2985)))</f>
        <v>sqft</v>
      </c>
      <c r="K2985" t="s">
        <v>43</v>
      </c>
      <c r="L2985" t="s">
        <v>2839</v>
      </c>
      <c r="N2985" t="s">
        <v>831</v>
      </c>
      <c r="Q2985" t="s">
        <v>29</v>
      </c>
      <c r="R2985" t="s">
        <v>47</v>
      </c>
      <c r="S2985" t="s">
        <v>6170</v>
      </c>
      <c r="T2985" t="s">
        <v>6171</v>
      </c>
      <c r="U2985" s="1">
        <f t="shared" si="2028"/>
        <v>5140</v>
      </c>
      <c r="V2985" t="s">
        <v>6172</v>
      </c>
      <c r="W2985" t="e">
        <f>VALUE(V2985)*100000</f>
        <v>#VALUE!</v>
      </c>
    </row>
    <row r="2986" spans="1:23" customFormat="1" hidden="1">
      <c r="A2986" t="s">
        <v>6173</v>
      </c>
      <c r="G2986" t="s">
        <v>34</v>
      </c>
      <c r="H2986" t="s">
        <v>6174</v>
      </c>
      <c r="I2986">
        <f>VALUE(LEFT(H2986,FIND(" ",H2986)-1))</f>
        <v>2601</v>
      </c>
      <c r="J2986" t="str">
        <f>TRIM(RIGHT(H2986,LEN(H2986)-FIND(" ",H2986)))</f>
        <v>sqft</v>
      </c>
      <c r="K2986" t="s">
        <v>26</v>
      </c>
      <c r="L2986" t="s">
        <v>2832</v>
      </c>
      <c r="N2986" t="s">
        <v>81</v>
      </c>
      <c r="Q2986" t="s">
        <v>29</v>
      </c>
      <c r="R2986" t="s">
        <v>38</v>
      </c>
      <c r="S2986" t="s">
        <v>6175</v>
      </c>
      <c r="T2986" t="s">
        <v>5177</v>
      </c>
      <c r="U2986" s="1">
        <f t="shared" si="2028"/>
        <v>4700</v>
      </c>
      <c r="V2986" t="s">
        <v>6176</v>
      </c>
      <c r="W2986" t="e">
        <f>VALUE(V2986)*100000</f>
        <v>#VALUE!</v>
      </c>
    </row>
    <row r="2987" spans="1:23" customFormat="1" hidden="1">
      <c r="A2987" t="s">
        <v>6177</v>
      </c>
      <c r="G2987" t="s">
        <v>34</v>
      </c>
      <c r="H2987" t="s">
        <v>2435</v>
      </c>
      <c r="I2987">
        <f>VALUE(LEFT(H2987,FIND(" ",H2987)-1))</f>
        <v>2250</v>
      </c>
      <c r="J2987" t="str">
        <f>TRIM(RIGHT(H2987,LEN(H2987)-FIND(" ",H2987)))</f>
        <v>sqft</v>
      </c>
      <c r="K2987" t="s">
        <v>43</v>
      </c>
      <c r="L2987" t="s">
        <v>2851</v>
      </c>
      <c r="N2987" t="s">
        <v>81</v>
      </c>
      <c r="Q2987" t="s">
        <v>29</v>
      </c>
      <c r="R2987" t="s">
        <v>47</v>
      </c>
      <c r="S2987" t="s">
        <v>6178</v>
      </c>
      <c r="T2987" t="s">
        <v>6179</v>
      </c>
      <c r="U2987" s="1">
        <f t="shared" si="2028"/>
        <v>5822</v>
      </c>
      <c r="V2987" t="s">
        <v>6180</v>
      </c>
      <c r="W2987" t="e">
        <f>VALUE(V2987)*100000</f>
        <v>#VALUE!</v>
      </c>
    </row>
    <row r="2988" spans="1:23" customFormat="1" hidden="1">
      <c r="A2988" t="s">
        <v>6181</v>
      </c>
      <c r="G2988" t="s">
        <v>204</v>
      </c>
      <c r="H2988" t="s">
        <v>5313</v>
      </c>
      <c r="I2988">
        <f>VALUE(LEFT(H2988,FIND(" ",H2988)-1))</f>
        <v>1944</v>
      </c>
      <c r="J2988" t="str">
        <f>TRIM(RIGHT(H2988,LEN(H2988)-FIND(" ",H2988)))</f>
        <v>sqft</v>
      </c>
      <c r="L2988" t="s">
        <v>26</v>
      </c>
      <c r="S2988" t="s">
        <v>6182</v>
      </c>
      <c r="T2988" t="s">
        <v>6183</v>
      </c>
      <c r="U2988" s="1">
        <f t="shared" si="2028"/>
        <v>5916</v>
      </c>
      <c r="V2988" t="s">
        <v>6074</v>
      </c>
      <c r="W2988" t="e">
        <f>VALUE(V2988)*100000</f>
        <v>#VALUE!</v>
      </c>
    </row>
    <row r="2989" spans="1:23" customFormat="1" hidden="1">
      <c r="A2989" t="s">
        <v>6184</v>
      </c>
      <c r="G2989" t="s">
        <v>34</v>
      </c>
      <c r="H2989" t="s">
        <v>6185</v>
      </c>
      <c r="I2989">
        <f>VALUE(LEFT(H2989,FIND(" ",H2989)-1))</f>
        <v>2260</v>
      </c>
      <c r="J2989" t="str">
        <f>TRIM(RIGHT(H2989,LEN(H2989)-FIND(" ",H2989)))</f>
        <v>sqft</v>
      </c>
      <c r="K2989" t="s">
        <v>43</v>
      </c>
      <c r="L2989" t="s">
        <v>44</v>
      </c>
      <c r="N2989" t="s">
        <v>3745</v>
      </c>
      <c r="Q2989" t="s">
        <v>96</v>
      </c>
      <c r="R2989" t="s">
        <v>156</v>
      </c>
      <c r="S2989" t="s">
        <v>6186</v>
      </c>
      <c r="T2989" t="s">
        <v>4537</v>
      </c>
      <c r="U2989" s="1">
        <f t="shared" si="2028"/>
        <v>5310</v>
      </c>
      <c r="V2989" t="s">
        <v>6089</v>
      </c>
      <c r="W2989" t="e">
        <f>VALUE(V2989)*100000</f>
        <v>#VALUE!</v>
      </c>
    </row>
    <row r="2990" spans="1:23" customFormat="1" hidden="1">
      <c r="A2990" t="s">
        <v>6187</v>
      </c>
      <c r="G2990" t="s">
        <v>34</v>
      </c>
      <c r="H2990" t="s">
        <v>6188</v>
      </c>
      <c r="I2990">
        <f>VALUE(LEFT(H2990,FIND(" ",H2990)-1))</f>
        <v>2441</v>
      </c>
      <c r="J2990" t="str">
        <f>TRIM(RIGHT(H2990,LEN(H2990)-FIND(" ",H2990)))</f>
        <v>sqft</v>
      </c>
      <c r="K2990" t="s">
        <v>29</v>
      </c>
      <c r="L2990" t="s">
        <v>342</v>
      </c>
      <c r="N2990" t="s">
        <v>26</v>
      </c>
      <c r="Q2990" t="s">
        <v>47</v>
      </c>
      <c r="R2990" t="s">
        <v>490</v>
      </c>
      <c r="S2990" t="s">
        <v>6189</v>
      </c>
      <c r="T2990" t="s">
        <v>555</v>
      </c>
      <c r="U2990" s="1">
        <f t="shared" si="2028"/>
        <v>4500</v>
      </c>
      <c r="V2990" t="s">
        <v>6190</v>
      </c>
      <c r="W2990" t="e">
        <f>VALUE(V2990)*100000</f>
        <v>#VALUE!</v>
      </c>
    </row>
    <row r="2991" spans="1:23" customFormat="1" hidden="1">
      <c r="A2991" t="s">
        <v>3394</v>
      </c>
      <c r="G2991" t="s">
        <v>24</v>
      </c>
      <c r="H2991" t="s">
        <v>6130</v>
      </c>
      <c r="I2991">
        <f>VALUE(LEFT(H2991,FIND(" ",H2991)-1))</f>
        <v>3400</v>
      </c>
      <c r="J2991" t="str">
        <f>TRIM(RIGHT(H2991,LEN(H2991)-FIND(" ",H2991)))</f>
        <v>sqft</v>
      </c>
      <c r="K2991" t="s">
        <v>29</v>
      </c>
      <c r="L2991" t="s">
        <v>44</v>
      </c>
      <c r="N2991" t="s">
        <v>26</v>
      </c>
      <c r="Q2991" t="s">
        <v>102</v>
      </c>
      <c r="R2991" t="s">
        <v>490</v>
      </c>
      <c r="S2991" t="s">
        <v>6191</v>
      </c>
      <c r="U2991" s="1" t="e">
        <f t="shared" si="2028"/>
        <v>#VALUE!</v>
      </c>
      <c r="V2991" t="s">
        <v>6124</v>
      </c>
      <c r="W2991" t="e">
        <f>VALUE(V2991)*100000</f>
        <v>#VALUE!</v>
      </c>
    </row>
    <row r="2992" spans="1:23" customFormat="1" hidden="1">
      <c r="A2992" t="s">
        <v>1246</v>
      </c>
      <c r="G2992" t="s">
        <v>34</v>
      </c>
      <c r="H2992" t="s">
        <v>6192</v>
      </c>
      <c r="I2992">
        <f>VALUE(LEFT(H2992,FIND(" ",H2992)-1))</f>
        <v>2550</v>
      </c>
      <c r="J2992" t="str">
        <f>TRIM(RIGHT(H2992,LEN(H2992)-FIND(" ",H2992)))</f>
        <v>sqft</v>
      </c>
      <c r="K2992" t="s">
        <v>43</v>
      </c>
      <c r="L2992" t="s">
        <v>44</v>
      </c>
      <c r="N2992" t="s">
        <v>142</v>
      </c>
      <c r="Q2992" t="s">
        <v>46</v>
      </c>
      <c r="R2992">
        <v>1</v>
      </c>
      <c r="S2992" t="s">
        <v>6193</v>
      </c>
      <c r="T2992" t="s">
        <v>6194</v>
      </c>
      <c r="U2992" s="1">
        <f t="shared" si="2028"/>
        <v>4902</v>
      </c>
      <c r="V2992" t="s">
        <v>6124</v>
      </c>
      <c r="W2992" t="e">
        <f>VALUE(V2992)*100000</f>
        <v>#VALUE!</v>
      </c>
    </row>
    <row r="2993" spans="1:23" customFormat="1" hidden="1">
      <c r="A2993" t="s">
        <v>6195</v>
      </c>
      <c r="G2993" t="s">
        <v>24</v>
      </c>
      <c r="H2993" t="s">
        <v>246</v>
      </c>
      <c r="I2993">
        <f>VALUE(LEFT(H2993,FIND(" ",H2993)-1))</f>
        <v>1600</v>
      </c>
      <c r="J2993" t="str">
        <f>TRIM(RIGHT(H2993,LEN(H2993)-FIND(" ",H2993)))</f>
        <v>sqft</v>
      </c>
      <c r="K2993" t="s">
        <v>43</v>
      </c>
      <c r="L2993" t="s">
        <v>44</v>
      </c>
      <c r="N2993" t="s">
        <v>828</v>
      </c>
      <c r="Q2993" t="s">
        <v>46</v>
      </c>
      <c r="R2993" t="s">
        <v>30</v>
      </c>
      <c r="S2993" t="s">
        <v>6196</v>
      </c>
      <c r="T2993" t="s">
        <v>6197</v>
      </c>
      <c r="U2993" s="1">
        <f t="shared" si="2028"/>
        <v>10833</v>
      </c>
      <c r="V2993" t="s">
        <v>6080</v>
      </c>
      <c r="W2993" t="e">
        <f>VALUE(V2993)*100000</f>
        <v>#VALUE!</v>
      </c>
    </row>
    <row r="2994" spans="1:23" customFormat="1" hidden="1">
      <c r="A2994" t="s">
        <v>215</v>
      </c>
      <c r="G2994" t="s">
        <v>24</v>
      </c>
      <c r="H2994" t="s">
        <v>674</v>
      </c>
      <c r="I2994">
        <f>VALUE(LEFT(H2994,FIND(" ",H2994)-1))</f>
        <v>1400</v>
      </c>
      <c r="J2994" t="str">
        <f>TRIM(RIGHT(H2994,LEN(H2994)-FIND(" ",H2994)))</f>
        <v>sqft</v>
      </c>
      <c r="K2994" t="s">
        <v>43</v>
      </c>
      <c r="L2994" t="s">
        <v>44</v>
      </c>
      <c r="N2994" t="s">
        <v>364</v>
      </c>
      <c r="S2994" t="s">
        <v>6198</v>
      </c>
      <c r="T2994" t="s">
        <v>2344</v>
      </c>
      <c r="U2994" s="1">
        <f t="shared" si="2028"/>
        <v>5357</v>
      </c>
      <c r="V2994" t="s">
        <v>6050</v>
      </c>
      <c r="W2994" t="e">
        <f>VALUE(V2994)*100000</f>
        <v>#VALUE!</v>
      </c>
    </row>
    <row r="2995" spans="1:23" customFormat="1" hidden="1">
      <c r="A2995" t="s">
        <v>3743</v>
      </c>
      <c r="G2995" t="s">
        <v>24</v>
      </c>
      <c r="H2995" t="s">
        <v>3744</v>
      </c>
      <c r="I2995">
        <f>VALUE(LEFT(H2995,FIND(" ",H2995)-1))</f>
        <v>1860</v>
      </c>
      <c r="J2995" t="str">
        <f>TRIM(RIGHT(H2995,LEN(H2995)-FIND(" ",H2995)))</f>
        <v>sqft</v>
      </c>
      <c r="K2995" t="s">
        <v>43</v>
      </c>
      <c r="L2995" t="s">
        <v>44</v>
      </c>
      <c r="N2995" t="s">
        <v>3745</v>
      </c>
      <c r="Q2995" t="s">
        <v>96</v>
      </c>
      <c r="R2995" t="s">
        <v>739</v>
      </c>
      <c r="S2995" t="s">
        <v>6199</v>
      </c>
      <c r="U2995" s="1" t="e">
        <f t="shared" si="2028"/>
        <v>#VALUE!</v>
      </c>
      <c r="V2995" t="s">
        <v>3442</v>
      </c>
      <c r="W2995" t="e">
        <f>VALUE(V2995)*100000</f>
        <v>#VALUE!</v>
      </c>
    </row>
    <row r="2996" spans="1:23" customFormat="1" hidden="1">
      <c r="A2996" t="s">
        <v>6200</v>
      </c>
      <c r="G2996" t="s">
        <v>34</v>
      </c>
      <c r="H2996" t="s">
        <v>4806</v>
      </c>
      <c r="I2996">
        <f>VALUE(LEFT(H2996,FIND(" ",H2996)-1))</f>
        <v>120</v>
      </c>
      <c r="J2996" t="str">
        <f>TRIM(RIGHT(H2996,LEN(H2996)-FIND(" ",H2996)))</f>
        <v>sqyrd</v>
      </c>
      <c r="K2996" t="s">
        <v>46</v>
      </c>
      <c r="L2996" t="s">
        <v>44</v>
      </c>
      <c r="N2996" t="s">
        <v>43</v>
      </c>
      <c r="Q2996">
        <v>3</v>
      </c>
      <c r="S2996" t="s">
        <v>6201</v>
      </c>
      <c r="T2996" t="s">
        <v>2455</v>
      </c>
      <c r="U2996" s="1">
        <f t="shared" si="2028"/>
        <v>11574</v>
      </c>
      <c r="V2996" t="s">
        <v>6124</v>
      </c>
      <c r="W2996" t="e">
        <f>VALUE(V2996)*100000</f>
        <v>#VALUE!</v>
      </c>
    </row>
    <row r="2997" spans="1:23" customFormat="1" hidden="1">
      <c r="A2997" t="s">
        <v>6202</v>
      </c>
      <c r="G2997" t="s">
        <v>34</v>
      </c>
      <c r="H2997" t="s">
        <v>3606</v>
      </c>
      <c r="I2997">
        <f>VALUE(LEFT(H2997,FIND(" ",H2997)-1))</f>
        <v>2200</v>
      </c>
      <c r="J2997" t="str">
        <f>TRIM(RIGHT(H2997,LEN(H2997)-FIND(" ",H2997)))</f>
        <v>sqft</v>
      </c>
      <c r="K2997" t="s">
        <v>46</v>
      </c>
      <c r="L2997" t="s">
        <v>44</v>
      </c>
      <c r="N2997" t="s">
        <v>43</v>
      </c>
      <c r="Q2997" t="s">
        <v>6203</v>
      </c>
      <c r="R2997">
        <v>5</v>
      </c>
      <c r="S2997" t="s">
        <v>6204</v>
      </c>
      <c r="T2997" t="s">
        <v>6205</v>
      </c>
      <c r="U2997" s="1">
        <f t="shared" si="2028"/>
        <v>5682</v>
      </c>
      <c r="V2997" t="s">
        <v>6124</v>
      </c>
      <c r="W2997" t="e">
        <f>VALUE(V2997)*100000</f>
        <v>#VALUE!</v>
      </c>
    </row>
    <row r="2998" spans="1:23" customFormat="1" hidden="1">
      <c r="A2998" t="s">
        <v>3407</v>
      </c>
      <c r="G2998" t="s">
        <v>24</v>
      </c>
      <c r="H2998" t="s">
        <v>6206</v>
      </c>
      <c r="I2998">
        <f>VALUE(LEFT(H2998,FIND(" ",H2998)-1))</f>
        <v>1934</v>
      </c>
      <c r="J2998" t="str">
        <f>TRIM(RIGHT(H2998,LEN(H2998)-FIND(" ",H2998)))</f>
        <v>sqft</v>
      </c>
      <c r="K2998" t="s">
        <v>96</v>
      </c>
      <c r="L2998" t="s">
        <v>44</v>
      </c>
      <c r="N2998" t="s">
        <v>1513</v>
      </c>
      <c r="Q2998">
        <v>3</v>
      </c>
      <c r="S2998" t="s">
        <v>6207</v>
      </c>
      <c r="U2998" s="1" t="e">
        <f t="shared" si="2028"/>
        <v>#VALUE!</v>
      </c>
      <c r="V2998" t="s">
        <v>6124</v>
      </c>
      <c r="W2998" t="e">
        <f>VALUE(V2998)*100000</f>
        <v>#VALUE!</v>
      </c>
    </row>
    <row r="2999" spans="1:23" customFormat="1" hidden="1">
      <c r="A2999" t="s">
        <v>6208</v>
      </c>
      <c r="G2999" t="s">
        <v>24</v>
      </c>
      <c r="H2999" t="s">
        <v>6130</v>
      </c>
      <c r="I2999">
        <f>VALUE(LEFT(H2999,FIND(" ",H2999)-1))</f>
        <v>3400</v>
      </c>
      <c r="J2999" t="str">
        <f>TRIM(RIGHT(H2999,LEN(H2999)-FIND(" ",H2999)))</f>
        <v>sqft</v>
      </c>
      <c r="K2999" t="s">
        <v>43</v>
      </c>
      <c r="L2999" t="s">
        <v>44</v>
      </c>
      <c r="N2999" t="s">
        <v>1979</v>
      </c>
      <c r="Q2999" t="s">
        <v>46</v>
      </c>
      <c r="R2999" t="s">
        <v>102</v>
      </c>
      <c r="S2999" t="s">
        <v>6209</v>
      </c>
      <c r="T2999" t="s">
        <v>6210</v>
      </c>
      <c r="U2999" s="1">
        <f t="shared" si="2028"/>
        <v>3256</v>
      </c>
      <c r="V2999" t="s">
        <v>6132</v>
      </c>
      <c r="W2999" t="e">
        <f>VALUE(V2999)*100000</f>
        <v>#VALUE!</v>
      </c>
    </row>
    <row r="3000" spans="1:23" customFormat="1" hidden="1">
      <c r="A3000" t="s">
        <v>6211</v>
      </c>
      <c r="G3000" t="s">
        <v>34</v>
      </c>
      <c r="H3000" t="s">
        <v>6185</v>
      </c>
      <c r="I3000">
        <f>VALUE(LEFT(H3000,FIND(" ",H3000)-1))</f>
        <v>2260</v>
      </c>
      <c r="J3000" t="str">
        <f>TRIM(RIGHT(H3000,LEN(H3000)-FIND(" ",H3000)))</f>
        <v>sqft</v>
      </c>
      <c r="K3000" t="s">
        <v>43</v>
      </c>
      <c r="L3000" t="s">
        <v>44</v>
      </c>
      <c r="N3000" t="s">
        <v>6212</v>
      </c>
      <c r="Q3000" t="s">
        <v>46</v>
      </c>
      <c r="R3000" t="s">
        <v>4128</v>
      </c>
      <c r="S3000" t="s">
        <v>6213</v>
      </c>
      <c r="T3000" t="s">
        <v>6214</v>
      </c>
      <c r="U3000" s="1">
        <f t="shared" si="2028"/>
        <v>6416</v>
      </c>
      <c r="V3000" t="s">
        <v>6215</v>
      </c>
      <c r="W3000" t="e">
        <f>VALUE(V3000)*100000</f>
        <v>#VALUE!</v>
      </c>
    </row>
    <row r="3001" spans="1:23" customFormat="1" hidden="1">
      <c r="A3001" t="s">
        <v>3564</v>
      </c>
      <c r="G3001" t="s">
        <v>34</v>
      </c>
      <c r="H3001" t="s">
        <v>1884</v>
      </c>
      <c r="I3001">
        <f>VALUE(LEFT(H3001,FIND(" ",H3001)-1))</f>
        <v>1800</v>
      </c>
      <c r="J3001" t="str">
        <f>TRIM(RIGHT(H3001,LEN(H3001)-FIND(" ",H3001)))</f>
        <v>sqft</v>
      </c>
      <c r="K3001" t="s">
        <v>43</v>
      </c>
      <c r="L3001" t="s">
        <v>44</v>
      </c>
      <c r="N3001" t="s">
        <v>377</v>
      </c>
      <c r="Q3001" t="s">
        <v>46</v>
      </c>
      <c r="R3001">
        <v>4</v>
      </c>
      <c r="S3001" t="s">
        <v>6216</v>
      </c>
      <c r="T3001" t="s">
        <v>405</v>
      </c>
      <c r="U3001" s="1">
        <f t="shared" si="2028"/>
        <v>7500</v>
      </c>
      <c r="V3001" t="s">
        <v>6053</v>
      </c>
      <c r="W3001" t="e">
        <f>VALUE(V3001)*100000</f>
        <v>#VALUE!</v>
      </c>
    </row>
    <row r="3002" spans="1:23" customFormat="1" hidden="1">
      <c r="A3002" t="s">
        <v>6217</v>
      </c>
      <c r="G3002" t="s">
        <v>34</v>
      </c>
      <c r="H3002" t="s">
        <v>6218</v>
      </c>
      <c r="I3002">
        <f>VALUE(LEFT(H3002,FIND(" ",H3002)-1))</f>
        <v>2018</v>
      </c>
      <c r="J3002" t="str">
        <f>TRIM(RIGHT(H3002,LEN(H3002)-FIND(" ",H3002)))</f>
        <v>sqft</v>
      </c>
      <c r="K3002" t="s">
        <v>43</v>
      </c>
      <c r="L3002" t="s">
        <v>44</v>
      </c>
      <c r="N3002" t="s">
        <v>911</v>
      </c>
      <c r="Q3002" t="s">
        <v>96</v>
      </c>
      <c r="R3002" t="s">
        <v>4128</v>
      </c>
      <c r="S3002" t="s">
        <v>6219</v>
      </c>
      <c r="T3002" t="s">
        <v>6220</v>
      </c>
      <c r="U3002" s="1">
        <f t="shared" si="2028"/>
        <v>6938</v>
      </c>
      <c r="V3002" t="s">
        <v>6132</v>
      </c>
      <c r="W3002" t="e">
        <f>VALUE(V3002)*100000</f>
        <v>#VALUE!</v>
      </c>
    </row>
    <row r="3003" spans="1:23" customFormat="1" hidden="1">
      <c r="A3003" t="s">
        <v>6221</v>
      </c>
      <c r="G3003" t="s">
        <v>24</v>
      </c>
      <c r="H3003" t="s">
        <v>6222</v>
      </c>
      <c r="I3003">
        <f>VALUE(LEFT(H3003,FIND(" ",H3003)-1))</f>
        <v>2262</v>
      </c>
      <c r="J3003" t="str">
        <f>TRIM(RIGHT(H3003,LEN(H3003)-FIND(" ",H3003)))</f>
        <v>sqft</v>
      </c>
      <c r="K3003" t="s">
        <v>43</v>
      </c>
      <c r="L3003" t="s">
        <v>44</v>
      </c>
      <c r="N3003" t="s">
        <v>2010</v>
      </c>
      <c r="Q3003">
        <v>1</v>
      </c>
      <c r="S3003" t="s">
        <v>6223</v>
      </c>
      <c r="T3003" t="s">
        <v>3679</v>
      </c>
      <c r="U3003" s="1">
        <f t="shared" si="2028"/>
        <v>4863</v>
      </c>
      <c r="V3003" t="s">
        <v>6055</v>
      </c>
      <c r="W3003" t="e">
        <f>VALUE(V3003)*100000</f>
        <v>#VALUE!</v>
      </c>
    </row>
    <row r="3004" spans="1:23" customFormat="1" hidden="1">
      <c r="A3004" t="s">
        <v>6224</v>
      </c>
      <c r="G3004" t="s">
        <v>34</v>
      </c>
      <c r="H3004" t="s">
        <v>6225</v>
      </c>
      <c r="I3004">
        <f>VALUE(LEFT(H3004,FIND(" ",H3004)-1))</f>
        <v>2475</v>
      </c>
      <c r="J3004" t="str">
        <f>TRIM(RIGHT(H3004,LEN(H3004)-FIND(" ",H3004)))</f>
        <v>sqft</v>
      </c>
      <c r="K3004" t="s">
        <v>43</v>
      </c>
      <c r="L3004" t="s">
        <v>44</v>
      </c>
      <c r="N3004" t="s">
        <v>517</v>
      </c>
      <c r="Q3004" t="s">
        <v>29</v>
      </c>
      <c r="R3004">
        <v>3</v>
      </c>
      <c r="S3004" t="s">
        <v>6226</v>
      </c>
      <c r="T3004" t="s">
        <v>4259</v>
      </c>
      <c r="U3004" s="1">
        <f t="shared" si="2028"/>
        <v>4848</v>
      </c>
      <c r="V3004" t="s">
        <v>6089</v>
      </c>
      <c r="W3004" t="e">
        <f>VALUE(V3004)*100000</f>
        <v>#VALUE!</v>
      </c>
    </row>
    <row r="3005" spans="1:23" customFormat="1" hidden="1">
      <c r="A3005" t="s">
        <v>6227</v>
      </c>
      <c r="G3005" t="s">
        <v>34</v>
      </c>
      <c r="H3005" t="s">
        <v>789</v>
      </c>
      <c r="I3005">
        <f>VALUE(LEFT(H3005,FIND(" ",H3005)-1))</f>
        <v>100</v>
      </c>
      <c r="J3005" t="str">
        <f>TRIM(RIGHT(H3005,LEN(H3005)-FIND(" ",H3005)))</f>
        <v>sqyrd</v>
      </c>
      <c r="K3005" t="s">
        <v>26</v>
      </c>
      <c r="L3005" t="s">
        <v>44</v>
      </c>
      <c r="N3005" t="s">
        <v>142</v>
      </c>
      <c r="Q3005" t="s">
        <v>46</v>
      </c>
      <c r="R3005" t="s">
        <v>47</v>
      </c>
      <c r="S3005" t="s">
        <v>6228</v>
      </c>
      <c r="T3005" t="s">
        <v>6229</v>
      </c>
      <c r="U3005" s="1">
        <f t="shared" ref="U3005:U3068" si="2029">VALUE(SUBSTITUTE(SUBSTITUTE(T3005,"â‚¹",""),"per sqft",""))</f>
        <v>12222</v>
      </c>
      <c r="V3005" t="s">
        <v>6055</v>
      </c>
      <c r="W3005" t="e">
        <f>VALUE(V3005)*100000</f>
        <v>#VALUE!</v>
      </c>
    </row>
    <row r="3006" spans="1:23" customFormat="1" hidden="1">
      <c r="A3006" t="s">
        <v>3802</v>
      </c>
      <c r="G3006" t="s">
        <v>34</v>
      </c>
      <c r="H3006" t="s">
        <v>3803</v>
      </c>
      <c r="I3006">
        <f>VALUE(LEFT(H3006,FIND(" ",H3006)-1))</f>
        <v>2400</v>
      </c>
      <c r="J3006" t="str">
        <f>TRIM(RIGHT(H3006,LEN(H3006)-FIND(" ",H3006)))</f>
        <v>sqft</v>
      </c>
      <c r="K3006" t="s">
        <v>43</v>
      </c>
      <c r="L3006" t="s">
        <v>44</v>
      </c>
      <c r="N3006" t="s">
        <v>956</v>
      </c>
      <c r="Q3006" t="s">
        <v>96</v>
      </c>
      <c r="R3006" t="s">
        <v>47</v>
      </c>
      <c r="S3006" t="s">
        <v>6199</v>
      </c>
      <c r="T3006" t="s">
        <v>719</v>
      </c>
      <c r="U3006" s="1">
        <f t="shared" si="2029"/>
        <v>4167</v>
      </c>
      <c r="V3006" t="s">
        <v>3442</v>
      </c>
      <c r="W3006" t="e">
        <f>VALUE(V3006)*100000</f>
        <v>#VALUE!</v>
      </c>
    </row>
    <row r="3007" spans="1:23" customFormat="1" hidden="1">
      <c r="A3007" t="s">
        <v>2482</v>
      </c>
      <c r="G3007" t="s">
        <v>24</v>
      </c>
      <c r="H3007" t="s">
        <v>246</v>
      </c>
      <c r="I3007">
        <f>VALUE(LEFT(H3007,FIND(" ",H3007)-1))</f>
        <v>1600</v>
      </c>
      <c r="J3007" t="str">
        <f>TRIM(RIGHT(H3007,LEN(H3007)-FIND(" ",H3007)))</f>
        <v>sqft</v>
      </c>
      <c r="K3007" t="s">
        <v>43</v>
      </c>
      <c r="L3007" t="s">
        <v>44</v>
      </c>
      <c r="N3007" t="s">
        <v>959</v>
      </c>
      <c r="Q3007" t="s">
        <v>96</v>
      </c>
      <c r="R3007" t="s">
        <v>47</v>
      </c>
      <c r="S3007" t="s">
        <v>6230</v>
      </c>
      <c r="T3007" t="s">
        <v>459</v>
      </c>
      <c r="U3007" s="1">
        <f t="shared" si="2029"/>
        <v>5000</v>
      </c>
      <c r="V3007" t="s">
        <v>6074</v>
      </c>
      <c r="W3007" t="e">
        <f>VALUE(V3007)*100000</f>
        <v>#VALUE!</v>
      </c>
    </row>
    <row r="3008" spans="1:23" customFormat="1" hidden="1">
      <c r="A3008" t="s">
        <v>6231</v>
      </c>
      <c r="G3008" t="s">
        <v>204</v>
      </c>
      <c r="H3008" t="s">
        <v>6232</v>
      </c>
      <c r="I3008">
        <f>VALUE(LEFT(H3008,FIND(" ",H3008)-1))</f>
        <v>1422</v>
      </c>
      <c r="J3008" t="str">
        <f>TRIM(RIGHT(H3008,LEN(H3008)-FIND(" ",H3008)))</f>
        <v>sqft</v>
      </c>
      <c r="K3008" t="s">
        <v>717</v>
      </c>
      <c r="L3008" t="s">
        <v>43</v>
      </c>
      <c r="N3008">
        <v>1</v>
      </c>
      <c r="S3008" t="s">
        <v>6233</v>
      </c>
      <c r="T3008" t="s">
        <v>6234</v>
      </c>
      <c r="U3008" s="1">
        <f t="shared" si="2029"/>
        <v>9142</v>
      </c>
      <c r="V3008" t="s">
        <v>6080</v>
      </c>
      <c r="W3008" t="e">
        <f>VALUE(V3008)*100000</f>
        <v>#VALUE!</v>
      </c>
    </row>
    <row r="3009" spans="1:23" customFormat="1" hidden="1">
      <c r="A3009" t="s">
        <v>6235</v>
      </c>
      <c r="G3009" t="s">
        <v>34</v>
      </c>
      <c r="H3009" t="s">
        <v>6236</v>
      </c>
      <c r="I3009">
        <f>VALUE(LEFT(H3009,FIND(" ",H3009)-1))</f>
        <v>185</v>
      </c>
      <c r="J3009" t="str">
        <f>TRIM(RIGHT(H3009,LEN(H3009)-FIND(" ",H3009)))</f>
        <v>sqyrd</v>
      </c>
      <c r="K3009" t="s">
        <v>43</v>
      </c>
      <c r="L3009" t="s">
        <v>44</v>
      </c>
      <c r="N3009" t="s">
        <v>377</v>
      </c>
      <c r="Q3009" t="s">
        <v>29</v>
      </c>
      <c r="R3009">
        <v>3</v>
      </c>
      <c r="S3009" t="s">
        <v>6237</v>
      </c>
      <c r="T3009" t="s">
        <v>1271</v>
      </c>
      <c r="U3009" s="1">
        <f t="shared" si="2029"/>
        <v>9009</v>
      </c>
      <c r="V3009" t="s">
        <v>6050</v>
      </c>
      <c r="W3009" t="e">
        <f>VALUE(V3009)*100000</f>
        <v>#VALUE!</v>
      </c>
    </row>
    <row r="3010" spans="1:23" customFormat="1" hidden="1">
      <c r="A3010" t="s">
        <v>5622</v>
      </c>
      <c r="G3010" t="s">
        <v>24</v>
      </c>
      <c r="H3010" t="s">
        <v>4930</v>
      </c>
      <c r="I3010">
        <f>VALUE(LEFT(H3010,FIND(" ",H3010)-1))</f>
        <v>1840</v>
      </c>
      <c r="J3010" t="str">
        <f>TRIM(RIGHT(H3010,LEN(H3010)-FIND(" ",H3010)))</f>
        <v>sqft</v>
      </c>
      <c r="K3010" t="s">
        <v>96</v>
      </c>
      <c r="L3010" t="s">
        <v>866</v>
      </c>
      <c r="N3010" t="s">
        <v>43</v>
      </c>
      <c r="Q3010" t="s">
        <v>346</v>
      </c>
      <c r="R3010" t="s">
        <v>4077</v>
      </c>
      <c r="S3010" t="s">
        <v>6238</v>
      </c>
      <c r="T3010" t="s">
        <v>6239</v>
      </c>
      <c r="U3010" s="1">
        <f t="shared" si="2029"/>
        <v>5707</v>
      </c>
      <c r="V3010" t="s">
        <v>6077</v>
      </c>
      <c r="W3010" t="e">
        <f>VALUE(V3010)*100000</f>
        <v>#VALUE!</v>
      </c>
    </row>
    <row r="3011" spans="1:23" customFormat="1" hidden="1">
      <c r="A3011" t="s">
        <v>6240</v>
      </c>
      <c r="G3011" t="s">
        <v>34</v>
      </c>
      <c r="H3011" t="s">
        <v>1884</v>
      </c>
      <c r="I3011">
        <f>VALUE(LEFT(H3011,FIND(" ",H3011)-1))</f>
        <v>1800</v>
      </c>
      <c r="J3011" t="str">
        <f>TRIM(RIGHT(H3011,LEN(H3011)-FIND(" ",H3011)))</f>
        <v>sqft</v>
      </c>
      <c r="K3011" t="s">
        <v>43</v>
      </c>
      <c r="L3011" t="s">
        <v>44</v>
      </c>
      <c r="N3011" t="s">
        <v>517</v>
      </c>
      <c r="Q3011">
        <v>6</v>
      </c>
      <c r="S3011" t="s">
        <v>6241</v>
      </c>
      <c r="T3011" t="s">
        <v>600</v>
      </c>
      <c r="U3011" s="1">
        <f t="shared" si="2029"/>
        <v>6667</v>
      </c>
      <c r="V3011" t="s">
        <v>6089</v>
      </c>
      <c r="W3011" t="e">
        <f>VALUE(V3011)*100000</f>
        <v>#VALUE!</v>
      </c>
    </row>
    <row r="3012" spans="1:23" customFormat="1" hidden="1">
      <c r="A3012" t="s">
        <v>6242</v>
      </c>
      <c r="G3012" t="s">
        <v>24</v>
      </c>
      <c r="H3012" t="s">
        <v>6243</v>
      </c>
      <c r="I3012">
        <f>VALUE(LEFT(H3012,FIND(" ",H3012)-1))</f>
        <v>1423</v>
      </c>
      <c r="J3012" t="str">
        <f>TRIM(RIGHT(H3012,LEN(H3012)-FIND(" ",H3012)))</f>
        <v>sqft</v>
      </c>
      <c r="K3012" t="s">
        <v>43</v>
      </c>
      <c r="L3012" t="s">
        <v>44</v>
      </c>
      <c r="N3012" t="s">
        <v>251</v>
      </c>
      <c r="S3012" t="s">
        <v>6244</v>
      </c>
      <c r="T3012" t="s">
        <v>6245</v>
      </c>
      <c r="U3012" s="1">
        <f t="shared" si="2029"/>
        <v>9136</v>
      </c>
      <c r="V3012" t="s">
        <v>6080</v>
      </c>
      <c r="W3012" t="e">
        <f>VALUE(V3012)*100000</f>
        <v>#VALUE!</v>
      </c>
    </row>
    <row r="3013" spans="1:23" customFormat="1" hidden="1">
      <c r="A3013" t="s">
        <v>6136</v>
      </c>
      <c r="G3013" t="s">
        <v>34</v>
      </c>
      <c r="H3013" t="s">
        <v>3803</v>
      </c>
      <c r="I3013">
        <f>VALUE(LEFT(H3013,FIND(" ",H3013)-1))</f>
        <v>2400</v>
      </c>
      <c r="J3013" t="str">
        <f>TRIM(RIGHT(H3013,LEN(H3013)-FIND(" ",H3013)))</f>
        <v>sqft</v>
      </c>
      <c r="K3013" t="s">
        <v>29</v>
      </c>
      <c r="L3013" t="s">
        <v>44</v>
      </c>
      <c r="N3013" t="s">
        <v>43</v>
      </c>
      <c r="Q3013">
        <v>2</v>
      </c>
      <c r="S3013" t="s">
        <v>6246</v>
      </c>
      <c r="T3013" t="s">
        <v>6247</v>
      </c>
      <c r="U3013" s="1">
        <f t="shared" si="2029"/>
        <v>4625</v>
      </c>
      <c r="V3013" t="s">
        <v>6063</v>
      </c>
      <c r="W3013" t="e">
        <f>VALUE(V3013)*100000</f>
        <v>#VALUE!</v>
      </c>
    </row>
    <row r="3014" spans="1:23" customFormat="1" hidden="1">
      <c r="A3014" t="s">
        <v>6248</v>
      </c>
      <c r="G3014" t="s">
        <v>34</v>
      </c>
      <c r="H3014" t="s">
        <v>6249</v>
      </c>
      <c r="I3014">
        <f>VALUE(LEFT(H3014,FIND(" ",H3014)-1))</f>
        <v>2204</v>
      </c>
      <c r="J3014" t="str">
        <f>TRIM(RIGHT(H3014,LEN(H3014)-FIND(" ",H3014)))</f>
        <v>sqft</v>
      </c>
      <c r="L3014" t="s">
        <v>43</v>
      </c>
      <c r="N3014" t="s">
        <v>6250</v>
      </c>
      <c r="S3014" t="s">
        <v>6251</v>
      </c>
      <c r="T3014" t="s">
        <v>6252</v>
      </c>
      <c r="U3014" s="1">
        <f t="shared" si="2029"/>
        <v>5445</v>
      </c>
      <c r="V3014" t="s">
        <v>6089</v>
      </c>
      <c r="W3014" t="e">
        <f>VALUE(V3014)*100000</f>
        <v>#VALUE!</v>
      </c>
    </row>
    <row r="3015" spans="1:23" customFormat="1" hidden="1">
      <c r="A3015" t="s">
        <v>5121</v>
      </c>
      <c r="G3015" t="s">
        <v>34</v>
      </c>
      <c r="H3015" t="s">
        <v>602</v>
      </c>
      <c r="I3015">
        <f>VALUE(LEFT(H3015,FIND(" ",H3015)-1))</f>
        <v>2000</v>
      </c>
      <c r="J3015" t="str">
        <f>TRIM(RIGHT(H3015,LEN(H3015)-FIND(" ",H3015)))</f>
        <v>sqft</v>
      </c>
      <c r="K3015" t="s">
        <v>46</v>
      </c>
      <c r="L3015" t="s">
        <v>44</v>
      </c>
      <c r="N3015" t="s">
        <v>43</v>
      </c>
      <c r="Q3015">
        <v>3</v>
      </c>
      <c r="S3015" t="s">
        <v>6253</v>
      </c>
      <c r="T3015" t="s">
        <v>722</v>
      </c>
      <c r="U3015" s="1">
        <f t="shared" si="2029"/>
        <v>6000</v>
      </c>
      <c r="V3015" t="s">
        <v>6089</v>
      </c>
      <c r="W3015" t="e">
        <f>VALUE(V3015)*100000</f>
        <v>#VALUE!</v>
      </c>
    </row>
    <row r="3016" spans="1:23" customFormat="1" hidden="1">
      <c r="A3016" t="s">
        <v>6254</v>
      </c>
      <c r="G3016" t="s">
        <v>34</v>
      </c>
      <c r="H3016" t="s">
        <v>6255</v>
      </c>
      <c r="I3016">
        <f>VALUE(LEFT(H3016,FIND(" ",H3016)-1))</f>
        <v>1990</v>
      </c>
      <c r="J3016" t="str">
        <f>TRIM(RIGHT(H3016,LEN(H3016)-FIND(" ",H3016)))</f>
        <v>sqft</v>
      </c>
      <c r="K3016" t="s">
        <v>43</v>
      </c>
      <c r="L3016" t="s">
        <v>44</v>
      </c>
      <c r="N3016" t="s">
        <v>45</v>
      </c>
      <c r="Q3016" t="s">
        <v>46</v>
      </c>
      <c r="R3016" t="s">
        <v>38</v>
      </c>
      <c r="S3016" t="s">
        <v>6256</v>
      </c>
      <c r="T3016" t="s">
        <v>264</v>
      </c>
      <c r="U3016" s="1">
        <f t="shared" si="2029"/>
        <v>5578</v>
      </c>
      <c r="V3016" t="s">
        <v>6063</v>
      </c>
      <c r="W3016" t="e">
        <f>VALUE(V3016)*100000</f>
        <v>#VALUE!</v>
      </c>
    </row>
    <row r="3017" spans="1:23" customFormat="1" hidden="1">
      <c r="A3017" t="s">
        <v>6257</v>
      </c>
      <c r="G3017" t="s">
        <v>34</v>
      </c>
      <c r="H3017" t="s">
        <v>6258</v>
      </c>
      <c r="I3017">
        <f>VALUE(LEFT(H3017,FIND(" ",H3017)-1))</f>
        <v>1927</v>
      </c>
      <c r="J3017" t="str">
        <f>TRIM(RIGHT(H3017,LEN(H3017)-FIND(" ",H3017)))</f>
        <v>sqft</v>
      </c>
      <c r="K3017" t="s">
        <v>43</v>
      </c>
      <c r="L3017" t="s">
        <v>44</v>
      </c>
      <c r="N3017" t="s">
        <v>3490</v>
      </c>
      <c r="Q3017" t="s">
        <v>96</v>
      </c>
      <c r="R3017" t="s">
        <v>6259</v>
      </c>
      <c r="S3017" t="s">
        <v>6260</v>
      </c>
      <c r="T3017" t="s">
        <v>6261</v>
      </c>
      <c r="U3017" s="1">
        <f t="shared" si="2029"/>
        <v>5708</v>
      </c>
      <c r="V3017" t="s">
        <v>6055</v>
      </c>
      <c r="W3017" t="e">
        <f>VALUE(V3017)*100000</f>
        <v>#VALUE!</v>
      </c>
    </row>
    <row r="3018" spans="1:23" customFormat="1" hidden="1">
      <c r="A3018" t="s">
        <v>6262</v>
      </c>
      <c r="G3018" t="s">
        <v>34</v>
      </c>
      <c r="H3018" t="s">
        <v>3803</v>
      </c>
      <c r="I3018">
        <f>VALUE(LEFT(H3018,FIND(" ",H3018)-1))</f>
        <v>2400</v>
      </c>
      <c r="J3018" t="str">
        <f>TRIM(RIGHT(H3018,LEN(H3018)-FIND(" ",H3018)))</f>
        <v>sqft</v>
      </c>
      <c r="K3018" t="s">
        <v>26</v>
      </c>
      <c r="L3018" t="s">
        <v>44</v>
      </c>
      <c r="N3018" t="s">
        <v>831</v>
      </c>
      <c r="Q3018" t="s">
        <v>29</v>
      </c>
      <c r="R3018" t="s">
        <v>47</v>
      </c>
      <c r="S3018" t="s">
        <v>6263</v>
      </c>
      <c r="T3018" t="s">
        <v>6264</v>
      </c>
      <c r="U3018" s="1">
        <f t="shared" si="2029"/>
        <v>5700</v>
      </c>
      <c r="V3018" t="s">
        <v>6265</v>
      </c>
      <c r="W3018" t="e">
        <f>VALUE(V3018)*100000</f>
        <v>#VALUE!</v>
      </c>
    </row>
    <row r="3019" spans="1:23" customFormat="1" hidden="1">
      <c r="A3019" t="s">
        <v>3985</v>
      </c>
      <c r="G3019" t="s">
        <v>24</v>
      </c>
      <c r="H3019" t="s">
        <v>1499</v>
      </c>
      <c r="I3019">
        <f>VALUE(LEFT(H3019,FIND(" ",H3019)-1))</f>
        <v>833</v>
      </c>
      <c r="J3019" t="str">
        <f>TRIM(RIGHT(H3019,LEN(H3019)-FIND(" ",H3019)))</f>
        <v>sqft</v>
      </c>
      <c r="K3019" t="s">
        <v>43</v>
      </c>
      <c r="L3019" t="s">
        <v>44</v>
      </c>
      <c r="N3019" t="s">
        <v>390</v>
      </c>
      <c r="S3019" t="s">
        <v>6266</v>
      </c>
      <c r="T3019" t="s">
        <v>6267</v>
      </c>
      <c r="U3019" s="1">
        <f t="shared" si="2029"/>
        <v>15606</v>
      </c>
      <c r="V3019" t="s">
        <v>6080</v>
      </c>
      <c r="W3019" t="e">
        <f>VALUE(V3019)*100000</f>
        <v>#VALUE!</v>
      </c>
    </row>
    <row r="3020" spans="1:23" customFormat="1" hidden="1">
      <c r="A3020" t="s">
        <v>6268</v>
      </c>
      <c r="G3020" t="s">
        <v>24</v>
      </c>
      <c r="H3020" t="s">
        <v>674</v>
      </c>
      <c r="I3020">
        <f>VALUE(LEFT(H3020,FIND(" ",H3020)-1))</f>
        <v>1400</v>
      </c>
      <c r="J3020" t="str">
        <f>TRIM(RIGHT(H3020,LEN(H3020)-FIND(" ",H3020)))</f>
        <v>sqft</v>
      </c>
      <c r="K3020" t="s">
        <v>43</v>
      </c>
      <c r="L3020" t="s">
        <v>44</v>
      </c>
      <c r="N3020" t="s">
        <v>377</v>
      </c>
      <c r="Q3020" t="s">
        <v>29</v>
      </c>
      <c r="R3020" t="s">
        <v>6269</v>
      </c>
      <c r="S3020" t="s">
        <v>6270</v>
      </c>
      <c r="T3020" t="s">
        <v>6271</v>
      </c>
      <c r="U3020" s="1">
        <f t="shared" si="2029"/>
        <v>8214</v>
      </c>
      <c r="V3020" t="s">
        <v>6074</v>
      </c>
      <c r="W3020" t="e">
        <f>VALUE(V3020)*100000</f>
        <v>#VALUE!</v>
      </c>
    </row>
    <row r="3021" spans="1:23" customFormat="1" hidden="1">
      <c r="A3021" t="s">
        <v>6272</v>
      </c>
      <c r="G3021" t="s">
        <v>24</v>
      </c>
      <c r="H3021" t="s">
        <v>4642</v>
      </c>
      <c r="I3021">
        <f>VALUE(LEFT(H3021,FIND(" ",H3021)-1))</f>
        <v>1980</v>
      </c>
      <c r="J3021" t="str">
        <f>TRIM(RIGHT(H3021,LEN(H3021)-FIND(" ",H3021)))</f>
        <v>sqft</v>
      </c>
      <c r="K3021" t="s">
        <v>43</v>
      </c>
      <c r="L3021" t="s">
        <v>44</v>
      </c>
      <c r="N3021" t="s">
        <v>1028</v>
      </c>
      <c r="Q3021" t="s">
        <v>29</v>
      </c>
      <c r="R3021" t="s">
        <v>102</v>
      </c>
      <c r="S3021" t="s">
        <v>6273</v>
      </c>
      <c r="U3021" s="1" t="e">
        <f t="shared" si="2029"/>
        <v>#VALUE!</v>
      </c>
      <c r="V3021" t="s">
        <v>6124</v>
      </c>
      <c r="W3021" t="e">
        <f>VALUE(V3021)*100000</f>
        <v>#VALUE!</v>
      </c>
    </row>
    <row r="3022" spans="1:23" customFormat="1" hidden="1">
      <c r="A3022" t="s">
        <v>3664</v>
      </c>
      <c r="G3022" t="s">
        <v>34</v>
      </c>
      <c r="H3022" t="s">
        <v>4364</v>
      </c>
      <c r="I3022">
        <f>VALUE(LEFT(H3022,FIND(" ",H3022)-1))</f>
        <v>125</v>
      </c>
      <c r="J3022" t="str">
        <f>TRIM(RIGHT(H3022,LEN(H3022)-FIND(" ",H3022)))</f>
        <v>sqyrd</v>
      </c>
      <c r="K3022" t="s">
        <v>43</v>
      </c>
      <c r="L3022" t="s">
        <v>44</v>
      </c>
      <c r="N3022" t="s">
        <v>517</v>
      </c>
      <c r="Q3022" t="s">
        <v>96</v>
      </c>
      <c r="R3022">
        <v>3</v>
      </c>
      <c r="S3022" t="s">
        <v>6274</v>
      </c>
      <c r="T3022" t="s">
        <v>6275</v>
      </c>
      <c r="U3022" s="1">
        <f t="shared" si="2029"/>
        <v>11556</v>
      </c>
      <c r="V3022" t="s">
        <v>6080</v>
      </c>
      <c r="W3022" t="e">
        <f>VALUE(V3022)*100000</f>
        <v>#VALUE!</v>
      </c>
    </row>
    <row r="3023" spans="1:23" customFormat="1" hidden="1">
      <c r="A3023" t="s">
        <v>6276</v>
      </c>
      <c r="G3023" t="s">
        <v>24</v>
      </c>
      <c r="H3023" t="s">
        <v>4026</v>
      </c>
      <c r="I3023">
        <f>VALUE(LEFT(H3023,FIND(" ",H3023)-1))</f>
        <v>1430</v>
      </c>
      <c r="J3023" t="str">
        <f>TRIM(RIGHT(H3023,LEN(H3023)-FIND(" ",H3023)))</f>
        <v>sqft</v>
      </c>
      <c r="K3023" t="s">
        <v>43</v>
      </c>
      <c r="L3023" t="s">
        <v>44</v>
      </c>
      <c r="N3023" t="s">
        <v>176</v>
      </c>
      <c r="Q3023" t="s">
        <v>29</v>
      </c>
      <c r="R3023" t="s">
        <v>346</v>
      </c>
      <c r="S3023" t="s">
        <v>6277</v>
      </c>
      <c r="T3023" t="s">
        <v>4351</v>
      </c>
      <c r="U3023" s="1">
        <f t="shared" si="2029"/>
        <v>4577</v>
      </c>
      <c r="V3023" t="s">
        <v>6278</v>
      </c>
      <c r="W3023" t="e">
        <f>VALUE(V3023)*100000</f>
        <v>#VALUE!</v>
      </c>
    </row>
    <row r="3024" spans="1:23" customFormat="1" hidden="1">
      <c r="A3024" t="s">
        <v>6279</v>
      </c>
      <c r="G3024" t="s">
        <v>524</v>
      </c>
      <c r="H3024" t="s">
        <v>4400</v>
      </c>
      <c r="I3024">
        <f>VALUE(LEFT(H3024,FIND(" ",H3024)-1))</f>
        <v>2800</v>
      </c>
      <c r="J3024" t="str">
        <f>TRIM(RIGHT(H3024,LEN(H3024)-FIND(" ",H3024)))</f>
        <v>sqft</v>
      </c>
      <c r="L3024" t="s">
        <v>43</v>
      </c>
      <c r="S3024" t="s">
        <v>6280</v>
      </c>
      <c r="T3024" t="s">
        <v>3686</v>
      </c>
      <c r="U3024" s="1">
        <f t="shared" si="2029"/>
        <v>4321</v>
      </c>
      <c r="V3024" t="s">
        <v>6281</v>
      </c>
      <c r="W3024" t="e">
        <f>VALUE(V3024)*100000</f>
        <v>#VALUE!</v>
      </c>
    </row>
    <row r="3025" spans="1:23" customFormat="1" hidden="1">
      <c r="A3025" t="s">
        <v>2482</v>
      </c>
      <c r="G3025" t="s">
        <v>34</v>
      </c>
      <c r="H3025" t="s">
        <v>4400</v>
      </c>
      <c r="I3025">
        <f>VALUE(LEFT(H3025,FIND(" ",H3025)-1))</f>
        <v>2800</v>
      </c>
      <c r="J3025" t="str">
        <f>TRIM(RIGHT(H3025,LEN(H3025)-FIND(" ",H3025)))</f>
        <v>sqft</v>
      </c>
      <c r="K3025" t="s">
        <v>43</v>
      </c>
      <c r="L3025" t="s">
        <v>44</v>
      </c>
      <c r="N3025" t="s">
        <v>289</v>
      </c>
      <c r="Q3025" t="s">
        <v>46</v>
      </c>
      <c r="R3025">
        <v>3</v>
      </c>
      <c r="S3025" t="s">
        <v>6282</v>
      </c>
      <c r="T3025" t="s">
        <v>6283</v>
      </c>
      <c r="U3025" s="1">
        <f t="shared" si="2029"/>
        <v>4643</v>
      </c>
      <c r="V3025" t="s">
        <v>6080</v>
      </c>
      <c r="W3025" t="e">
        <f>VALUE(V3025)*100000</f>
        <v>#VALUE!</v>
      </c>
    </row>
    <row r="3026" spans="1:23" customFormat="1" hidden="1">
      <c r="A3026" t="s">
        <v>6284</v>
      </c>
      <c r="G3026" t="s">
        <v>34</v>
      </c>
      <c r="H3026" t="s">
        <v>972</v>
      </c>
      <c r="I3026">
        <f>VALUE(LEFT(H3026,FIND(" ",H3026)-1))</f>
        <v>140</v>
      </c>
      <c r="J3026" t="str">
        <f>TRIM(RIGHT(H3026,LEN(H3026)-FIND(" ",H3026)))</f>
        <v>sqyrd</v>
      </c>
      <c r="K3026" t="s">
        <v>43</v>
      </c>
      <c r="L3026" t="s">
        <v>44</v>
      </c>
      <c r="N3026" t="s">
        <v>517</v>
      </c>
      <c r="Q3026" t="s">
        <v>96</v>
      </c>
      <c r="R3026">
        <v>2</v>
      </c>
      <c r="S3026" t="s">
        <v>6285</v>
      </c>
      <c r="T3026" t="s">
        <v>6286</v>
      </c>
      <c r="U3026" s="1">
        <f t="shared" si="2029"/>
        <v>10317</v>
      </c>
      <c r="V3026" t="s">
        <v>6080</v>
      </c>
      <c r="W3026" t="e">
        <f>VALUE(V3026)*100000</f>
        <v>#VALUE!</v>
      </c>
    </row>
    <row r="3027" spans="1:23" customFormat="1" hidden="1">
      <c r="A3027" t="s">
        <v>1399</v>
      </c>
      <c r="G3027" t="s">
        <v>204</v>
      </c>
      <c r="H3027" t="s">
        <v>6287</v>
      </c>
      <c r="I3027">
        <f>VALUE(LEFT(H3027,FIND(" ",H3027)-1))</f>
        <v>1367</v>
      </c>
      <c r="J3027" t="str">
        <f>TRIM(RIGHT(H3027,LEN(H3027)-FIND(" ",H3027)))</f>
        <v>sqft</v>
      </c>
      <c r="K3027">
        <v>5</v>
      </c>
      <c r="L3027" t="s">
        <v>6288</v>
      </c>
      <c r="N3027" t="s">
        <v>43</v>
      </c>
      <c r="Q3027">
        <v>1</v>
      </c>
      <c r="R3027" t="s">
        <v>6289</v>
      </c>
      <c r="S3027" t="s">
        <v>6290</v>
      </c>
      <c r="T3027" t="s">
        <v>6291</v>
      </c>
      <c r="U3027" s="1">
        <f t="shared" si="2029"/>
        <v>10972</v>
      </c>
      <c r="V3027" t="s">
        <v>6050</v>
      </c>
      <c r="W3027" t="e">
        <f>VALUE(V3027)*100000</f>
        <v>#VALUE!</v>
      </c>
    </row>
    <row r="3028" spans="1:23" customFormat="1" hidden="1">
      <c r="A3028" t="s">
        <v>393</v>
      </c>
      <c r="G3028" t="s">
        <v>34</v>
      </c>
      <c r="H3028" t="s">
        <v>4019</v>
      </c>
      <c r="I3028">
        <f>VALUE(LEFT(H3028,FIND(" ",H3028)-1))</f>
        <v>3500</v>
      </c>
      <c r="J3028" t="str">
        <f>TRIM(RIGHT(H3028,LEN(H3028)-FIND(" ",H3028)))</f>
        <v>sqft</v>
      </c>
      <c r="K3028" t="s">
        <v>43</v>
      </c>
      <c r="L3028" t="s">
        <v>44</v>
      </c>
      <c r="N3028" t="s">
        <v>2010</v>
      </c>
      <c r="Q3028" t="s">
        <v>96</v>
      </c>
      <c r="R3028">
        <v>4</v>
      </c>
      <c r="S3028" t="s">
        <v>6292</v>
      </c>
      <c r="T3028" t="s">
        <v>2713</v>
      </c>
      <c r="U3028" s="1">
        <f t="shared" si="2029"/>
        <v>3371</v>
      </c>
      <c r="V3028" t="s">
        <v>6109</v>
      </c>
      <c r="W3028" t="e">
        <f>VALUE(V3028)*100000</f>
        <v>#VALUE!</v>
      </c>
    </row>
    <row r="3029" spans="1:23" customFormat="1" hidden="1">
      <c r="A3029" t="s">
        <v>6293</v>
      </c>
      <c r="G3029" t="s">
        <v>34</v>
      </c>
      <c r="H3029" t="s">
        <v>6294</v>
      </c>
      <c r="I3029">
        <f>VALUE(LEFT(H3029,FIND(" ",H3029)-1))</f>
        <v>105</v>
      </c>
      <c r="J3029" t="str">
        <f>TRIM(RIGHT(H3029,LEN(H3029)-FIND(" ",H3029)))</f>
        <v>sqyrd</v>
      </c>
      <c r="K3029" t="s">
        <v>43</v>
      </c>
      <c r="L3029" t="s">
        <v>44</v>
      </c>
      <c r="N3029" t="s">
        <v>377</v>
      </c>
      <c r="Q3029" t="s">
        <v>96</v>
      </c>
      <c r="R3029">
        <v>3</v>
      </c>
      <c r="S3029" t="s">
        <v>6295</v>
      </c>
      <c r="T3029" t="s">
        <v>6296</v>
      </c>
      <c r="U3029" s="1">
        <f t="shared" si="2029"/>
        <v>11640</v>
      </c>
      <c r="V3029" t="s">
        <v>6055</v>
      </c>
      <c r="W3029" t="e">
        <f>VALUE(V3029)*100000</f>
        <v>#VALUE!</v>
      </c>
    </row>
    <row r="3030" spans="1:23" customFormat="1" hidden="1">
      <c r="A3030" t="s">
        <v>3616</v>
      </c>
      <c r="G3030" t="s">
        <v>34</v>
      </c>
      <c r="H3030" t="s">
        <v>3803</v>
      </c>
      <c r="I3030">
        <f>VALUE(LEFT(H3030,FIND(" ",H3030)-1))</f>
        <v>2400</v>
      </c>
      <c r="J3030" t="str">
        <f>TRIM(RIGHT(H3030,LEN(H3030)-FIND(" ",H3030)))</f>
        <v>sqft</v>
      </c>
      <c r="K3030" t="s">
        <v>29</v>
      </c>
      <c r="L3030" t="s">
        <v>45</v>
      </c>
      <c r="N3030" t="s">
        <v>43</v>
      </c>
      <c r="Q3030">
        <v>2</v>
      </c>
      <c r="S3030" t="s">
        <v>6251</v>
      </c>
      <c r="T3030" t="s">
        <v>6297</v>
      </c>
      <c r="U3030" s="1">
        <f t="shared" si="2029"/>
        <v>5125</v>
      </c>
      <c r="V3030" t="s">
        <v>6115</v>
      </c>
      <c r="W3030" t="e">
        <f>VALUE(V3030)*100000</f>
        <v>#VALUE!</v>
      </c>
    </row>
    <row r="3031" spans="1:23" customFormat="1" hidden="1">
      <c r="A3031" t="s">
        <v>6298</v>
      </c>
      <c r="G3031" t="s">
        <v>34</v>
      </c>
      <c r="H3031" t="s">
        <v>1840</v>
      </c>
      <c r="I3031">
        <f>VALUE(LEFT(H3031,FIND(" ",H3031)-1))</f>
        <v>873</v>
      </c>
      <c r="J3031" t="str">
        <f>TRIM(RIGHT(H3031,LEN(H3031)-FIND(" ",H3031)))</f>
        <v>sqft</v>
      </c>
      <c r="K3031" t="s">
        <v>43</v>
      </c>
      <c r="L3031" t="s">
        <v>44</v>
      </c>
      <c r="N3031" t="s">
        <v>377</v>
      </c>
      <c r="S3031" t="s">
        <v>6299</v>
      </c>
      <c r="T3031" t="s">
        <v>6092</v>
      </c>
      <c r="U3031" s="1">
        <f t="shared" si="2029"/>
        <v>11500</v>
      </c>
      <c r="V3031" t="s">
        <v>3442</v>
      </c>
      <c r="W3031" t="e">
        <f>VALUE(V3031)*100000</f>
        <v>#VALUE!</v>
      </c>
    </row>
    <row r="3032" spans="1:23" customFormat="1" hidden="1">
      <c r="A3032" t="s">
        <v>6300</v>
      </c>
      <c r="G3032" t="s">
        <v>34</v>
      </c>
      <c r="H3032" t="s">
        <v>6301</v>
      </c>
      <c r="I3032">
        <f>VALUE(LEFT(H3032,FIND(" ",H3032)-1))</f>
        <v>2117</v>
      </c>
      <c r="J3032" t="str">
        <f>TRIM(RIGHT(H3032,LEN(H3032)-FIND(" ",H3032)))</f>
        <v>sqft</v>
      </c>
      <c r="K3032" t="s">
        <v>43</v>
      </c>
      <c r="L3032" t="s">
        <v>44</v>
      </c>
      <c r="N3032" t="s">
        <v>200</v>
      </c>
      <c r="Q3032" t="s">
        <v>29</v>
      </c>
      <c r="R3032" t="s">
        <v>6302</v>
      </c>
      <c r="S3032" t="s">
        <v>6303</v>
      </c>
      <c r="T3032" t="s">
        <v>6304</v>
      </c>
      <c r="U3032" s="1">
        <f t="shared" si="2029"/>
        <v>5751</v>
      </c>
      <c r="V3032" t="s">
        <v>6281</v>
      </c>
      <c r="W3032" t="e">
        <f>VALUE(V3032)*100000</f>
        <v>#VALUE!</v>
      </c>
    </row>
    <row r="3033" spans="1:23" customFormat="1" hidden="1">
      <c r="A3033" t="s">
        <v>6305</v>
      </c>
      <c r="G3033" t="s">
        <v>24</v>
      </c>
      <c r="H3033" t="s">
        <v>5459</v>
      </c>
      <c r="I3033">
        <f>VALUE(LEFT(H3033,FIND(" ",H3033)-1))</f>
        <v>1955</v>
      </c>
      <c r="J3033" t="str">
        <f>TRIM(RIGHT(H3033,LEN(H3033)-FIND(" ",H3033)))</f>
        <v>sqft</v>
      </c>
      <c r="K3033" t="s">
        <v>43</v>
      </c>
      <c r="L3033" t="s">
        <v>44</v>
      </c>
      <c r="N3033" t="s">
        <v>238</v>
      </c>
      <c r="Q3033" t="s">
        <v>96</v>
      </c>
      <c r="R3033" t="s">
        <v>6306</v>
      </c>
      <c r="S3033" t="s">
        <v>6307</v>
      </c>
      <c r="U3033" s="1" t="e">
        <f t="shared" si="2029"/>
        <v>#VALUE!</v>
      </c>
      <c r="V3033" t="s">
        <v>6055</v>
      </c>
      <c r="W3033" t="e">
        <f>VALUE(V3033)*100000</f>
        <v>#VALUE!</v>
      </c>
    </row>
    <row r="3034" spans="1:23" customFormat="1" hidden="1">
      <c r="A3034" t="s">
        <v>1195</v>
      </c>
      <c r="G3034" t="s">
        <v>24</v>
      </c>
      <c r="H3034" t="s">
        <v>6308</v>
      </c>
      <c r="I3034">
        <f>VALUE(LEFT(H3034,FIND(" ",H3034)-1))</f>
        <v>1412</v>
      </c>
      <c r="J3034" t="str">
        <f>TRIM(RIGHT(H3034,LEN(H3034)-FIND(" ",H3034)))</f>
        <v>sqft</v>
      </c>
      <c r="K3034" t="s">
        <v>46</v>
      </c>
      <c r="L3034" t="s">
        <v>44</v>
      </c>
      <c r="N3034" t="s">
        <v>43</v>
      </c>
      <c r="Q3034">
        <v>3</v>
      </c>
      <c r="S3034" t="s">
        <v>6309</v>
      </c>
      <c r="T3034" t="s">
        <v>1720</v>
      </c>
      <c r="U3034" s="1">
        <f t="shared" si="2029"/>
        <v>9921</v>
      </c>
      <c r="V3034" t="s">
        <v>6050</v>
      </c>
      <c r="W3034" t="e">
        <f>VALUE(V3034)*100000</f>
        <v>#VALUE!</v>
      </c>
    </row>
    <row r="3035" spans="1:23" customFormat="1" hidden="1">
      <c r="A3035" t="s">
        <v>6310</v>
      </c>
      <c r="G3035" t="s">
        <v>24</v>
      </c>
      <c r="H3035" t="s">
        <v>5459</v>
      </c>
      <c r="I3035">
        <f>VALUE(LEFT(H3035,FIND(" ",H3035)-1))</f>
        <v>1955</v>
      </c>
      <c r="J3035" t="str">
        <f>TRIM(RIGHT(H3035,LEN(H3035)-FIND(" ",H3035)))</f>
        <v>sqft</v>
      </c>
      <c r="K3035" t="s">
        <v>96</v>
      </c>
      <c r="L3035" t="s">
        <v>44</v>
      </c>
      <c r="N3035" t="s">
        <v>238</v>
      </c>
      <c r="Q3035">
        <v>3</v>
      </c>
      <c r="S3035" t="s">
        <v>6311</v>
      </c>
      <c r="U3035" s="1" t="e">
        <f t="shared" si="2029"/>
        <v>#VALUE!</v>
      </c>
      <c r="V3035" t="s">
        <v>6055</v>
      </c>
      <c r="W3035" t="e">
        <f>VALUE(V3035)*100000</f>
        <v>#VALUE!</v>
      </c>
    </row>
    <row r="3036" spans="1:23" customFormat="1" hidden="1">
      <c r="A3036" t="s">
        <v>5024</v>
      </c>
      <c r="G3036" t="s">
        <v>24</v>
      </c>
      <c r="H3036" t="s">
        <v>514</v>
      </c>
      <c r="I3036">
        <f>VALUE(LEFT(H3036,FIND(" ",H3036)-1))</f>
        <v>1080</v>
      </c>
      <c r="J3036" t="str">
        <f>TRIM(RIGHT(H3036,LEN(H3036)-FIND(" ",H3036)))</f>
        <v>sqft</v>
      </c>
      <c r="K3036" t="s">
        <v>26</v>
      </c>
      <c r="L3036" t="s">
        <v>44</v>
      </c>
      <c r="N3036" t="s">
        <v>127</v>
      </c>
      <c r="Q3036" t="s">
        <v>96</v>
      </c>
      <c r="R3036" t="s">
        <v>47</v>
      </c>
      <c r="S3036" t="s">
        <v>6312</v>
      </c>
      <c r="T3036" t="s">
        <v>6313</v>
      </c>
      <c r="U3036" s="1">
        <f t="shared" si="2029"/>
        <v>7645</v>
      </c>
      <c r="V3036" t="s">
        <v>6050</v>
      </c>
      <c r="W3036" t="e">
        <f>VALUE(V3036)*100000</f>
        <v>#VALUE!</v>
      </c>
    </row>
    <row r="3037" spans="1:23" customFormat="1" hidden="1">
      <c r="A3037" t="s">
        <v>6314</v>
      </c>
      <c r="G3037" t="s">
        <v>204</v>
      </c>
      <c r="H3037" t="s">
        <v>6315</v>
      </c>
      <c r="I3037">
        <f>VALUE(LEFT(H3037,FIND(" ",H3037)-1))</f>
        <v>5373</v>
      </c>
      <c r="J3037" t="str">
        <f>TRIM(RIGHT(H3037,LEN(H3037)-FIND(" ",H3037)))</f>
        <v>sqft</v>
      </c>
      <c r="K3037" t="s">
        <v>156</v>
      </c>
      <c r="L3037" t="s">
        <v>2803</v>
      </c>
      <c r="N3037" t="s">
        <v>43</v>
      </c>
      <c r="S3037" t="s">
        <v>6316</v>
      </c>
      <c r="T3037" t="s">
        <v>6317</v>
      </c>
      <c r="U3037" s="1">
        <f t="shared" si="2029"/>
        <v>2792</v>
      </c>
      <c r="V3037" t="s">
        <v>6050</v>
      </c>
      <c r="W3037" t="e">
        <f>VALUE(V3037)*100000</f>
        <v>#VALUE!</v>
      </c>
    </row>
    <row r="3038" spans="1:23" customFormat="1" hidden="1">
      <c r="A3038" t="s">
        <v>6318</v>
      </c>
      <c r="G3038" t="s">
        <v>34</v>
      </c>
      <c r="H3038" t="s">
        <v>789</v>
      </c>
      <c r="I3038">
        <f>VALUE(LEFT(H3038,FIND(" ",H3038)-1))</f>
        <v>100</v>
      </c>
      <c r="J3038" t="str">
        <f>TRIM(RIGHT(H3038,LEN(H3038)-FIND(" ",H3038)))</f>
        <v>sqyrd</v>
      </c>
      <c r="K3038" t="s">
        <v>43</v>
      </c>
      <c r="L3038" t="s">
        <v>44</v>
      </c>
      <c r="N3038" t="s">
        <v>377</v>
      </c>
      <c r="Q3038" t="s">
        <v>29</v>
      </c>
      <c r="R3038">
        <v>2</v>
      </c>
      <c r="S3038" t="s">
        <v>6319</v>
      </c>
      <c r="T3038" t="s">
        <v>1479</v>
      </c>
      <c r="U3038" s="1">
        <f t="shared" si="2029"/>
        <v>15000</v>
      </c>
      <c r="V3038" t="s">
        <v>6053</v>
      </c>
      <c r="W3038" t="e">
        <f>VALUE(V3038)*100000</f>
        <v>#VALUE!</v>
      </c>
    </row>
    <row r="3039" spans="1:23" customFormat="1" hidden="1">
      <c r="A3039" t="s">
        <v>6320</v>
      </c>
      <c r="G3039" t="s">
        <v>24</v>
      </c>
      <c r="H3039" t="s">
        <v>6321</v>
      </c>
      <c r="I3039">
        <f>VALUE(LEFT(H3039,FIND(" ",H3039)-1))</f>
        <v>3100</v>
      </c>
      <c r="J3039" t="str">
        <f>TRIM(RIGHT(H3039,LEN(H3039)-FIND(" ",H3039)))</f>
        <v>sqft</v>
      </c>
      <c r="K3039" t="s">
        <v>43</v>
      </c>
      <c r="L3039" t="s">
        <v>44</v>
      </c>
      <c r="N3039" t="s">
        <v>377</v>
      </c>
      <c r="Q3039" t="s">
        <v>96</v>
      </c>
      <c r="R3039" t="s">
        <v>47</v>
      </c>
      <c r="S3039" t="s">
        <v>6322</v>
      </c>
      <c r="T3039" t="s">
        <v>6323</v>
      </c>
      <c r="U3039" s="1">
        <f t="shared" si="2029"/>
        <v>3857</v>
      </c>
      <c r="V3039" t="s">
        <v>6053</v>
      </c>
      <c r="W3039" t="e">
        <f>VALUE(V3039)*100000</f>
        <v>#VALUE!</v>
      </c>
    </row>
    <row r="3040" spans="1:23" customFormat="1" hidden="1">
      <c r="A3040" t="s">
        <v>6272</v>
      </c>
      <c r="G3040" t="s">
        <v>24</v>
      </c>
      <c r="H3040" t="s">
        <v>1884</v>
      </c>
      <c r="I3040">
        <f>VALUE(LEFT(H3040,FIND(" ",H3040)-1))</f>
        <v>1800</v>
      </c>
      <c r="J3040" t="str">
        <f>TRIM(RIGHT(H3040,LEN(H3040)-FIND(" ",H3040)))</f>
        <v>sqft</v>
      </c>
      <c r="K3040" t="s">
        <v>43</v>
      </c>
      <c r="L3040" t="s">
        <v>44</v>
      </c>
      <c r="N3040" t="s">
        <v>911</v>
      </c>
      <c r="Q3040" t="s">
        <v>29</v>
      </c>
      <c r="R3040" t="s">
        <v>47</v>
      </c>
      <c r="S3040" t="s">
        <v>6324</v>
      </c>
      <c r="T3040" t="s">
        <v>6325</v>
      </c>
      <c r="U3040" s="1">
        <f t="shared" si="2029"/>
        <v>6905</v>
      </c>
      <c r="V3040" t="s">
        <v>6215</v>
      </c>
      <c r="W3040" t="e">
        <f>VALUE(V3040)*100000</f>
        <v>#VALUE!</v>
      </c>
    </row>
    <row r="3041" spans="1:23" customFormat="1" hidden="1">
      <c r="A3041" t="s">
        <v>6326</v>
      </c>
      <c r="G3041" t="s">
        <v>34</v>
      </c>
      <c r="H3041" t="s">
        <v>3710</v>
      </c>
      <c r="I3041">
        <f>VALUE(LEFT(H3041,FIND(" ",H3041)-1))</f>
        <v>1210</v>
      </c>
      <c r="J3041" t="str">
        <f>TRIM(RIGHT(H3041,LEN(H3041)-FIND(" ",H3041)))</f>
        <v>sqft</v>
      </c>
      <c r="K3041" t="s">
        <v>29</v>
      </c>
      <c r="L3041" t="s">
        <v>44</v>
      </c>
      <c r="N3041" t="s">
        <v>43</v>
      </c>
      <c r="Q3041">
        <v>3</v>
      </c>
      <c r="S3041" t="s">
        <v>6327</v>
      </c>
      <c r="T3041" t="s">
        <v>6328</v>
      </c>
      <c r="U3041" s="1">
        <f t="shared" si="2029"/>
        <v>9917</v>
      </c>
      <c r="V3041" t="s">
        <v>6089</v>
      </c>
      <c r="W3041" t="e">
        <f>VALUE(V3041)*100000</f>
        <v>#VALUE!</v>
      </c>
    </row>
    <row r="3042" spans="1:23" customFormat="1" hidden="1">
      <c r="A3042" t="s">
        <v>6329</v>
      </c>
      <c r="G3042" t="s">
        <v>24</v>
      </c>
      <c r="H3042" t="s">
        <v>6330</v>
      </c>
      <c r="I3042">
        <f>VALUE(LEFT(H3042,FIND(" ",H3042)-1))</f>
        <v>1343</v>
      </c>
      <c r="J3042" t="str">
        <f>TRIM(RIGHT(H3042,LEN(H3042)-FIND(" ",H3042)))</f>
        <v>sqft</v>
      </c>
      <c r="K3042" t="s">
        <v>43</v>
      </c>
      <c r="L3042" t="s">
        <v>2943</v>
      </c>
      <c r="N3042" t="s">
        <v>2193</v>
      </c>
      <c r="Q3042" t="s">
        <v>29</v>
      </c>
      <c r="R3042" t="s">
        <v>47</v>
      </c>
      <c r="S3042" t="s">
        <v>6219</v>
      </c>
      <c r="T3042" t="s">
        <v>6331</v>
      </c>
      <c r="U3042" s="1">
        <f t="shared" si="2029"/>
        <v>5897</v>
      </c>
      <c r="V3042" t="s">
        <v>6332</v>
      </c>
      <c r="W3042" t="e">
        <f>VALUE(V3042)*100000</f>
        <v>#VALUE!</v>
      </c>
    </row>
    <row r="3043" spans="1:23" customFormat="1" hidden="1">
      <c r="A3043" t="s">
        <v>6333</v>
      </c>
      <c r="G3043" t="s">
        <v>34</v>
      </c>
      <c r="H3043" t="s">
        <v>131</v>
      </c>
      <c r="I3043">
        <f>VALUE(LEFT(H3043,FIND(" ",H3043)-1))</f>
        <v>950</v>
      </c>
      <c r="J3043" t="str">
        <f>TRIM(RIGHT(H3043,LEN(H3043)-FIND(" ",H3043)))</f>
        <v>sqft</v>
      </c>
      <c r="K3043" t="s">
        <v>43</v>
      </c>
      <c r="L3043" t="s">
        <v>44</v>
      </c>
      <c r="N3043" t="s">
        <v>86</v>
      </c>
      <c r="Q3043" t="s">
        <v>29</v>
      </c>
      <c r="R3043">
        <v>3</v>
      </c>
      <c r="S3043" t="s">
        <v>6334</v>
      </c>
      <c r="T3043" t="s">
        <v>6335</v>
      </c>
      <c r="U3043" s="1">
        <f t="shared" si="2029"/>
        <v>15789</v>
      </c>
      <c r="V3043" t="s">
        <v>6050</v>
      </c>
      <c r="W3043" t="e">
        <f>VALUE(V3043)*100000</f>
        <v>#VALUE!</v>
      </c>
    </row>
    <row r="3044" spans="1:23" customFormat="1" hidden="1">
      <c r="A3044" t="s">
        <v>2554</v>
      </c>
      <c r="G3044" t="s">
        <v>34</v>
      </c>
      <c r="H3044" t="s">
        <v>3606</v>
      </c>
      <c r="I3044">
        <f>VALUE(LEFT(H3044,FIND(" ",H3044)-1))</f>
        <v>2200</v>
      </c>
      <c r="J3044" t="str">
        <f>TRIM(RIGHT(H3044,LEN(H3044)-FIND(" ",H3044)))</f>
        <v>sqft</v>
      </c>
      <c r="K3044" t="s">
        <v>43</v>
      </c>
      <c r="L3044" t="s">
        <v>44</v>
      </c>
      <c r="N3044" t="s">
        <v>1979</v>
      </c>
      <c r="Q3044" t="s">
        <v>46</v>
      </c>
      <c r="R3044">
        <v>3</v>
      </c>
      <c r="S3044" t="s">
        <v>6336</v>
      </c>
      <c r="T3044" t="s">
        <v>459</v>
      </c>
      <c r="U3044" s="1">
        <f t="shared" si="2029"/>
        <v>5000</v>
      </c>
      <c r="V3044" t="s">
        <v>6055</v>
      </c>
      <c r="W3044" t="e">
        <f>VALUE(V3044)*100000</f>
        <v>#VALUE!</v>
      </c>
    </row>
    <row r="3045" spans="1:23" customFormat="1" hidden="1">
      <c r="A3045" t="s">
        <v>4422</v>
      </c>
      <c r="G3045" t="s">
        <v>34</v>
      </c>
      <c r="H3045" t="s">
        <v>4806</v>
      </c>
      <c r="I3045">
        <f>VALUE(LEFT(H3045,FIND(" ",H3045)-1))</f>
        <v>120</v>
      </c>
      <c r="J3045" t="str">
        <f>TRIM(RIGHT(H3045,LEN(H3045)-FIND(" ",H3045)))</f>
        <v>sqyrd</v>
      </c>
      <c r="K3045" t="s">
        <v>43</v>
      </c>
      <c r="L3045" t="s">
        <v>44</v>
      </c>
      <c r="N3045" t="s">
        <v>517</v>
      </c>
      <c r="Q3045" t="s">
        <v>46</v>
      </c>
      <c r="R3045">
        <v>3</v>
      </c>
      <c r="S3045" t="s">
        <v>6337</v>
      </c>
      <c r="T3045" t="s">
        <v>6338</v>
      </c>
      <c r="U3045" s="1">
        <f t="shared" si="2029"/>
        <v>13426</v>
      </c>
      <c r="V3045" t="s">
        <v>6215</v>
      </c>
      <c r="W3045" t="e">
        <f>VALUE(V3045)*100000</f>
        <v>#VALUE!</v>
      </c>
    </row>
    <row r="3046" spans="1:23" customFormat="1" hidden="1">
      <c r="A3046" t="s">
        <v>6339</v>
      </c>
      <c r="G3046" t="s">
        <v>24</v>
      </c>
      <c r="H3046" t="s">
        <v>55</v>
      </c>
      <c r="I3046">
        <f>VALUE(LEFT(H3046,FIND(" ",H3046)-1))</f>
        <v>1250</v>
      </c>
      <c r="J3046" t="str">
        <f>TRIM(RIGHT(H3046,LEN(H3046)-FIND(" ",H3046)))</f>
        <v>sqft</v>
      </c>
      <c r="K3046" t="s">
        <v>43</v>
      </c>
      <c r="L3046" t="s">
        <v>44</v>
      </c>
      <c r="N3046" t="s">
        <v>274</v>
      </c>
      <c r="Q3046" t="s">
        <v>29</v>
      </c>
      <c r="R3046" t="s">
        <v>6340</v>
      </c>
      <c r="S3046" t="s">
        <v>6341</v>
      </c>
      <c r="T3046" t="s">
        <v>114</v>
      </c>
      <c r="U3046" s="1">
        <f t="shared" si="2029"/>
        <v>5250</v>
      </c>
      <c r="V3046" t="s">
        <v>6077</v>
      </c>
      <c r="W3046" t="e">
        <f>VALUE(V3046)*100000</f>
        <v>#VALUE!</v>
      </c>
    </row>
    <row r="3047" spans="1:23" customFormat="1" hidden="1">
      <c r="A3047" t="s">
        <v>4261</v>
      </c>
      <c r="G3047" t="s">
        <v>34</v>
      </c>
      <c r="H3047" t="s">
        <v>3700</v>
      </c>
      <c r="I3047">
        <f>VALUE(LEFT(H3047,FIND(" ",H3047)-1))</f>
        <v>1960</v>
      </c>
      <c r="J3047" t="str">
        <f>TRIM(RIGHT(H3047,LEN(H3047)-FIND(" ",H3047)))</f>
        <v>sqft</v>
      </c>
      <c r="K3047" t="s">
        <v>43</v>
      </c>
      <c r="L3047" t="s">
        <v>44</v>
      </c>
      <c r="N3047" t="s">
        <v>152</v>
      </c>
      <c r="Q3047" t="s">
        <v>46</v>
      </c>
      <c r="R3047">
        <v>3</v>
      </c>
      <c r="S3047" t="s">
        <v>6342</v>
      </c>
      <c r="T3047" t="s">
        <v>6343</v>
      </c>
      <c r="U3047" s="1">
        <f t="shared" si="2029"/>
        <v>5612</v>
      </c>
      <c r="V3047" t="s">
        <v>6055</v>
      </c>
      <c r="W3047" t="e">
        <f>VALUE(V3047)*100000</f>
        <v>#VALUE!</v>
      </c>
    </row>
    <row r="3048" spans="1:23" customFormat="1" hidden="1">
      <c r="A3048" t="s">
        <v>6344</v>
      </c>
      <c r="G3048" t="s">
        <v>24</v>
      </c>
      <c r="H3048" t="s">
        <v>328</v>
      </c>
      <c r="I3048">
        <f>VALUE(LEFT(H3048,FIND(" ",H3048)-1))</f>
        <v>1200</v>
      </c>
      <c r="J3048" t="str">
        <f>TRIM(RIGHT(H3048,LEN(H3048)-FIND(" ",H3048)))</f>
        <v>sqft</v>
      </c>
      <c r="K3048" t="s">
        <v>43</v>
      </c>
      <c r="L3048" t="s">
        <v>44</v>
      </c>
      <c r="N3048" t="s">
        <v>3745</v>
      </c>
      <c r="Q3048" t="s">
        <v>96</v>
      </c>
      <c r="R3048" t="s">
        <v>30</v>
      </c>
      <c r="S3048" t="s">
        <v>6345</v>
      </c>
      <c r="T3048" t="s">
        <v>6346</v>
      </c>
      <c r="U3048" s="1">
        <f t="shared" si="2029"/>
        <v>6027</v>
      </c>
      <c r="V3048" t="s">
        <v>6089</v>
      </c>
      <c r="W3048" t="e">
        <f>VALUE(V3048)*100000</f>
        <v>#VALUE!</v>
      </c>
    </row>
    <row r="3049" spans="1:23" customFormat="1" hidden="1">
      <c r="A3049" t="s">
        <v>4422</v>
      </c>
      <c r="G3049" t="s">
        <v>24</v>
      </c>
      <c r="H3049" t="s">
        <v>6347</v>
      </c>
      <c r="I3049">
        <f>VALUE(LEFT(H3049,FIND(" ",H3049)-1))</f>
        <v>85</v>
      </c>
      <c r="J3049" t="str">
        <f>TRIM(RIGHT(H3049,LEN(H3049)-FIND(" ",H3049)))</f>
        <v>sqyrd</v>
      </c>
      <c r="K3049" t="s">
        <v>43</v>
      </c>
      <c r="L3049" t="s">
        <v>44</v>
      </c>
      <c r="N3049" t="s">
        <v>86</v>
      </c>
      <c r="Q3049" t="s">
        <v>46</v>
      </c>
      <c r="R3049" t="s">
        <v>102</v>
      </c>
      <c r="S3049" t="s">
        <v>6348</v>
      </c>
      <c r="T3049" t="s">
        <v>2488</v>
      </c>
      <c r="U3049" s="1">
        <f t="shared" si="2029"/>
        <v>11111</v>
      </c>
      <c r="V3049" t="s">
        <v>6098</v>
      </c>
      <c r="W3049" t="e">
        <f>VALUE(V3049)*100000</f>
        <v>#VALUE!</v>
      </c>
    </row>
    <row r="3050" spans="1:23" customFormat="1" hidden="1">
      <c r="A3050" t="s">
        <v>6349</v>
      </c>
      <c r="G3050" t="s">
        <v>24</v>
      </c>
      <c r="H3050" t="s">
        <v>1884</v>
      </c>
      <c r="I3050">
        <f>VALUE(LEFT(H3050,FIND(" ",H3050)-1))</f>
        <v>1800</v>
      </c>
      <c r="J3050" t="str">
        <f>TRIM(RIGHT(H3050,LEN(H3050)-FIND(" ",H3050)))</f>
        <v>sqft</v>
      </c>
      <c r="K3050" t="s">
        <v>43</v>
      </c>
      <c r="L3050" t="s">
        <v>44</v>
      </c>
      <c r="N3050" t="s">
        <v>212</v>
      </c>
      <c r="Q3050" t="s">
        <v>29</v>
      </c>
      <c r="R3050" t="s">
        <v>47</v>
      </c>
      <c r="S3050" t="s">
        <v>6350</v>
      </c>
      <c r="T3050" t="s">
        <v>6351</v>
      </c>
      <c r="U3050" s="1">
        <f t="shared" si="2029"/>
        <v>10476</v>
      </c>
      <c r="V3050" t="s">
        <v>6055</v>
      </c>
      <c r="W3050" t="e">
        <f>VALUE(V3050)*100000</f>
        <v>#VALUE!</v>
      </c>
    </row>
    <row r="3051" spans="1:23" customFormat="1" hidden="1">
      <c r="A3051" t="s">
        <v>6352</v>
      </c>
      <c r="G3051" t="s">
        <v>204</v>
      </c>
      <c r="H3051" t="s">
        <v>6353</v>
      </c>
      <c r="I3051">
        <f>VALUE(LEFT(H3051,FIND(" ",H3051)-1))</f>
        <v>3528</v>
      </c>
      <c r="J3051" t="str">
        <f>TRIM(RIGHT(H3051,LEN(H3051)-FIND(" ",H3051)))</f>
        <v>sqft</v>
      </c>
      <c r="K3051">
        <v>2</v>
      </c>
      <c r="L3051" t="s">
        <v>43</v>
      </c>
      <c r="N3051">
        <v>2</v>
      </c>
      <c r="Q3051" t="s">
        <v>1483</v>
      </c>
      <c r="R3051" t="s">
        <v>717</v>
      </c>
      <c r="S3051" t="s">
        <v>6354</v>
      </c>
      <c r="T3051" t="s">
        <v>2938</v>
      </c>
      <c r="U3051" s="1">
        <f t="shared" si="2029"/>
        <v>2889</v>
      </c>
      <c r="V3051" t="s">
        <v>6065</v>
      </c>
      <c r="W3051" t="e">
        <f>VALUE(V3051)*100000</f>
        <v>#VALUE!</v>
      </c>
    </row>
    <row r="3052" spans="1:23" customFormat="1" hidden="1">
      <c r="A3052" t="s">
        <v>3664</v>
      </c>
      <c r="G3052" t="s">
        <v>34</v>
      </c>
      <c r="H3052" t="s">
        <v>6347</v>
      </c>
      <c r="I3052">
        <f>VALUE(LEFT(H3052,FIND(" ",H3052)-1))</f>
        <v>85</v>
      </c>
      <c r="J3052" t="str">
        <f>TRIM(RIGHT(H3052,LEN(H3052)-FIND(" ",H3052)))</f>
        <v>sqyrd</v>
      </c>
      <c r="K3052" t="s">
        <v>29</v>
      </c>
      <c r="L3052" t="s">
        <v>44</v>
      </c>
      <c r="N3052" t="s">
        <v>43</v>
      </c>
      <c r="Q3052" t="s">
        <v>897</v>
      </c>
      <c r="R3052">
        <v>3</v>
      </c>
      <c r="S3052" t="s">
        <v>6355</v>
      </c>
      <c r="T3052" t="s">
        <v>6356</v>
      </c>
      <c r="U3052" s="1">
        <f t="shared" si="2029"/>
        <v>15033</v>
      </c>
      <c r="V3052" t="s">
        <v>6074</v>
      </c>
      <c r="W3052" t="e">
        <f>VALUE(V3052)*100000</f>
        <v>#VALUE!</v>
      </c>
    </row>
    <row r="3053" spans="1:23" customFormat="1" hidden="1">
      <c r="A3053" t="s">
        <v>6357</v>
      </c>
      <c r="G3053" t="s">
        <v>34</v>
      </c>
      <c r="H3053" t="s">
        <v>3620</v>
      </c>
      <c r="I3053">
        <f>VALUE(LEFT(H3053,FIND(" ",H3053)-1))</f>
        <v>1890</v>
      </c>
      <c r="J3053" t="str">
        <f>TRIM(RIGHT(H3053,LEN(H3053)-FIND(" ",H3053)))</f>
        <v>sqft</v>
      </c>
      <c r="K3053" t="s">
        <v>43</v>
      </c>
      <c r="L3053" t="s">
        <v>44</v>
      </c>
      <c r="N3053" t="s">
        <v>517</v>
      </c>
      <c r="Q3053" t="s">
        <v>29</v>
      </c>
      <c r="R3053">
        <v>2</v>
      </c>
      <c r="S3053" t="s">
        <v>6358</v>
      </c>
      <c r="T3053" t="s">
        <v>6359</v>
      </c>
      <c r="U3053" s="1">
        <f t="shared" si="2029"/>
        <v>7937</v>
      </c>
      <c r="V3053" t="s">
        <v>6050</v>
      </c>
      <c r="W3053" t="e">
        <f>VALUE(V3053)*100000</f>
        <v>#VALUE!</v>
      </c>
    </row>
    <row r="3054" spans="1:23" customFormat="1" hidden="1">
      <c r="A3054" t="s">
        <v>6360</v>
      </c>
      <c r="G3054" t="s">
        <v>24</v>
      </c>
      <c r="H3054" t="s">
        <v>5580</v>
      </c>
      <c r="I3054">
        <f>VALUE(LEFT(H3054,FIND(" ",H3054)-1))</f>
        <v>144</v>
      </c>
      <c r="J3054" t="str">
        <f>TRIM(RIGHT(H3054,LEN(H3054)-FIND(" ",H3054)))</f>
        <v>sqyrd</v>
      </c>
      <c r="K3054" t="s">
        <v>46</v>
      </c>
      <c r="L3054" t="s">
        <v>44</v>
      </c>
      <c r="N3054" t="s">
        <v>43</v>
      </c>
      <c r="Q3054">
        <v>2</v>
      </c>
      <c r="R3054">
        <v>2</v>
      </c>
      <c r="S3054" t="s">
        <v>6361</v>
      </c>
      <c r="T3054" t="s">
        <v>6362</v>
      </c>
      <c r="U3054" s="1">
        <f t="shared" si="2029"/>
        <v>9645</v>
      </c>
      <c r="V3054" t="s">
        <v>6124</v>
      </c>
      <c r="W3054" t="e">
        <f>VALUE(V3054)*100000</f>
        <v>#VALUE!</v>
      </c>
    </row>
    <row r="3055" spans="1:23" customFormat="1" hidden="1">
      <c r="A3055" t="s">
        <v>6363</v>
      </c>
      <c r="G3055" t="s">
        <v>34</v>
      </c>
      <c r="H3055" t="s">
        <v>6364</v>
      </c>
      <c r="I3055">
        <f>VALUE(LEFT(H3055,FIND(" ",H3055)-1))</f>
        <v>3200</v>
      </c>
      <c r="J3055" t="str">
        <f>TRIM(RIGHT(H3055,LEN(H3055)-FIND(" ",H3055)))</f>
        <v>sqft</v>
      </c>
      <c r="K3055" t="s">
        <v>43</v>
      </c>
      <c r="L3055" t="s">
        <v>44</v>
      </c>
      <c r="N3055" t="s">
        <v>1222</v>
      </c>
      <c r="Q3055" t="s">
        <v>96</v>
      </c>
      <c r="R3055" t="s">
        <v>973</v>
      </c>
      <c r="S3055" t="s">
        <v>6365</v>
      </c>
      <c r="T3055" t="s">
        <v>611</v>
      </c>
      <c r="U3055" s="1">
        <f t="shared" si="2029"/>
        <v>3906</v>
      </c>
      <c r="V3055" t="s">
        <v>6124</v>
      </c>
      <c r="W3055" t="e">
        <f>VALUE(V3055)*100000</f>
        <v>#VALUE!</v>
      </c>
    </row>
    <row r="3056" spans="1:23" customFormat="1" hidden="1">
      <c r="A3056" t="s">
        <v>4502</v>
      </c>
      <c r="G3056" t="s">
        <v>34</v>
      </c>
      <c r="H3056" t="s">
        <v>423</v>
      </c>
      <c r="I3056">
        <f>VALUE(LEFT(H3056,FIND(" ",H3056)-1))</f>
        <v>1100</v>
      </c>
      <c r="J3056" t="str">
        <f>TRIM(RIGHT(H3056,LEN(H3056)-FIND(" ",H3056)))</f>
        <v>sqft</v>
      </c>
      <c r="K3056" t="s">
        <v>43</v>
      </c>
      <c r="L3056" t="s">
        <v>44</v>
      </c>
      <c r="N3056" t="s">
        <v>212</v>
      </c>
      <c r="Q3056" t="s">
        <v>29</v>
      </c>
      <c r="R3056">
        <v>2</v>
      </c>
      <c r="S3056" t="s">
        <v>6149</v>
      </c>
      <c r="T3056" t="s">
        <v>709</v>
      </c>
      <c r="U3056" s="1">
        <f t="shared" si="2029"/>
        <v>10000</v>
      </c>
      <c r="V3056" t="s">
        <v>6055</v>
      </c>
      <c r="W3056" t="e">
        <f>VALUE(V3056)*100000</f>
        <v>#VALUE!</v>
      </c>
    </row>
    <row r="3057" spans="1:23" customFormat="1" hidden="1">
      <c r="A3057" t="s">
        <v>2482</v>
      </c>
      <c r="G3057" t="s">
        <v>34</v>
      </c>
      <c r="H3057" t="s">
        <v>4143</v>
      </c>
      <c r="I3057">
        <f>VALUE(LEFT(H3057,FIND(" ",H3057)-1))</f>
        <v>2500</v>
      </c>
      <c r="J3057" t="str">
        <f>TRIM(RIGHT(H3057,LEN(H3057)-FIND(" ",H3057)))</f>
        <v>sqft</v>
      </c>
      <c r="K3057" t="s">
        <v>43</v>
      </c>
      <c r="L3057" t="s">
        <v>44</v>
      </c>
      <c r="N3057" t="s">
        <v>2099</v>
      </c>
      <c r="Q3057" t="s">
        <v>46</v>
      </c>
      <c r="R3057" t="s">
        <v>262</v>
      </c>
      <c r="S3057" t="s">
        <v>6366</v>
      </c>
      <c r="T3057" t="s">
        <v>722</v>
      </c>
      <c r="U3057" s="1">
        <f t="shared" si="2029"/>
        <v>6000</v>
      </c>
      <c r="V3057" t="s">
        <v>6050</v>
      </c>
      <c r="W3057" t="e">
        <f>VALUE(V3057)*100000</f>
        <v>#VALUE!</v>
      </c>
    </row>
    <row r="3058" spans="1:23" customFormat="1" hidden="1">
      <c r="A3058" t="s">
        <v>3655</v>
      </c>
      <c r="G3058" t="s">
        <v>34</v>
      </c>
      <c r="H3058" t="s">
        <v>4093</v>
      </c>
      <c r="I3058">
        <f>VALUE(LEFT(H3058,FIND(" ",H3058)-1))</f>
        <v>1965</v>
      </c>
      <c r="J3058" t="str">
        <f>TRIM(RIGHT(H3058,LEN(H3058)-FIND(" ",H3058)))</f>
        <v>sqft</v>
      </c>
      <c r="K3058" t="s">
        <v>43</v>
      </c>
      <c r="L3058" t="s">
        <v>44</v>
      </c>
      <c r="N3058" t="s">
        <v>469</v>
      </c>
      <c r="Q3058" t="s">
        <v>96</v>
      </c>
      <c r="R3058">
        <v>3</v>
      </c>
      <c r="S3058" t="s">
        <v>6367</v>
      </c>
      <c r="T3058" t="s">
        <v>366</v>
      </c>
      <c r="U3058" s="1">
        <f t="shared" si="2029"/>
        <v>5089</v>
      </c>
      <c r="V3058" t="s">
        <v>3442</v>
      </c>
      <c r="W3058" t="e">
        <f>VALUE(V3058)*100000</f>
        <v>#VALUE!</v>
      </c>
    </row>
    <row r="3059" spans="1:23" customFormat="1" hidden="1">
      <c r="A3059" t="s">
        <v>3658</v>
      </c>
      <c r="G3059" t="s">
        <v>34</v>
      </c>
      <c r="H3059" t="s">
        <v>6368</v>
      </c>
      <c r="I3059">
        <f>VALUE(LEFT(H3059,FIND(" ",H3059)-1))</f>
        <v>170</v>
      </c>
      <c r="J3059" t="str">
        <f>TRIM(RIGHT(H3059,LEN(H3059)-FIND(" ",H3059)))</f>
        <v>sqft</v>
      </c>
      <c r="K3059" t="s">
        <v>43</v>
      </c>
      <c r="L3059" t="s">
        <v>44</v>
      </c>
      <c r="N3059" t="s">
        <v>2477</v>
      </c>
      <c r="S3059" t="s">
        <v>6369</v>
      </c>
      <c r="T3059" t="s">
        <v>6370</v>
      </c>
      <c r="U3059" s="1">
        <f t="shared" si="2029"/>
        <v>88235</v>
      </c>
      <c r="V3059" t="s">
        <v>6050</v>
      </c>
      <c r="W3059" t="e">
        <f>VALUE(V3059)*100000</f>
        <v>#VALUE!</v>
      </c>
    </row>
    <row r="3060" spans="1:23" customFormat="1" hidden="1">
      <c r="A3060" t="s">
        <v>4103</v>
      </c>
      <c r="G3060" t="s">
        <v>34</v>
      </c>
      <c r="H3060" t="s">
        <v>674</v>
      </c>
      <c r="I3060">
        <f>VALUE(LEFT(H3060,FIND(" ",H3060)-1))</f>
        <v>1400</v>
      </c>
      <c r="J3060" t="str">
        <f>TRIM(RIGHT(H3060,LEN(H3060)-FIND(" ",H3060)))</f>
        <v>sqft</v>
      </c>
      <c r="K3060" t="s">
        <v>43</v>
      </c>
      <c r="L3060" t="s">
        <v>44</v>
      </c>
      <c r="N3060" t="s">
        <v>227</v>
      </c>
      <c r="Q3060" t="s">
        <v>96</v>
      </c>
      <c r="R3060">
        <v>3</v>
      </c>
      <c r="S3060" t="s">
        <v>6371</v>
      </c>
      <c r="T3060" t="s">
        <v>1256</v>
      </c>
      <c r="U3060" s="1">
        <f t="shared" si="2029"/>
        <v>7143</v>
      </c>
      <c r="V3060" t="s">
        <v>3442</v>
      </c>
      <c r="W3060" t="e">
        <f>VALUE(V3060)*100000</f>
        <v>#VALUE!</v>
      </c>
    </row>
    <row r="3061" spans="1:23" customFormat="1" hidden="1">
      <c r="A3061" t="s">
        <v>6372</v>
      </c>
      <c r="G3061" t="s">
        <v>24</v>
      </c>
      <c r="H3061" t="s">
        <v>2435</v>
      </c>
      <c r="I3061">
        <f>VALUE(LEFT(H3061,FIND(" ",H3061)-1))</f>
        <v>2250</v>
      </c>
      <c r="J3061" t="str">
        <f>TRIM(RIGHT(H3061,LEN(H3061)-FIND(" ",H3061)))</f>
        <v>sqft</v>
      </c>
      <c r="K3061" t="s">
        <v>46</v>
      </c>
      <c r="L3061" t="s">
        <v>44</v>
      </c>
      <c r="N3061" t="s">
        <v>43</v>
      </c>
      <c r="Q3061" t="s">
        <v>739</v>
      </c>
      <c r="R3061" t="s">
        <v>166</v>
      </c>
      <c r="S3061" t="s">
        <v>6373</v>
      </c>
      <c r="T3061" t="s">
        <v>6374</v>
      </c>
      <c r="U3061" s="1">
        <f t="shared" si="2029"/>
        <v>4889</v>
      </c>
      <c r="V3061" t="s">
        <v>6055</v>
      </c>
      <c r="W3061" t="e">
        <f>VALUE(V3061)*100000</f>
        <v>#VALUE!</v>
      </c>
    </row>
    <row r="3062" spans="1:23" customFormat="1" hidden="1">
      <c r="A3062" t="s">
        <v>6375</v>
      </c>
      <c r="G3062" t="s">
        <v>34</v>
      </c>
      <c r="H3062" t="s">
        <v>6376</v>
      </c>
      <c r="I3062">
        <f>VALUE(LEFT(H3062,FIND(" ",H3062)-1))</f>
        <v>2321</v>
      </c>
      <c r="J3062" t="str">
        <f>TRIM(RIGHT(H3062,LEN(H3062)-FIND(" ",H3062)))</f>
        <v>sqft</v>
      </c>
      <c r="K3062" t="s">
        <v>43</v>
      </c>
      <c r="L3062" t="s">
        <v>44</v>
      </c>
      <c r="N3062" t="s">
        <v>3745</v>
      </c>
      <c r="Q3062" t="s">
        <v>46</v>
      </c>
      <c r="R3062" t="s">
        <v>6377</v>
      </c>
      <c r="S3062" t="s">
        <v>6378</v>
      </c>
      <c r="T3062" t="s">
        <v>6379</v>
      </c>
      <c r="U3062" s="1">
        <f t="shared" si="2029"/>
        <v>5386</v>
      </c>
      <c r="V3062" t="s">
        <v>6124</v>
      </c>
      <c r="W3062" t="e">
        <f>VALUE(V3062)*100000</f>
        <v>#VALUE!</v>
      </c>
    </row>
    <row r="3063" spans="1:23" customFormat="1" hidden="1">
      <c r="A3063" t="s">
        <v>4550</v>
      </c>
      <c r="G3063" t="s">
        <v>24</v>
      </c>
      <c r="H3063" t="s">
        <v>6380</v>
      </c>
      <c r="I3063">
        <f>VALUE(LEFT(H3063,FIND(" ",H3063)-1))</f>
        <v>2522</v>
      </c>
      <c r="J3063" t="str">
        <f>TRIM(RIGHT(H3063,LEN(H3063)-FIND(" ",H3063)))</f>
        <v>sqft</v>
      </c>
      <c r="K3063" t="s">
        <v>43</v>
      </c>
      <c r="L3063" t="s">
        <v>44</v>
      </c>
      <c r="N3063" t="s">
        <v>2963</v>
      </c>
      <c r="Q3063" t="s">
        <v>29</v>
      </c>
      <c r="R3063" t="s">
        <v>739</v>
      </c>
      <c r="S3063" t="s">
        <v>6381</v>
      </c>
      <c r="T3063" t="s">
        <v>6382</v>
      </c>
      <c r="U3063" s="1">
        <f t="shared" si="2029"/>
        <v>7620</v>
      </c>
      <c r="V3063" t="s">
        <v>6383</v>
      </c>
      <c r="W3063" t="e">
        <f>VALUE(V3063)*100000</f>
        <v>#VALUE!</v>
      </c>
    </row>
    <row r="3064" spans="1:23" customFormat="1" hidden="1">
      <c r="A3064" t="s">
        <v>5868</v>
      </c>
      <c r="G3064" t="s">
        <v>34</v>
      </c>
      <c r="H3064" t="s">
        <v>5869</v>
      </c>
      <c r="I3064">
        <f>VALUE(LEFT(H3064,FIND(" ",H3064)-1))</f>
        <v>2113</v>
      </c>
      <c r="J3064" t="str">
        <f>TRIM(RIGHT(H3064,LEN(H3064)-FIND(" ",H3064)))</f>
        <v>sqft</v>
      </c>
      <c r="K3064" t="s">
        <v>43</v>
      </c>
      <c r="L3064" t="s">
        <v>44</v>
      </c>
      <c r="N3064" t="s">
        <v>238</v>
      </c>
      <c r="Q3064" t="s">
        <v>29</v>
      </c>
      <c r="R3064" t="s">
        <v>490</v>
      </c>
      <c r="S3064" t="s">
        <v>6384</v>
      </c>
      <c r="T3064" t="s">
        <v>6385</v>
      </c>
      <c r="U3064" s="1">
        <f t="shared" si="2029"/>
        <v>5206</v>
      </c>
      <c r="V3064" t="s">
        <v>6055</v>
      </c>
      <c r="W3064" t="e">
        <f>VALUE(V3064)*100000</f>
        <v>#VALUE!</v>
      </c>
    </row>
    <row r="3065" spans="1:23" customFormat="1" hidden="1">
      <c r="A3065" t="s">
        <v>6386</v>
      </c>
      <c r="G3065" t="s">
        <v>34</v>
      </c>
      <c r="H3065" t="s">
        <v>6116</v>
      </c>
      <c r="I3065">
        <f>VALUE(LEFT(H3065,FIND(" ",H3065)-1))</f>
        <v>2160</v>
      </c>
      <c r="J3065" t="str">
        <f>TRIM(RIGHT(H3065,LEN(H3065)-FIND(" ",H3065)))</f>
        <v>sqft</v>
      </c>
      <c r="K3065" t="s">
        <v>43</v>
      </c>
      <c r="L3065" t="s">
        <v>44</v>
      </c>
      <c r="N3065" t="s">
        <v>1579</v>
      </c>
      <c r="Q3065" t="s">
        <v>29</v>
      </c>
      <c r="R3065" t="s">
        <v>47</v>
      </c>
      <c r="S3065" t="s">
        <v>6387</v>
      </c>
      <c r="T3065" t="s">
        <v>6388</v>
      </c>
      <c r="U3065" s="1">
        <f t="shared" si="2029"/>
        <v>5602</v>
      </c>
      <c r="V3065" t="s">
        <v>6281</v>
      </c>
      <c r="W3065" t="e">
        <f>VALUE(V3065)*100000</f>
        <v>#VALUE!</v>
      </c>
    </row>
    <row r="3066" spans="1:23" customFormat="1" hidden="1">
      <c r="A3066" t="s">
        <v>6389</v>
      </c>
      <c r="G3066" t="s">
        <v>24</v>
      </c>
      <c r="H3066" t="s">
        <v>674</v>
      </c>
      <c r="I3066">
        <f>VALUE(LEFT(H3066,FIND(" ",H3066)-1))</f>
        <v>1400</v>
      </c>
      <c r="J3066" t="str">
        <f>TRIM(RIGHT(H3066,LEN(H3066)-FIND(" ",H3066)))</f>
        <v>sqft</v>
      </c>
      <c r="K3066" t="s">
        <v>26</v>
      </c>
      <c r="L3066" t="s">
        <v>44</v>
      </c>
      <c r="N3066" t="s">
        <v>212</v>
      </c>
      <c r="Q3066">
        <v>1</v>
      </c>
      <c r="S3066" t="s">
        <v>6390</v>
      </c>
      <c r="T3066" t="s">
        <v>6391</v>
      </c>
      <c r="U3066" s="1">
        <f t="shared" si="2029"/>
        <v>8929</v>
      </c>
      <c r="V3066" t="s">
        <v>6124</v>
      </c>
      <c r="W3066" t="e">
        <f>VALUE(V3066)*100000</f>
        <v>#VALUE!</v>
      </c>
    </row>
    <row r="3067" spans="1:23" customFormat="1" hidden="1">
      <c r="A3067" t="s">
        <v>4156</v>
      </c>
      <c r="G3067" t="s">
        <v>34</v>
      </c>
      <c r="H3067" t="s">
        <v>4157</v>
      </c>
      <c r="I3067">
        <f>VALUE(LEFT(H3067,FIND(" ",H3067)-1))</f>
        <v>4800</v>
      </c>
      <c r="J3067" t="str">
        <f>TRIM(RIGHT(H3067,LEN(H3067)-FIND(" ",H3067)))</f>
        <v>sqft</v>
      </c>
      <c r="L3067" t="s">
        <v>44</v>
      </c>
      <c r="N3067" t="s">
        <v>43</v>
      </c>
      <c r="S3067" t="s">
        <v>6392</v>
      </c>
      <c r="T3067" t="s">
        <v>4158</v>
      </c>
      <c r="U3067" s="1">
        <f t="shared" si="2029"/>
        <v>2083</v>
      </c>
      <c r="V3067" t="s">
        <v>3442</v>
      </c>
      <c r="W3067" t="e">
        <f>VALUE(V3067)*100000</f>
        <v>#VALUE!</v>
      </c>
    </row>
    <row r="3068" spans="1:23" customFormat="1" hidden="1">
      <c r="A3068" t="s">
        <v>6393</v>
      </c>
      <c r="G3068" t="s">
        <v>24</v>
      </c>
      <c r="H3068" t="s">
        <v>6394</v>
      </c>
      <c r="I3068">
        <f>VALUE(LEFT(H3068,FIND(" ",H3068)-1))</f>
        <v>1867</v>
      </c>
      <c r="J3068" t="str">
        <f>TRIM(RIGHT(H3068,LEN(H3068)-FIND(" ",H3068)))</f>
        <v>sqft</v>
      </c>
      <c r="K3068" t="s">
        <v>43</v>
      </c>
      <c r="L3068" t="s">
        <v>44</v>
      </c>
      <c r="N3068" t="s">
        <v>2619</v>
      </c>
      <c r="Q3068" t="s">
        <v>96</v>
      </c>
      <c r="R3068">
        <v>3</v>
      </c>
      <c r="S3068" t="s">
        <v>6395</v>
      </c>
      <c r="T3068" t="s">
        <v>6396</v>
      </c>
      <c r="U3068" s="1">
        <f t="shared" si="2029"/>
        <v>4563</v>
      </c>
      <c r="V3068" t="s">
        <v>6074</v>
      </c>
      <c r="W3068" t="e">
        <f>VALUE(V3068)*100000</f>
        <v>#VALUE!</v>
      </c>
    </row>
    <row r="3069" spans="1:23" customFormat="1" hidden="1">
      <c r="A3069" t="s">
        <v>6397</v>
      </c>
      <c r="G3069" t="s">
        <v>24</v>
      </c>
      <c r="H3069" t="s">
        <v>1506</v>
      </c>
      <c r="I3069">
        <f>VALUE(LEFT(H3069,FIND(" ",H3069)-1))</f>
        <v>1700</v>
      </c>
      <c r="J3069" t="str">
        <f>TRIM(RIGHT(H3069,LEN(H3069)-FIND(" ",H3069)))</f>
        <v>sqft</v>
      </c>
      <c r="K3069" t="s">
        <v>43</v>
      </c>
      <c r="L3069" t="s">
        <v>44</v>
      </c>
      <c r="N3069" t="s">
        <v>127</v>
      </c>
      <c r="Q3069" t="s">
        <v>96</v>
      </c>
      <c r="R3069" t="s">
        <v>6398</v>
      </c>
      <c r="S3069" t="s">
        <v>6399</v>
      </c>
      <c r="T3069" t="s">
        <v>6400</v>
      </c>
      <c r="U3069" s="1">
        <f t="shared" ref="U3069:U3132" si="2030">VALUE(SUBSTITUTE(SUBSTITUTE(T3069,"â‚¹",""),"per sqft",""))</f>
        <v>3970</v>
      </c>
      <c r="V3069" t="s">
        <v>6074</v>
      </c>
      <c r="W3069" t="e">
        <f>VALUE(V3069)*100000</f>
        <v>#VALUE!</v>
      </c>
    </row>
    <row r="3070" spans="1:23" customFormat="1" hidden="1">
      <c r="A3070" t="s">
        <v>6401</v>
      </c>
      <c r="G3070" t="s">
        <v>24</v>
      </c>
      <c r="H3070" t="s">
        <v>1005</v>
      </c>
      <c r="I3070">
        <f>VALUE(LEFT(H3070,FIND(" ",H3070)-1))</f>
        <v>1500</v>
      </c>
      <c r="J3070" t="str">
        <f>TRIM(RIGHT(H3070,LEN(H3070)-FIND(" ",H3070)))</f>
        <v>sqft</v>
      </c>
      <c r="K3070" t="s">
        <v>96</v>
      </c>
      <c r="L3070" t="s">
        <v>1890</v>
      </c>
      <c r="N3070" t="s">
        <v>43</v>
      </c>
      <c r="Q3070" t="s">
        <v>6402</v>
      </c>
      <c r="R3070">
        <v>3</v>
      </c>
      <c r="S3070" t="s">
        <v>6403</v>
      </c>
      <c r="T3070" t="s">
        <v>6404</v>
      </c>
      <c r="U3070" s="1">
        <f t="shared" si="2030"/>
        <v>5870</v>
      </c>
      <c r="V3070" t="s">
        <v>6053</v>
      </c>
      <c r="W3070" t="e">
        <f>VALUE(V3070)*100000</f>
        <v>#VALUE!</v>
      </c>
    </row>
    <row r="3071" spans="1:23" customFormat="1" hidden="1">
      <c r="A3071" t="s">
        <v>2482</v>
      </c>
      <c r="G3071" t="s">
        <v>24</v>
      </c>
      <c r="H3071" t="s">
        <v>116</v>
      </c>
      <c r="I3071">
        <f>VALUE(LEFT(H3071,FIND(" ",H3071)-1))</f>
        <v>1000</v>
      </c>
      <c r="J3071" t="str">
        <f>TRIM(RIGHT(H3071,LEN(H3071)-FIND(" ",H3071)))</f>
        <v>sqft</v>
      </c>
      <c r="K3071" t="s">
        <v>43</v>
      </c>
      <c r="L3071" t="s">
        <v>44</v>
      </c>
      <c r="N3071" t="s">
        <v>373</v>
      </c>
      <c r="Q3071" t="s">
        <v>96</v>
      </c>
      <c r="R3071">
        <v>2</v>
      </c>
      <c r="T3071" t="s">
        <v>1534</v>
      </c>
      <c r="U3071" s="1">
        <f t="shared" si="2030"/>
        <v>7812</v>
      </c>
      <c r="V3071" t="s">
        <v>6124</v>
      </c>
      <c r="W3071" t="e">
        <f>VALUE(V3071)*100000</f>
        <v>#VALUE!</v>
      </c>
    </row>
    <row r="3072" spans="1:23" customFormat="1" hidden="1">
      <c r="A3072" t="s">
        <v>6405</v>
      </c>
      <c r="G3072" t="s">
        <v>24</v>
      </c>
      <c r="H3072" t="s">
        <v>6406</v>
      </c>
      <c r="I3072">
        <f>VALUE(LEFT(H3072,FIND(" ",H3072)-1))</f>
        <v>2790</v>
      </c>
      <c r="J3072" t="str">
        <f>TRIM(RIGHT(H3072,LEN(H3072)-FIND(" ",H3072)))</f>
        <v>sqft</v>
      </c>
      <c r="K3072" t="s">
        <v>43</v>
      </c>
      <c r="L3072" t="s">
        <v>2832</v>
      </c>
      <c r="N3072" t="s">
        <v>342</v>
      </c>
      <c r="Q3072" t="s">
        <v>29</v>
      </c>
      <c r="R3072" t="s">
        <v>47</v>
      </c>
      <c r="T3072" t="s">
        <v>6407</v>
      </c>
      <c r="U3072" s="1">
        <f t="shared" si="2030"/>
        <v>11155</v>
      </c>
      <c r="V3072" t="s">
        <v>6132</v>
      </c>
      <c r="W3072" t="e">
        <f>VALUE(V3072)*100000</f>
        <v>#VALUE!</v>
      </c>
    </row>
    <row r="3073" spans="1:23" customFormat="1" hidden="1">
      <c r="A3073" t="s">
        <v>6408</v>
      </c>
      <c r="G3073" t="s">
        <v>34</v>
      </c>
      <c r="H3073" t="s">
        <v>705</v>
      </c>
      <c r="I3073">
        <f>VALUE(LEFT(H3073,FIND(" ",H3073)-1))</f>
        <v>900</v>
      </c>
      <c r="J3073" t="str">
        <f>TRIM(RIGHT(H3073,LEN(H3073)-FIND(" ",H3073)))</f>
        <v>sqft</v>
      </c>
      <c r="K3073" t="s">
        <v>29</v>
      </c>
      <c r="L3073" t="s">
        <v>44</v>
      </c>
      <c r="N3073" t="s">
        <v>43</v>
      </c>
      <c r="Q3073">
        <v>3</v>
      </c>
      <c r="T3073" t="s">
        <v>6409</v>
      </c>
      <c r="U3073" s="1">
        <f t="shared" si="2030"/>
        <v>12778</v>
      </c>
      <c r="V3073" t="s">
        <v>6074</v>
      </c>
      <c r="W3073" t="e">
        <f>VALUE(V3073)*100000</f>
        <v>#VALUE!</v>
      </c>
    </row>
    <row r="3074" spans="1:23" customFormat="1" hidden="1">
      <c r="A3074" t="s">
        <v>6410</v>
      </c>
      <c r="G3074" t="s">
        <v>34</v>
      </c>
      <c r="H3074" t="s">
        <v>6411</v>
      </c>
      <c r="I3074">
        <f>VALUE(LEFT(H3074,FIND(" ",H3074)-1))</f>
        <v>733</v>
      </c>
      <c r="J3074" t="str">
        <f>TRIM(RIGHT(H3074,LEN(H3074)-FIND(" ",H3074)))</f>
        <v>sqft</v>
      </c>
      <c r="K3074" t="s">
        <v>43</v>
      </c>
      <c r="L3074" t="s">
        <v>44</v>
      </c>
      <c r="N3074" t="s">
        <v>390</v>
      </c>
      <c r="T3074" t="s">
        <v>6412</v>
      </c>
      <c r="U3074" s="1">
        <f t="shared" si="2030"/>
        <v>16371</v>
      </c>
      <c r="V3074" t="s">
        <v>6089</v>
      </c>
      <c r="W3074" t="e">
        <f>VALUE(V3074)*100000</f>
        <v>#VALUE!</v>
      </c>
    </row>
    <row r="3075" spans="1:23" customFormat="1" hidden="1">
      <c r="A3075" t="s">
        <v>6413</v>
      </c>
      <c r="G3075" t="s">
        <v>24</v>
      </c>
      <c r="H3075" t="s">
        <v>674</v>
      </c>
      <c r="I3075">
        <f>VALUE(LEFT(H3075,FIND(" ",H3075)-1))</f>
        <v>1400</v>
      </c>
      <c r="J3075" t="str">
        <f>TRIM(RIGHT(H3075,LEN(H3075)-FIND(" ",H3075)))</f>
        <v>sqft</v>
      </c>
      <c r="K3075" t="s">
        <v>46</v>
      </c>
      <c r="L3075" t="s">
        <v>44</v>
      </c>
      <c r="N3075" t="s">
        <v>43</v>
      </c>
      <c r="Q3075">
        <v>3</v>
      </c>
      <c r="R3075">
        <v>1</v>
      </c>
      <c r="T3075" t="s">
        <v>4056</v>
      </c>
      <c r="U3075" s="1">
        <f t="shared" si="2030"/>
        <v>9375</v>
      </c>
      <c r="V3075" t="s">
        <v>6050</v>
      </c>
      <c r="W3075" t="e">
        <f>VALUE(V3075)*100000</f>
        <v>#VALUE!</v>
      </c>
    </row>
    <row r="3076" spans="1:23" customFormat="1" hidden="1">
      <c r="A3076" t="s">
        <v>6414</v>
      </c>
      <c r="G3076" t="s">
        <v>34</v>
      </c>
      <c r="H3076" t="s">
        <v>6415</v>
      </c>
      <c r="I3076">
        <f>VALUE(LEFT(H3076,FIND(" ",H3076)-1))</f>
        <v>5000</v>
      </c>
      <c r="J3076" t="str">
        <f>TRIM(RIGHT(H3076,LEN(H3076)-FIND(" ",H3076)))</f>
        <v>sqft</v>
      </c>
      <c r="K3076" t="s">
        <v>43</v>
      </c>
      <c r="L3076" t="s">
        <v>44</v>
      </c>
      <c r="N3076" t="s">
        <v>142</v>
      </c>
      <c r="Q3076" t="s">
        <v>46</v>
      </c>
      <c r="R3076">
        <v>3</v>
      </c>
      <c r="T3076" t="s">
        <v>335</v>
      </c>
      <c r="U3076" s="1">
        <f t="shared" si="2030"/>
        <v>3000</v>
      </c>
      <c r="V3076" t="s">
        <v>6050</v>
      </c>
      <c r="W3076" t="e">
        <f>VALUE(V3076)*100000</f>
        <v>#VALUE!</v>
      </c>
    </row>
    <row r="3077" spans="1:23" customFormat="1" hidden="1">
      <c r="A3077" t="s">
        <v>6416</v>
      </c>
      <c r="G3077" t="s">
        <v>34</v>
      </c>
      <c r="H3077" t="s">
        <v>6417</v>
      </c>
      <c r="I3077">
        <f>VALUE(LEFT(H3077,FIND(" ",H3077)-1))</f>
        <v>2085</v>
      </c>
      <c r="J3077" t="str">
        <f>TRIM(RIGHT(H3077,LEN(H3077)-FIND(" ",H3077)))</f>
        <v>sqft</v>
      </c>
      <c r="K3077" t="s">
        <v>43</v>
      </c>
      <c r="L3077" t="s">
        <v>44</v>
      </c>
      <c r="N3077" t="s">
        <v>238</v>
      </c>
      <c r="Q3077" t="s">
        <v>96</v>
      </c>
      <c r="R3077" t="s">
        <v>6418</v>
      </c>
      <c r="T3077" t="s">
        <v>6419</v>
      </c>
      <c r="U3077" s="1">
        <f t="shared" si="2030"/>
        <v>5372</v>
      </c>
      <c r="V3077" t="s">
        <v>6038</v>
      </c>
      <c r="W3077" t="e">
        <f>VALUE(V3077)*100000</f>
        <v>#VALUE!</v>
      </c>
    </row>
    <row r="3078" spans="1:23" customFormat="1" hidden="1">
      <c r="A3078" t="s">
        <v>6420</v>
      </c>
      <c r="G3078" t="s">
        <v>34</v>
      </c>
      <c r="H3078" t="s">
        <v>6421</v>
      </c>
      <c r="I3078">
        <f>VALUE(LEFT(H3078,FIND(" ",H3078)-1))</f>
        <v>2427</v>
      </c>
      <c r="J3078" t="str">
        <f>TRIM(RIGHT(H3078,LEN(H3078)-FIND(" ",H3078)))</f>
        <v>sqft</v>
      </c>
      <c r="K3078" t="s">
        <v>43</v>
      </c>
      <c r="L3078" t="s">
        <v>44</v>
      </c>
      <c r="N3078" t="s">
        <v>2657</v>
      </c>
      <c r="Q3078" t="s">
        <v>29</v>
      </c>
      <c r="R3078" t="s">
        <v>6422</v>
      </c>
      <c r="T3078" t="s">
        <v>722</v>
      </c>
      <c r="U3078" s="1">
        <f t="shared" si="2030"/>
        <v>6000</v>
      </c>
      <c r="V3078" t="s">
        <v>6215</v>
      </c>
      <c r="W3078" t="e">
        <f>VALUE(V3078)*100000</f>
        <v>#VALUE!</v>
      </c>
    </row>
    <row r="3079" spans="1:23" customFormat="1" hidden="1">
      <c r="A3079" t="s">
        <v>5024</v>
      </c>
      <c r="G3079" t="s">
        <v>24</v>
      </c>
      <c r="H3079" t="s">
        <v>4174</v>
      </c>
      <c r="I3079">
        <f>VALUE(LEFT(H3079,FIND(" ",H3079)-1))</f>
        <v>1184</v>
      </c>
      <c r="J3079" t="str">
        <f>TRIM(RIGHT(H3079,LEN(H3079)-FIND(" ",H3079)))</f>
        <v>sqft</v>
      </c>
      <c r="K3079" t="s">
        <v>43</v>
      </c>
      <c r="L3079" t="s">
        <v>44</v>
      </c>
      <c r="N3079" t="s">
        <v>1138</v>
      </c>
      <c r="Q3079" t="s">
        <v>29</v>
      </c>
      <c r="R3079" t="s">
        <v>739</v>
      </c>
      <c r="S3079" t="s">
        <v>6423</v>
      </c>
      <c r="T3079" t="s">
        <v>6424</v>
      </c>
      <c r="U3079" s="1">
        <f t="shared" si="2030"/>
        <v>5623</v>
      </c>
      <c r="V3079" t="s">
        <v>6281</v>
      </c>
      <c r="W3079" t="e">
        <f>VALUE(V3079)*100000</f>
        <v>#VALUE!</v>
      </c>
    </row>
    <row r="3080" spans="1:23" customFormat="1" hidden="1">
      <c r="A3080" t="s">
        <v>6425</v>
      </c>
      <c r="G3080" t="s">
        <v>34</v>
      </c>
      <c r="H3080" t="s">
        <v>2693</v>
      </c>
      <c r="I3080">
        <f>VALUE(LEFT(H3080,FIND(" ",H3080)-1))</f>
        <v>3150</v>
      </c>
      <c r="J3080" t="str">
        <f>TRIM(RIGHT(H3080,LEN(H3080)-FIND(" ",H3080)))</f>
        <v>sqft</v>
      </c>
      <c r="K3080" t="s">
        <v>43</v>
      </c>
      <c r="L3080" t="s">
        <v>44</v>
      </c>
      <c r="N3080" t="s">
        <v>650</v>
      </c>
      <c r="Q3080" t="s">
        <v>96</v>
      </c>
      <c r="R3080">
        <v>3</v>
      </c>
      <c r="T3080" t="s">
        <v>685</v>
      </c>
      <c r="U3080" s="1">
        <f t="shared" si="2030"/>
        <v>4762</v>
      </c>
      <c r="V3080" t="s">
        <v>6050</v>
      </c>
      <c r="W3080" t="e">
        <f>VALUE(V3080)*100000</f>
        <v>#VALUE!</v>
      </c>
    </row>
    <row r="3081" spans="1:23" customFormat="1" hidden="1">
      <c r="A3081" t="s">
        <v>5148</v>
      </c>
      <c r="G3081" t="s">
        <v>204</v>
      </c>
      <c r="H3081" t="s">
        <v>6058</v>
      </c>
      <c r="I3081">
        <f>VALUE(LEFT(H3081,FIND(" ",H3081)-1))</f>
        <v>1503</v>
      </c>
      <c r="J3081" t="str">
        <f>TRIM(RIGHT(H3081,LEN(H3081)-FIND(" ",H3081)))</f>
        <v>sqft</v>
      </c>
      <c r="K3081" t="s">
        <v>671</v>
      </c>
      <c r="L3081" t="s">
        <v>43</v>
      </c>
      <c r="N3081">
        <v>3</v>
      </c>
      <c r="T3081" t="s">
        <v>1185</v>
      </c>
      <c r="U3081" s="1">
        <f t="shared" si="2030"/>
        <v>8889</v>
      </c>
      <c r="V3081" t="s">
        <v>6098</v>
      </c>
      <c r="W3081" t="e">
        <f>VALUE(V3081)*100000</f>
        <v>#VALUE!</v>
      </c>
    </row>
    <row r="3082" spans="1:23" customFormat="1" hidden="1">
      <c r="A3082" t="s">
        <v>1101</v>
      </c>
      <c r="G3082" t="s">
        <v>24</v>
      </c>
      <c r="H3082" t="s">
        <v>2627</v>
      </c>
      <c r="I3082">
        <f>VALUE(LEFT(H3082,FIND(" ",H3082)-1))</f>
        <v>1160</v>
      </c>
      <c r="J3082" t="str">
        <f>TRIM(RIGHT(H3082,LEN(H3082)-FIND(" ",H3082)))</f>
        <v>sqft</v>
      </c>
      <c r="K3082" t="s">
        <v>43</v>
      </c>
      <c r="L3082" t="s">
        <v>44</v>
      </c>
      <c r="N3082" t="s">
        <v>217</v>
      </c>
      <c r="Q3082" t="s">
        <v>262</v>
      </c>
      <c r="R3082">
        <v>1</v>
      </c>
      <c r="S3082" t="s">
        <v>6426</v>
      </c>
      <c r="T3082" t="s">
        <v>6427</v>
      </c>
      <c r="U3082" s="1">
        <f t="shared" si="2030"/>
        <v>6101</v>
      </c>
      <c r="V3082" t="s">
        <v>6074</v>
      </c>
      <c r="W3082" t="e">
        <f>VALUE(V3082)*100000</f>
        <v>#VALUE!</v>
      </c>
    </row>
    <row r="3083" spans="1:23" customFormat="1" hidden="1">
      <c r="A3083" t="s">
        <v>6428</v>
      </c>
      <c r="G3083" t="s">
        <v>34</v>
      </c>
      <c r="H3083" t="s">
        <v>6429</v>
      </c>
      <c r="I3083">
        <f>VALUE(LEFT(H3083,FIND(" ",H3083)-1))</f>
        <v>108</v>
      </c>
      <c r="J3083" t="str">
        <f>TRIM(RIGHT(H3083,LEN(H3083)-FIND(" ",H3083)))</f>
        <v>sqyrd</v>
      </c>
      <c r="K3083" t="s">
        <v>96</v>
      </c>
      <c r="L3083" t="s">
        <v>44</v>
      </c>
      <c r="N3083" t="s">
        <v>26</v>
      </c>
      <c r="Q3083" t="s">
        <v>47</v>
      </c>
      <c r="R3083" t="s">
        <v>490</v>
      </c>
      <c r="T3083" t="s">
        <v>6430</v>
      </c>
      <c r="U3083" s="1">
        <f t="shared" si="2030"/>
        <v>12449</v>
      </c>
      <c r="V3083" t="s">
        <v>6281</v>
      </c>
      <c r="W3083" t="e">
        <f>VALUE(V3083)*100000</f>
        <v>#VALUE!</v>
      </c>
    </row>
    <row r="3084" spans="1:23" customFormat="1" hidden="1">
      <c r="A3084" t="s">
        <v>6195</v>
      </c>
      <c r="G3084" t="s">
        <v>24</v>
      </c>
      <c r="H3084" t="s">
        <v>915</v>
      </c>
      <c r="I3084">
        <f>VALUE(LEFT(H3084,FIND(" ",H3084)-1))</f>
        <v>1450</v>
      </c>
      <c r="J3084" t="str">
        <f>TRIM(RIGHT(H3084,LEN(H3084)-FIND(" ",H3084)))</f>
        <v>sqft</v>
      </c>
      <c r="K3084" t="s">
        <v>26</v>
      </c>
      <c r="L3084" t="s">
        <v>44</v>
      </c>
      <c r="N3084" t="s">
        <v>212</v>
      </c>
      <c r="Q3084" t="s">
        <v>46</v>
      </c>
      <c r="R3084" t="s">
        <v>30</v>
      </c>
      <c r="S3084" t="s">
        <v>6431</v>
      </c>
      <c r="T3084" t="s">
        <v>6432</v>
      </c>
      <c r="U3084" s="1">
        <f t="shared" si="2030"/>
        <v>6173</v>
      </c>
      <c r="V3084" t="s">
        <v>6063</v>
      </c>
      <c r="W3084" t="e">
        <f>VALUE(V3084)*100000</f>
        <v>#VALUE!</v>
      </c>
    </row>
    <row r="3085" spans="1:23" customFormat="1" hidden="1">
      <c r="A3085" t="s">
        <v>679</v>
      </c>
      <c r="G3085" t="s">
        <v>24</v>
      </c>
      <c r="H3085" t="s">
        <v>2655</v>
      </c>
      <c r="I3085">
        <f>VALUE(LEFT(H3085,FIND(" ",H3085)-1))</f>
        <v>357</v>
      </c>
      <c r="J3085" t="str">
        <f>TRIM(RIGHT(H3085,LEN(H3085)-FIND(" ",H3085)))</f>
        <v>sqft</v>
      </c>
      <c r="K3085" t="s">
        <v>43</v>
      </c>
      <c r="L3085" t="s">
        <v>44</v>
      </c>
      <c r="N3085" t="s">
        <v>390</v>
      </c>
      <c r="T3085" t="s">
        <v>6433</v>
      </c>
      <c r="U3085" s="1">
        <f t="shared" si="2030"/>
        <v>16106</v>
      </c>
      <c r="V3085" t="s">
        <v>6074</v>
      </c>
      <c r="W3085" t="e">
        <f>VALUE(V3085)*100000</f>
        <v>#VALUE!</v>
      </c>
    </row>
    <row r="3086" spans="1:23" customFormat="1" hidden="1">
      <c r="A3086" t="s">
        <v>6434</v>
      </c>
      <c r="G3086" t="s">
        <v>34</v>
      </c>
      <c r="H3086" t="s">
        <v>4815</v>
      </c>
      <c r="I3086">
        <f>VALUE(LEFT(H3086,FIND(" ",H3086)-1))</f>
        <v>2050</v>
      </c>
      <c r="J3086" t="str">
        <f>TRIM(RIGHT(H3086,LEN(H3086)-FIND(" ",H3086)))</f>
        <v>sqft</v>
      </c>
      <c r="K3086" t="s">
        <v>43</v>
      </c>
      <c r="L3086" t="s">
        <v>44</v>
      </c>
      <c r="N3086" t="s">
        <v>866</v>
      </c>
      <c r="Q3086" t="s">
        <v>96</v>
      </c>
      <c r="R3086" t="s">
        <v>6435</v>
      </c>
      <c r="T3086" t="s">
        <v>6436</v>
      </c>
      <c r="U3086" s="1">
        <f t="shared" si="2030"/>
        <v>5902</v>
      </c>
      <c r="V3086" t="s">
        <v>6281</v>
      </c>
      <c r="W3086" t="e">
        <f>VALUE(V3086)*100000</f>
        <v>#VALUE!</v>
      </c>
    </row>
    <row r="3087" spans="1:23" customFormat="1" hidden="1">
      <c r="A3087" t="s">
        <v>4422</v>
      </c>
      <c r="G3087" t="s">
        <v>24</v>
      </c>
      <c r="H3087" t="s">
        <v>6437</v>
      </c>
      <c r="I3087">
        <f>VALUE(LEFT(H3087,FIND(" ",H3087)-1))</f>
        <v>138</v>
      </c>
      <c r="J3087" t="str">
        <f>TRIM(RIGHT(H3087,LEN(H3087)-FIND(" ",H3087)))</f>
        <v>sqyrd</v>
      </c>
      <c r="K3087" t="s">
        <v>46</v>
      </c>
      <c r="L3087" t="s">
        <v>44</v>
      </c>
      <c r="N3087" t="s">
        <v>43</v>
      </c>
      <c r="Q3087">
        <v>5</v>
      </c>
      <c r="R3087">
        <v>1</v>
      </c>
      <c r="T3087" t="s">
        <v>6438</v>
      </c>
      <c r="U3087" s="1">
        <f t="shared" si="2030"/>
        <v>10870</v>
      </c>
      <c r="V3087" t="s">
        <v>6053</v>
      </c>
      <c r="W3087" t="e">
        <f>VALUE(V3087)*100000</f>
        <v>#VALUE!</v>
      </c>
    </row>
    <row r="3088" spans="1:23" customFormat="1" hidden="1">
      <c r="A3088" t="s">
        <v>6439</v>
      </c>
      <c r="G3088" t="s">
        <v>24</v>
      </c>
      <c r="H3088" t="s">
        <v>1005</v>
      </c>
      <c r="I3088">
        <f>VALUE(LEFT(H3088,FIND(" ",H3088)-1))</f>
        <v>1500</v>
      </c>
      <c r="J3088" t="str">
        <f>TRIM(RIGHT(H3088,LEN(H3088)-FIND(" ",H3088)))</f>
        <v>sqft</v>
      </c>
      <c r="K3088" t="s">
        <v>96</v>
      </c>
      <c r="L3088" t="s">
        <v>44</v>
      </c>
      <c r="N3088" t="s">
        <v>43</v>
      </c>
      <c r="Q3088" t="s">
        <v>47</v>
      </c>
      <c r="R3088" t="s">
        <v>166</v>
      </c>
      <c r="S3088" t="s">
        <v>6440</v>
      </c>
      <c r="T3088" t="s">
        <v>6441</v>
      </c>
      <c r="U3088" s="1">
        <f t="shared" si="2030"/>
        <v>6222</v>
      </c>
      <c r="V3088" t="s">
        <v>6132</v>
      </c>
      <c r="W3088" t="e">
        <f>VALUE(V3088)*100000</f>
        <v>#VALUE!</v>
      </c>
    </row>
    <row r="3089" spans="1:23" customFormat="1" hidden="1">
      <c r="A3089" t="s">
        <v>6442</v>
      </c>
      <c r="G3089" t="s">
        <v>34</v>
      </c>
      <c r="H3089" t="s">
        <v>6443</v>
      </c>
      <c r="I3089">
        <f>VALUE(LEFT(H3089,FIND(" ",H3089)-1))</f>
        <v>396</v>
      </c>
      <c r="J3089" t="str">
        <f>TRIM(RIGHT(H3089,LEN(H3089)-FIND(" ",H3089)))</f>
        <v>sqyrd</v>
      </c>
      <c r="K3089" t="s">
        <v>43</v>
      </c>
      <c r="L3089" t="s">
        <v>44</v>
      </c>
      <c r="N3089" t="s">
        <v>390</v>
      </c>
      <c r="Q3089" t="s">
        <v>46</v>
      </c>
      <c r="R3089">
        <v>4</v>
      </c>
      <c r="T3089" t="s">
        <v>6444</v>
      </c>
      <c r="U3089" s="1">
        <f t="shared" si="2030"/>
        <v>4209</v>
      </c>
      <c r="V3089" t="s">
        <v>6050</v>
      </c>
      <c r="W3089" t="e">
        <f>VALUE(V3089)*100000</f>
        <v>#VALUE!</v>
      </c>
    </row>
    <row r="3090" spans="1:23" customFormat="1" hidden="1">
      <c r="A3090" t="s">
        <v>6158</v>
      </c>
      <c r="G3090" t="s">
        <v>34</v>
      </c>
      <c r="H3090" t="s">
        <v>2435</v>
      </c>
      <c r="I3090">
        <f>VALUE(LEFT(H3090,FIND(" ",H3090)-1))</f>
        <v>2250</v>
      </c>
      <c r="J3090" t="str">
        <f>TRIM(RIGHT(H3090,LEN(H3090)-FIND(" ",H3090)))</f>
        <v>sqft</v>
      </c>
      <c r="K3090" t="s">
        <v>43</v>
      </c>
      <c r="L3090" t="s">
        <v>44</v>
      </c>
      <c r="N3090" t="s">
        <v>412</v>
      </c>
      <c r="Q3090" t="s">
        <v>96</v>
      </c>
      <c r="R3090" t="s">
        <v>490</v>
      </c>
      <c r="S3090" t="s">
        <v>6445</v>
      </c>
      <c r="T3090" t="s">
        <v>459</v>
      </c>
      <c r="U3090" s="1">
        <f t="shared" si="2030"/>
        <v>5000</v>
      </c>
      <c r="V3090" t="s">
        <v>6038</v>
      </c>
      <c r="W3090" t="e">
        <f>VALUE(V3090)*100000</f>
        <v>#VALUE!</v>
      </c>
    </row>
    <row r="3091" spans="1:23" customFormat="1" hidden="1">
      <c r="A3091" t="s">
        <v>6446</v>
      </c>
      <c r="G3091" t="s">
        <v>34</v>
      </c>
      <c r="H3091" t="s">
        <v>328</v>
      </c>
      <c r="I3091">
        <f>VALUE(LEFT(H3091,FIND(" ",H3091)-1))</f>
        <v>1200</v>
      </c>
      <c r="J3091" t="str">
        <f>TRIM(RIGHT(H3091,LEN(H3091)-FIND(" ",H3091)))</f>
        <v>sqft</v>
      </c>
      <c r="K3091" t="s">
        <v>29</v>
      </c>
      <c r="L3091" t="s">
        <v>44</v>
      </c>
      <c r="N3091" t="s">
        <v>43</v>
      </c>
      <c r="Q3091">
        <v>3</v>
      </c>
      <c r="R3091">
        <v>2</v>
      </c>
      <c r="S3091" t="s">
        <v>6447</v>
      </c>
      <c r="T3091" t="s">
        <v>446</v>
      </c>
      <c r="U3091" s="1">
        <f t="shared" si="2030"/>
        <v>12500</v>
      </c>
      <c r="V3091" t="s">
        <v>6050</v>
      </c>
      <c r="W3091" t="e">
        <f>VALUE(V3091)*100000</f>
        <v>#VALUE!</v>
      </c>
    </row>
    <row r="3092" spans="1:23" customFormat="1" hidden="1">
      <c r="A3092" t="s">
        <v>3473</v>
      </c>
      <c r="G3092" t="s">
        <v>24</v>
      </c>
      <c r="H3092" t="s">
        <v>602</v>
      </c>
      <c r="I3092">
        <f>VALUE(LEFT(H3092,FIND(" ",H3092)-1))</f>
        <v>2000</v>
      </c>
      <c r="J3092" t="str">
        <f>TRIM(RIGHT(H3092,LEN(H3092)-FIND(" ",H3092)))</f>
        <v>sqft</v>
      </c>
      <c r="K3092" t="s">
        <v>46</v>
      </c>
      <c r="L3092" t="s">
        <v>44</v>
      </c>
      <c r="N3092" t="s">
        <v>43</v>
      </c>
      <c r="Q3092" t="s">
        <v>47</v>
      </c>
      <c r="R3092" t="s">
        <v>166</v>
      </c>
      <c r="T3092" t="s">
        <v>722</v>
      </c>
      <c r="U3092" s="1">
        <f t="shared" si="2030"/>
        <v>6000</v>
      </c>
      <c r="V3092" t="s">
        <v>6050</v>
      </c>
      <c r="W3092" t="e">
        <f>VALUE(V3092)*100000</f>
        <v>#VALUE!</v>
      </c>
    </row>
    <row r="3093" spans="1:23" customFormat="1" hidden="1">
      <c r="A3093" t="s">
        <v>3664</v>
      </c>
      <c r="G3093" t="s">
        <v>34</v>
      </c>
      <c r="H3093" t="s">
        <v>6448</v>
      </c>
      <c r="I3093">
        <f>VALUE(LEFT(H3093,FIND(" ",H3093)-1))</f>
        <v>115</v>
      </c>
      <c r="J3093" t="str">
        <f>TRIM(RIGHT(H3093,LEN(H3093)-FIND(" ",H3093)))</f>
        <v>sqyrd</v>
      </c>
      <c r="K3093" t="s">
        <v>43</v>
      </c>
      <c r="L3093" t="s">
        <v>44</v>
      </c>
      <c r="N3093" t="s">
        <v>142</v>
      </c>
      <c r="Q3093" t="s">
        <v>29</v>
      </c>
      <c r="R3093">
        <v>3</v>
      </c>
      <c r="T3093" t="s">
        <v>6449</v>
      </c>
      <c r="U3093" s="1">
        <f t="shared" si="2030"/>
        <v>14493</v>
      </c>
      <c r="V3093" t="s">
        <v>6050</v>
      </c>
      <c r="W3093" t="e">
        <f>VALUE(V3093)*100000</f>
        <v>#VALUE!</v>
      </c>
    </row>
    <row r="3094" spans="1:23" customFormat="1" hidden="1">
      <c r="A3094" t="s">
        <v>6450</v>
      </c>
      <c r="G3094" t="s">
        <v>24</v>
      </c>
      <c r="H3094" t="s">
        <v>602</v>
      </c>
      <c r="I3094">
        <f>VALUE(LEFT(H3094,FIND(" ",H3094)-1))</f>
        <v>2000</v>
      </c>
      <c r="J3094" t="str">
        <f>TRIM(RIGHT(H3094,LEN(H3094)-FIND(" ",H3094)))</f>
        <v>sqft</v>
      </c>
      <c r="K3094" t="s">
        <v>43</v>
      </c>
      <c r="L3094" t="s">
        <v>44</v>
      </c>
      <c r="N3094" t="s">
        <v>45</v>
      </c>
      <c r="Q3094" t="s">
        <v>29</v>
      </c>
      <c r="R3094" t="s">
        <v>38</v>
      </c>
      <c r="S3094" t="s">
        <v>6451</v>
      </c>
      <c r="T3094" t="s">
        <v>6452</v>
      </c>
      <c r="U3094" s="1">
        <f t="shared" si="2030"/>
        <v>4445</v>
      </c>
      <c r="V3094" t="s">
        <v>6453</v>
      </c>
      <c r="W3094" t="e">
        <f>VALUE(V3094)*100000</f>
        <v>#VALUE!</v>
      </c>
    </row>
    <row r="3095" spans="1:23" customFormat="1" hidden="1">
      <c r="A3095" t="s">
        <v>6454</v>
      </c>
      <c r="G3095" t="s">
        <v>34</v>
      </c>
      <c r="H3095" t="s">
        <v>4019</v>
      </c>
      <c r="I3095">
        <f>VALUE(LEFT(H3095,FIND(" ",H3095)-1))</f>
        <v>3500</v>
      </c>
      <c r="J3095" t="str">
        <f>TRIM(RIGHT(H3095,LEN(H3095)-FIND(" ",H3095)))</f>
        <v>sqft</v>
      </c>
      <c r="K3095" t="s">
        <v>43</v>
      </c>
      <c r="L3095" t="s">
        <v>44</v>
      </c>
      <c r="N3095" t="s">
        <v>390</v>
      </c>
      <c r="Q3095" t="s">
        <v>46</v>
      </c>
      <c r="R3095" t="s">
        <v>166</v>
      </c>
      <c r="S3095" t="s">
        <v>6455</v>
      </c>
      <c r="T3095" t="s">
        <v>2806</v>
      </c>
      <c r="U3095" s="1">
        <f t="shared" si="2030"/>
        <v>4286</v>
      </c>
      <c r="V3095" t="s">
        <v>6050</v>
      </c>
      <c r="W3095" t="e">
        <f>VALUE(V3095)*100000</f>
        <v>#VALUE!</v>
      </c>
    </row>
    <row r="3096" spans="1:23" customFormat="1" hidden="1">
      <c r="A3096" t="s">
        <v>3664</v>
      </c>
      <c r="G3096" t="s">
        <v>24</v>
      </c>
      <c r="H3096" t="s">
        <v>305</v>
      </c>
      <c r="I3096">
        <f>VALUE(LEFT(H3096,FIND(" ",H3096)-1))</f>
        <v>550</v>
      </c>
      <c r="J3096" t="str">
        <f>TRIM(RIGHT(H3096,LEN(H3096)-FIND(" ",H3096)))</f>
        <v>sqft</v>
      </c>
      <c r="K3096" t="s">
        <v>96</v>
      </c>
      <c r="L3096" t="s">
        <v>44</v>
      </c>
      <c r="N3096" t="s">
        <v>43</v>
      </c>
      <c r="Q3096" t="s">
        <v>47</v>
      </c>
      <c r="R3096" t="s">
        <v>166</v>
      </c>
      <c r="S3096" t="s">
        <v>6456</v>
      </c>
      <c r="T3096" t="s">
        <v>6457</v>
      </c>
      <c r="U3096" s="1">
        <f t="shared" si="2030"/>
        <v>10182</v>
      </c>
      <c r="V3096" t="s">
        <v>6132</v>
      </c>
      <c r="W3096" t="e">
        <f>VALUE(V3096)*100000</f>
        <v>#VALUE!</v>
      </c>
    </row>
    <row r="3097" spans="1:23" customFormat="1" hidden="1">
      <c r="A3097" t="s">
        <v>6458</v>
      </c>
      <c r="G3097" t="s">
        <v>34</v>
      </c>
      <c r="H3097" t="s">
        <v>6459</v>
      </c>
      <c r="I3097">
        <f>VALUE(LEFT(H3097,FIND(" ",H3097)-1))</f>
        <v>237</v>
      </c>
      <c r="J3097" t="str">
        <f>TRIM(RIGHT(H3097,LEN(H3097)-FIND(" ",H3097)))</f>
        <v>sqm</v>
      </c>
      <c r="K3097" t="s">
        <v>29</v>
      </c>
      <c r="L3097" t="s">
        <v>44</v>
      </c>
      <c r="N3097" t="s">
        <v>43</v>
      </c>
      <c r="Q3097" t="s">
        <v>166</v>
      </c>
      <c r="R3097" t="s">
        <v>6460</v>
      </c>
      <c r="S3097" t="s">
        <v>6461</v>
      </c>
      <c r="T3097" t="s">
        <v>6462</v>
      </c>
      <c r="U3097" s="1">
        <f t="shared" si="2030"/>
        <v>4704</v>
      </c>
      <c r="V3097" t="s">
        <v>6089</v>
      </c>
      <c r="W3097" t="e">
        <f>VALUE(V3097)*100000</f>
        <v>#VALUE!</v>
      </c>
    </row>
    <row r="3098" spans="1:23" customFormat="1" hidden="1">
      <c r="A3098" t="s">
        <v>4104</v>
      </c>
      <c r="G3098" t="s">
        <v>34</v>
      </c>
      <c r="H3098" t="s">
        <v>1884</v>
      </c>
      <c r="I3098">
        <f>VALUE(LEFT(H3098,FIND(" ",H3098)-1))</f>
        <v>1800</v>
      </c>
      <c r="J3098" t="str">
        <f>TRIM(RIGHT(H3098,LEN(H3098)-FIND(" ",H3098)))</f>
        <v>sqft</v>
      </c>
      <c r="K3098" t="s">
        <v>43</v>
      </c>
      <c r="L3098" t="s">
        <v>44</v>
      </c>
      <c r="N3098" t="s">
        <v>2690</v>
      </c>
      <c r="Q3098" t="s">
        <v>96</v>
      </c>
      <c r="R3098">
        <v>3</v>
      </c>
      <c r="T3098" t="s">
        <v>1383</v>
      </c>
      <c r="U3098" s="1">
        <f t="shared" si="2030"/>
        <v>5833</v>
      </c>
      <c r="V3098" t="s">
        <v>6077</v>
      </c>
      <c r="W3098" t="e">
        <f>VALUE(V3098)*100000</f>
        <v>#VALUE!</v>
      </c>
    </row>
    <row r="3099" spans="1:23" customFormat="1" hidden="1">
      <c r="A3099" t="s">
        <v>6463</v>
      </c>
      <c r="G3099" t="s">
        <v>24</v>
      </c>
      <c r="H3099" t="s">
        <v>3443</v>
      </c>
      <c r="I3099">
        <f>VALUE(LEFT(H3099,FIND(" ",H3099)-1))</f>
        <v>1445</v>
      </c>
      <c r="J3099" t="str">
        <f>TRIM(RIGHT(H3099,LEN(H3099)-FIND(" ",H3099)))</f>
        <v>sqft</v>
      </c>
      <c r="K3099" t="s">
        <v>43</v>
      </c>
      <c r="L3099" t="s">
        <v>44</v>
      </c>
      <c r="N3099" t="s">
        <v>86</v>
      </c>
      <c r="Q3099" t="s">
        <v>29</v>
      </c>
      <c r="R3099" t="s">
        <v>6464</v>
      </c>
      <c r="S3099" t="s">
        <v>6465</v>
      </c>
      <c r="T3099" t="s">
        <v>6466</v>
      </c>
      <c r="U3099" s="1">
        <f t="shared" si="2030"/>
        <v>7128</v>
      </c>
      <c r="V3099" t="s">
        <v>6097</v>
      </c>
      <c r="W3099" t="e">
        <f>VALUE(V3099)*100000</f>
        <v>#VALUE!</v>
      </c>
    </row>
    <row r="3100" spans="1:23" customFormat="1" hidden="1">
      <c r="A3100" t="s">
        <v>6467</v>
      </c>
      <c r="G3100" t="s">
        <v>34</v>
      </c>
      <c r="H3100" t="s">
        <v>4523</v>
      </c>
      <c r="I3100">
        <f>VALUE(LEFT(H3100,FIND(" ",H3100)-1))</f>
        <v>1374</v>
      </c>
      <c r="J3100" t="str">
        <f>TRIM(RIGHT(H3100,LEN(H3100)-FIND(" ",H3100)))</f>
        <v>sqft</v>
      </c>
      <c r="K3100" t="s">
        <v>43</v>
      </c>
      <c r="L3100" t="s">
        <v>44</v>
      </c>
      <c r="N3100" t="s">
        <v>122</v>
      </c>
      <c r="T3100" t="s">
        <v>6468</v>
      </c>
      <c r="U3100" s="1">
        <f t="shared" si="2030"/>
        <v>10917</v>
      </c>
      <c r="V3100" t="s">
        <v>6050</v>
      </c>
      <c r="W3100" t="e">
        <f>VALUE(V3100)*100000</f>
        <v>#VALUE!</v>
      </c>
    </row>
    <row r="3101" spans="1:23" customFormat="1" hidden="1">
      <c r="A3101" t="s">
        <v>6469</v>
      </c>
      <c r="G3101" t="s">
        <v>24</v>
      </c>
      <c r="H3101" t="s">
        <v>2875</v>
      </c>
      <c r="I3101">
        <f>VALUE(LEFT(H3101,FIND(" ",H3101)-1))</f>
        <v>1485</v>
      </c>
      <c r="J3101" t="str">
        <f>TRIM(RIGHT(H3101,LEN(H3101)-FIND(" ",H3101)))</f>
        <v>sqft</v>
      </c>
      <c r="K3101" t="s">
        <v>96</v>
      </c>
      <c r="L3101" t="s">
        <v>44</v>
      </c>
      <c r="N3101" t="s">
        <v>43</v>
      </c>
      <c r="Q3101" t="s">
        <v>739</v>
      </c>
      <c r="R3101" t="s">
        <v>156</v>
      </c>
      <c r="S3101" t="s">
        <v>6470</v>
      </c>
      <c r="T3101" t="s">
        <v>4056</v>
      </c>
      <c r="U3101" s="1">
        <f t="shared" si="2030"/>
        <v>9375</v>
      </c>
      <c r="V3101" t="s">
        <v>6050</v>
      </c>
      <c r="W3101" t="e">
        <f>VALUE(V3101)*100000</f>
        <v>#VALUE!</v>
      </c>
    </row>
    <row r="3102" spans="1:23" customFormat="1" hidden="1">
      <c r="A3102" t="s">
        <v>3616</v>
      </c>
      <c r="G3102" t="s">
        <v>34</v>
      </c>
      <c r="H3102" t="s">
        <v>6116</v>
      </c>
      <c r="I3102">
        <f>VALUE(LEFT(H3102,FIND(" ",H3102)-1))</f>
        <v>2160</v>
      </c>
      <c r="J3102" t="str">
        <f>TRIM(RIGHT(H3102,LEN(H3102)-FIND(" ",H3102)))</f>
        <v>sqft</v>
      </c>
      <c r="K3102" t="s">
        <v>29</v>
      </c>
      <c r="L3102" t="s">
        <v>1890</v>
      </c>
      <c r="N3102" t="s">
        <v>43</v>
      </c>
      <c r="Q3102">
        <v>3</v>
      </c>
      <c r="T3102" t="s">
        <v>6471</v>
      </c>
      <c r="U3102" s="1">
        <f t="shared" si="2030"/>
        <v>5350</v>
      </c>
      <c r="V3102" t="s">
        <v>6074</v>
      </c>
      <c r="W3102" t="e">
        <f>VALUE(V3102)*100000</f>
        <v>#VALUE!</v>
      </c>
    </row>
    <row r="3103" spans="1:23" customFormat="1" hidden="1">
      <c r="A3103" t="s">
        <v>6090</v>
      </c>
      <c r="G3103" t="s">
        <v>34</v>
      </c>
      <c r="H3103" t="s">
        <v>623</v>
      </c>
      <c r="I3103">
        <f>VALUE(LEFT(H3103,FIND(" ",H3103)-1))</f>
        <v>90</v>
      </c>
      <c r="J3103" t="str">
        <f>TRIM(RIGHT(H3103,LEN(H3103)-FIND(" ",H3103)))</f>
        <v>sqyrd</v>
      </c>
      <c r="K3103" t="s">
        <v>43</v>
      </c>
      <c r="L3103" t="s">
        <v>44</v>
      </c>
      <c r="N3103" t="s">
        <v>377</v>
      </c>
      <c r="Q3103" t="s">
        <v>29</v>
      </c>
      <c r="R3103">
        <v>3</v>
      </c>
      <c r="T3103" t="s">
        <v>6472</v>
      </c>
      <c r="U3103" s="1">
        <f t="shared" si="2030"/>
        <v>16049</v>
      </c>
      <c r="V3103" t="s">
        <v>6080</v>
      </c>
      <c r="W3103" t="e">
        <f>VALUE(V3103)*100000</f>
        <v>#VALUE!</v>
      </c>
    </row>
    <row r="3104" spans="1:23" customFormat="1" hidden="1">
      <c r="A3104" t="s">
        <v>4557</v>
      </c>
      <c r="G3104" t="s">
        <v>204</v>
      </c>
      <c r="H3104" t="s">
        <v>6473</v>
      </c>
      <c r="I3104">
        <f>VALUE(LEFT(H3104,FIND(" ",H3104)-1))</f>
        <v>3006</v>
      </c>
      <c r="J3104" t="str">
        <f>TRIM(RIGHT(H3104,LEN(H3104)-FIND(" ",H3104)))</f>
        <v>sqft</v>
      </c>
      <c r="K3104">
        <v>3</v>
      </c>
      <c r="L3104" t="s">
        <v>166</v>
      </c>
      <c r="N3104" t="s">
        <v>43</v>
      </c>
      <c r="Q3104" t="s">
        <v>693</v>
      </c>
      <c r="R3104" t="s">
        <v>671</v>
      </c>
      <c r="S3104" t="s">
        <v>6474</v>
      </c>
      <c r="T3104" t="s">
        <v>6475</v>
      </c>
      <c r="U3104" s="1">
        <f t="shared" si="2030"/>
        <v>4458</v>
      </c>
      <c r="V3104" t="s">
        <v>6476</v>
      </c>
      <c r="W3104" t="e">
        <f>VALUE(V3104)*100000</f>
        <v>#VALUE!</v>
      </c>
    </row>
    <row r="3105" spans="1:23" customFormat="1" hidden="1">
      <c r="A3105" t="s">
        <v>6477</v>
      </c>
      <c r="G3105" t="s">
        <v>34</v>
      </c>
      <c r="H3105" t="s">
        <v>6321</v>
      </c>
      <c r="I3105">
        <f>VALUE(LEFT(H3105,FIND(" ",H3105)-1))</f>
        <v>3100</v>
      </c>
      <c r="J3105" t="str">
        <f>TRIM(RIGHT(H3105,LEN(H3105)-FIND(" ",H3105)))</f>
        <v>sqft</v>
      </c>
      <c r="K3105" t="s">
        <v>43</v>
      </c>
      <c r="L3105" t="s">
        <v>44</v>
      </c>
      <c r="N3105" t="s">
        <v>517</v>
      </c>
      <c r="Q3105" t="s">
        <v>46</v>
      </c>
      <c r="R3105">
        <v>6</v>
      </c>
      <c r="T3105" t="s">
        <v>6478</v>
      </c>
      <c r="U3105" s="1">
        <f t="shared" si="2030"/>
        <v>4032</v>
      </c>
      <c r="V3105" t="s">
        <v>6124</v>
      </c>
      <c r="W3105" t="e">
        <f>VALUE(V3105)*100000</f>
        <v>#VALUE!</v>
      </c>
    </row>
    <row r="3106" spans="1:23" customFormat="1" hidden="1">
      <c r="A3106" t="s">
        <v>4502</v>
      </c>
      <c r="G3106" t="s">
        <v>34</v>
      </c>
      <c r="H3106" t="s">
        <v>6479</v>
      </c>
      <c r="I3106">
        <f>VALUE(LEFT(H3106,FIND(" ",H3106)-1))</f>
        <v>2889</v>
      </c>
      <c r="J3106" t="str">
        <f>TRIM(RIGHT(H3106,LEN(H3106)-FIND(" ",H3106)))</f>
        <v>sqft</v>
      </c>
      <c r="K3106" t="s">
        <v>43</v>
      </c>
      <c r="L3106" t="s">
        <v>44</v>
      </c>
      <c r="N3106" t="s">
        <v>517</v>
      </c>
      <c r="Q3106" t="s">
        <v>29</v>
      </c>
      <c r="R3106" t="s">
        <v>47</v>
      </c>
      <c r="S3106" t="s">
        <v>6480</v>
      </c>
      <c r="T3106" t="s">
        <v>3088</v>
      </c>
      <c r="U3106" s="1">
        <f t="shared" si="2030"/>
        <v>3531</v>
      </c>
      <c r="V3106" t="s">
        <v>6481</v>
      </c>
      <c r="W3106" t="e">
        <f>VALUE(V3106)*100000</f>
        <v>#VALUE!</v>
      </c>
    </row>
    <row r="3107" spans="1:23" customFormat="1" hidden="1">
      <c r="A3107" t="s">
        <v>4422</v>
      </c>
      <c r="G3107" t="s">
        <v>34</v>
      </c>
      <c r="H3107" t="s">
        <v>4416</v>
      </c>
      <c r="I3107">
        <f>VALUE(LEFT(H3107,FIND(" ",H3107)-1))</f>
        <v>104</v>
      </c>
      <c r="J3107" t="str">
        <f>TRIM(RIGHT(H3107,LEN(H3107)-FIND(" ",H3107)))</f>
        <v>sqyrd</v>
      </c>
      <c r="K3107" t="s">
        <v>43</v>
      </c>
      <c r="L3107" t="s">
        <v>44</v>
      </c>
      <c r="N3107" t="s">
        <v>377</v>
      </c>
      <c r="Q3107" t="s">
        <v>46</v>
      </c>
      <c r="R3107">
        <v>3</v>
      </c>
      <c r="T3107" t="s">
        <v>6482</v>
      </c>
      <c r="U3107" s="1">
        <f t="shared" si="2030"/>
        <v>12821</v>
      </c>
      <c r="V3107" t="s">
        <v>6089</v>
      </c>
      <c r="W3107" t="e">
        <f>VALUE(V3107)*100000</f>
        <v>#VALUE!</v>
      </c>
    </row>
    <row r="3108" spans="1:23" customFormat="1" hidden="1">
      <c r="A3108" t="s">
        <v>5121</v>
      </c>
      <c r="G3108" t="s">
        <v>24</v>
      </c>
      <c r="H3108" t="s">
        <v>705</v>
      </c>
      <c r="I3108">
        <f>VALUE(LEFT(H3108,FIND(" ",H3108)-1))</f>
        <v>900</v>
      </c>
      <c r="J3108" t="str">
        <f>TRIM(RIGHT(H3108,LEN(H3108)-FIND(" ",H3108)))</f>
        <v>sqft</v>
      </c>
      <c r="K3108" t="s">
        <v>29</v>
      </c>
      <c r="L3108" t="s">
        <v>44</v>
      </c>
      <c r="N3108" t="s">
        <v>43</v>
      </c>
      <c r="Q3108" t="s">
        <v>102</v>
      </c>
      <c r="R3108" t="s">
        <v>156</v>
      </c>
      <c r="T3108" t="s">
        <v>4045</v>
      </c>
      <c r="U3108" s="1">
        <f t="shared" si="2030"/>
        <v>7778</v>
      </c>
      <c r="V3108" t="s">
        <v>6132</v>
      </c>
      <c r="W3108" t="e">
        <f>VALUE(V3108)*100000</f>
        <v>#VALUE!</v>
      </c>
    </row>
    <row r="3109" spans="1:23" customFormat="1" hidden="1">
      <c r="A3109" t="s">
        <v>336</v>
      </c>
      <c r="G3109" t="s">
        <v>24</v>
      </c>
      <c r="H3109" t="s">
        <v>561</v>
      </c>
      <c r="I3109">
        <f>VALUE(LEFT(H3109,FIND(" ",H3109)-1))</f>
        <v>1050</v>
      </c>
      <c r="J3109" t="str">
        <f>TRIM(RIGHT(H3109,LEN(H3109)-FIND(" ",H3109)))</f>
        <v>sqft</v>
      </c>
      <c r="K3109" t="s">
        <v>43</v>
      </c>
      <c r="L3109" t="s">
        <v>44</v>
      </c>
      <c r="N3109" t="s">
        <v>725</v>
      </c>
      <c r="Q3109" t="s">
        <v>96</v>
      </c>
      <c r="R3109" t="s">
        <v>47</v>
      </c>
      <c r="S3109" t="s">
        <v>6483</v>
      </c>
      <c r="T3109" t="s">
        <v>6484</v>
      </c>
      <c r="U3109" s="1">
        <f t="shared" si="2030"/>
        <v>7714</v>
      </c>
      <c r="V3109" t="s">
        <v>6055</v>
      </c>
      <c r="W3109" t="e">
        <f>VALUE(V3109)*100000</f>
        <v>#VALUE!</v>
      </c>
    </row>
    <row r="3110" spans="1:23" customFormat="1" hidden="1">
      <c r="A3110" t="s">
        <v>6485</v>
      </c>
      <c r="G3110" t="s">
        <v>24</v>
      </c>
      <c r="H3110" t="s">
        <v>4930</v>
      </c>
      <c r="I3110">
        <f>VALUE(LEFT(H3110,FIND(" ",H3110)-1))</f>
        <v>1840</v>
      </c>
      <c r="J3110" t="str">
        <f>TRIM(RIGHT(H3110,LEN(H3110)-FIND(" ",H3110)))</f>
        <v>sqft</v>
      </c>
      <c r="K3110" t="s">
        <v>96</v>
      </c>
      <c r="L3110" t="s">
        <v>44</v>
      </c>
      <c r="N3110" t="s">
        <v>43</v>
      </c>
      <c r="Q3110">
        <v>5</v>
      </c>
      <c r="R3110">
        <v>1</v>
      </c>
      <c r="T3110" t="s">
        <v>5602</v>
      </c>
      <c r="U3110" s="1">
        <f t="shared" si="2030"/>
        <v>4464</v>
      </c>
      <c r="V3110" t="s">
        <v>6124</v>
      </c>
      <c r="W3110" t="e">
        <f>VALUE(V3110)*100000</f>
        <v>#VALUE!</v>
      </c>
    </row>
    <row r="3111" spans="1:23" customFormat="1" hidden="1">
      <c r="A3111" t="s">
        <v>6151</v>
      </c>
      <c r="G3111" t="s">
        <v>204</v>
      </c>
      <c r="H3111" t="s">
        <v>116</v>
      </c>
      <c r="I3111">
        <f>VALUE(LEFT(H3111,FIND(" ",H3111)-1))</f>
        <v>1000</v>
      </c>
      <c r="J3111" t="str">
        <f>TRIM(RIGHT(H3111,LEN(H3111)-FIND(" ",H3111)))</f>
        <v>sqft</v>
      </c>
      <c r="K3111" t="s">
        <v>26</v>
      </c>
      <c r="L3111" t="s">
        <v>6486</v>
      </c>
      <c r="N3111" t="s">
        <v>166</v>
      </c>
      <c r="Q3111">
        <v>3</v>
      </c>
      <c r="R3111">
        <v>2</v>
      </c>
      <c r="S3111" t="s">
        <v>6487</v>
      </c>
      <c r="T3111" t="s">
        <v>6488</v>
      </c>
      <c r="U3111" s="1">
        <f t="shared" si="2030"/>
        <v>11000</v>
      </c>
      <c r="V3111" t="s">
        <v>6055</v>
      </c>
      <c r="W3111" t="e">
        <f>VALUE(V3111)*100000</f>
        <v>#VALUE!</v>
      </c>
    </row>
    <row r="3112" spans="1:23" customFormat="1" hidden="1">
      <c r="A3112" t="s">
        <v>6081</v>
      </c>
      <c r="G3112" t="s">
        <v>34</v>
      </c>
      <c r="H3112" t="s">
        <v>3606</v>
      </c>
      <c r="I3112">
        <f>VALUE(LEFT(H3112,FIND(" ",H3112)-1))</f>
        <v>2200</v>
      </c>
      <c r="J3112" t="str">
        <f>TRIM(RIGHT(H3112,LEN(H3112)-FIND(" ",H3112)))</f>
        <v>sqft</v>
      </c>
      <c r="K3112" t="s">
        <v>43</v>
      </c>
      <c r="L3112" t="s">
        <v>44</v>
      </c>
      <c r="N3112" t="s">
        <v>4102</v>
      </c>
      <c r="Q3112" t="s">
        <v>46</v>
      </c>
      <c r="R3112" t="s">
        <v>38</v>
      </c>
      <c r="S3112" t="s">
        <v>6489</v>
      </c>
      <c r="T3112" t="s">
        <v>6490</v>
      </c>
      <c r="U3112" s="1">
        <f t="shared" si="2030"/>
        <v>5045</v>
      </c>
      <c r="V3112" t="s">
        <v>6063</v>
      </c>
      <c r="W3112" t="e">
        <f>VALUE(V3112)*100000</f>
        <v>#VALUE!</v>
      </c>
    </row>
    <row r="3113" spans="1:23" customFormat="1" hidden="1">
      <c r="A3113" t="s">
        <v>6491</v>
      </c>
      <c r="G3113" t="s">
        <v>34</v>
      </c>
      <c r="H3113" t="s">
        <v>3670</v>
      </c>
      <c r="I3113">
        <f>VALUE(LEFT(H3113,FIND(" ",H3113)-1))</f>
        <v>3000</v>
      </c>
      <c r="J3113" t="str">
        <f>TRIM(RIGHT(H3113,LEN(H3113)-FIND(" ",H3113)))</f>
        <v>sqft</v>
      </c>
      <c r="K3113" t="s">
        <v>43</v>
      </c>
      <c r="L3113" t="s">
        <v>44</v>
      </c>
      <c r="N3113" t="s">
        <v>107</v>
      </c>
      <c r="Q3113" t="s">
        <v>96</v>
      </c>
      <c r="R3113">
        <v>4</v>
      </c>
      <c r="T3113" t="s">
        <v>1157</v>
      </c>
      <c r="U3113" s="1">
        <f t="shared" si="2030"/>
        <v>4000</v>
      </c>
      <c r="V3113" t="s">
        <v>6089</v>
      </c>
      <c r="W3113" t="e">
        <f>VALUE(V3113)*100000</f>
        <v>#VALUE!</v>
      </c>
    </row>
    <row r="3114" spans="1:23" customFormat="1" hidden="1">
      <c r="A3114" t="s">
        <v>6492</v>
      </c>
      <c r="G3114" t="s">
        <v>34</v>
      </c>
      <c r="H3114" t="s">
        <v>6493</v>
      </c>
      <c r="I3114">
        <f>VALUE(LEFT(H3114,FIND(" ",H3114)-1))</f>
        <v>2359</v>
      </c>
      <c r="J3114" t="str">
        <f>TRIM(RIGHT(H3114,LEN(H3114)-FIND(" ",H3114)))</f>
        <v>sqft</v>
      </c>
      <c r="K3114" t="s">
        <v>29</v>
      </c>
      <c r="L3114" t="s">
        <v>3356</v>
      </c>
      <c r="N3114" t="s">
        <v>26</v>
      </c>
      <c r="Q3114" t="s">
        <v>6494</v>
      </c>
      <c r="R3114" t="s">
        <v>234</v>
      </c>
      <c r="U3114" s="1" t="e">
        <f t="shared" si="2030"/>
        <v>#VALUE!</v>
      </c>
      <c r="V3114" t="s">
        <v>2529</v>
      </c>
      <c r="W3114" t="e">
        <f>VALUE(V3114)*100000</f>
        <v>#VALUE!</v>
      </c>
    </row>
    <row r="3115" spans="1:23" customFormat="1" hidden="1">
      <c r="A3115" t="s">
        <v>2482</v>
      </c>
      <c r="G3115" t="s">
        <v>34</v>
      </c>
      <c r="H3115" t="s">
        <v>4815</v>
      </c>
      <c r="I3115">
        <f>VALUE(LEFT(H3115,FIND(" ",H3115)-1))</f>
        <v>2050</v>
      </c>
      <c r="J3115" t="str">
        <f>TRIM(RIGHT(H3115,LEN(H3115)-FIND(" ",H3115)))</f>
        <v>sqft</v>
      </c>
      <c r="K3115" t="s">
        <v>26</v>
      </c>
      <c r="L3115" t="s">
        <v>44</v>
      </c>
      <c r="N3115" t="s">
        <v>3958</v>
      </c>
      <c r="Q3115" t="s">
        <v>96</v>
      </c>
      <c r="R3115" t="s">
        <v>156</v>
      </c>
      <c r="S3115" t="s">
        <v>6495</v>
      </c>
      <c r="U3115" s="1" t="e">
        <f t="shared" si="2030"/>
        <v>#VALUE!</v>
      </c>
      <c r="V3115" t="s">
        <v>2529</v>
      </c>
      <c r="W3115" t="e">
        <f>VALUE(V3115)*100000</f>
        <v>#VALUE!</v>
      </c>
    </row>
    <row r="3116" spans="1:23" customFormat="1" hidden="1">
      <c r="A3116" t="s">
        <v>6496</v>
      </c>
      <c r="G3116" t="s">
        <v>24</v>
      </c>
      <c r="H3116" t="s">
        <v>4400</v>
      </c>
      <c r="I3116">
        <f>VALUE(LEFT(H3116,FIND(" ",H3116)-1))</f>
        <v>2800</v>
      </c>
      <c r="J3116" t="str">
        <f>TRIM(RIGHT(H3116,LEN(H3116)-FIND(" ",H3116)))</f>
        <v>sqft</v>
      </c>
      <c r="K3116" t="s">
        <v>96</v>
      </c>
      <c r="L3116" t="s">
        <v>894</v>
      </c>
      <c r="N3116" t="s">
        <v>26</v>
      </c>
      <c r="Q3116" t="s">
        <v>325</v>
      </c>
      <c r="R3116" t="s">
        <v>156</v>
      </c>
      <c r="S3116" t="s">
        <v>6497</v>
      </c>
      <c r="U3116" s="1" t="e">
        <f t="shared" si="2030"/>
        <v>#VALUE!</v>
      </c>
      <c r="V3116" t="s">
        <v>2529</v>
      </c>
      <c r="W3116" t="e">
        <f>VALUE(V3116)*100000</f>
        <v>#VALUE!</v>
      </c>
    </row>
    <row r="3117" spans="1:23" customFormat="1" hidden="1">
      <c r="A3117" t="s">
        <v>6498</v>
      </c>
      <c r="G3117" t="s">
        <v>24</v>
      </c>
      <c r="H3117" t="s">
        <v>6499</v>
      </c>
      <c r="I3117">
        <f>VALUE(LEFT(H3117,FIND(" ",H3117)-1))</f>
        <v>1572</v>
      </c>
      <c r="J3117" t="str">
        <f>TRIM(RIGHT(H3117,LEN(H3117)-FIND(" ",H3117)))</f>
        <v>sqft</v>
      </c>
      <c r="K3117" t="s">
        <v>43</v>
      </c>
      <c r="L3117" t="s">
        <v>61</v>
      </c>
      <c r="N3117" t="s">
        <v>816</v>
      </c>
      <c r="Q3117" t="s">
        <v>29</v>
      </c>
      <c r="R3117" t="s">
        <v>47</v>
      </c>
      <c r="S3117" t="s">
        <v>6500</v>
      </c>
      <c r="T3117" t="s">
        <v>6501</v>
      </c>
      <c r="U3117" s="1">
        <f t="shared" si="2030"/>
        <v>4899</v>
      </c>
      <c r="V3117" t="s">
        <v>6132</v>
      </c>
      <c r="W3117" t="e">
        <f>VALUE(V3117)*100000</f>
        <v>#VALUE!</v>
      </c>
    </row>
    <row r="3118" spans="1:23" customFormat="1" hidden="1">
      <c r="A3118" t="s">
        <v>3655</v>
      </c>
      <c r="G3118" t="s">
        <v>34</v>
      </c>
      <c r="H3118" t="s">
        <v>6502</v>
      </c>
      <c r="I3118">
        <f>VALUE(LEFT(H3118,FIND(" ",H3118)-1))</f>
        <v>2325</v>
      </c>
      <c r="J3118" t="str">
        <f>TRIM(RIGHT(H3118,LEN(H3118)-FIND(" ",H3118)))</f>
        <v>sqft</v>
      </c>
      <c r="K3118" t="s">
        <v>26</v>
      </c>
      <c r="L3118" t="s">
        <v>924</v>
      </c>
      <c r="N3118" t="s">
        <v>200</v>
      </c>
      <c r="Q3118" t="s">
        <v>29</v>
      </c>
      <c r="R3118" t="s">
        <v>47</v>
      </c>
      <c r="S3118" t="s">
        <v>6503</v>
      </c>
      <c r="T3118" t="s">
        <v>6083</v>
      </c>
      <c r="U3118" s="1">
        <f t="shared" si="2030"/>
        <v>5400</v>
      </c>
      <c r="V3118" t="s">
        <v>6124</v>
      </c>
      <c r="W3118" t="e">
        <f>VALUE(V3118)*100000</f>
        <v>#VALUE!</v>
      </c>
    </row>
    <row r="3119" spans="1:23" customFormat="1" hidden="1">
      <c r="A3119" t="s">
        <v>3616</v>
      </c>
      <c r="G3119" t="s">
        <v>34</v>
      </c>
      <c r="H3119" t="s">
        <v>6504</v>
      </c>
      <c r="I3119">
        <f>VALUE(LEFT(H3119,FIND(" ",H3119)-1))</f>
        <v>2565</v>
      </c>
      <c r="J3119" t="str">
        <f>TRIM(RIGHT(H3119,LEN(H3119)-FIND(" ",H3119)))</f>
        <v>sqft</v>
      </c>
      <c r="K3119" t="s">
        <v>26</v>
      </c>
      <c r="L3119" t="s">
        <v>924</v>
      </c>
      <c r="N3119" t="s">
        <v>992</v>
      </c>
      <c r="Q3119" t="s">
        <v>29</v>
      </c>
      <c r="R3119" t="s">
        <v>47</v>
      </c>
      <c r="S3119" t="s">
        <v>6505</v>
      </c>
      <c r="T3119" t="s">
        <v>6506</v>
      </c>
      <c r="U3119" s="1">
        <f t="shared" si="2030"/>
        <v>5575</v>
      </c>
      <c r="V3119" t="s">
        <v>6507</v>
      </c>
      <c r="W3119" t="e">
        <f>VALUE(V3119)*100000</f>
        <v>#VALUE!</v>
      </c>
    </row>
    <row r="3120" spans="1:23" customFormat="1" hidden="1">
      <c r="A3120" t="s">
        <v>6508</v>
      </c>
      <c r="G3120" t="s">
        <v>34</v>
      </c>
      <c r="H3120" t="s">
        <v>6509</v>
      </c>
      <c r="I3120">
        <f>VALUE(LEFT(H3120,FIND(" ",H3120)-1))</f>
        <v>2875</v>
      </c>
      <c r="J3120" t="str">
        <f>TRIM(RIGHT(H3120,LEN(H3120)-FIND(" ",H3120)))</f>
        <v>sqft</v>
      </c>
      <c r="K3120" t="s">
        <v>26</v>
      </c>
      <c r="L3120" t="s">
        <v>36</v>
      </c>
      <c r="N3120" t="s">
        <v>77</v>
      </c>
      <c r="Q3120" t="s">
        <v>29</v>
      </c>
      <c r="R3120" t="s">
        <v>47</v>
      </c>
      <c r="S3120" t="s">
        <v>6510</v>
      </c>
      <c r="T3120" t="s">
        <v>6511</v>
      </c>
      <c r="U3120" s="1">
        <f t="shared" si="2030"/>
        <v>3826</v>
      </c>
      <c r="V3120" t="s">
        <v>6055</v>
      </c>
      <c r="W3120" t="e">
        <f>VALUE(V3120)*100000</f>
        <v>#VALUE!</v>
      </c>
    </row>
    <row r="3121" spans="1:23" customFormat="1" hidden="1">
      <c r="A3121" t="s">
        <v>6512</v>
      </c>
      <c r="G3121" t="s">
        <v>24</v>
      </c>
      <c r="H3121" t="s">
        <v>674</v>
      </c>
      <c r="I3121">
        <f>VALUE(LEFT(H3121,FIND(" ",H3121)-1))</f>
        <v>1400</v>
      </c>
      <c r="J3121" t="str">
        <f>TRIM(RIGHT(H3121,LEN(H3121)-FIND(" ",H3121)))</f>
        <v>sqft</v>
      </c>
      <c r="K3121" t="s">
        <v>26</v>
      </c>
      <c r="L3121" t="s">
        <v>1843</v>
      </c>
      <c r="N3121" t="s">
        <v>992</v>
      </c>
      <c r="Q3121" t="s">
        <v>29</v>
      </c>
      <c r="R3121" t="s">
        <v>47</v>
      </c>
      <c r="S3121" t="s">
        <v>6513</v>
      </c>
      <c r="T3121" t="s">
        <v>6514</v>
      </c>
      <c r="U3121" s="1">
        <f t="shared" si="2030"/>
        <v>5492</v>
      </c>
      <c r="V3121" t="s">
        <v>6507</v>
      </c>
      <c r="W3121" t="e">
        <f>VALUE(V3121)*100000</f>
        <v>#VALUE!</v>
      </c>
    </row>
    <row r="3122" spans="1:23" customFormat="1" hidden="1">
      <c r="A3122" t="s">
        <v>6051</v>
      </c>
      <c r="G3122" t="s">
        <v>34</v>
      </c>
      <c r="H3122" t="s">
        <v>1240</v>
      </c>
      <c r="I3122">
        <f>VALUE(LEFT(H3122,FIND(" ",H3122)-1))</f>
        <v>2700</v>
      </c>
      <c r="J3122" t="str">
        <f>TRIM(RIGHT(H3122,LEN(H3122)-FIND(" ",H3122)))</f>
        <v>sqft</v>
      </c>
      <c r="K3122" t="s">
        <v>26</v>
      </c>
      <c r="L3122" t="s">
        <v>267</v>
      </c>
      <c r="N3122" t="s">
        <v>992</v>
      </c>
      <c r="Q3122" t="s">
        <v>29</v>
      </c>
      <c r="R3122" t="s">
        <v>38</v>
      </c>
      <c r="S3122" t="s">
        <v>6052</v>
      </c>
      <c r="T3122" t="s">
        <v>555</v>
      </c>
      <c r="U3122" s="1">
        <f t="shared" si="2030"/>
        <v>4500</v>
      </c>
      <c r="V3122" t="s">
        <v>6281</v>
      </c>
      <c r="W3122" t="e">
        <f>VALUE(V3122)*100000</f>
        <v>#VALUE!</v>
      </c>
    </row>
    <row r="3123" spans="1:23" customFormat="1" hidden="1">
      <c r="A3123" t="s">
        <v>6515</v>
      </c>
      <c r="G3123" t="s">
        <v>34</v>
      </c>
      <c r="H3123" t="s">
        <v>4143</v>
      </c>
      <c r="I3123">
        <f>VALUE(LEFT(H3123,FIND(" ",H3123)-1))</f>
        <v>2500</v>
      </c>
      <c r="J3123" t="str">
        <f>TRIM(RIGHT(H3123,LEN(H3123)-FIND(" ",H3123)))</f>
        <v>sqft</v>
      </c>
      <c r="K3123" t="s">
        <v>43</v>
      </c>
      <c r="L3123" t="s">
        <v>2832</v>
      </c>
      <c r="N3123" t="s">
        <v>176</v>
      </c>
      <c r="Q3123" t="s">
        <v>29</v>
      </c>
      <c r="R3123" t="s">
        <v>47</v>
      </c>
      <c r="S3123" t="s">
        <v>6516</v>
      </c>
      <c r="T3123" t="s">
        <v>459</v>
      </c>
      <c r="U3123" s="1">
        <f t="shared" si="2030"/>
        <v>5000</v>
      </c>
      <c r="V3123" t="s">
        <v>6124</v>
      </c>
      <c r="W3123" t="e">
        <f>VALUE(V3123)*100000</f>
        <v>#VALUE!</v>
      </c>
    </row>
    <row r="3124" spans="1:23" customFormat="1" hidden="1">
      <c r="A3124" t="s">
        <v>6056</v>
      </c>
      <c r="G3124" t="s">
        <v>24</v>
      </c>
      <c r="H3124" t="s">
        <v>915</v>
      </c>
      <c r="I3124">
        <f>VALUE(LEFT(H3124,FIND(" ",H3124)-1))</f>
        <v>1450</v>
      </c>
      <c r="J3124" t="str">
        <f>TRIM(RIGHT(H3124,LEN(H3124)-FIND(" ",H3124)))</f>
        <v>sqft</v>
      </c>
      <c r="K3124" t="s">
        <v>26</v>
      </c>
      <c r="L3124" t="s">
        <v>301</v>
      </c>
      <c r="N3124" t="s">
        <v>274</v>
      </c>
      <c r="Q3124" t="s">
        <v>29</v>
      </c>
      <c r="R3124" t="s">
        <v>47</v>
      </c>
      <c r="S3124" t="s">
        <v>6517</v>
      </c>
      <c r="T3124" t="s">
        <v>555</v>
      </c>
      <c r="U3124" s="1">
        <f t="shared" si="2030"/>
        <v>4500</v>
      </c>
      <c r="V3124" t="s">
        <v>6118</v>
      </c>
      <c r="W3124" t="e">
        <f>VALUE(V3124)*100000</f>
        <v>#VALUE!</v>
      </c>
    </row>
    <row r="3125" spans="1:23" customFormat="1" hidden="1">
      <c r="A3125" t="s">
        <v>3365</v>
      </c>
      <c r="G3125" t="s">
        <v>34</v>
      </c>
      <c r="H3125" t="s">
        <v>3606</v>
      </c>
      <c r="I3125">
        <f>VALUE(LEFT(H3125,FIND(" ",H3125)-1))</f>
        <v>2200</v>
      </c>
      <c r="J3125" t="str">
        <f>TRIM(RIGHT(H3125,LEN(H3125)-FIND(" ",H3125)))</f>
        <v>sqft</v>
      </c>
      <c r="K3125" t="s">
        <v>26</v>
      </c>
      <c r="L3125" t="s">
        <v>267</v>
      </c>
      <c r="N3125" t="s">
        <v>200</v>
      </c>
      <c r="Q3125" t="s">
        <v>29</v>
      </c>
      <c r="R3125" t="s">
        <v>47</v>
      </c>
      <c r="S3125" t="s">
        <v>5473</v>
      </c>
      <c r="T3125" t="s">
        <v>1616</v>
      </c>
      <c r="U3125" s="1">
        <f t="shared" si="2030"/>
        <v>4800</v>
      </c>
      <c r="V3125" t="s">
        <v>6077</v>
      </c>
      <c r="W3125" t="e">
        <f>VALUE(V3125)*100000</f>
        <v>#VALUE!</v>
      </c>
    </row>
    <row r="3126" spans="1:23" customFormat="1" hidden="1">
      <c r="A3126" t="s">
        <v>6518</v>
      </c>
      <c r="G3126" t="s">
        <v>34</v>
      </c>
      <c r="H3126" t="s">
        <v>4869</v>
      </c>
      <c r="I3126">
        <f>VALUE(LEFT(H3126,FIND(" ",H3126)-1))</f>
        <v>2205</v>
      </c>
      <c r="J3126" t="str">
        <f>TRIM(RIGHT(H3126,LEN(H3126)-FIND(" ",H3126)))</f>
        <v>sqft</v>
      </c>
      <c r="K3126" t="s">
        <v>26</v>
      </c>
      <c r="L3126" t="s">
        <v>267</v>
      </c>
      <c r="N3126" t="s">
        <v>45</v>
      </c>
      <c r="Q3126" t="s">
        <v>29</v>
      </c>
      <c r="R3126" t="s">
        <v>47</v>
      </c>
      <c r="S3126" t="s">
        <v>6519</v>
      </c>
      <c r="T3126" t="s">
        <v>3131</v>
      </c>
      <c r="U3126" s="1">
        <f t="shared" si="2030"/>
        <v>4851</v>
      </c>
      <c r="V3126" t="s">
        <v>6520</v>
      </c>
      <c r="W3126" t="e">
        <f>VALUE(V3126)*100000</f>
        <v>#VALUE!</v>
      </c>
    </row>
    <row r="3127" spans="1:23" customFormat="1" hidden="1">
      <c r="A3127" t="s">
        <v>6521</v>
      </c>
      <c r="G3127" t="s">
        <v>24</v>
      </c>
      <c r="H3127" t="s">
        <v>3510</v>
      </c>
      <c r="I3127">
        <f>VALUE(LEFT(H3127,FIND(" ",H3127)-1))</f>
        <v>1375</v>
      </c>
      <c r="J3127" t="str">
        <f>TRIM(RIGHT(H3127,LEN(H3127)-FIND(" ",H3127)))</f>
        <v>sqft</v>
      </c>
      <c r="K3127" t="s">
        <v>43</v>
      </c>
      <c r="L3127" t="s">
        <v>2839</v>
      </c>
      <c r="N3127" t="s">
        <v>2963</v>
      </c>
      <c r="Q3127" t="s">
        <v>29</v>
      </c>
      <c r="R3127" t="s">
        <v>47</v>
      </c>
      <c r="S3127" t="s">
        <v>6522</v>
      </c>
      <c r="T3127" t="s">
        <v>6523</v>
      </c>
      <c r="U3127" s="1">
        <f t="shared" si="2030"/>
        <v>5151</v>
      </c>
      <c r="V3127" t="s">
        <v>6172</v>
      </c>
      <c r="W3127" t="e">
        <f>VALUE(V3127)*100000</f>
        <v>#VALUE!</v>
      </c>
    </row>
    <row r="3128" spans="1:23" customFormat="1" hidden="1">
      <c r="A3128" t="s">
        <v>3616</v>
      </c>
      <c r="G3128" t="s">
        <v>34</v>
      </c>
      <c r="H3128" t="s">
        <v>6524</v>
      </c>
      <c r="I3128">
        <f>VALUE(LEFT(H3128,FIND(" ",H3128)-1))</f>
        <v>2152</v>
      </c>
      <c r="J3128" t="str">
        <f>TRIM(RIGHT(H3128,LEN(H3128)-FIND(" ",H3128)))</f>
        <v>sqft</v>
      </c>
      <c r="K3128" t="s">
        <v>26</v>
      </c>
      <c r="L3128" t="s">
        <v>44</v>
      </c>
      <c r="N3128" t="s">
        <v>45</v>
      </c>
      <c r="Q3128" t="s">
        <v>29</v>
      </c>
      <c r="R3128" t="s">
        <v>38</v>
      </c>
      <c r="S3128" t="s">
        <v>5912</v>
      </c>
      <c r="T3128" t="s">
        <v>4939</v>
      </c>
      <c r="U3128" s="1">
        <f t="shared" si="2030"/>
        <v>5100</v>
      </c>
      <c r="V3128" t="s">
        <v>6190</v>
      </c>
      <c r="W3128" t="e">
        <f>VALUE(V3128)*100000</f>
        <v>#VALUE!</v>
      </c>
    </row>
    <row r="3129" spans="1:23" customFormat="1" hidden="1">
      <c r="A3129" t="s">
        <v>3616</v>
      </c>
      <c r="G3129" t="s">
        <v>24</v>
      </c>
      <c r="H3129" t="s">
        <v>3710</v>
      </c>
      <c r="I3129">
        <f>VALUE(LEFT(H3129,FIND(" ",H3129)-1))</f>
        <v>1210</v>
      </c>
      <c r="J3129" t="str">
        <f>TRIM(RIGHT(H3129,LEN(H3129)-FIND(" ",H3129)))</f>
        <v>sqft</v>
      </c>
      <c r="K3129" t="s">
        <v>29</v>
      </c>
      <c r="L3129" t="s">
        <v>5421</v>
      </c>
      <c r="N3129" t="s">
        <v>26</v>
      </c>
      <c r="Q3129" t="s">
        <v>47</v>
      </c>
      <c r="R3129" t="s">
        <v>156</v>
      </c>
      <c r="S3129" t="s">
        <v>6525</v>
      </c>
      <c r="T3129" t="s">
        <v>3131</v>
      </c>
      <c r="U3129" s="1">
        <f t="shared" si="2030"/>
        <v>4851</v>
      </c>
      <c r="V3129" t="s">
        <v>6520</v>
      </c>
      <c r="W3129" t="e">
        <f>VALUE(V3129)*100000</f>
        <v>#VALUE!</v>
      </c>
    </row>
    <row r="3130" spans="1:23" customFormat="1" hidden="1">
      <c r="A3130" t="s">
        <v>6526</v>
      </c>
      <c r="G3130" t="s">
        <v>34</v>
      </c>
      <c r="H3130" t="s">
        <v>4483</v>
      </c>
      <c r="I3130">
        <f>VALUE(LEFT(H3130,FIND(" ",H3130)-1))</f>
        <v>1812</v>
      </c>
      <c r="J3130" t="str">
        <f>TRIM(RIGHT(H3130,LEN(H3130)-FIND(" ",H3130)))</f>
        <v>sqft</v>
      </c>
      <c r="K3130" t="s">
        <v>43</v>
      </c>
      <c r="L3130" t="s">
        <v>44</v>
      </c>
      <c r="N3130" t="s">
        <v>171</v>
      </c>
      <c r="Q3130" t="s">
        <v>96</v>
      </c>
      <c r="R3130" t="s">
        <v>102</v>
      </c>
      <c r="S3130" t="s">
        <v>6527</v>
      </c>
      <c r="T3130" t="s">
        <v>6528</v>
      </c>
      <c r="U3130" s="1">
        <f t="shared" si="2030"/>
        <v>5574</v>
      </c>
      <c r="V3130" t="s">
        <v>6065</v>
      </c>
      <c r="W3130" t="e">
        <f>VALUE(V3130)*100000</f>
        <v>#VALUE!</v>
      </c>
    </row>
    <row r="3131" spans="1:23" customFormat="1" hidden="1">
      <c r="A3131" t="s">
        <v>6526</v>
      </c>
      <c r="G3131" t="s">
        <v>34</v>
      </c>
      <c r="H3131" t="s">
        <v>6529</v>
      </c>
      <c r="I3131">
        <f>VALUE(LEFT(H3131,FIND(" ",H3131)-1))</f>
        <v>1810</v>
      </c>
      <c r="J3131" t="str">
        <f>TRIM(RIGHT(H3131,LEN(H3131)-FIND(" ",H3131)))</f>
        <v>sqft</v>
      </c>
      <c r="K3131" t="s">
        <v>43</v>
      </c>
      <c r="L3131" t="s">
        <v>44</v>
      </c>
      <c r="N3131" t="s">
        <v>81</v>
      </c>
      <c r="Q3131" t="s">
        <v>96</v>
      </c>
      <c r="R3131" t="s">
        <v>47</v>
      </c>
      <c r="S3131" t="s">
        <v>4895</v>
      </c>
      <c r="T3131" t="s">
        <v>6530</v>
      </c>
      <c r="U3131" s="1">
        <f t="shared" si="2030"/>
        <v>6077</v>
      </c>
      <c r="V3131" t="s">
        <v>6055</v>
      </c>
      <c r="W3131" t="e">
        <f>VALUE(V3131)*100000</f>
        <v>#VALUE!</v>
      </c>
    </row>
    <row r="3132" spans="1:23" customFormat="1" hidden="1">
      <c r="A3132" t="s">
        <v>3616</v>
      </c>
      <c r="G3132" t="s">
        <v>34</v>
      </c>
      <c r="H3132" t="s">
        <v>6084</v>
      </c>
      <c r="I3132">
        <f>VALUE(LEFT(H3132,FIND(" ",H3132)-1))</f>
        <v>2300</v>
      </c>
      <c r="J3132" t="str">
        <f>TRIM(RIGHT(H3132,LEN(H3132)-FIND(" ",H3132)))</f>
        <v>sqft</v>
      </c>
      <c r="K3132" t="s">
        <v>26</v>
      </c>
      <c r="L3132" t="s">
        <v>6078</v>
      </c>
      <c r="N3132" t="s">
        <v>45</v>
      </c>
      <c r="Q3132" t="s">
        <v>29</v>
      </c>
      <c r="R3132" t="s">
        <v>38</v>
      </c>
      <c r="S3132" t="s">
        <v>6531</v>
      </c>
      <c r="T3132" t="s">
        <v>3861</v>
      </c>
      <c r="U3132" s="1">
        <f t="shared" si="2030"/>
        <v>5500</v>
      </c>
      <c r="V3132" t="s">
        <v>6041</v>
      </c>
      <c r="W3132" t="e">
        <f>VALUE(V3132)*100000</f>
        <v>#VALUE!</v>
      </c>
    </row>
    <row r="3133" spans="1:23" customFormat="1" hidden="1">
      <c r="A3133" t="s">
        <v>3616</v>
      </c>
      <c r="G3133" t="s">
        <v>34</v>
      </c>
      <c r="H3133" t="s">
        <v>6532</v>
      </c>
      <c r="I3133">
        <f>VALUE(LEFT(H3133,FIND(" ",H3133)-1))</f>
        <v>2358</v>
      </c>
      <c r="J3133" t="str">
        <f>TRIM(RIGHT(H3133,LEN(H3133)-FIND(" ",H3133)))</f>
        <v>sqft</v>
      </c>
      <c r="K3133" t="s">
        <v>26</v>
      </c>
      <c r="L3133" t="s">
        <v>2900</v>
      </c>
      <c r="N3133" t="s">
        <v>1181</v>
      </c>
      <c r="Q3133" t="s">
        <v>29</v>
      </c>
      <c r="R3133" t="s">
        <v>38</v>
      </c>
      <c r="S3133" t="s">
        <v>6533</v>
      </c>
      <c r="T3133" t="s">
        <v>4850</v>
      </c>
      <c r="U3133" s="1">
        <f t="shared" ref="U3133:U3196" si="2031">VALUE(SUBSTITUTE(SUBSTITUTE(T3133,"â‚¹",""),"per sqft",""))</f>
        <v>5454</v>
      </c>
      <c r="V3133" t="s">
        <v>6172</v>
      </c>
      <c r="W3133" t="e">
        <f>VALUE(V3133)*100000</f>
        <v>#VALUE!</v>
      </c>
    </row>
    <row r="3134" spans="1:23" customFormat="1" hidden="1">
      <c r="A3134" t="s">
        <v>3616</v>
      </c>
      <c r="G3134" t="s">
        <v>34</v>
      </c>
      <c r="H3134" t="s">
        <v>6534</v>
      </c>
      <c r="I3134">
        <f>VALUE(LEFT(H3134,FIND(" ",H3134)-1))</f>
        <v>2025</v>
      </c>
      <c r="J3134" t="str">
        <f>TRIM(RIGHT(H3134,LEN(H3134)-FIND(" ",H3134)))</f>
        <v>sqft</v>
      </c>
      <c r="K3134" t="s">
        <v>26</v>
      </c>
      <c r="L3134" t="s">
        <v>4133</v>
      </c>
      <c r="N3134" t="s">
        <v>342</v>
      </c>
      <c r="Q3134" t="s">
        <v>29</v>
      </c>
      <c r="R3134" t="s">
        <v>38</v>
      </c>
      <c r="S3134" t="s">
        <v>6535</v>
      </c>
      <c r="T3134" t="s">
        <v>1175</v>
      </c>
      <c r="U3134" s="1">
        <f t="shared" si="2031"/>
        <v>5185</v>
      </c>
      <c r="V3134" t="s">
        <v>6077</v>
      </c>
      <c r="W3134" t="e">
        <f>VALUE(V3134)*100000</f>
        <v>#VALUE!</v>
      </c>
    </row>
    <row r="3135" spans="1:23" customFormat="1" hidden="1">
      <c r="A3135" t="s">
        <v>4238</v>
      </c>
      <c r="G3135" t="s">
        <v>34</v>
      </c>
      <c r="H3135" t="s">
        <v>6192</v>
      </c>
      <c r="I3135">
        <f>VALUE(LEFT(H3135,FIND(" ",H3135)-1))</f>
        <v>2550</v>
      </c>
      <c r="J3135" t="str">
        <f>TRIM(RIGHT(H3135,LEN(H3135)-FIND(" ",H3135)))</f>
        <v>sqft</v>
      </c>
      <c r="K3135" t="s">
        <v>26</v>
      </c>
      <c r="L3135" t="s">
        <v>66</v>
      </c>
      <c r="N3135" t="s">
        <v>1103</v>
      </c>
      <c r="Q3135" t="s">
        <v>29</v>
      </c>
      <c r="R3135" t="s">
        <v>47</v>
      </c>
      <c r="S3135" t="s">
        <v>6536</v>
      </c>
      <c r="T3135" t="s">
        <v>6537</v>
      </c>
      <c r="U3135" s="1">
        <f t="shared" si="2031"/>
        <v>5020</v>
      </c>
      <c r="V3135" t="s">
        <v>6172</v>
      </c>
      <c r="W3135" t="e">
        <f>VALUE(V3135)*100000</f>
        <v>#VALUE!</v>
      </c>
    </row>
    <row r="3136" spans="1:23" customFormat="1" hidden="1">
      <c r="A3136" t="s">
        <v>6538</v>
      </c>
      <c r="G3136" t="s">
        <v>24</v>
      </c>
      <c r="H3136" t="s">
        <v>2799</v>
      </c>
      <c r="I3136">
        <f>VALUE(LEFT(H3136,FIND(" ",H3136)-1))</f>
        <v>1320</v>
      </c>
      <c r="J3136" t="str">
        <f>TRIM(RIGHT(H3136,LEN(H3136)-FIND(" ",H3136)))</f>
        <v>sqft</v>
      </c>
      <c r="K3136" t="s">
        <v>26</v>
      </c>
      <c r="L3136" t="s">
        <v>3356</v>
      </c>
      <c r="N3136" t="s">
        <v>1181</v>
      </c>
      <c r="Q3136" t="s">
        <v>29</v>
      </c>
      <c r="R3136" t="s">
        <v>47</v>
      </c>
      <c r="S3136" t="s">
        <v>6539</v>
      </c>
      <c r="T3136" t="s">
        <v>6540</v>
      </c>
      <c r="U3136" s="1">
        <f t="shared" si="2031"/>
        <v>5377</v>
      </c>
      <c r="V3136" t="s">
        <v>6453</v>
      </c>
      <c r="W3136" t="e">
        <f>VALUE(V3136)*100000</f>
        <v>#VALUE!</v>
      </c>
    </row>
    <row r="3137" spans="1:23" customFormat="1" hidden="1">
      <c r="A3137" t="s">
        <v>6515</v>
      </c>
      <c r="G3137" t="s">
        <v>34</v>
      </c>
      <c r="H3137" t="s">
        <v>4483</v>
      </c>
      <c r="I3137">
        <f>VALUE(LEFT(H3137,FIND(" ",H3137)-1))</f>
        <v>1812</v>
      </c>
      <c r="J3137" t="str">
        <f>TRIM(RIGHT(H3137,LEN(H3137)-FIND(" ",H3137)))</f>
        <v>sqft</v>
      </c>
      <c r="K3137" t="s">
        <v>43</v>
      </c>
      <c r="L3137" t="s">
        <v>44</v>
      </c>
      <c r="N3137" t="s">
        <v>81</v>
      </c>
      <c r="Q3137" t="s">
        <v>29</v>
      </c>
      <c r="R3137" t="s">
        <v>47</v>
      </c>
      <c r="S3137" t="s">
        <v>6541</v>
      </c>
      <c r="T3137" t="s">
        <v>6542</v>
      </c>
      <c r="U3137" s="1">
        <f t="shared" si="2031"/>
        <v>5519</v>
      </c>
      <c r="V3137" t="s">
        <v>3442</v>
      </c>
      <c r="W3137" t="e">
        <f>VALUE(V3137)*100000</f>
        <v>#VALUE!</v>
      </c>
    </row>
    <row r="3138" spans="1:23" customFormat="1" hidden="1">
      <c r="A3138" t="s">
        <v>1966</v>
      </c>
      <c r="G3138" t="s">
        <v>34</v>
      </c>
      <c r="H3138" t="s">
        <v>6042</v>
      </c>
      <c r="I3138">
        <f>VALUE(LEFT(H3138,FIND(" ",H3138)-1))</f>
        <v>2270</v>
      </c>
      <c r="J3138" t="str">
        <f>TRIM(RIGHT(H3138,LEN(H3138)-FIND(" ",H3138)))</f>
        <v>sqft</v>
      </c>
      <c r="K3138" t="s">
        <v>26</v>
      </c>
      <c r="L3138" t="s">
        <v>2900</v>
      </c>
      <c r="N3138" t="s">
        <v>81</v>
      </c>
      <c r="Q3138" t="s">
        <v>29</v>
      </c>
      <c r="R3138" t="s">
        <v>38</v>
      </c>
      <c r="T3138" t="s">
        <v>6045</v>
      </c>
      <c r="U3138" s="1">
        <f t="shared" si="2031"/>
        <v>5850</v>
      </c>
      <c r="V3138" t="s">
        <v>6046</v>
      </c>
      <c r="W3138" t="e">
        <f>VALUE(V3138)*100000</f>
        <v>#VALUE!</v>
      </c>
    </row>
    <row r="3139" spans="1:23" customFormat="1" hidden="1">
      <c r="A3139" t="s">
        <v>4649</v>
      </c>
      <c r="G3139" t="s">
        <v>24</v>
      </c>
      <c r="H3139" t="s">
        <v>4400</v>
      </c>
      <c r="I3139">
        <f>VALUE(LEFT(H3139,FIND(" ",H3139)-1))</f>
        <v>2800</v>
      </c>
      <c r="J3139" t="str">
        <f>TRIM(RIGHT(H3139,LEN(H3139)-FIND(" ",H3139)))</f>
        <v>sqft</v>
      </c>
      <c r="K3139" t="s">
        <v>26</v>
      </c>
      <c r="L3139" t="s">
        <v>273</v>
      </c>
      <c r="N3139" t="s">
        <v>517</v>
      </c>
      <c r="Q3139" t="s">
        <v>29</v>
      </c>
      <c r="R3139" t="s">
        <v>47</v>
      </c>
      <c r="S3139" t="s">
        <v>6543</v>
      </c>
      <c r="T3139" t="s">
        <v>194</v>
      </c>
      <c r="U3139" s="1">
        <f t="shared" si="2031"/>
        <v>3500</v>
      </c>
      <c r="V3139" t="s">
        <v>6077</v>
      </c>
      <c r="W3139" t="e">
        <f>VALUE(V3139)*100000</f>
        <v>#VALUE!</v>
      </c>
    </row>
    <row r="3140" spans="1:23" customFormat="1" hidden="1">
      <c r="A3140" t="s">
        <v>6544</v>
      </c>
      <c r="G3140" t="s">
        <v>24</v>
      </c>
      <c r="H3140" t="s">
        <v>55</v>
      </c>
      <c r="I3140">
        <f>VALUE(LEFT(H3140,FIND(" ",H3140)-1))</f>
        <v>1250</v>
      </c>
      <c r="J3140" t="str">
        <f>TRIM(RIGHT(H3140,LEN(H3140)-FIND(" ",H3140)))</f>
        <v>sqft</v>
      </c>
      <c r="K3140" t="s">
        <v>26</v>
      </c>
      <c r="L3140" t="s">
        <v>44</v>
      </c>
      <c r="N3140" t="s">
        <v>831</v>
      </c>
      <c r="Q3140" t="s">
        <v>29</v>
      </c>
      <c r="R3140" t="s">
        <v>47</v>
      </c>
      <c r="S3140" t="s">
        <v>6545</v>
      </c>
      <c r="T3140" t="s">
        <v>6546</v>
      </c>
      <c r="U3140" s="1">
        <f t="shared" si="2031"/>
        <v>5600</v>
      </c>
      <c r="V3140" t="s">
        <v>6132</v>
      </c>
      <c r="W3140" t="e">
        <f>VALUE(V3140)*100000</f>
        <v>#VALUE!</v>
      </c>
    </row>
    <row r="3141" spans="1:23" customFormat="1" hidden="1">
      <c r="A3141" t="s">
        <v>6547</v>
      </c>
      <c r="G3141" t="s">
        <v>204</v>
      </c>
      <c r="H3141" t="s">
        <v>705</v>
      </c>
      <c r="I3141">
        <f>VALUE(LEFT(H3141,FIND(" ",H3141)-1))</f>
        <v>900</v>
      </c>
      <c r="J3141" t="str">
        <f>TRIM(RIGHT(H3141,LEN(H3141)-FIND(" ",H3141)))</f>
        <v>sqft</v>
      </c>
      <c r="K3141" t="s">
        <v>43</v>
      </c>
      <c r="L3141" t="s">
        <v>6548</v>
      </c>
      <c r="N3141" t="s">
        <v>166</v>
      </c>
      <c r="Q3141">
        <v>3</v>
      </c>
      <c r="R3141">
        <v>2</v>
      </c>
      <c r="S3141" t="s">
        <v>6549</v>
      </c>
      <c r="T3141" t="s">
        <v>3999</v>
      </c>
      <c r="U3141" s="1">
        <f t="shared" si="2031"/>
        <v>13889</v>
      </c>
      <c r="V3141" t="s">
        <v>6124</v>
      </c>
      <c r="W3141" t="e">
        <f>VALUE(V3141)*100000</f>
        <v>#VALUE!</v>
      </c>
    </row>
    <row r="3142" spans="1:23" customFormat="1" hidden="1">
      <c r="A3142" t="s">
        <v>6056</v>
      </c>
      <c r="G3142" t="s">
        <v>34</v>
      </c>
      <c r="H3142" t="s">
        <v>6550</v>
      </c>
      <c r="I3142">
        <f>VALUE(LEFT(H3142,FIND(" ",H3142)-1))</f>
        <v>2781</v>
      </c>
      <c r="J3142" t="str">
        <f>TRIM(RIGHT(H3142,LEN(H3142)-FIND(" ",H3142)))</f>
        <v>sqft</v>
      </c>
      <c r="K3142" t="s">
        <v>26</v>
      </c>
      <c r="L3142" t="s">
        <v>301</v>
      </c>
      <c r="N3142" t="s">
        <v>1181</v>
      </c>
      <c r="Q3142" t="s">
        <v>29</v>
      </c>
      <c r="R3142" t="s">
        <v>47</v>
      </c>
      <c r="S3142" t="s">
        <v>3118</v>
      </c>
      <c r="T3142" t="s">
        <v>6551</v>
      </c>
      <c r="U3142" s="1">
        <f t="shared" si="2031"/>
        <v>4279</v>
      </c>
      <c r="V3142" t="s">
        <v>6278</v>
      </c>
      <c r="W3142" t="e">
        <f>VALUE(V3142)*100000</f>
        <v>#VALUE!</v>
      </c>
    </row>
    <row r="3143" spans="1:23" customFormat="1" hidden="1">
      <c r="A3143" t="s">
        <v>4649</v>
      </c>
      <c r="G3143" t="s">
        <v>34</v>
      </c>
      <c r="H3143" t="s">
        <v>5580</v>
      </c>
      <c r="I3143">
        <f>VALUE(LEFT(H3143,FIND(" ",H3143)-1))</f>
        <v>144</v>
      </c>
      <c r="J3143" t="str">
        <f>TRIM(RIGHT(H3143,LEN(H3143)-FIND(" ",H3143)))</f>
        <v>sqyrd</v>
      </c>
      <c r="K3143" t="s">
        <v>26</v>
      </c>
      <c r="L3143" t="s">
        <v>44</v>
      </c>
      <c r="N3143" t="s">
        <v>107</v>
      </c>
      <c r="Q3143" t="s">
        <v>29</v>
      </c>
      <c r="R3143" t="s">
        <v>47</v>
      </c>
      <c r="S3143" t="s">
        <v>6552</v>
      </c>
      <c r="T3143" t="s">
        <v>6553</v>
      </c>
      <c r="U3143" s="1">
        <f t="shared" si="2031"/>
        <v>8102</v>
      </c>
      <c r="V3143" t="s">
        <v>6077</v>
      </c>
      <c r="W3143" t="e">
        <f>VALUE(V3143)*100000</f>
        <v>#VALUE!</v>
      </c>
    </row>
    <row r="3144" spans="1:23" customFormat="1" hidden="1">
      <c r="A3144" t="s">
        <v>3664</v>
      </c>
      <c r="G3144" t="s">
        <v>24</v>
      </c>
      <c r="H3144" t="s">
        <v>602</v>
      </c>
      <c r="I3144">
        <f>VALUE(LEFT(H3144,FIND(" ",H3144)-1))</f>
        <v>2000</v>
      </c>
      <c r="J3144" t="str">
        <f>TRIM(RIGHT(H3144,LEN(H3144)-FIND(" ",H3144)))</f>
        <v>sqft</v>
      </c>
      <c r="K3144" t="s">
        <v>43</v>
      </c>
      <c r="L3144" t="s">
        <v>44</v>
      </c>
      <c r="N3144" t="s">
        <v>212</v>
      </c>
      <c r="Q3144" t="s">
        <v>96</v>
      </c>
      <c r="R3144" t="s">
        <v>47</v>
      </c>
      <c r="S3144" t="s">
        <v>6554</v>
      </c>
      <c r="T3144" t="s">
        <v>6555</v>
      </c>
      <c r="U3144" s="1">
        <f t="shared" si="2031"/>
        <v>16173</v>
      </c>
      <c r="V3144" t="s">
        <v>6180</v>
      </c>
      <c r="W3144" t="e">
        <f>VALUE(V3144)*100000</f>
        <v>#VALUE!</v>
      </c>
    </row>
    <row r="3145" spans="1:23" customFormat="1" hidden="1">
      <c r="A3145" t="s">
        <v>6556</v>
      </c>
      <c r="G3145" t="s">
        <v>24</v>
      </c>
      <c r="H3145" t="s">
        <v>6557</v>
      </c>
      <c r="I3145">
        <f>VALUE(LEFT(H3145,FIND(" ",H3145)-1))</f>
        <v>1462</v>
      </c>
      <c r="J3145" t="str">
        <f>TRIM(RIGHT(H3145,LEN(H3145)-FIND(" ",H3145)))</f>
        <v>sqft</v>
      </c>
      <c r="K3145" t="s">
        <v>43</v>
      </c>
      <c r="L3145" t="s">
        <v>44</v>
      </c>
      <c r="N3145" t="s">
        <v>1487</v>
      </c>
      <c r="Q3145" t="s">
        <v>29</v>
      </c>
      <c r="R3145" t="s">
        <v>102</v>
      </c>
      <c r="S3145" t="s">
        <v>6558</v>
      </c>
      <c r="T3145" t="s">
        <v>6559</v>
      </c>
      <c r="U3145" s="1">
        <f t="shared" si="2031"/>
        <v>6292</v>
      </c>
      <c r="V3145" t="s">
        <v>6132</v>
      </c>
      <c r="W3145" t="e">
        <f>VALUE(V3145)*100000</f>
        <v>#VALUE!</v>
      </c>
    </row>
    <row r="3146" spans="1:23" customFormat="1" hidden="1">
      <c r="A3146" t="s">
        <v>6428</v>
      </c>
      <c r="G3146" t="s">
        <v>34</v>
      </c>
      <c r="H3146" t="s">
        <v>6347</v>
      </c>
      <c r="I3146">
        <f>VALUE(LEFT(H3146,FIND(" ",H3146)-1))</f>
        <v>85</v>
      </c>
      <c r="J3146" t="str">
        <f>TRIM(RIGHT(H3146,LEN(H3146)-FIND(" ",H3146)))</f>
        <v>sqyrd</v>
      </c>
      <c r="K3146" t="s">
        <v>46</v>
      </c>
      <c r="L3146" t="s">
        <v>44</v>
      </c>
      <c r="N3146" t="s">
        <v>43</v>
      </c>
      <c r="Q3146" t="s">
        <v>47</v>
      </c>
      <c r="R3146" t="s">
        <v>490</v>
      </c>
      <c r="S3146" t="s">
        <v>6560</v>
      </c>
      <c r="T3146" t="s">
        <v>6148</v>
      </c>
      <c r="U3146" s="1">
        <f t="shared" si="2031"/>
        <v>17647</v>
      </c>
      <c r="V3146" t="s">
        <v>6053</v>
      </c>
      <c r="W3146" t="e">
        <f>VALUE(V3146)*100000</f>
        <v>#VALUE!</v>
      </c>
    </row>
    <row r="3147" spans="1:23" customFormat="1" hidden="1">
      <c r="A3147" t="s">
        <v>6561</v>
      </c>
      <c r="G3147" t="s">
        <v>34</v>
      </c>
      <c r="H3147" t="s">
        <v>6562</v>
      </c>
      <c r="I3147">
        <f>VALUE(LEFT(H3147,FIND(" ",H3147)-1))</f>
        <v>2450</v>
      </c>
      <c r="J3147" t="str">
        <f>TRIM(RIGHT(H3147,LEN(H3147)-FIND(" ",H3147)))</f>
        <v>sqft</v>
      </c>
      <c r="K3147" t="s">
        <v>26</v>
      </c>
      <c r="L3147" t="s">
        <v>175</v>
      </c>
      <c r="N3147" t="s">
        <v>176</v>
      </c>
      <c r="Q3147" t="s">
        <v>29</v>
      </c>
      <c r="R3147" t="s">
        <v>47</v>
      </c>
      <c r="S3147" t="s">
        <v>6563</v>
      </c>
      <c r="T3147" t="s">
        <v>6564</v>
      </c>
      <c r="U3147" s="1">
        <f t="shared" si="2031"/>
        <v>5800</v>
      </c>
      <c r="V3147" t="s">
        <v>6105</v>
      </c>
      <c r="W3147" t="e">
        <f>VALUE(V3147)*100000</f>
        <v>#VALUE!</v>
      </c>
    </row>
    <row r="3148" spans="1:23" customFormat="1" hidden="1">
      <c r="A3148" t="s">
        <v>6565</v>
      </c>
      <c r="G3148" t="s">
        <v>34</v>
      </c>
      <c r="H3148" t="s">
        <v>6566</v>
      </c>
      <c r="I3148">
        <f>VALUE(LEFT(H3148,FIND(" ",H3148)-1))</f>
        <v>114</v>
      </c>
      <c r="J3148" t="str">
        <f>TRIM(RIGHT(H3148,LEN(H3148)-FIND(" ",H3148)))</f>
        <v>sqyrd</v>
      </c>
      <c r="K3148" t="s">
        <v>46</v>
      </c>
      <c r="L3148" t="s">
        <v>44</v>
      </c>
      <c r="N3148" t="s">
        <v>43</v>
      </c>
      <c r="Q3148" t="s">
        <v>30</v>
      </c>
      <c r="R3148" t="s">
        <v>156</v>
      </c>
      <c r="S3148" t="s">
        <v>6567</v>
      </c>
      <c r="T3148" t="s">
        <v>6568</v>
      </c>
      <c r="U3148" s="1">
        <f t="shared" si="2031"/>
        <v>12671</v>
      </c>
      <c r="V3148" t="s">
        <v>6080</v>
      </c>
      <c r="W3148" t="e">
        <f>VALUE(V3148)*100000</f>
        <v>#VALUE!</v>
      </c>
    </row>
    <row r="3149" spans="1:23" customFormat="1" hidden="1">
      <c r="A3149" t="s">
        <v>5060</v>
      </c>
      <c r="G3149" t="s">
        <v>24</v>
      </c>
      <c r="H3149" t="s">
        <v>328</v>
      </c>
      <c r="I3149">
        <f>VALUE(LEFT(H3149,FIND(" ",H3149)-1))</f>
        <v>1200</v>
      </c>
      <c r="J3149" t="str">
        <f>TRIM(RIGHT(H3149,LEN(H3149)-FIND(" ",H3149)))</f>
        <v>sqft</v>
      </c>
      <c r="K3149" t="s">
        <v>26</v>
      </c>
      <c r="L3149" t="s">
        <v>44</v>
      </c>
      <c r="N3149" t="s">
        <v>627</v>
      </c>
      <c r="Q3149" t="s">
        <v>29</v>
      </c>
      <c r="R3149" t="s">
        <v>47</v>
      </c>
      <c r="S3149" t="s">
        <v>812</v>
      </c>
      <c r="T3149" t="s">
        <v>6569</v>
      </c>
      <c r="U3149" s="1">
        <f t="shared" si="2031"/>
        <v>5550</v>
      </c>
      <c r="V3149" t="s">
        <v>6278</v>
      </c>
      <c r="W3149" t="e">
        <f>VALUE(V3149)*100000</f>
        <v>#VALUE!</v>
      </c>
    </row>
    <row r="3150" spans="1:23" customFormat="1" hidden="1">
      <c r="A3150" t="s">
        <v>3201</v>
      </c>
      <c r="G3150" t="s">
        <v>204</v>
      </c>
      <c r="H3150" t="s">
        <v>577</v>
      </c>
      <c r="I3150">
        <f>VALUE(LEFT(H3150,FIND(" ",H3150)-1))</f>
        <v>1170</v>
      </c>
      <c r="J3150" t="str">
        <f>TRIM(RIGHT(H3150,LEN(H3150)-FIND(" ",H3150)))</f>
        <v>sqft</v>
      </c>
      <c r="K3150" t="s">
        <v>43</v>
      </c>
      <c r="L3150" t="s">
        <v>6570</v>
      </c>
      <c r="N3150" t="s">
        <v>166</v>
      </c>
      <c r="Q3150">
        <v>1</v>
      </c>
      <c r="R3150" t="s">
        <v>490</v>
      </c>
      <c r="S3150" t="s">
        <v>6571</v>
      </c>
      <c r="T3150" t="s">
        <v>6572</v>
      </c>
      <c r="U3150" s="1">
        <f t="shared" si="2031"/>
        <v>9556</v>
      </c>
      <c r="V3150" t="s">
        <v>6063</v>
      </c>
      <c r="W3150" t="e">
        <f>VALUE(V3150)*100000</f>
        <v>#VALUE!</v>
      </c>
    </row>
    <row r="3151" spans="1:23" customFormat="1" hidden="1">
      <c r="A3151" t="s">
        <v>6573</v>
      </c>
      <c r="G3151" t="s">
        <v>24</v>
      </c>
      <c r="H3151" t="s">
        <v>3670</v>
      </c>
      <c r="I3151">
        <f>VALUE(LEFT(H3151,FIND(" ",H3151)-1))</f>
        <v>3000</v>
      </c>
      <c r="J3151" t="str">
        <f>TRIM(RIGHT(H3151,LEN(H3151)-FIND(" ",H3151)))</f>
        <v>sqft</v>
      </c>
      <c r="K3151" t="s">
        <v>29</v>
      </c>
      <c r="L3151" t="s">
        <v>2829</v>
      </c>
      <c r="N3151" t="s">
        <v>26</v>
      </c>
      <c r="Q3151" t="s">
        <v>47</v>
      </c>
      <c r="R3151" t="s">
        <v>490</v>
      </c>
      <c r="S3151" t="s">
        <v>5646</v>
      </c>
      <c r="U3151" s="1" t="e">
        <f t="shared" si="2031"/>
        <v>#VALUE!</v>
      </c>
      <c r="V3151" t="s">
        <v>6574</v>
      </c>
      <c r="W3151" t="e">
        <f>VALUE(V3151)*100000</f>
        <v>#VALUE!</v>
      </c>
    </row>
    <row r="3152" spans="1:23" customFormat="1" hidden="1">
      <c r="A3152" t="s">
        <v>6508</v>
      </c>
      <c r="G3152" t="s">
        <v>34</v>
      </c>
      <c r="H3152" t="s">
        <v>6509</v>
      </c>
      <c r="I3152">
        <f>VALUE(LEFT(H3152,FIND(" ",H3152)-1))</f>
        <v>2875</v>
      </c>
      <c r="J3152" t="str">
        <f>TRIM(RIGHT(H3152,LEN(H3152)-FIND(" ",H3152)))</f>
        <v>sqft</v>
      </c>
      <c r="K3152" t="s">
        <v>26</v>
      </c>
      <c r="L3152" t="s">
        <v>2900</v>
      </c>
      <c r="N3152" t="s">
        <v>45</v>
      </c>
      <c r="Q3152" t="s">
        <v>29</v>
      </c>
      <c r="R3152" t="s">
        <v>38</v>
      </c>
      <c r="S3152" t="s">
        <v>6575</v>
      </c>
      <c r="T3152" t="s">
        <v>74</v>
      </c>
      <c r="U3152" s="1">
        <f t="shared" si="2031"/>
        <v>3751</v>
      </c>
      <c r="V3152" t="s">
        <v>6057</v>
      </c>
      <c r="W3152" t="e">
        <f>VALUE(V3152)*100000</f>
        <v>#VALUE!</v>
      </c>
    </row>
    <row r="3153" spans="1:23" customFormat="1" hidden="1">
      <c r="A3153" t="s">
        <v>5024</v>
      </c>
      <c r="G3153" t="s">
        <v>34</v>
      </c>
      <c r="H3153" t="s">
        <v>6524</v>
      </c>
      <c r="I3153">
        <f>VALUE(LEFT(H3153,FIND(" ",H3153)-1))</f>
        <v>2152</v>
      </c>
      <c r="J3153" t="str">
        <f>TRIM(RIGHT(H3153,LEN(H3153)-FIND(" ",H3153)))</f>
        <v>sqft</v>
      </c>
      <c r="K3153" t="s">
        <v>43</v>
      </c>
      <c r="L3153" t="s">
        <v>44</v>
      </c>
      <c r="N3153" t="s">
        <v>342</v>
      </c>
      <c r="Q3153" t="s">
        <v>29</v>
      </c>
      <c r="R3153" t="s">
        <v>47</v>
      </c>
      <c r="S3153" t="s">
        <v>6576</v>
      </c>
      <c r="T3153" t="s">
        <v>6577</v>
      </c>
      <c r="U3153" s="1">
        <f t="shared" si="2031"/>
        <v>4698</v>
      </c>
      <c r="V3153" t="s">
        <v>6065</v>
      </c>
      <c r="W3153" t="e">
        <f>VALUE(V3153)*100000</f>
        <v>#VALUE!</v>
      </c>
    </row>
    <row r="3154" spans="1:23" customFormat="1" hidden="1">
      <c r="A3154" t="s">
        <v>3394</v>
      </c>
      <c r="G3154" t="s">
        <v>24</v>
      </c>
      <c r="H3154" t="s">
        <v>6321</v>
      </c>
      <c r="I3154">
        <f>VALUE(LEFT(H3154,FIND(" ",H3154)-1))</f>
        <v>3100</v>
      </c>
      <c r="J3154" t="str">
        <f>TRIM(RIGHT(H3154,LEN(H3154)-FIND(" ",H3154)))</f>
        <v>sqft</v>
      </c>
      <c r="K3154" t="s">
        <v>29</v>
      </c>
      <c r="L3154" t="s">
        <v>44</v>
      </c>
      <c r="N3154" t="s">
        <v>26</v>
      </c>
      <c r="Q3154" t="s">
        <v>102</v>
      </c>
      <c r="R3154" t="s">
        <v>490</v>
      </c>
      <c r="S3154" t="s">
        <v>6578</v>
      </c>
      <c r="U3154" s="1" t="e">
        <f t="shared" si="2031"/>
        <v>#VALUE!</v>
      </c>
      <c r="V3154" t="s">
        <v>6124</v>
      </c>
      <c r="W3154" t="e">
        <f>VALUE(V3154)*100000</f>
        <v>#VALUE!</v>
      </c>
    </row>
    <row r="3155" spans="1:23" customFormat="1" hidden="1">
      <c r="A3155" t="s">
        <v>6242</v>
      </c>
      <c r="G3155" t="s">
        <v>34</v>
      </c>
      <c r="H3155" t="s">
        <v>6243</v>
      </c>
      <c r="I3155">
        <f>VALUE(LEFT(H3155,FIND(" ",H3155)-1))</f>
        <v>1423</v>
      </c>
      <c r="J3155" t="str">
        <f>TRIM(RIGHT(H3155,LEN(H3155)-FIND(" ",H3155)))</f>
        <v>sqft</v>
      </c>
      <c r="K3155" t="s">
        <v>43</v>
      </c>
      <c r="L3155" t="s">
        <v>44</v>
      </c>
      <c r="N3155" t="s">
        <v>364</v>
      </c>
      <c r="Q3155" t="s">
        <v>1126</v>
      </c>
      <c r="T3155" t="s">
        <v>6579</v>
      </c>
      <c r="U3155" s="1">
        <f t="shared" si="2031"/>
        <v>10541</v>
      </c>
      <c r="V3155" t="s">
        <v>6050</v>
      </c>
      <c r="W3155" t="e">
        <f>VALUE(V3155)*100000</f>
        <v>#VALUE!</v>
      </c>
    </row>
    <row r="3156" spans="1:23" customFormat="1" hidden="1">
      <c r="A3156" t="s">
        <v>6434</v>
      </c>
      <c r="G3156" t="s">
        <v>24</v>
      </c>
      <c r="H3156" t="s">
        <v>4308</v>
      </c>
      <c r="I3156">
        <f>VALUE(LEFT(H3156,FIND(" ",H3156)-1))</f>
        <v>1130</v>
      </c>
      <c r="J3156" t="str">
        <f>TRIM(RIGHT(H3156,LEN(H3156)-FIND(" ",H3156)))</f>
        <v>sqft</v>
      </c>
      <c r="K3156" t="s">
        <v>26</v>
      </c>
      <c r="L3156" t="s">
        <v>301</v>
      </c>
      <c r="N3156" t="s">
        <v>45</v>
      </c>
      <c r="Q3156" t="s">
        <v>29</v>
      </c>
      <c r="R3156" t="s">
        <v>47</v>
      </c>
      <c r="S3156" t="s">
        <v>5184</v>
      </c>
      <c r="T3156" t="s">
        <v>6580</v>
      </c>
      <c r="U3156" s="1">
        <f t="shared" si="2031"/>
        <v>5891</v>
      </c>
      <c r="V3156" t="s">
        <v>6281</v>
      </c>
      <c r="W3156" t="e">
        <f>VALUE(V3156)*100000</f>
        <v>#VALUE!</v>
      </c>
    </row>
    <row r="3157" spans="1:23" customFormat="1" hidden="1">
      <c r="A3157" t="s">
        <v>6581</v>
      </c>
      <c r="G3157" t="s">
        <v>34</v>
      </c>
      <c r="H3157" t="s">
        <v>3803</v>
      </c>
      <c r="I3157">
        <f>VALUE(LEFT(H3157,FIND(" ",H3157)-1))</f>
        <v>2400</v>
      </c>
      <c r="J3157" t="str">
        <f>TRIM(RIGHT(H3157,LEN(H3157)-FIND(" ",H3157)))</f>
        <v>sqft</v>
      </c>
      <c r="K3157" t="s">
        <v>43</v>
      </c>
      <c r="L3157" t="s">
        <v>44</v>
      </c>
      <c r="N3157" t="s">
        <v>127</v>
      </c>
      <c r="Q3157" t="s">
        <v>96</v>
      </c>
      <c r="R3157" t="s">
        <v>207</v>
      </c>
      <c r="S3157" t="s">
        <v>6582</v>
      </c>
      <c r="T3157" t="s">
        <v>5485</v>
      </c>
      <c r="U3157" s="1">
        <f t="shared" si="2031"/>
        <v>5208</v>
      </c>
      <c r="V3157" t="s">
        <v>6124</v>
      </c>
      <c r="W3157" t="e">
        <f>VALUE(V3157)*100000</f>
        <v>#VALUE!</v>
      </c>
    </row>
    <row r="3158" spans="1:23" customFormat="1" hidden="1">
      <c r="A3158" t="s">
        <v>6300</v>
      </c>
      <c r="G3158" t="s">
        <v>34</v>
      </c>
      <c r="H3158" t="s">
        <v>6301</v>
      </c>
      <c r="I3158">
        <f>VALUE(LEFT(H3158,FIND(" ",H3158)-1))</f>
        <v>2117</v>
      </c>
      <c r="J3158" t="str">
        <f>TRIM(RIGHT(H3158,LEN(H3158)-FIND(" ",H3158)))</f>
        <v>sqft</v>
      </c>
      <c r="K3158" t="s">
        <v>43</v>
      </c>
      <c r="L3158" t="s">
        <v>44</v>
      </c>
      <c r="N3158" t="s">
        <v>200</v>
      </c>
      <c r="Q3158" t="s">
        <v>29</v>
      </c>
      <c r="R3158" t="s">
        <v>6302</v>
      </c>
      <c r="S3158" t="s">
        <v>275</v>
      </c>
      <c r="T3158" t="s">
        <v>6094</v>
      </c>
      <c r="U3158" s="1">
        <f t="shared" si="2031"/>
        <v>5900</v>
      </c>
      <c r="V3158" t="s">
        <v>6111</v>
      </c>
      <c r="W3158" t="e">
        <f>VALUE(V3158)*100000</f>
        <v>#VALUE!</v>
      </c>
    </row>
    <row r="3159" spans="1:23" customFormat="1" hidden="1">
      <c r="A3159" t="s">
        <v>2482</v>
      </c>
      <c r="G3159" t="s">
        <v>24</v>
      </c>
      <c r="H3159" t="s">
        <v>116</v>
      </c>
      <c r="I3159">
        <f>VALUE(LEFT(H3159,FIND(" ",H3159)-1))</f>
        <v>1000</v>
      </c>
      <c r="J3159" t="str">
        <f>TRIM(RIGHT(H3159,LEN(H3159)-FIND(" ",H3159)))</f>
        <v>sqft</v>
      </c>
      <c r="K3159" t="s">
        <v>43</v>
      </c>
      <c r="L3159" t="s">
        <v>44</v>
      </c>
      <c r="N3159" t="s">
        <v>373</v>
      </c>
      <c r="Q3159" t="s">
        <v>29</v>
      </c>
      <c r="R3159" t="s">
        <v>102</v>
      </c>
      <c r="S3159" t="s">
        <v>6583</v>
      </c>
      <c r="T3159" t="s">
        <v>1256</v>
      </c>
      <c r="U3159" s="1">
        <f t="shared" si="2031"/>
        <v>7143</v>
      </c>
      <c r="V3159" t="s">
        <v>6124</v>
      </c>
      <c r="W3159" t="e">
        <f>VALUE(V3159)*100000</f>
        <v>#VALUE!</v>
      </c>
    </row>
    <row r="3160" spans="1:23" customFormat="1" hidden="1">
      <c r="A3160" t="s">
        <v>6584</v>
      </c>
      <c r="G3160" t="s">
        <v>24</v>
      </c>
      <c r="H3160" t="s">
        <v>2435</v>
      </c>
      <c r="I3160">
        <f>VALUE(LEFT(H3160,FIND(" ",H3160)-1))</f>
        <v>2250</v>
      </c>
      <c r="J3160" t="str">
        <f>TRIM(RIGHT(H3160,LEN(H3160)-FIND(" ",H3160)))</f>
        <v>sqft</v>
      </c>
      <c r="K3160" t="s">
        <v>43</v>
      </c>
      <c r="L3160" t="s">
        <v>2890</v>
      </c>
      <c r="N3160" t="s">
        <v>45</v>
      </c>
      <c r="Q3160" t="s">
        <v>29</v>
      </c>
      <c r="R3160" t="s">
        <v>47</v>
      </c>
      <c r="S3160" t="s">
        <v>6585</v>
      </c>
      <c r="T3160" t="s">
        <v>6586</v>
      </c>
      <c r="U3160" s="1">
        <f t="shared" si="2031"/>
        <v>9583</v>
      </c>
      <c r="V3160" t="s">
        <v>6074</v>
      </c>
      <c r="W3160" t="e">
        <f>VALUE(V3160)*100000</f>
        <v>#VALUE!</v>
      </c>
    </row>
    <row r="3161" spans="1:23" customFormat="1" hidden="1">
      <c r="A3161" t="s">
        <v>3655</v>
      </c>
      <c r="G3161" t="s">
        <v>24</v>
      </c>
      <c r="H3161" t="s">
        <v>2032</v>
      </c>
      <c r="I3161">
        <f>VALUE(LEFT(H3161,FIND(" ",H3161)-1))</f>
        <v>1209</v>
      </c>
      <c r="J3161" t="str">
        <f>TRIM(RIGHT(H3161,LEN(H3161)-FIND(" ",H3161)))</f>
        <v>sqft</v>
      </c>
      <c r="K3161" t="s">
        <v>26</v>
      </c>
      <c r="L3161" t="s">
        <v>27</v>
      </c>
      <c r="N3161" t="s">
        <v>176</v>
      </c>
      <c r="Q3161" t="s">
        <v>29</v>
      </c>
      <c r="R3161" t="s">
        <v>47</v>
      </c>
      <c r="T3161" t="s">
        <v>6587</v>
      </c>
      <c r="U3161" s="1">
        <f t="shared" si="2031"/>
        <v>4775</v>
      </c>
      <c r="V3161" t="s">
        <v>6077</v>
      </c>
      <c r="W3161" t="e">
        <f>VALUE(V3161)*100000</f>
        <v>#VALUE!</v>
      </c>
    </row>
    <row r="3162" spans="1:23" customFormat="1" hidden="1">
      <c r="A3162" t="s">
        <v>6588</v>
      </c>
      <c r="G3162" t="s">
        <v>34</v>
      </c>
      <c r="H3162" t="s">
        <v>4815</v>
      </c>
      <c r="I3162">
        <f>VALUE(LEFT(H3162,FIND(" ",H3162)-1))</f>
        <v>2050</v>
      </c>
      <c r="J3162" t="str">
        <f>TRIM(RIGHT(H3162,LEN(H3162)-FIND(" ",H3162)))</f>
        <v>sqft</v>
      </c>
      <c r="K3162" t="s">
        <v>26</v>
      </c>
      <c r="L3162" t="s">
        <v>165</v>
      </c>
      <c r="N3162" t="s">
        <v>911</v>
      </c>
      <c r="Q3162" t="s">
        <v>29</v>
      </c>
      <c r="R3162" t="s">
        <v>47</v>
      </c>
      <c r="S3162" t="s">
        <v>5532</v>
      </c>
      <c r="T3162" t="s">
        <v>6589</v>
      </c>
      <c r="U3162" s="1">
        <f t="shared" si="2031"/>
        <v>4976</v>
      </c>
      <c r="V3162" t="s">
        <v>6481</v>
      </c>
      <c r="W3162" t="e">
        <f>VALUE(V3162)*100000</f>
        <v>#VALUE!</v>
      </c>
    </row>
    <row r="3163" spans="1:23" customFormat="1" hidden="1">
      <c r="A3163" t="s">
        <v>4238</v>
      </c>
      <c r="G3163" t="s">
        <v>24</v>
      </c>
      <c r="H3163" t="s">
        <v>6590</v>
      </c>
      <c r="I3163">
        <f>VALUE(LEFT(H3163,FIND(" ",H3163)-1))</f>
        <v>1237</v>
      </c>
      <c r="J3163" t="str">
        <f>TRIM(RIGHT(H3163,LEN(H3163)-FIND(" ",H3163)))</f>
        <v>sqft</v>
      </c>
      <c r="K3163" t="s">
        <v>26</v>
      </c>
      <c r="L3163" t="s">
        <v>2943</v>
      </c>
      <c r="N3163" t="s">
        <v>2099</v>
      </c>
      <c r="Q3163" t="s">
        <v>29</v>
      </c>
      <c r="R3163" t="s">
        <v>47</v>
      </c>
      <c r="S3163" t="s">
        <v>6591</v>
      </c>
      <c r="T3163" t="s">
        <v>6523</v>
      </c>
      <c r="U3163" s="1">
        <f t="shared" si="2031"/>
        <v>5151</v>
      </c>
      <c r="V3163" t="s">
        <v>6074</v>
      </c>
      <c r="W3163" t="e">
        <f>VALUE(V3163)*100000</f>
        <v>#VALUE!</v>
      </c>
    </row>
    <row r="3164" spans="1:23" customFormat="1" hidden="1">
      <c r="A3164" t="s">
        <v>6187</v>
      </c>
      <c r="G3164" t="s">
        <v>34</v>
      </c>
      <c r="H3164" t="s">
        <v>3803</v>
      </c>
      <c r="I3164">
        <f>VALUE(LEFT(H3164,FIND(" ",H3164)-1))</f>
        <v>2400</v>
      </c>
      <c r="J3164" t="str">
        <f>TRIM(RIGHT(H3164,LEN(H3164)-FIND(" ",H3164)))</f>
        <v>sqft</v>
      </c>
      <c r="K3164" t="s">
        <v>26</v>
      </c>
      <c r="L3164" t="s">
        <v>2890</v>
      </c>
      <c r="N3164" t="s">
        <v>200</v>
      </c>
      <c r="Q3164" t="s">
        <v>29</v>
      </c>
      <c r="R3164" t="s">
        <v>47</v>
      </c>
      <c r="S3164" t="s">
        <v>6592</v>
      </c>
      <c r="T3164" t="s">
        <v>3772</v>
      </c>
      <c r="U3164" s="1">
        <f t="shared" si="2031"/>
        <v>4351</v>
      </c>
      <c r="V3164" t="s">
        <v>6593</v>
      </c>
      <c r="W3164" t="e">
        <f>VALUE(V3164)*100000</f>
        <v>#VALUE!</v>
      </c>
    </row>
    <row r="3165" spans="1:23" customFormat="1" hidden="1">
      <c r="A3165" t="s">
        <v>6594</v>
      </c>
      <c r="G3165" t="s">
        <v>34</v>
      </c>
      <c r="H3165" t="s">
        <v>6595</v>
      </c>
      <c r="I3165">
        <f>VALUE(LEFT(H3165,FIND(" ",H3165)-1))</f>
        <v>2246</v>
      </c>
      <c r="J3165" t="str">
        <f>TRIM(RIGHT(H3165,LEN(H3165)-FIND(" ",H3165)))</f>
        <v>sqft</v>
      </c>
      <c r="K3165" t="s">
        <v>26</v>
      </c>
      <c r="L3165" t="s">
        <v>192</v>
      </c>
      <c r="N3165" t="s">
        <v>831</v>
      </c>
      <c r="Q3165" t="s">
        <v>29</v>
      </c>
      <c r="R3165" t="s">
        <v>47</v>
      </c>
      <c r="T3165" t="s">
        <v>459</v>
      </c>
      <c r="U3165" s="1">
        <f t="shared" si="2031"/>
        <v>5000</v>
      </c>
      <c r="V3165" t="s">
        <v>6038</v>
      </c>
      <c r="W3165" t="e">
        <f>VALUE(V3165)*100000</f>
        <v>#VALUE!</v>
      </c>
    </row>
    <row r="3166" spans="1:23" customFormat="1" hidden="1">
      <c r="A3166" t="s">
        <v>6051</v>
      </c>
      <c r="G3166" t="s">
        <v>34</v>
      </c>
      <c r="H3166" t="s">
        <v>1551</v>
      </c>
      <c r="I3166">
        <f>VALUE(LEFT(H3166,FIND(" ",H3166)-1))</f>
        <v>2600</v>
      </c>
      <c r="J3166" t="str">
        <f>TRIM(RIGHT(H3166,LEN(H3166)-FIND(" ",H3166)))</f>
        <v>sqft</v>
      </c>
      <c r="K3166" t="s">
        <v>26</v>
      </c>
      <c r="L3166" t="s">
        <v>267</v>
      </c>
      <c r="N3166" t="s">
        <v>992</v>
      </c>
      <c r="Q3166" t="s">
        <v>29</v>
      </c>
      <c r="R3166" t="s">
        <v>38</v>
      </c>
      <c r="S3166" t="s">
        <v>6052</v>
      </c>
      <c r="T3166" t="s">
        <v>555</v>
      </c>
      <c r="U3166" s="1">
        <f t="shared" si="2031"/>
        <v>4500</v>
      </c>
      <c r="V3166" t="s">
        <v>6118</v>
      </c>
      <c r="W3166" t="e">
        <f>VALUE(V3166)*100000</f>
        <v>#VALUE!</v>
      </c>
    </row>
    <row r="3167" spans="1:23" customFormat="1" hidden="1">
      <c r="A3167" t="s">
        <v>3655</v>
      </c>
      <c r="G3167" t="s">
        <v>34</v>
      </c>
      <c r="H3167" t="s">
        <v>6042</v>
      </c>
      <c r="I3167">
        <f>VALUE(LEFT(H3167,FIND(" ",H3167)-1))</f>
        <v>2270</v>
      </c>
      <c r="J3167" t="str">
        <f>TRIM(RIGHT(H3167,LEN(H3167)-FIND(" ",H3167)))</f>
        <v>sqft</v>
      </c>
      <c r="K3167" t="s">
        <v>26</v>
      </c>
      <c r="L3167" t="s">
        <v>779</v>
      </c>
      <c r="N3167" t="s">
        <v>6596</v>
      </c>
      <c r="Q3167" t="s">
        <v>29</v>
      </c>
      <c r="R3167" t="s">
        <v>38</v>
      </c>
      <c r="S3167" t="s">
        <v>6597</v>
      </c>
      <c r="T3167" t="s">
        <v>6598</v>
      </c>
      <c r="U3167" s="1">
        <f t="shared" si="2031"/>
        <v>5947</v>
      </c>
      <c r="V3167" t="s">
        <v>6053</v>
      </c>
      <c r="W3167" t="e">
        <f>VALUE(V3167)*100000</f>
        <v>#VALUE!</v>
      </c>
    </row>
    <row r="3168" spans="1:23" customFormat="1" hidden="1">
      <c r="A3168" t="s">
        <v>6599</v>
      </c>
      <c r="G3168" t="s">
        <v>34</v>
      </c>
      <c r="H3168" t="s">
        <v>6600</v>
      </c>
      <c r="I3168">
        <f>VALUE(LEFT(H3168,FIND(" ",H3168)-1))</f>
        <v>2360</v>
      </c>
      <c r="J3168" t="str">
        <f>TRIM(RIGHT(H3168,LEN(H3168)-FIND(" ",H3168)))</f>
        <v>sqft</v>
      </c>
      <c r="K3168" t="s">
        <v>26</v>
      </c>
      <c r="L3168" t="s">
        <v>267</v>
      </c>
      <c r="N3168" t="s">
        <v>200</v>
      </c>
      <c r="Q3168" t="s">
        <v>29</v>
      </c>
      <c r="R3168" t="s">
        <v>47</v>
      </c>
      <c r="S3168" t="s">
        <v>5473</v>
      </c>
      <c r="T3168" t="s">
        <v>3861</v>
      </c>
      <c r="U3168" s="1">
        <f t="shared" si="2031"/>
        <v>5500</v>
      </c>
      <c r="V3168" t="s">
        <v>6453</v>
      </c>
      <c r="W3168" t="e">
        <f>VALUE(V3168)*100000</f>
        <v>#VALUE!</v>
      </c>
    </row>
    <row r="3169" spans="1:23" customFormat="1" hidden="1">
      <c r="A3169" t="s">
        <v>6601</v>
      </c>
      <c r="G3169" t="s">
        <v>34</v>
      </c>
      <c r="H3169" t="s">
        <v>6602</v>
      </c>
      <c r="I3169">
        <f>VALUE(LEFT(H3169,FIND(" ",H3169)-1))</f>
        <v>2870</v>
      </c>
      <c r="J3169" t="str">
        <f>TRIM(RIGHT(H3169,LEN(H3169)-FIND(" ",H3169)))</f>
        <v>sqft</v>
      </c>
      <c r="K3169" t="s">
        <v>26</v>
      </c>
      <c r="L3169" t="s">
        <v>267</v>
      </c>
      <c r="N3169" t="s">
        <v>200</v>
      </c>
      <c r="Q3169" t="s">
        <v>29</v>
      </c>
      <c r="R3169" t="s">
        <v>47</v>
      </c>
      <c r="S3169" t="s">
        <v>6603</v>
      </c>
      <c r="T3169" t="s">
        <v>3131</v>
      </c>
      <c r="U3169" s="1">
        <f t="shared" si="2031"/>
        <v>4851</v>
      </c>
      <c r="V3169" t="s">
        <v>6072</v>
      </c>
      <c r="W3169" t="e">
        <f>VALUE(V3169)*100000</f>
        <v>#VALUE!</v>
      </c>
    </row>
    <row r="3170" spans="1:23" customFormat="1" hidden="1">
      <c r="A3170" t="s">
        <v>3616</v>
      </c>
      <c r="G3170" t="s">
        <v>34</v>
      </c>
      <c r="H3170" t="s">
        <v>6604</v>
      </c>
      <c r="I3170">
        <f>VALUE(LEFT(H3170,FIND(" ",H3170)-1))</f>
        <v>2432</v>
      </c>
      <c r="J3170" t="str">
        <f>TRIM(RIGHT(H3170,LEN(H3170)-FIND(" ",H3170)))</f>
        <v>sqft</v>
      </c>
      <c r="K3170" t="s">
        <v>26</v>
      </c>
      <c r="L3170" t="s">
        <v>165</v>
      </c>
      <c r="N3170" t="s">
        <v>342</v>
      </c>
      <c r="Q3170" t="s">
        <v>29</v>
      </c>
      <c r="R3170" t="s">
        <v>38</v>
      </c>
      <c r="S3170" t="s">
        <v>6605</v>
      </c>
      <c r="T3170" t="s">
        <v>4434</v>
      </c>
      <c r="U3170" s="1">
        <f t="shared" si="2031"/>
        <v>6111</v>
      </c>
      <c r="V3170" t="s">
        <v>6095</v>
      </c>
      <c r="W3170" t="e">
        <f>VALUE(V3170)*100000</f>
        <v>#VALUE!</v>
      </c>
    </row>
    <row r="3171" spans="1:23" customFormat="1" hidden="1">
      <c r="A3171" t="s">
        <v>4547</v>
      </c>
      <c r="G3171" t="s">
        <v>34</v>
      </c>
      <c r="H3171" t="s">
        <v>3803</v>
      </c>
      <c r="I3171">
        <f>VALUE(LEFT(H3171,FIND(" ",H3171)-1))</f>
        <v>2400</v>
      </c>
      <c r="J3171" t="str">
        <f>TRIM(RIGHT(H3171,LEN(H3171)-FIND(" ",H3171)))</f>
        <v>sqft</v>
      </c>
      <c r="K3171" t="s">
        <v>26</v>
      </c>
      <c r="L3171" t="s">
        <v>44</v>
      </c>
      <c r="N3171" t="s">
        <v>200</v>
      </c>
      <c r="Q3171" t="s">
        <v>29</v>
      </c>
      <c r="R3171" t="s">
        <v>38</v>
      </c>
      <c r="S3171" t="s">
        <v>6606</v>
      </c>
      <c r="T3171" t="s">
        <v>5485</v>
      </c>
      <c r="U3171" s="1">
        <f t="shared" si="2031"/>
        <v>5208</v>
      </c>
      <c r="V3171" t="s">
        <v>6124</v>
      </c>
      <c r="W3171" t="e">
        <f>VALUE(V3171)*100000</f>
        <v>#VALUE!</v>
      </c>
    </row>
    <row r="3172" spans="1:23" customFormat="1" hidden="1">
      <c r="A3172" t="s">
        <v>1936</v>
      </c>
      <c r="G3172" t="s">
        <v>24</v>
      </c>
      <c r="H3172" t="s">
        <v>2095</v>
      </c>
      <c r="I3172">
        <f>VALUE(LEFT(H3172,FIND(" ",H3172)-1))</f>
        <v>1440</v>
      </c>
      <c r="J3172" t="str">
        <f>TRIM(RIGHT(H3172,LEN(H3172)-FIND(" ",H3172)))</f>
        <v>sqft</v>
      </c>
      <c r="K3172" t="s">
        <v>29</v>
      </c>
      <c r="L3172" t="s">
        <v>924</v>
      </c>
      <c r="N3172" t="s">
        <v>26</v>
      </c>
      <c r="Q3172" t="s">
        <v>47</v>
      </c>
      <c r="R3172" t="s">
        <v>156</v>
      </c>
      <c r="S3172" t="s">
        <v>6607</v>
      </c>
      <c r="T3172" t="s">
        <v>3772</v>
      </c>
      <c r="U3172" s="1">
        <f t="shared" si="2031"/>
        <v>4351</v>
      </c>
      <c r="V3172" t="s">
        <v>6593</v>
      </c>
      <c r="W3172" t="e">
        <f>VALUE(V3172)*100000</f>
        <v>#VALUE!</v>
      </c>
    </row>
    <row r="3173" spans="1:23" customFormat="1" hidden="1">
      <c r="A3173" t="s">
        <v>6608</v>
      </c>
      <c r="G3173" t="s">
        <v>34</v>
      </c>
      <c r="H3173" t="s">
        <v>6609</v>
      </c>
      <c r="I3173">
        <f>VALUE(LEFT(H3173,FIND(" ",H3173)-1))</f>
        <v>2034</v>
      </c>
      <c r="J3173" t="str">
        <f>TRIM(RIGHT(H3173,LEN(H3173)-FIND(" ",H3173)))</f>
        <v>sqft</v>
      </c>
      <c r="K3173" t="s">
        <v>26</v>
      </c>
      <c r="L3173" t="s">
        <v>44</v>
      </c>
      <c r="N3173" t="s">
        <v>2963</v>
      </c>
      <c r="Q3173" t="s">
        <v>29</v>
      </c>
      <c r="R3173" t="s">
        <v>47</v>
      </c>
      <c r="S3173" t="s">
        <v>6610</v>
      </c>
      <c r="T3173" t="s">
        <v>4850</v>
      </c>
      <c r="U3173" s="1">
        <f t="shared" si="2031"/>
        <v>5454</v>
      </c>
      <c r="V3173" t="s">
        <v>6055</v>
      </c>
      <c r="W3173" t="e">
        <f>VALUE(V3173)*100000</f>
        <v>#VALUE!</v>
      </c>
    </row>
    <row r="3174" spans="1:23" customFormat="1" hidden="1">
      <c r="A3174" t="s">
        <v>6217</v>
      </c>
      <c r="G3174" t="s">
        <v>34</v>
      </c>
      <c r="H3174" t="s">
        <v>6185</v>
      </c>
      <c r="I3174">
        <f>VALUE(LEFT(H3174,FIND(" ",H3174)-1))</f>
        <v>2260</v>
      </c>
      <c r="J3174" t="str">
        <f>TRIM(RIGHT(H3174,LEN(H3174)-FIND(" ",H3174)))</f>
        <v>sqft</v>
      </c>
      <c r="K3174" t="s">
        <v>26</v>
      </c>
      <c r="L3174" t="s">
        <v>44</v>
      </c>
      <c r="N3174" t="s">
        <v>1008</v>
      </c>
      <c r="Q3174" t="s">
        <v>29</v>
      </c>
      <c r="R3174" t="s">
        <v>47</v>
      </c>
      <c r="S3174" t="s">
        <v>6611</v>
      </c>
      <c r="T3174" t="s">
        <v>6612</v>
      </c>
      <c r="U3174" s="1">
        <f t="shared" si="2031"/>
        <v>5752</v>
      </c>
      <c r="V3174" t="s">
        <v>6080</v>
      </c>
      <c r="W3174" t="e">
        <f>VALUE(V3174)*100000</f>
        <v>#VALUE!</v>
      </c>
    </row>
    <row r="3175" spans="1:23" customFormat="1" hidden="1">
      <c r="A3175" t="s">
        <v>3616</v>
      </c>
      <c r="G3175" t="s">
        <v>34</v>
      </c>
      <c r="H3175" t="s">
        <v>6532</v>
      </c>
      <c r="I3175">
        <f>VALUE(LEFT(H3175,FIND(" ",H3175)-1))</f>
        <v>2358</v>
      </c>
      <c r="J3175" t="str">
        <f>TRIM(RIGHT(H3175,LEN(H3175)-FIND(" ",H3175)))</f>
        <v>sqft</v>
      </c>
      <c r="K3175" t="s">
        <v>26</v>
      </c>
      <c r="L3175" t="s">
        <v>2900</v>
      </c>
      <c r="N3175" t="s">
        <v>45</v>
      </c>
      <c r="Q3175" t="s">
        <v>29</v>
      </c>
      <c r="R3175" t="s">
        <v>38</v>
      </c>
      <c r="S3175" t="s">
        <v>6613</v>
      </c>
      <c r="T3175" t="s">
        <v>4850</v>
      </c>
      <c r="U3175" s="1">
        <f t="shared" si="2031"/>
        <v>5454</v>
      </c>
      <c r="V3175" t="s">
        <v>6172</v>
      </c>
      <c r="W3175" t="e">
        <f>VALUE(V3175)*100000</f>
        <v>#VALUE!</v>
      </c>
    </row>
    <row r="3176" spans="1:23" customFormat="1" hidden="1">
      <c r="A3176" t="s">
        <v>3616</v>
      </c>
      <c r="G3176" t="s">
        <v>24</v>
      </c>
      <c r="H3176" t="s">
        <v>6614</v>
      </c>
      <c r="I3176">
        <f>VALUE(LEFT(H3176,FIND(" ",H3176)-1))</f>
        <v>1898</v>
      </c>
      <c r="J3176" t="str">
        <f>TRIM(RIGHT(H3176,LEN(H3176)-FIND(" ",H3176)))</f>
        <v>sqft</v>
      </c>
      <c r="K3176" t="s">
        <v>26</v>
      </c>
      <c r="L3176" t="s">
        <v>66</v>
      </c>
      <c r="N3176" t="s">
        <v>2099</v>
      </c>
      <c r="Q3176" t="s">
        <v>29</v>
      </c>
      <c r="R3176" t="s">
        <v>739</v>
      </c>
      <c r="S3176" t="s">
        <v>6615</v>
      </c>
      <c r="T3176" t="s">
        <v>6523</v>
      </c>
      <c r="U3176" s="1">
        <f t="shared" si="2031"/>
        <v>5151</v>
      </c>
      <c r="V3176" t="s">
        <v>6172</v>
      </c>
      <c r="W3176" t="e">
        <f>VALUE(V3176)*100000</f>
        <v>#VALUE!</v>
      </c>
    </row>
    <row r="3177" spans="1:23" customFormat="1" hidden="1">
      <c r="A3177" t="s">
        <v>6616</v>
      </c>
      <c r="G3177" t="s">
        <v>34</v>
      </c>
      <c r="H3177" t="s">
        <v>6617</v>
      </c>
      <c r="I3177">
        <f>VALUE(LEFT(H3177,FIND(" ",H3177)-1))</f>
        <v>2920</v>
      </c>
      <c r="J3177" t="str">
        <f>TRIM(RIGHT(H3177,LEN(H3177)-FIND(" ",H3177)))</f>
        <v>sqft</v>
      </c>
      <c r="K3177" t="s">
        <v>26</v>
      </c>
      <c r="L3177" t="s">
        <v>66</v>
      </c>
      <c r="N3177" t="s">
        <v>1103</v>
      </c>
      <c r="Q3177" t="s">
        <v>29</v>
      </c>
      <c r="R3177" t="s">
        <v>47</v>
      </c>
      <c r="S3177" t="s">
        <v>6618</v>
      </c>
      <c r="T3177" t="s">
        <v>6619</v>
      </c>
      <c r="U3177" s="1">
        <f t="shared" si="2031"/>
        <v>5034</v>
      </c>
      <c r="V3177" t="s">
        <v>6574</v>
      </c>
      <c r="W3177" t="e">
        <f>VALUE(V3177)*100000</f>
        <v>#VALUE!</v>
      </c>
    </row>
    <row r="3178" spans="1:23" customFormat="1" hidden="1">
      <c r="A3178" t="s">
        <v>6512</v>
      </c>
      <c r="G3178" t="s">
        <v>34</v>
      </c>
      <c r="H3178" t="s">
        <v>6620</v>
      </c>
      <c r="I3178">
        <f>VALUE(LEFT(H3178,FIND(" ",H3178)-1))</f>
        <v>2560</v>
      </c>
      <c r="J3178" t="str">
        <f>TRIM(RIGHT(H3178,LEN(H3178)-FIND(" ",H3178)))</f>
        <v>sqft</v>
      </c>
      <c r="K3178" t="s">
        <v>26</v>
      </c>
      <c r="L3178" t="s">
        <v>44</v>
      </c>
      <c r="N3178" t="s">
        <v>1181</v>
      </c>
      <c r="Q3178" t="s">
        <v>29</v>
      </c>
      <c r="R3178" t="s">
        <v>47</v>
      </c>
      <c r="S3178" t="s">
        <v>6621</v>
      </c>
      <c r="T3178" t="s">
        <v>6569</v>
      </c>
      <c r="U3178" s="1">
        <f t="shared" si="2031"/>
        <v>5550</v>
      </c>
      <c r="V3178" t="s">
        <v>6105</v>
      </c>
      <c r="W3178" t="e">
        <f>VALUE(V3178)*100000</f>
        <v>#VALUE!</v>
      </c>
    </row>
    <row r="3179" spans="1:23" customFormat="1" hidden="1">
      <c r="A3179" t="s">
        <v>6622</v>
      </c>
      <c r="G3179" t="s">
        <v>34</v>
      </c>
      <c r="H3179" t="s">
        <v>3803</v>
      </c>
      <c r="I3179">
        <f>VALUE(LEFT(H3179,FIND(" ",H3179)-1))</f>
        <v>2400</v>
      </c>
      <c r="J3179" t="str">
        <f>TRIM(RIGHT(H3179,LEN(H3179)-FIND(" ",H3179)))</f>
        <v>sqft</v>
      </c>
      <c r="K3179" t="s">
        <v>43</v>
      </c>
      <c r="L3179" t="s">
        <v>44</v>
      </c>
      <c r="N3179" t="s">
        <v>6623</v>
      </c>
      <c r="Q3179" t="s">
        <v>29</v>
      </c>
      <c r="R3179" t="s">
        <v>739</v>
      </c>
      <c r="S3179" t="s">
        <v>6624</v>
      </c>
      <c r="T3179" t="s">
        <v>1826</v>
      </c>
      <c r="U3179" s="1">
        <f t="shared" si="2031"/>
        <v>5625</v>
      </c>
      <c r="V3179" t="s">
        <v>6053</v>
      </c>
      <c r="W3179" t="e">
        <f>VALUE(V3179)*100000</f>
        <v>#VALUE!</v>
      </c>
    </row>
    <row r="3180" spans="1:23" customFormat="1" hidden="1">
      <c r="A3180" t="s">
        <v>6056</v>
      </c>
      <c r="G3180" t="s">
        <v>34</v>
      </c>
      <c r="H3180" t="s">
        <v>6504</v>
      </c>
      <c r="I3180">
        <f>VALUE(LEFT(H3180,FIND(" ",H3180)-1))</f>
        <v>2565</v>
      </c>
      <c r="J3180" t="str">
        <f>TRIM(RIGHT(H3180,LEN(H3180)-FIND(" ",H3180)))</f>
        <v>sqft</v>
      </c>
      <c r="K3180" t="s">
        <v>43</v>
      </c>
      <c r="L3180" t="s">
        <v>44</v>
      </c>
      <c r="N3180" t="s">
        <v>45</v>
      </c>
      <c r="Q3180" t="s">
        <v>46</v>
      </c>
      <c r="R3180" t="s">
        <v>47</v>
      </c>
      <c r="S3180" t="s">
        <v>6625</v>
      </c>
      <c r="T3180" t="s">
        <v>6626</v>
      </c>
      <c r="U3180" s="1">
        <f t="shared" si="2031"/>
        <v>5341</v>
      </c>
      <c r="V3180" t="s">
        <v>6060</v>
      </c>
      <c r="W3180" t="e">
        <f>VALUE(V3180)*100000</f>
        <v>#VALUE!</v>
      </c>
    </row>
    <row r="3181" spans="1:23" customFormat="1" hidden="1">
      <c r="A3181" t="s">
        <v>6608</v>
      </c>
      <c r="G3181" t="s">
        <v>34</v>
      </c>
      <c r="H3181" t="s">
        <v>6609</v>
      </c>
      <c r="I3181">
        <f>VALUE(LEFT(H3181,FIND(" ",H3181)-1))</f>
        <v>2034</v>
      </c>
      <c r="J3181" t="str">
        <f>TRIM(RIGHT(H3181,LEN(H3181)-FIND(" ",H3181)))</f>
        <v>sqft</v>
      </c>
      <c r="K3181" t="s">
        <v>26</v>
      </c>
      <c r="L3181" t="s">
        <v>3356</v>
      </c>
      <c r="N3181" t="s">
        <v>81</v>
      </c>
      <c r="Q3181" t="s">
        <v>29</v>
      </c>
      <c r="R3181" t="s">
        <v>47</v>
      </c>
      <c r="T3181" t="s">
        <v>6627</v>
      </c>
      <c r="U3181" s="1">
        <f t="shared" si="2031"/>
        <v>5408</v>
      </c>
      <c r="V3181" t="s">
        <v>6055</v>
      </c>
      <c r="W3181" t="e">
        <f>VALUE(V3181)*100000</f>
        <v>#VALUE!</v>
      </c>
    </row>
    <row r="3182" spans="1:23" customFormat="1" hidden="1">
      <c r="A3182" t="s">
        <v>1872</v>
      </c>
      <c r="G3182" t="s">
        <v>24</v>
      </c>
      <c r="H3182" t="s">
        <v>602</v>
      </c>
      <c r="I3182">
        <f>VALUE(LEFT(H3182,FIND(" ",H3182)-1))</f>
        <v>2000</v>
      </c>
      <c r="J3182" t="str">
        <f>TRIM(RIGHT(H3182,LEN(H3182)-FIND(" ",H3182)))</f>
        <v>sqft</v>
      </c>
      <c r="K3182" t="s">
        <v>43</v>
      </c>
      <c r="L3182" t="s">
        <v>44</v>
      </c>
      <c r="N3182" t="s">
        <v>377</v>
      </c>
      <c r="Q3182" t="s">
        <v>29</v>
      </c>
      <c r="R3182" t="s">
        <v>47</v>
      </c>
      <c r="S3182" t="s">
        <v>6628</v>
      </c>
      <c r="T3182" t="s">
        <v>6629</v>
      </c>
      <c r="U3182" s="1">
        <f t="shared" si="2031"/>
        <v>5640</v>
      </c>
      <c r="V3182" t="s">
        <v>6630</v>
      </c>
      <c r="W3182" t="e">
        <f>VALUE(V3182)*100000</f>
        <v>#VALUE!</v>
      </c>
    </row>
    <row r="3183" spans="1:23" customFormat="1" hidden="1">
      <c r="A3183" t="s">
        <v>3616</v>
      </c>
      <c r="G3183" t="s">
        <v>34</v>
      </c>
      <c r="H3183" t="s">
        <v>4584</v>
      </c>
      <c r="I3183">
        <f>VALUE(LEFT(H3183,FIND(" ",H3183)-1))</f>
        <v>2041</v>
      </c>
      <c r="J3183" t="str">
        <f>TRIM(RIGHT(H3183,LEN(H3183)-FIND(" ",H3183)))</f>
        <v>sqft</v>
      </c>
      <c r="K3183" t="s">
        <v>43</v>
      </c>
      <c r="L3183" t="s">
        <v>44</v>
      </c>
      <c r="N3183" t="s">
        <v>866</v>
      </c>
      <c r="Q3183" t="s">
        <v>96</v>
      </c>
      <c r="R3183" t="s">
        <v>47</v>
      </c>
      <c r="S3183" t="s">
        <v>6631</v>
      </c>
      <c r="T3183" t="s">
        <v>5257</v>
      </c>
      <c r="U3183" s="1">
        <f t="shared" si="2031"/>
        <v>5145</v>
      </c>
      <c r="V3183" t="s">
        <v>6077</v>
      </c>
      <c r="W3183" t="e">
        <f>VALUE(V3183)*100000</f>
        <v>#VALUE!</v>
      </c>
    </row>
    <row r="3184" spans="1:23" customFormat="1" hidden="1">
      <c r="A3184" t="s">
        <v>6632</v>
      </c>
      <c r="G3184" t="s">
        <v>34</v>
      </c>
      <c r="H3184" t="s">
        <v>972</v>
      </c>
      <c r="I3184">
        <f>VALUE(LEFT(H3184,FIND(" ",H3184)-1))</f>
        <v>140</v>
      </c>
      <c r="J3184" t="str">
        <f>TRIM(RIGHT(H3184,LEN(H3184)-FIND(" ",H3184)))</f>
        <v>sqyrd</v>
      </c>
      <c r="K3184" t="s">
        <v>96</v>
      </c>
      <c r="L3184" t="s">
        <v>44</v>
      </c>
      <c r="N3184" t="s">
        <v>43</v>
      </c>
      <c r="Q3184" t="s">
        <v>38</v>
      </c>
      <c r="R3184" t="s">
        <v>490</v>
      </c>
      <c r="S3184" t="s">
        <v>6633</v>
      </c>
      <c r="T3184" t="s">
        <v>1720</v>
      </c>
      <c r="U3184" s="1">
        <f t="shared" si="2031"/>
        <v>9921</v>
      </c>
      <c r="V3184" t="s">
        <v>6124</v>
      </c>
      <c r="W3184" t="e">
        <f>VALUE(V3184)*100000</f>
        <v>#VALUE!</v>
      </c>
    </row>
    <row r="3185" spans="1:23" customFormat="1" hidden="1">
      <c r="A3185" t="s">
        <v>3605</v>
      </c>
      <c r="G3185" t="s">
        <v>34</v>
      </c>
      <c r="H3185" t="s">
        <v>4555</v>
      </c>
      <c r="I3185">
        <f>VALUE(LEFT(H3185,FIND(" ",H3185)-1))</f>
        <v>88</v>
      </c>
      <c r="J3185" t="str">
        <f>TRIM(RIGHT(H3185,LEN(H3185)-FIND(" ",H3185)))</f>
        <v>sqyrd</v>
      </c>
      <c r="K3185" t="s">
        <v>29</v>
      </c>
      <c r="L3185" t="s">
        <v>44</v>
      </c>
      <c r="N3185" t="s">
        <v>43</v>
      </c>
      <c r="Q3185" t="s">
        <v>47</v>
      </c>
      <c r="R3185" t="s">
        <v>1751</v>
      </c>
      <c r="T3185" t="s">
        <v>6634</v>
      </c>
      <c r="U3185" s="1">
        <f t="shared" si="2031"/>
        <v>14015</v>
      </c>
      <c r="V3185" t="s">
        <v>6063</v>
      </c>
      <c r="W3185" t="e">
        <f>VALUE(V3185)*100000</f>
        <v>#VALUE!</v>
      </c>
    </row>
    <row r="3186" spans="1:23" customFormat="1" hidden="1">
      <c r="A3186" t="s">
        <v>6635</v>
      </c>
      <c r="G3186" t="s">
        <v>24</v>
      </c>
      <c r="H3186" t="s">
        <v>4143</v>
      </c>
      <c r="I3186">
        <f>VALUE(LEFT(H3186,FIND(" ",H3186)-1))</f>
        <v>2500</v>
      </c>
      <c r="J3186" t="str">
        <f>TRIM(RIGHT(H3186,LEN(H3186)-FIND(" ",H3186)))</f>
        <v>sqft</v>
      </c>
      <c r="K3186" t="s">
        <v>26</v>
      </c>
      <c r="L3186" t="s">
        <v>44</v>
      </c>
      <c r="N3186" t="s">
        <v>212</v>
      </c>
      <c r="Q3186" t="s">
        <v>29</v>
      </c>
      <c r="R3186" t="s">
        <v>47</v>
      </c>
      <c r="S3186" t="s">
        <v>6636</v>
      </c>
      <c r="T3186" t="s">
        <v>6637</v>
      </c>
      <c r="U3186" s="1">
        <f t="shared" si="2031"/>
        <v>4833</v>
      </c>
      <c r="V3186" t="s">
        <v>6215</v>
      </c>
      <c r="W3186" t="e">
        <f>VALUE(V3186)*100000</f>
        <v>#VALUE!</v>
      </c>
    </row>
    <row r="3187" spans="1:23" customFormat="1" hidden="1">
      <c r="A3187" t="s">
        <v>6638</v>
      </c>
      <c r="G3187" t="s">
        <v>24</v>
      </c>
      <c r="H3187" t="s">
        <v>372</v>
      </c>
      <c r="I3187">
        <f>VALUE(LEFT(H3187,FIND(" ",H3187)-1))</f>
        <v>1300</v>
      </c>
      <c r="J3187" t="str">
        <f>TRIM(RIGHT(H3187,LEN(H3187)-FIND(" ",H3187)))</f>
        <v>sqft</v>
      </c>
      <c r="K3187" t="s">
        <v>43</v>
      </c>
      <c r="L3187" t="s">
        <v>44</v>
      </c>
      <c r="N3187" t="s">
        <v>992</v>
      </c>
      <c r="Q3187" t="s">
        <v>29</v>
      </c>
      <c r="R3187" t="s">
        <v>102</v>
      </c>
      <c r="S3187" t="s">
        <v>6558</v>
      </c>
      <c r="T3187" t="s">
        <v>928</v>
      </c>
      <c r="U3187" s="1">
        <f t="shared" si="2031"/>
        <v>6500</v>
      </c>
      <c r="V3187" t="s">
        <v>6080</v>
      </c>
      <c r="W3187" t="e">
        <f>VALUE(V3187)*100000</f>
        <v>#VALUE!</v>
      </c>
    </row>
    <row r="3188" spans="1:23" customFormat="1" hidden="1">
      <c r="A3188" t="s">
        <v>4164</v>
      </c>
      <c r="G3188" t="s">
        <v>34</v>
      </c>
      <c r="H3188" t="s">
        <v>623</v>
      </c>
      <c r="I3188">
        <f>VALUE(LEFT(H3188,FIND(" ",H3188)-1))</f>
        <v>90</v>
      </c>
      <c r="J3188" t="str">
        <f>TRIM(RIGHT(H3188,LEN(H3188)-FIND(" ",H3188)))</f>
        <v>sqyrd</v>
      </c>
      <c r="K3188" t="s">
        <v>96</v>
      </c>
      <c r="L3188" t="s">
        <v>44</v>
      </c>
      <c r="N3188" t="s">
        <v>43</v>
      </c>
      <c r="Q3188" t="s">
        <v>47</v>
      </c>
      <c r="R3188" t="s">
        <v>490</v>
      </c>
      <c r="S3188" t="s">
        <v>6639</v>
      </c>
      <c r="T3188" t="s">
        <v>6640</v>
      </c>
      <c r="U3188" s="1">
        <f t="shared" si="2031"/>
        <v>13580</v>
      </c>
      <c r="V3188" t="s">
        <v>6055</v>
      </c>
      <c r="W3188" t="e">
        <f>VALUE(V3188)*100000</f>
        <v>#VALUE!</v>
      </c>
    </row>
    <row r="3189" spans="1:23" customFormat="1" hidden="1">
      <c r="A3189" t="s">
        <v>5024</v>
      </c>
      <c r="G3189" t="s">
        <v>34</v>
      </c>
      <c r="H3189" t="s">
        <v>5025</v>
      </c>
      <c r="I3189">
        <f>VALUE(LEFT(H3189,FIND(" ",H3189)-1))</f>
        <v>1962</v>
      </c>
      <c r="J3189" t="str">
        <f>TRIM(RIGHT(H3189,LEN(H3189)-FIND(" ",H3189)))</f>
        <v>sqft</v>
      </c>
      <c r="K3189" t="s">
        <v>26</v>
      </c>
      <c r="L3189" t="s">
        <v>44</v>
      </c>
      <c r="N3189" t="s">
        <v>45</v>
      </c>
      <c r="Q3189" t="s">
        <v>29</v>
      </c>
      <c r="R3189" t="s">
        <v>47</v>
      </c>
      <c r="S3189" t="s">
        <v>6563</v>
      </c>
      <c r="T3189" t="s">
        <v>4214</v>
      </c>
      <c r="U3189" s="1">
        <f t="shared" si="2031"/>
        <v>5200</v>
      </c>
      <c r="V3189" t="s">
        <v>6481</v>
      </c>
      <c r="W3189" t="e">
        <f>VALUE(V3189)*100000</f>
        <v>#VALUE!</v>
      </c>
    </row>
    <row r="3190" spans="1:23" customFormat="1" hidden="1">
      <c r="A3190" t="s">
        <v>6641</v>
      </c>
      <c r="G3190" t="s">
        <v>34</v>
      </c>
      <c r="H3190" t="s">
        <v>6642</v>
      </c>
      <c r="I3190">
        <f>VALUE(LEFT(H3190,FIND(" ",H3190)-1))</f>
        <v>150</v>
      </c>
      <c r="J3190" t="str">
        <f>TRIM(RIGHT(H3190,LEN(H3190)-FIND(" ",H3190)))</f>
        <v>sqyrd</v>
      </c>
      <c r="K3190" t="s">
        <v>29</v>
      </c>
      <c r="L3190" t="s">
        <v>44</v>
      </c>
      <c r="N3190" t="s">
        <v>43</v>
      </c>
      <c r="Q3190" t="s">
        <v>30</v>
      </c>
      <c r="R3190" t="s">
        <v>156</v>
      </c>
      <c r="S3190" t="s">
        <v>6643</v>
      </c>
      <c r="T3190" t="s">
        <v>3559</v>
      </c>
      <c r="U3190" s="1">
        <f t="shared" si="2031"/>
        <v>9630</v>
      </c>
      <c r="V3190" t="s">
        <v>6080</v>
      </c>
      <c r="W3190" t="e">
        <f>VALUE(V3190)*100000</f>
        <v>#VALUE!</v>
      </c>
    </row>
    <row r="3191" spans="1:23" customFormat="1" hidden="1">
      <c r="A3191" t="s">
        <v>5060</v>
      </c>
      <c r="G3191" t="s">
        <v>24</v>
      </c>
      <c r="H3191" t="s">
        <v>423</v>
      </c>
      <c r="I3191">
        <f>VALUE(LEFT(H3191,FIND(" ",H3191)-1))</f>
        <v>1100</v>
      </c>
      <c r="J3191" t="str">
        <f>TRIM(RIGHT(H3191,LEN(H3191)-FIND(" ",H3191)))</f>
        <v>sqft</v>
      </c>
      <c r="K3191" t="s">
        <v>26</v>
      </c>
      <c r="L3191" t="s">
        <v>44</v>
      </c>
      <c r="N3191" t="s">
        <v>77</v>
      </c>
      <c r="Q3191" t="s">
        <v>96</v>
      </c>
      <c r="R3191" t="s">
        <v>47</v>
      </c>
      <c r="S3191" t="s">
        <v>812</v>
      </c>
      <c r="T3191" t="s">
        <v>6644</v>
      </c>
      <c r="U3191" s="1">
        <f t="shared" si="2031"/>
        <v>6900</v>
      </c>
      <c r="V3191" t="s">
        <v>6053</v>
      </c>
      <c r="W3191" t="e">
        <f>VALUE(V3191)*100000</f>
        <v>#VALUE!</v>
      </c>
    </row>
    <row r="3192" spans="1:23" customFormat="1" hidden="1">
      <c r="A3192" t="s">
        <v>3616</v>
      </c>
      <c r="G3192" t="s">
        <v>34</v>
      </c>
      <c r="H3192" t="s">
        <v>6116</v>
      </c>
      <c r="I3192">
        <f>VALUE(LEFT(H3192,FIND(" ",H3192)-1))</f>
        <v>2160</v>
      </c>
      <c r="J3192" t="str">
        <f>TRIM(RIGHT(H3192,LEN(H3192)-FIND(" ",H3192)))</f>
        <v>sqft</v>
      </c>
      <c r="K3192" t="s">
        <v>26</v>
      </c>
      <c r="L3192" t="s">
        <v>3356</v>
      </c>
      <c r="N3192" t="s">
        <v>2963</v>
      </c>
      <c r="Q3192" t="s">
        <v>29</v>
      </c>
      <c r="R3192" t="s">
        <v>47</v>
      </c>
      <c r="S3192" t="s">
        <v>6645</v>
      </c>
      <c r="T3192" t="s">
        <v>4214</v>
      </c>
      <c r="U3192" s="1">
        <f t="shared" si="2031"/>
        <v>5200</v>
      </c>
      <c r="V3192" t="s">
        <v>6038</v>
      </c>
      <c r="W3192" t="e">
        <f>VALUE(V3192)*100000</f>
        <v>#VALUE!</v>
      </c>
    </row>
    <row r="3193" spans="1:23" customFormat="1" hidden="1">
      <c r="A3193" t="s">
        <v>6646</v>
      </c>
      <c r="G3193" t="s">
        <v>34</v>
      </c>
      <c r="H3193" t="s">
        <v>6647</v>
      </c>
      <c r="I3193">
        <f>VALUE(LEFT(H3193,FIND(" ",H3193)-1))</f>
        <v>2911</v>
      </c>
      <c r="J3193" t="str">
        <f>TRIM(RIGHT(H3193,LEN(H3193)-FIND(" ",H3193)))</f>
        <v>sqft</v>
      </c>
      <c r="K3193" t="s">
        <v>26</v>
      </c>
      <c r="L3193" t="s">
        <v>184</v>
      </c>
      <c r="N3193" t="s">
        <v>200</v>
      </c>
      <c r="Q3193" t="s">
        <v>29</v>
      </c>
      <c r="R3193" t="s">
        <v>47</v>
      </c>
      <c r="S3193" t="s">
        <v>5005</v>
      </c>
      <c r="T3193" t="s">
        <v>5006</v>
      </c>
      <c r="U3193" s="1">
        <f t="shared" si="2031"/>
        <v>4575</v>
      </c>
      <c r="V3193" t="s">
        <v>6098</v>
      </c>
      <c r="W3193" t="e">
        <f>VALUE(V3193)*100000</f>
        <v>#VALUE!</v>
      </c>
    </row>
    <row r="3194" spans="1:23" customFormat="1" hidden="1">
      <c r="A3194" t="s">
        <v>6608</v>
      </c>
      <c r="G3194" t="s">
        <v>34</v>
      </c>
      <c r="H3194" t="s">
        <v>6609</v>
      </c>
      <c r="I3194">
        <f>VALUE(LEFT(H3194,FIND(" ",H3194)-1))</f>
        <v>2034</v>
      </c>
      <c r="J3194" t="str">
        <f>TRIM(RIGHT(H3194,LEN(H3194)-FIND(" ",H3194)))</f>
        <v>sqft</v>
      </c>
      <c r="K3194" t="s">
        <v>26</v>
      </c>
      <c r="L3194" t="s">
        <v>44</v>
      </c>
      <c r="N3194" t="s">
        <v>45</v>
      </c>
      <c r="Q3194" t="s">
        <v>96</v>
      </c>
      <c r="R3194" t="s">
        <v>47</v>
      </c>
      <c r="S3194" t="s">
        <v>5184</v>
      </c>
      <c r="T3194" t="s">
        <v>6648</v>
      </c>
      <c r="U3194" s="1">
        <f t="shared" si="2031"/>
        <v>5064</v>
      </c>
      <c r="V3194" t="s">
        <v>6097</v>
      </c>
      <c r="W3194" t="e">
        <f>VALUE(V3194)*100000</f>
        <v>#VALUE!</v>
      </c>
    </row>
    <row r="3195" spans="1:23" customFormat="1" hidden="1">
      <c r="A3195" t="s">
        <v>5024</v>
      </c>
      <c r="G3195" t="s">
        <v>24</v>
      </c>
      <c r="H3195" t="s">
        <v>6649</v>
      </c>
      <c r="I3195">
        <f>VALUE(LEFT(H3195,FIND(" ",H3195)-1))</f>
        <v>2151</v>
      </c>
      <c r="J3195" t="str">
        <f>TRIM(RIGHT(H3195,LEN(H3195)-FIND(" ",H3195)))</f>
        <v>sqft</v>
      </c>
      <c r="K3195" t="s">
        <v>43</v>
      </c>
      <c r="L3195" t="s">
        <v>44</v>
      </c>
      <c r="N3195" t="s">
        <v>1579</v>
      </c>
      <c r="Q3195" t="s">
        <v>29</v>
      </c>
      <c r="R3195" t="s">
        <v>47</v>
      </c>
      <c r="S3195" t="s">
        <v>6650</v>
      </c>
      <c r="T3195" t="s">
        <v>709</v>
      </c>
      <c r="U3195" s="1">
        <f t="shared" si="2031"/>
        <v>10000</v>
      </c>
      <c r="V3195" t="s">
        <v>6074</v>
      </c>
      <c r="W3195" t="e">
        <f>VALUE(V3195)*100000</f>
        <v>#VALUE!</v>
      </c>
    </row>
    <row r="3196" spans="1:23" customFormat="1" hidden="1">
      <c r="A3196" t="s">
        <v>3655</v>
      </c>
      <c r="G3196" t="s">
        <v>24</v>
      </c>
      <c r="H3196" t="s">
        <v>6651</v>
      </c>
      <c r="I3196">
        <f>VALUE(LEFT(H3196,FIND(" ",H3196)-1))</f>
        <v>1249</v>
      </c>
      <c r="J3196" t="str">
        <f>TRIM(RIGHT(H3196,LEN(H3196)-FIND(" ",H3196)))</f>
        <v>sqft</v>
      </c>
      <c r="K3196" t="s">
        <v>26</v>
      </c>
      <c r="L3196" t="s">
        <v>5421</v>
      </c>
      <c r="N3196" t="s">
        <v>5946</v>
      </c>
      <c r="Q3196" t="s">
        <v>29</v>
      </c>
      <c r="R3196" t="s">
        <v>47</v>
      </c>
      <c r="T3196" t="s">
        <v>6652</v>
      </c>
      <c r="U3196" s="1">
        <f t="shared" si="2031"/>
        <v>5650</v>
      </c>
      <c r="V3196" t="s">
        <v>6172</v>
      </c>
      <c r="W3196" t="e">
        <f>VALUE(V3196)*100000</f>
        <v>#VALUE!</v>
      </c>
    </row>
    <row r="3197" spans="1:23" customFormat="1" hidden="1">
      <c r="A3197" t="s">
        <v>6653</v>
      </c>
      <c r="G3197" t="s">
        <v>34</v>
      </c>
      <c r="H3197" t="s">
        <v>6654</v>
      </c>
      <c r="I3197">
        <f>VALUE(LEFT(H3197,FIND(" ",H3197)-1))</f>
        <v>2433</v>
      </c>
      <c r="J3197" t="str">
        <f>TRIM(RIGHT(H3197,LEN(H3197)-FIND(" ",H3197)))</f>
        <v>sqft</v>
      </c>
      <c r="K3197" t="s">
        <v>29</v>
      </c>
      <c r="L3197" t="s">
        <v>267</v>
      </c>
      <c r="N3197" t="s">
        <v>26</v>
      </c>
      <c r="Q3197" t="s">
        <v>6655</v>
      </c>
      <c r="R3197">
        <v>3</v>
      </c>
      <c r="S3197" t="s">
        <v>6656</v>
      </c>
      <c r="T3197" t="s">
        <v>4434</v>
      </c>
      <c r="U3197" s="1">
        <f t="shared" ref="U3197:U3260" si="2032">VALUE(SUBSTITUTE(SUBSTITUTE(T3197,"â‚¹",""),"per sqft",""))</f>
        <v>6111</v>
      </c>
      <c r="V3197" t="s">
        <v>6095</v>
      </c>
      <c r="W3197" t="e">
        <f>VALUE(V3197)*100000</f>
        <v>#VALUE!</v>
      </c>
    </row>
    <row r="3198" spans="1:23" customFormat="1" hidden="1">
      <c r="A3198" t="s">
        <v>6051</v>
      </c>
      <c r="G3198" t="s">
        <v>24</v>
      </c>
      <c r="H3198" t="s">
        <v>2875</v>
      </c>
      <c r="I3198">
        <f>VALUE(LEFT(H3198,FIND(" ",H3198)-1))</f>
        <v>1485</v>
      </c>
      <c r="J3198" t="str">
        <f>TRIM(RIGHT(H3198,LEN(H3198)-FIND(" ",H3198)))</f>
        <v>sqft</v>
      </c>
      <c r="K3198" t="s">
        <v>26</v>
      </c>
      <c r="L3198" t="s">
        <v>5478</v>
      </c>
      <c r="N3198" t="s">
        <v>45</v>
      </c>
      <c r="Q3198" t="s">
        <v>29</v>
      </c>
      <c r="R3198" t="s">
        <v>47</v>
      </c>
      <c r="S3198" t="s">
        <v>6657</v>
      </c>
      <c r="T3198" t="s">
        <v>459</v>
      </c>
      <c r="U3198" s="1">
        <f t="shared" si="2032"/>
        <v>5000</v>
      </c>
      <c r="V3198" t="s">
        <v>6053</v>
      </c>
      <c r="W3198" t="e">
        <f>VALUE(V3198)*100000</f>
        <v>#VALUE!</v>
      </c>
    </row>
    <row r="3199" spans="1:23" customFormat="1" hidden="1">
      <c r="A3199" t="s">
        <v>6538</v>
      </c>
      <c r="G3199" t="s">
        <v>34</v>
      </c>
      <c r="H3199" t="s">
        <v>3803</v>
      </c>
      <c r="I3199">
        <f>VALUE(LEFT(H3199,FIND(" ",H3199)-1))</f>
        <v>2400</v>
      </c>
      <c r="J3199" t="str">
        <f>TRIM(RIGHT(H3199,LEN(H3199)-FIND(" ",H3199)))</f>
        <v>sqft</v>
      </c>
      <c r="K3199" t="s">
        <v>26</v>
      </c>
      <c r="L3199" t="s">
        <v>192</v>
      </c>
      <c r="N3199" t="s">
        <v>992</v>
      </c>
      <c r="Q3199" t="s">
        <v>29</v>
      </c>
      <c r="R3199" t="s">
        <v>47</v>
      </c>
      <c r="T3199" t="s">
        <v>459</v>
      </c>
      <c r="U3199" s="1">
        <f t="shared" si="2032"/>
        <v>5000</v>
      </c>
      <c r="V3199" t="s">
        <v>6089</v>
      </c>
      <c r="W3199" t="e">
        <f>VALUE(V3199)*100000</f>
        <v>#VALUE!</v>
      </c>
    </row>
    <row r="3200" spans="1:23" customFormat="1" hidden="1">
      <c r="A3200" t="s">
        <v>6051</v>
      </c>
      <c r="G3200" t="s">
        <v>34</v>
      </c>
      <c r="H3200" t="s">
        <v>4143</v>
      </c>
      <c r="I3200">
        <f>VALUE(LEFT(H3200,FIND(" ",H3200)-1))</f>
        <v>2500</v>
      </c>
      <c r="J3200" t="str">
        <f>TRIM(RIGHT(H3200,LEN(H3200)-FIND(" ",H3200)))</f>
        <v>sqft</v>
      </c>
      <c r="K3200" t="s">
        <v>26</v>
      </c>
      <c r="L3200" t="s">
        <v>267</v>
      </c>
      <c r="N3200" t="s">
        <v>992</v>
      </c>
      <c r="Q3200" t="s">
        <v>29</v>
      </c>
      <c r="R3200" t="s">
        <v>38</v>
      </c>
      <c r="S3200" t="s">
        <v>6052</v>
      </c>
      <c r="T3200" t="s">
        <v>555</v>
      </c>
      <c r="U3200" s="1">
        <f t="shared" si="2032"/>
        <v>4500</v>
      </c>
      <c r="V3200" t="s">
        <v>6038</v>
      </c>
      <c r="W3200" t="e">
        <f>VALUE(V3200)*100000</f>
        <v>#VALUE!</v>
      </c>
    </row>
    <row r="3201" spans="1:23" customFormat="1" hidden="1">
      <c r="A3201" t="s">
        <v>3655</v>
      </c>
      <c r="G3201" t="s">
        <v>34</v>
      </c>
      <c r="H3201" t="s">
        <v>3606</v>
      </c>
      <c r="I3201">
        <f>VALUE(LEFT(H3201,FIND(" ",H3201)-1))</f>
        <v>2200</v>
      </c>
      <c r="J3201" t="str">
        <f>TRIM(RIGHT(H3201,LEN(H3201)-FIND(" ",H3201)))</f>
        <v>sqft</v>
      </c>
      <c r="K3201" t="s">
        <v>26</v>
      </c>
      <c r="L3201" t="s">
        <v>44</v>
      </c>
      <c r="N3201" t="s">
        <v>160</v>
      </c>
      <c r="Q3201" t="s">
        <v>29</v>
      </c>
      <c r="R3201" t="s">
        <v>38</v>
      </c>
      <c r="S3201" t="s">
        <v>6658</v>
      </c>
      <c r="T3201" t="s">
        <v>6659</v>
      </c>
      <c r="U3201" s="1">
        <f t="shared" si="2032"/>
        <v>5227</v>
      </c>
      <c r="V3201" t="s">
        <v>6074</v>
      </c>
      <c r="W3201" t="e">
        <f>VALUE(V3201)*100000</f>
        <v>#VALUE!</v>
      </c>
    </row>
    <row r="3202" spans="1:23" customFormat="1" hidden="1">
      <c r="A3202" t="s">
        <v>6601</v>
      </c>
      <c r="G3202" t="s">
        <v>34</v>
      </c>
      <c r="H3202" t="s">
        <v>1240</v>
      </c>
      <c r="I3202">
        <f>VALUE(LEFT(H3202,FIND(" ",H3202)-1))</f>
        <v>2700</v>
      </c>
      <c r="J3202" t="str">
        <f>TRIM(RIGHT(H3202,LEN(H3202)-FIND(" ",H3202)))</f>
        <v>sqft</v>
      </c>
      <c r="K3202" t="s">
        <v>26</v>
      </c>
      <c r="L3202" t="s">
        <v>267</v>
      </c>
      <c r="N3202" t="s">
        <v>81</v>
      </c>
      <c r="Q3202" t="s">
        <v>29</v>
      </c>
      <c r="R3202" t="s">
        <v>47</v>
      </c>
      <c r="S3202" t="s">
        <v>5473</v>
      </c>
      <c r="T3202" t="s">
        <v>4582</v>
      </c>
      <c r="U3202" s="1">
        <f t="shared" si="2032"/>
        <v>4751</v>
      </c>
      <c r="V3202" t="s">
        <v>6172</v>
      </c>
      <c r="W3202" t="e">
        <f>VALUE(V3202)*100000</f>
        <v>#VALUE!</v>
      </c>
    </row>
    <row r="3203" spans="1:23" customFormat="1" hidden="1">
      <c r="A3203" t="s">
        <v>6660</v>
      </c>
      <c r="G3203" t="s">
        <v>34</v>
      </c>
      <c r="H3203" t="s">
        <v>6112</v>
      </c>
      <c r="I3203">
        <f>VALUE(LEFT(H3203,FIND(" ",H3203)-1))</f>
        <v>2492</v>
      </c>
      <c r="J3203" t="str">
        <f>TRIM(RIGHT(H3203,LEN(H3203)-FIND(" ",H3203)))</f>
        <v>sqft</v>
      </c>
      <c r="K3203" t="s">
        <v>26</v>
      </c>
      <c r="L3203" t="s">
        <v>66</v>
      </c>
      <c r="N3203" t="s">
        <v>45</v>
      </c>
      <c r="Q3203" t="s">
        <v>29</v>
      </c>
      <c r="R3203" t="s">
        <v>47</v>
      </c>
      <c r="S3203" t="s">
        <v>6661</v>
      </c>
      <c r="T3203" t="s">
        <v>6662</v>
      </c>
      <c r="U3203" s="1">
        <f t="shared" si="2032"/>
        <v>4950</v>
      </c>
      <c r="V3203" t="s">
        <v>6115</v>
      </c>
      <c r="W3203" t="e">
        <f>VALUE(V3203)*100000</f>
        <v>#VALUE!</v>
      </c>
    </row>
    <row r="3204" spans="1:23" customFormat="1" hidden="1">
      <c r="A3204" t="s">
        <v>4238</v>
      </c>
      <c r="G3204" t="s">
        <v>34</v>
      </c>
      <c r="H3204" t="s">
        <v>5869</v>
      </c>
      <c r="I3204">
        <f>VALUE(LEFT(H3204,FIND(" ",H3204)-1))</f>
        <v>2113</v>
      </c>
      <c r="J3204" t="str">
        <f>TRIM(RIGHT(H3204,LEN(H3204)-FIND(" ",H3204)))</f>
        <v>sqft</v>
      </c>
      <c r="K3204" t="s">
        <v>26</v>
      </c>
      <c r="L3204" t="s">
        <v>44</v>
      </c>
      <c r="N3204" t="s">
        <v>268</v>
      </c>
      <c r="Q3204" t="s">
        <v>29</v>
      </c>
      <c r="R3204" t="s">
        <v>739</v>
      </c>
      <c r="S3204" t="s">
        <v>6663</v>
      </c>
      <c r="T3204" t="s">
        <v>3131</v>
      </c>
      <c r="U3204" s="1">
        <f t="shared" si="2032"/>
        <v>4851</v>
      </c>
      <c r="V3204" t="s">
        <v>6481</v>
      </c>
      <c r="W3204" t="e">
        <f>VALUE(V3204)*100000</f>
        <v>#VALUE!</v>
      </c>
    </row>
    <row r="3205" spans="1:23" customFormat="1" hidden="1">
      <c r="A3205" t="s">
        <v>3199</v>
      </c>
      <c r="G3205" t="s">
        <v>24</v>
      </c>
      <c r="H3205" t="s">
        <v>936</v>
      </c>
      <c r="I3205">
        <f>VALUE(LEFT(H3205,FIND(" ",H3205)-1))</f>
        <v>880</v>
      </c>
      <c r="J3205" t="str">
        <f>TRIM(RIGHT(H3205,LEN(H3205)-FIND(" ",H3205)))</f>
        <v>sqft</v>
      </c>
      <c r="K3205" t="s">
        <v>26</v>
      </c>
      <c r="L3205" t="s">
        <v>6664</v>
      </c>
      <c r="N3205" t="s">
        <v>5612</v>
      </c>
      <c r="Q3205" t="s">
        <v>29</v>
      </c>
      <c r="R3205" t="s">
        <v>38</v>
      </c>
      <c r="S3205" t="s">
        <v>6665</v>
      </c>
      <c r="T3205" t="s">
        <v>6666</v>
      </c>
      <c r="U3205" s="1">
        <f t="shared" si="2032"/>
        <v>7188</v>
      </c>
      <c r="V3205" t="s">
        <v>6074</v>
      </c>
      <c r="W3205" t="e">
        <f>VALUE(V3205)*100000</f>
        <v>#VALUE!</v>
      </c>
    </row>
    <row r="3206" spans="1:23" customFormat="1" hidden="1">
      <c r="A3206" t="s">
        <v>3616</v>
      </c>
      <c r="G3206" t="s">
        <v>24</v>
      </c>
      <c r="H3206" t="s">
        <v>605</v>
      </c>
      <c r="I3206">
        <f>VALUE(LEFT(H3206,FIND(" ",H3206)-1))</f>
        <v>1120</v>
      </c>
      <c r="J3206" t="str">
        <f>TRIM(RIGHT(H3206,LEN(H3206)-FIND(" ",H3206)))</f>
        <v>sqft</v>
      </c>
      <c r="K3206" t="s">
        <v>29</v>
      </c>
      <c r="L3206" t="s">
        <v>4133</v>
      </c>
      <c r="N3206" t="s">
        <v>26</v>
      </c>
      <c r="Q3206" t="s">
        <v>47</v>
      </c>
      <c r="R3206" t="s">
        <v>156</v>
      </c>
      <c r="S3206" t="s">
        <v>6667</v>
      </c>
      <c r="T3206" t="s">
        <v>1175</v>
      </c>
      <c r="U3206" s="1">
        <f t="shared" si="2032"/>
        <v>5185</v>
      </c>
      <c r="V3206" t="s">
        <v>6077</v>
      </c>
      <c r="W3206" t="e">
        <f>VALUE(V3206)*100000</f>
        <v>#VALUE!</v>
      </c>
    </row>
    <row r="3207" spans="1:23" customFormat="1" hidden="1">
      <c r="A3207" t="s">
        <v>6608</v>
      </c>
      <c r="G3207" t="s">
        <v>34</v>
      </c>
      <c r="H3207" t="s">
        <v>6609</v>
      </c>
      <c r="I3207">
        <f>VALUE(LEFT(H3207,FIND(" ",H3207)-1))</f>
        <v>2034</v>
      </c>
      <c r="J3207" t="str">
        <f>TRIM(RIGHT(H3207,LEN(H3207)-FIND(" ",H3207)))</f>
        <v>sqft</v>
      </c>
      <c r="K3207" t="s">
        <v>26</v>
      </c>
      <c r="L3207" t="s">
        <v>44</v>
      </c>
      <c r="N3207" t="s">
        <v>329</v>
      </c>
      <c r="Q3207" t="s">
        <v>96</v>
      </c>
      <c r="R3207" t="s">
        <v>47</v>
      </c>
      <c r="T3207" t="s">
        <v>6668</v>
      </c>
      <c r="U3207" s="1">
        <f t="shared" si="2032"/>
        <v>6637</v>
      </c>
      <c r="V3207" t="s">
        <v>6053</v>
      </c>
      <c r="W3207" t="e">
        <f>VALUE(V3207)*100000</f>
        <v>#VALUE!</v>
      </c>
    </row>
    <row r="3208" spans="1:23" customFormat="1" hidden="1">
      <c r="A3208" t="s">
        <v>6669</v>
      </c>
      <c r="G3208" t="s">
        <v>34</v>
      </c>
      <c r="H3208" t="s">
        <v>6670</v>
      </c>
      <c r="I3208">
        <f>VALUE(LEFT(H3208,FIND(" ",H3208)-1))</f>
        <v>2305</v>
      </c>
      <c r="J3208" t="str">
        <f>TRIM(RIGHT(H3208,LEN(H3208)-FIND(" ",H3208)))</f>
        <v>sqft</v>
      </c>
      <c r="K3208" t="s">
        <v>26</v>
      </c>
      <c r="L3208" t="s">
        <v>61</v>
      </c>
      <c r="N3208" t="s">
        <v>171</v>
      </c>
      <c r="Q3208" t="s">
        <v>29</v>
      </c>
      <c r="R3208" t="s">
        <v>47</v>
      </c>
      <c r="S3208" t="s">
        <v>6671</v>
      </c>
      <c r="T3208" t="s">
        <v>6672</v>
      </c>
      <c r="U3208" s="1">
        <f t="shared" si="2032"/>
        <v>4469</v>
      </c>
      <c r="V3208" t="s">
        <v>6097</v>
      </c>
      <c r="W3208" t="e">
        <f>VALUE(V3208)*100000</f>
        <v>#VALUE!</v>
      </c>
    </row>
    <row r="3209" spans="1:23" customFormat="1" hidden="1">
      <c r="A3209" t="s">
        <v>3616</v>
      </c>
      <c r="G3209" t="s">
        <v>34</v>
      </c>
      <c r="H3209" t="s">
        <v>6673</v>
      </c>
      <c r="I3209">
        <f>VALUE(LEFT(H3209,FIND(" ",H3209)-1))</f>
        <v>2198</v>
      </c>
      <c r="J3209" t="str">
        <f>TRIM(RIGHT(H3209,LEN(H3209)-FIND(" ",H3209)))</f>
        <v>sqft</v>
      </c>
      <c r="K3209" t="s">
        <v>26</v>
      </c>
      <c r="L3209" t="s">
        <v>61</v>
      </c>
      <c r="N3209" t="s">
        <v>45</v>
      </c>
      <c r="Q3209" t="s">
        <v>29</v>
      </c>
      <c r="R3209" t="s">
        <v>38</v>
      </c>
      <c r="S3209" t="s">
        <v>6674</v>
      </c>
      <c r="T3209" t="s">
        <v>3131</v>
      </c>
      <c r="U3209" s="1">
        <f t="shared" si="2032"/>
        <v>4851</v>
      </c>
      <c r="V3209" t="s">
        <v>6520</v>
      </c>
      <c r="W3209" t="e">
        <f>VALUE(V3209)*100000</f>
        <v>#VALUE!</v>
      </c>
    </row>
    <row r="3210" spans="1:23" customFormat="1" hidden="1">
      <c r="A3210" t="s">
        <v>6675</v>
      </c>
      <c r="G3210" t="s">
        <v>24</v>
      </c>
      <c r="H3210" t="s">
        <v>6676</v>
      </c>
      <c r="I3210">
        <f>VALUE(LEFT(H3210,FIND(" ",H3210)-1))</f>
        <v>1569</v>
      </c>
      <c r="J3210" t="str">
        <f>TRIM(RIGHT(H3210,LEN(H3210)-FIND(" ",H3210)))</f>
        <v>sqft</v>
      </c>
      <c r="K3210" t="s">
        <v>26</v>
      </c>
      <c r="L3210" t="s">
        <v>44</v>
      </c>
      <c r="N3210" t="s">
        <v>45</v>
      </c>
      <c r="Q3210" t="s">
        <v>29</v>
      </c>
      <c r="R3210" t="s">
        <v>47</v>
      </c>
      <c r="S3210" t="s">
        <v>6677</v>
      </c>
      <c r="T3210" t="s">
        <v>5333</v>
      </c>
      <c r="U3210" s="1">
        <f t="shared" si="2032"/>
        <v>4350</v>
      </c>
      <c r="V3210" t="s">
        <v>6041</v>
      </c>
      <c r="W3210" t="e">
        <f>VALUE(V3210)*100000</f>
        <v>#VALUE!</v>
      </c>
    </row>
    <row r="3211" spans="1:23" customFormat="1" hidden="1">
      <c r="A3211" t="s">
        <v>4104</v>
      </c>
      <c r="G3211" t="s">
        <v>34</v>
      </c>
      <c r="H3211" t="s">
        <v>3606</v>
      </c>
      <c r="I3211">
        <f>VALUE(LEFT(H3211,FIND(" ",H3211)-1))</f>
        <v>2200</v>
      </c>
      <c r="J3211" t="str">
        <f>TRIM(RIGHT(H3211,LEN(H3211)-FIND(" ",H3211)))</f>
        <v>sqft</v>
      </c>
      <c r="K3211" t="s">
        <v>26</v>
      </c>
      <c r="L3211" t="s">
        <v>61</v>
      </c>
      <c r="N3211" t="s">
        <v>137</v>
      </c>
      <c r="Q3211" t="s">
        <v>29</v>
      </c>
      <c r="R3211" t="s">
        <v>47</v>
      </c>
      <c r="S3211" t="s">
        <v>6678</v>
      </c>
      <c r="T3211" t="s">
        <v>6679</v>
      </c>
      <c r="U3211" s="1">
        <f t="shared" si="2032"/>
        <v>5364</v>
      </c>
      <c r="V3211" t="s">
        <v>6109</v>
      </c>
      <c r="W3211" t="e">
        <f>VALUE(V3211)*100000</f>
        <v>#VALUE!</v>
      </c>
    </row>
    <row r="3212" spans="1:23" customFormat="1" hidden="1">
      <c r="A3212" t="s">
        <v>6680</v>
      </c>
      <c r="G3212" t="s">
        <v>34</v>
      </c>
      <c r="H3212" t="s">
        <v>6681</v>
      </c>
      <c r="I3212">
        <f>VALUE(LEFT(H3212,FIND(" ",H3212)-1))</f>
        <v>2751</v>
      </c>
      <c r="J3212" t="str">
        <f>TRIM(RIGHT(H3212,LEN(H3212)-FIND(" ",H3212)))</f>
        <v>sqft</v>
      </c>
      <c r="K3212" t="s">
        <v>26</v>
      </c>
      <c r="L3212" t="s">
        <v>4133</v>
      </c>
      <c r="N3212" t="s">
        <v>200</v>
      </c>
      <c r="Q3212" t="s">
        <v>29</v>
      </c>
      <c r="R3212" t="s">
        <v>47</v>
      </c>
      <c r="S3212" t="s">
        <v>6682</v>
      </c>
      <c r="T3212" t="s">
        <v>6067</v>
      </c>
      <c r="U3212" s="1">
        <f t="shared" si="2032"/>
        <v>5090</v>
      </c>
      <c r="V3212" t="s">
        <v>6132</v>
      </c>
      <c r="W3212" t="e">
        <f>VALUE(V3212)*100000</f>
        <v>#VALUE!</v>
      </c>
    </row>
    <row r="3213" spans="1:23" customFormat="1" hidden="1">
      <c r="A3213" t="s">
        <v>5024</v>
      </c>
      <c r="G3213" t="s">
        <v>34</v>
      </c>
      <c r="H3213" t="s">
        <v>5025</v>
      </c>
      <c r="I3213">
        <f>VALUE(LEFT(H3213,FIND(" ",H3213)-1))</f>
        <v>1962</v>
      </c>
      <c r="J3213" t="str">
        <f>TRIM(RIGHT(H3213,LEN(H3213)-FIND(" ",H3213)))</f>
        <v>sqft</v>
      </c>
      <c r="K3213" t="s">
        <v>43</v>
      </c>
      <c r="L3213" t="s">
        <v>44</v>
      </c>
      <c r="N3213" t="s">
        <v>1579</v>
      </c>
      <c r="Q3213" t="s">
        <v>29</v>
      </c>
      <c r="R3213" t="s">
        <v>47</v>
      </c>
      <c r="S3213" t="s">
        <v>6683</v>
      </c>
      <c r="T3213" t="s">
        <v>4214</v>
      </c>
      <c r="U3213" s="1">
        <f t="shared" si="2032"/>
        <v>5200</v>
      </c>
      <c r="V3213" t="s">
        <v>6481</v>
      </c>
      <c r="W3213" t="e">
        <f>VALUE(V3213)*100000</f>
        <v>#VALUE!</v>
      </c>
    </row>
    <row r="3214" spans="1:23" customFormat="1" hidden="1">
      <c r="A3214" t="s">
        <v>1966</v>
      </c>
      <c r="G3214" t="s">
        <v>34</v>
      </c>
      <c r="H3214" t="s">
        <v>6684</v>
      </c>
      <c r="I3214">
        <f>VALUE(LEFT(H3214,FIND(" ",H3214)-1))</f>
        <v>2695</v>
      </c>
      <c r="J3214" t="str">
        <f>TRIM(RIGHT(H3214,LEN(H3214)-FIND(" ",H3214)))</f>
        <v>sqft</v>
      </c>
      <c r="K3214" t="s">
        <v>43</v>
      </c>
      <c r="L3214" t="s">
        <v>44</v>
      </c>
      <c r="N3214" t="s">
        <v>28</v>
      </c>
      <c r="Q3214" t="s">
        <v>29</v>
      </c>
      <c r="R3214" t="s">
        <v>47</v>
      </c>
      <c r="S3214" t="s">
        <v>6685</v>
      </c>
      <c r="T3214" t="s">
        <v>6686</v>
      </c>
      <c r="U3214" s="1">
        <f t="shared" si="2032"/>
        <v>5009</v>
      </c>
      <c r="V3214" t="s">
        <v>6053</v>
      </c>
      <c r="W3214" t="e">
        <f>VALUE(V3214)*100000</f>
        <v>#VALUE!</v>
      </c>
    </row>
    <row r="3215" spans="1:23" customFormat="1" hidden="1">
      <c r="A3215" t="s">
        <v>6687</v>
      </c>
      <c r="G3215" t="s">
        <v>34</v>
      </c>
      <c r="H3215" t="s">
        <v>6084</v>
      </c>
      <c r="I3215">
        <f>VALUE(LEFT(H3215,FIND(" ",H3215)-1))</f>
        <v>2300</v>
      </c>
      <c r="J3215" t="str">
        <f>TRIM(RIGHT(H3215,LEN(H3215)-FIND(" ",H3215)))</f>
        <v>sqft</v>
      </c>
      <c r="K3215" t="s">
        <v>26</v>
      </c>
      <c r="L3215" t="s">
        <v>184</v>
      </c>
      <c r="N3215" t="s">
        <v>793</v>
      </c>
      <c r="Q3215" t="s">
        <v>29</v>
      </c>
      <c r="R3215" t="s">
        <v>47</v>
      </c>
      <c r="S3215" t="s">
        <v>6688</v>
      </c>
      <c r="T3215" t="s">
        <v>6689</v>
      </c>
      <c r="U3215" s="1">
        <f t="shared" si="2032"/>
        <v>4522</v>
      </c>
      <c r="V3215" t="s">
        <v>6593</v>
      </c>
      <c r="W3215" t="e">
        <f>VALUE(V3215)*100000</f>
        <v>#VALUE!</v>
      </c>
    </row>
    <row r="3216" spans="1:23" customFormat="1" hidden="1">
      <c r="A3216" t="s">
        <v>6690</v>
      </c>
      <c r="G3216" t="s">
        <v>24</v>
      </c>
      <c r="H3216" t="s">
        <v>328</v>
      </c>
      <c r="I3216">
        <f>VALUE(LEFT(H3216,FIND(" ",H3216)-1))</f>
        <v>1200</v>
      </c>
      <c r="J3216" t="str">
        <f>TRIM(RIGHT(H3216,LEN(H3216)-FIND(" ",H3216)))</f>
        <v>sqft</v>
      </c>
      <c r="K3216" t="s">
        <v>43</v>
      </c>
      <c r="L3216" t="s">
        <v>44</v>
      </c>
      <c r="N3216" t="s">
        <v>1008</v>
      </c>
      <c r="Q3216" t="s">
        <v>96</v>
      </c>
      <c r="R3216" t="s">
        <v>47</v>
      </c>
      <c r="S3216" t="s">
        <v>6691</v>
      </c>
      <c r="T3216" t="s">
        <v>6692</v>
      </c>
      <c r="U3216" s="1">
        <f t="shared" si="2032"/>
        <v>6502</v>
      </c>
      <c r="V3216" t="s">
        <v>6046</v>
      </c>
      <c r="W3216" t="e">
        <f>VALUE(V3216)*100000</f>
        <v>#VALUE!</v>
      </c>
    </row>
    <row r="3217" spans="1:23" customFormat="1" hidden="1">
      <c r="A3217" t="s">
        <v>6693</v>
      </c>
      <c r="G3217" t="s">
        <v>34</v>
      </c>
      <c r="H3217" t="s">
        <v>3606</v>
      </c>
      <c r="I3217">
        <f>VALUE(LEFT(H3217,FIND(" ",H3217)-1))</f>
        <v>2200</v>
      </c>
      <c r="J3217" t="str">
        <f>TRIM(RIGHT(H3217,LEN(H3217)-FIND(" ",H3217)))</f>
        <v>sqft</v>
      </c>
      <c r="K3217" t="s">
        <v>43</v>
      </c>
      <c r="L3217" t="s">
        <v>44</v>
      </c>
      <c r="N3217" t="s">
        <v>962</v>
      </c>
      <c r="Q3217" t="s">
        <v>96</v>
      </c>
      <c r="R3217" t="s">
        <v>739</v>
      </c>
      <c r="S3217" t="s">
        <v>6694</v>
      </c>
      <c r="T3217" t="s">
        <v>6490</v>
      </c>
      <c r="U3217" s="1">
        <f t="shared" si="2032"/>
        <v>5045</v>
      </c>
      <c r="V3217" t="s">
        <v>6063</v>
      </c>
      <c r="W3217" t="e">
        <f>VALUE(V3217)*100000</f>
        <v>#VALUE!</v>
      </c>
    </row>
    <row r="3218" spans="1:23" customFormat="1" hidden="1">
      <c r="A3218" t="s">
        <v>6695</v>
      </c>
      <c r="G3218" t="s">
        <v>524</v>
      </c>
      <c r="H3218" t="s">
        <v>6696</v>
      </c>
      <c r="I3218">
        <f>VALUE(LEFT(H3218,FIND(" ",H3218)-1))</f>
        <v>2332</v>
      </c>
      <c r="J3218" t="str">
        <f>TRIM(RIGHT(H3218,LEN(H3218)-FIND(" ",H3218)))</f>
        <v>sqft</v>
      </c>
      <c r="L3218" t="s">
        <v>43</v>
      </c>
      <c r="S3218" t="s">
        <v>6697</v>
      </c>
      <c r="T3218" t="s">
        <v>6698</v>
      </c>
      <c r="U3218" s="1">
        <f t="shared" si="2032"/>
        <v>4443</v>
      </c>
      <c r="V3218" t="s">
        <v>6097</v>
      </c>
      <c r="W3218" t="e">
        <f>VALUE(V3218)*100000</f>
        <v>#VALUE!</v>
      </c>
    </row>
    <row r="3219" spans="1:23" customFormat="1" hidden="1">
      <c r="A3219" t="s">
        <v>6699</v>
      </c>
      <c r="G3219" t="s">
        <v>34</v>
      </c>
      <c r="H3219" t="s">
        <v>6700</v>
      </c>
      <c r="I3219">
        <f>VALUE(LEFT(H3219,FIND(" ",H3219)-1))</f>
        <v>192</v>
      </c>
      <c r="J3219" t="str">
        <f>TRIM(RIGHT(H3219,LEN(H3219)-FIND(" ",H3219)))</f>
        <v>sqyrd</v>
      </c>
      <c r="K3219" t="s">
        <v>26</v>
      </c>
      <c r="L3219" t="s">
        <v>44</v>
      </c>
      <c r="N3219" t="s">
        <v>725</v>
      </c>
      <c r="Q3219" t="s">
        <v>96</v>
      </c>
      <c r="R3219" t="s">
        <v>38</v>
      </c>
      <c r="S3219" t="s">
        <v>6701</v>
      </c>
      <c r="T3219" t="s">
        <v>6702</v>
      </c>
      <c r="U3219" s="1">
        <f t="shared" si="2032"/>
        <v>8391</v>
      </c>
      <c r="V3219" t="s">
        <v>6215</v>
      </c>
      <c r="W3219" t="e">
        <f>VALUE(V3219)*100000</f>
        <v>#VALUE!</v>
      </c>
    </row>
    <row r="3220" spans="1:23" customFormat="1" hidden="1">
      <c r="A3220" t="s">
        <v>6703</v>
      </c>
      <c r="G3220" t="s">
        <v>34</v>
      </c>
      <c r="H3220" t="s">
        <v>3670</v>
      </c>
      <c r="I3220">
        <f>VALUE(LEFT(H3220,FIND(" ",H3220)-1))</f>
        <v>3000</v>
      </c>
      <c r="J3220" t="str">
        <f>TRIM(RIGHT(H3220,LEN(H3220)-FIND(" ",H3220)))</f>
        <v>sqft</v>
      </c>
      <c r="K3220" t="s">
        <v>29</v>
      </c>
      <c r="L3220" t="s">
        <v>44</v>
      </c>
      <c r="N3220" t="s">
        <v>26</v>
      </c>
      <c r="Q3220" t="s">
        <v>38</v>
      </c>
      <c r="R3220" t="s">
        <v>490</v>
      </c>
      <c r="S3220" t="s">
        <v>6704</v>
      </c>
      <c r="T3220" t="s">
        <v>4310</v>
      </c>
      <c r="U3220" s="1">
        <f t="shared" si="2032"/>
        <v>4867</v>
      </c>
      <c r="V3220" t="s">
        <v>6705</v>
      </c>
      <c r="W3220" t="e">
        <f>VALUE(V3220)*100000</f>
        <v>#VALUE!</v>
      </c>
    </row>
    <row r="3221" spans="1:23" customFormat="1" hidden="1">
      <c r="A3221" t="s">
        <v>6706</v>
      </c>
      <c r="G3221" t="s">
        <v>24</v>
      </c>
      <c r="H3221" t="s">
        <v>4072</v>
      </c>
      <c r="I3221">
        <f>VALUE(LEFT(H3221,FIND(" ",H3221)-1))</f>
        <v>1395</v>
      </c>
      <c r="J3221" t="str">
        <f>TRIM(RIGHT(H3221,LEN(H3221)-FIND(" ",H3221)))</f>
        <v>sqft</v>
      </c>
      <c r="K3221" t="s">
        <v>43</v>
      </c>
      <c r="L3221" t="s">
        <v>44</v>
      </c>
      <c r="N3221" t="s">
        <v>1008</v>
      </c>
      <c r="Q3221" t="s">
        <v>29</v>
      </c>
      <c r="R3221" t="s">
        <v>102</v>
      </c>
      <c r="S3221" t="s">
        <v>6558</v>
      </c>
      <c r="T3221" t="s">
        <v>6374</v>
      </c>
      <c r="U3221" s="1">
        <f t="shared" si="2032"/>
        <v>4889</v>
      </c>
      <c r="V3221" t="s">
        <v>6055</v>
      </c>
      <c r="W3221" t="e">
        <f>VALUE(V3221)*100000</f>
        <v>#VALUE!</v>
      </c>
    </row>
    <row r="3222" spans="1:23" customFormat="1" hidden="1">
      <c r="A3222" t="s">
        <v>4624</v>
      </c>
      <c r="G3222" t="s">
        <v>34</v>
      </c>
      <c r="H3222" t="s">
        <v>1393</v>
      </c>
      <c r="I3222">
        <f>VALUE(LEFT(H3222,FIND(" ",H3222)-1))</f>
        <v>160</v>
      </c>
      <c r="J3222" t="str">
        <f>TRIM(RIGHT(H3222,LEN(H3222)-FIND(" ",H3222)))</f>
        <v>sqyrd</v>
      </c>
      <c r="K3222" t="s">
        <v>29</v>
      </c>
      <c r="L3222" t="s">
        <v>44</v>
      </c>
      <c r="N3222" t="s">
        <v>26</v>
      </c>
      <c r="Q3222" t="s">
        <v>47</v>
      </c>
      <c r="R3222" t="s">
        <v>490</v>
      </c>
      <c r="S3222" t="s">
        <v>6707</v>
      </c>
      <c r="T3222" t="s">
        <v>1672</v>
      </c>
      <c r="U3222" s="1">
        <f t="shared" si="2032"/>
        <v>8333</v>
      </c>
      <c r="V3222" t="s">
        <v>6089</v>
      </c>
      <c r="W3222" t="e">
        <f>VALUE(V3222)*100000</f>
        <v>#VALUE!</v>
      </c>
    </row>
    <row r="3223" spans="1:23" customFormat="1" hidden="1">
      <c r="A3223" t="s">
        <v>6262</v>
      </c>
      <c r="G3223" t="s">
        <v>34</v>
      </c>
      <c r="H3223" t="s">
        <v>6708</v>
      </c>
      <c r="I3223">
        <f>VALUE(LEFT(H3223,FIND(" ",H3223)-1))</f>
        <v>2410</v>
      </c>
      <c r="J3223" t="str">
        <f>TRIM(RIGHT(H3223,LEN(H3223)-FIND(" ",H3223)))</f>
        <v>sqft</v>
      </c>
      <c r="K3223" t="s">
        <v>26</v>
      </c>
      <c r="L3223" t="s">
        <v>44</v>
      </c>
      <c r="N3223" t="s">
        <v>6709</v>
      </c>
      <c r="Q3223" t="s">
        <v>29</v>
      </c>
      <c r="R3223" t="s">
        <v>739</v>
      </c>
      <c r="S3223" t="s">
        <v>177</v>
      </c>
      <c r="T3223" t="s">
        <v>6388</v>
      </c>
      <c r="U3223" s="1">
        <f t="shared" si="2032"/>
        <v>5602</v>
      </c>
      <c r="V3223" t="s">
        <v>6053</v>
      </c>
      <c r="W3223" t="e">
        <f>VALUE(V3223)*100000</f>
        <v>#VALUE!</v>
      </c>
    </row>
    <row r="3224" spans="1:23" customFormat="1" hidden="1">
      <c r="A3224" t="s">
        <v>6710</v>
      </c>
      <c r="G3224" t="s">
        <v>34</v>
      </c>
      <c r="H3224" t="s">
        <v>4806</v>
      </c>
      <c r="I3224">
        <f>VALUE(LEFT(H3224,FIND(" ",H3224)-1))</f>
        <v>120</v>
      </c>
      <c r="J3224" t="str">
        <f>TRIM(RIGHT(H3224,LEN(H3224)-FIND(" ",H3224)))</f>
        <v>sqyrd</v>
      </c>
      <c r="K3224" t="s">
        <v>43</v>
      </c>
      <c r="L3224" t="s">
        <v>44</v>
      </c>
      <c r="N3224" t="s">
        <v>86</v>
      </c>
      <c r="Q3224" t="s">
        <v>46</v>
      </c>
      <c r="R3224" t="s">
        <v>47</v>
      </c>
      <c r="S3224" t="s">
        <v>6711</v>
      </c>
      <c r="T3224" t="s">
        <v>3768</v>
      </c>
      <c r="U3224" s="1">
        <f t="shared" si="2032"/>
        <v>12963</v>
      </c>
      <c r="V3224" t="s">
        <v>6132</v>
      </c>
      <c r="W3224" t="e">
        <f>VALUE(V3224)*100000</f>
        <v>#VALUE!</v>
      </c>
    </row>
    <row r="3225" spans="1:23" customFormat="1" hidden="1">
      <c r="A3225" t="s">
        <v>6712</v>
      </c>
      <c r="G3225" t="s">
        <v>34</v>
      </c>
      <c r="H3225" t="s">
        <v>6713</v>
      </c>
      <c r="I3225">
        <f>VALUE(LEFT(H3225,FIND(" ",H3225)-1))</f>
        <v>2345</v>
      </c>
      <c r="J3225" t="str">
        <f>TRIM(RIGHT(H3225,LEN(H3225)-FIND(" ",H3225)))</f>
        <v>sqft</v>
      </c>
      <c r="K3225" t="s">
        <v>26</v>
      </c>
      <c r="L3225" t="s">
        <v>44</v>
      </c>
      <c r="N3225" t="s">
        <v>650</v>
      </c>
      <c r="Q3225" t="s">
        <v>29</v>
      </c>
      <c r="R3225" t="s">
        <v>38</v>
      </c>
      <c r="T3225" t="s">
        <v>6714</v>
      </c>
      <c r="U3225" s="1">
        <f t="shared" si="2032"/>
        <v>6013</v>
      </c>
      <c r="V3225" t="s">
        <v>6630</v>
      </c>
      <c r="W3225" t="e">
        <f>VALUE(V3225)*100000</f>
        <v>#VALUE!</v>
      </c>
    </row>
    <row r="3226" spans="1:23" customFormat="1" hidden="1">
      <c r="A3226" t="s">
        <v>6616</v>
      </c>
      <c r="G3226" t="s">
        <v>34</v>
      </c>
      <c r="H3226" t="s">
        <v>4400</v>
      </c>
      <c r="I3226">
        <f>VALUE(LEFT(H3226,FIND(" ",H3226)-1))</f>
        <v>2800</v>
      </c>
      <c r="J3226" t="str">
        <f>TRIM(RIGHT(H3226,LEN(H3226)-FIND(" ",H3226)))</f>
        <v>sqft</v>
      </c>
      <c r="K3226" t="s">
        <v>26</v>
      </c>
      <c r="L3226" t="s">
        <v>267</v>
      </c>
      <c r="N3226" t="s">
        <v>1008</v>
      </c>
      <c r="Q3226" t="s">
        <v>29</v>
      </c>
      <c r="R3226" t="s">
        <v>47</v>
      </c>
      <c r="S3226" t="s">
        <v>6715</v>
      </c>
      <c r="T3226" t="s">
        <v>459</v>
      </c>
      <c r="U3226" s="1">
        <f t="shared" si="2032"/>
        <v>5000</v>
      </c>
      <c r="V3226" t="s">
        <v>6132</v>
      </c>
      <c r="W3226" t="e">
        <f>VALUE(V3226)*100000</f>
        <v>#VALUE!</v>
      </c>
    </row>
    <row r="3227" spans="1:23" customFormat="1" hidden="1">
      <c r="A3227" t="s">
        <v>6716</v>
      </c>
      <c r="G3227" t="s">
        <v>34</v>
      </c>
      <c r="H3227" t="s">
        <v>6717</v>
      </c>
      <c r="I3227">
        <f>VALUE(LEFT(H3227,FIND(" ",H3227)-1))</f>
        <v>3339</v>
      </c>
      <c r="J3227" t="str">
        <f>TRIM(RIGHT(H3227,LEN(H3227)-FIND(" ",H3227)))</f>
        <v>sqft</v>
      </c>
      <c r="K3227" t="s">
        <v>26</v>
      </c>
      <c r="L3227" t="s">
        <v>184</v>
      </c>
      <c r="N3227" t="s">
        <v>2657</v>
      </c>
      <c r="Q3227" t="s">
        <v>29</v>
      </c>
      <c r="R3227" t="s">
        <v>38</v>
      </c>
      <c r="S3227" t="s">
        <v>6718</v>
      </c>
      <c r="T3227" t="s">
        <v>3359</v>
      </c>
      <c r="U3227" s="1">
        <f t="shared" si="2032"/>
        <v>4100</v>
      </c>
      <c r="V3227" t="s">
        <v>6265</v>
      </c>
      <c r="W3227" t="e">
        <f>VALUE(V3227)*100000</f>
        <v>#VALUE!</v>
      </c>
    </row>
    <row r="3228" spans="1:23" customFormat="1" hidden="1">
      <c r="A3228" t="s">
        <v>6518</v>
      </c>
      <c r="G3228" t="s">
        <v>34</v>
      </c>
      <c r="H3228" t="s">
        <v>4869</v>
      </c>
      <c r="I3228">
        <f>VALUE(LEFT(H3228,FIND(" ",H3228)-1))</f>
        <v>2205</v>
      </c>
      <c r="J3228" t="str">
        <f>TRIM(RIGHT(H3228,LEN(H3228)-FIND(" ",H3228)))</f>
        <v>sqft</v>
      </c>
      <c r="K3228" t="s">
        <v>26</v>
      </c>
      <c r="L3228" t="s">
        <v>301</v>
      </c>
      <c r="N3228" t="s">
        <v>45</v>
      </c>
      <c r="Q3228" t="s">
        <v>29</v>
      </c>
      <c r="R3228" t="s">
        <v>47</v>
      </c>
      <c r="S3228" t="s">
        <v>5184</v>
      </c>
      <c r="T3228" t="s">
        <v>6719</v>
      </c>
      <c r="U3228" s="1">
        <f t="shared" si="2032"/>
        <v>4626</v>
      </c>
      <c r="V3228" t="s">
        <v>6481</v>
      </c>
      <c r="W3228" t="e">
        <f>VALUE(V3228)*100000</f>
        <v>#VALUE!</v>
      </c>
    </row>
    <row r="3229" spans="1:23" customFormat="1" hidden="1">
      <c r="A3229" t="s">
        <v>6248</v>
      </c>
      <c r="G3229" t="s">
        <v>34</v>
      </c>
      <c r="H3229" t="s">
        <v>6249</v>
      </c>
      <c r="I3229">
        <f>VALUE(LEFT(H3229,FIND(" ",H3229)-1))</f>
        <v>2204</v>
      </c>
      <c r="J3229" t="str">
        <f>TRIM(RIGHT(H3229,LEN(H3229)-FIND(" ",H3229)))</f>
        <v>sqft</v>
      </c>
      <c r="K3229" t="s">
        <v>26</v>
      </c>
      <c r="L3229" t="s">
        <v>44</v>
      </c>
      <c r="N3229" t="s">
        <v>45</v>
      </c>
      <c r="Q3229" t="s">
        <v>29</v>
      </c>
      <c r="R3229" t="s">
        <v>47</v>
      </c>
      <c r="S3229" t="s">
        <v>6720</v>
      </c>
      <c r="T3229" t="s">
        <v>6721</v>
      </c>
      <c r="U3229" s="1">
        <f t="shared" si="2032"/>
        <v>5672</v>
      </c>
      <c r="V3229" t="s">
        <v>6124</v>
      </c>
      <c r="W3229" t="e">
        <f>VALUE(V3229)*100000</f>
        <v>#VALUE!</v>
      </c>
    </row>
    <row r="3230" spans="1:23" customFormat="1" hidden="1">
      <c r="A3230" t="s">
        <v>6722</v>
      </c>
      <c r="G3230" t="s">
        <v>24</v>
      </c>
      <c r="H3230" t="s">
        <v>6723</v>
      </c>
      <c r="I3230">
        <f>VALUE(LEFT(H3230,FIND(" ",H3230)-1))</f>
        <v>1595</v>
      </c>
      <c r="J3230" t="str">
        <f>TRIM(RIGHT(H3230,LEN(H3230)-FIND(" ",H3230)))</f>
        <v>sqft</v>
      </c>
      <c r="K3230" t="s">
        <v>26</v>
      </c>
      <c r="L3230" t="s">
        <v>44</v>
      </c>
      <c r="N3230" t="s">
        <v>793</v>
      </c>
      <c r="Q3230" t="s">
        <v>29</v>
      </c>
      <c r="R3230" t="s">
        <v>739</v>
      </c>
      <c r="S3230" t="s">
        <v>6724</v>
      </c>
      <c r="T3230" t="s">
        <v>4673</v>
      </c>
      <c r="U3230" s="1">
        <f t="shared" si="2032"/>
        <v>4600</v>
      </c>
      <c r="V3230" t="s">
        <v>6098</v>
      </c>
      <c r="W3230" t="e">
        <f>VALUE(V3230)*100000</f>
        <v>#VALUE!</v>
      </c>
    </row>
    <row r="3231" spans="1:23" customFormat="1" hidden="1">
      <c r="A3231" t="s">
        <v>4936</v>
      </c>
      <c r="G3231" t="s">
        <v>34</v>
      </c>
      <c r="H3231" t="s">
        <v>4937</v>
      </c>
      <c r="I3231">
        <f>VALUE(LEFT(H3231,FIND(" ",H3231)-1))</f>
        <v>1902</v>
      </c>
      <c r="J3231" t="str">
        <f>TRIM(RIGHT(H3231,LEN(H3231)-FIND(" ",H3231)))</f>
        <v>sqft</v>
      </c>
      <c r="K3231" t="s">
        <v>26</v>
      </c>
      <c r="L3231" t="s">
        <v>165</v>
      </c>
      <c r="N3231" t="s">
        <v>1890</v>
      </c>
      <c r="Q3231" t="s">
        <v>29</v>
      </c>
      <c r="R3231" t="s">
        <v>47</v>
      </c>
      <c r="T3231" t="s">
        <v>3861</v>
      </c>
      <c r="U3231" s="1">
        <f t="shared" si="2032"/>
        <v>5500</v>
      </c>
      <c r="V3231" t="s">
        <v>6593</v>
      </c>
      <c r="W3231" t="e">
        <f>VALUE(V3231)*100000</f>
        <v>#VALUE!</v>
      </c>
    </row>
    <row r="3232" spans="1:23" customFormat="1" hidden="1">
      <c r="A3232" t="s">
        <v>6725</v>
      </c>
      <c r="G3232" t="s">
        <v>24</v>
      </c>
      <c r="H3232" t="s">
        <v>6726</v>
      </c>
      <c r="I3232">
        <f>VALUE(LEFT(H3232,FIND(" ",H3232)-1))</f>
        <v>1402</v>
      </c>
      <c r="J3232" t="str">
        <f>TRIM(RIGHT(H3232,LEN(H3232)-FIND(" ",H3232)))</f>
        <v>sqft</v>
      </c>
      <c r="K3232" t="s">
        <v>26</v>
      </c>
      <c r="L3232" t="s">
        <v>175</v>
      </c>
      <c r="N3232" t="s">
        <v>45</v>
      </c>
      <c r="Q3232" t="s">
        <v>29</v>
      </c>
      <c r="R3232" t="s">
        <v>47</v>
      </c>
      <c r="S3232" t="s">
        <v>6727</v>
      </c>
      <c r="T3232" t="s">
        <v>6728</v>
      </c>
      <c r="U3232" s="1">
        <f t="shared" si="2032"/>
        <v>5301</v>
      </c>
      <c r="V3232" t="s">
        <v>6053</v>
      </c>
      <c r="W3232" t="e">
        <f>VALUE(V3232)*100000</f>
        <v>#VALUE!</v>
      </c>
    </row>
    <row r="3233" spans="1:23" customFormat="1" hidden="1">
      <c r="A3233" t="s">
        <v>6248</v>
      </c>
      <c r="G3233" t="s">
        <v>34</v>
      </c>
      <c r="H3233" t="s">
        <v>6673</v>
      </c>
      <c r="I3233">
        <f>VALUE(LEFT(H3233,FIND(" ",H3233)-1))</f>
        <v>2198</v>
      </c>
      <c r="J3233" t="str">
        <f>TRIM(RIGHT(H3233,LEN(H3233)-FIND(" ",H3233)))</f>
        <v>sqft</v>
      </c>
      <c r="K3233" t="s">
        <v>26</v>
      </c>
      <c r="L3233" t="s">
        <v>192</v>
      </c>
      <c r="N3233" t="s">
        <v>992</v>
      </c>
      <c r="Q3233" t="s">
        <v>29</v>
      </c>
      <c r="R3233" t="s">
        <v>38</v>
      </c>
      <c r="T3233" t="s">
        <v>6564</v>
      </c>
      <c r="U3233" s="1">
        <f t="shared" si="2032"/>
        <v>5800</v>
      </c>
      <c r="V3233" t="s">
        <v>6729</v>
      </c>
      <c r="W3233" t="e">
        <f>VALUE(V3233)*100000</f>
        <v>#VALUE!</v>
      </c>
    </row>
    <row r="3234" spans="1:23" customFormat="1" hidden="1">
      <c r="A3234" t="s">
        <v>6051</v>
      </c>
      <c r="G3234" t="s">
        <v>34</v>
      </c>
      <c r="H3234" t="s">
        <v>3803</v>
      </c>
      <c r="I3234">
        <f>VALUE(LEFT(H3234,FIND(" ",H3234)-1))</f>
        <v>2400</v>
      </c>
      <c r="J3234" t="str">
        <f>TRIM(RIGHT(H3234,LEN(H3234)-FIND(" ",H3234)))</f>
        <v>sqft</v>
      </c>
      <c r="K3234" t="s">
        <v>26</v>
      </c>
      <c r="L3234" t="s">
        <v>267</v>
      </c>
      <c r="N3234" t="s">
        <v>992</v>
      </c>
      <c r="Q3234" t="s">
        <v>29</v>
      </c>
      <c r="R3234" t="s">
        <v>38</v>
      </c>
      <c r="S3234" t="s">
        <v>6052</v>
      </c>
      <c r="T3234" t="s">
        <v>555</v>
      </c>
      <c r="U3234" s="1">
        <f t="shared" si="2032"/>
        <v>4500</v>
      </c>
      <c r="V3234" t="s">
        <v>6730</v>
      </c>
      <c r="W3234" t="e">
        <f>VALUE(V3234)*100000</f>
        <v>#VALUE!</v>
      </c>
    </row>
    <row r="3235" spans="1:23" customFormat="1" hidden="1">
      <c r="A3235" t="s">
        <v>3616</v>
      </c>
      <c r="G3235" t="s">
        <v>34</v>
      </c>
      <c r="H3235" t="s">
        <v>3606</v>
      </c>
      <c r="I3235">
        <f>VALUE(LEFT(H3235,FIND(" ",H3235)-1))</f>
        <v>2200</v>
      </c>
      <c r="J3235" t="str">
        <f>TRIM(RIGHT(H3235,LEN(H3235)-FIND(" ",H3235)))</f>
        <v>sqft</v>
      </c>
      <c r="K3235" t="s">
        <v>26</v>
      </c>
      <c r="L3235" t="s">
        <v>44</v>
      </c>
      <c r="N3235" t="s">
        <v>200</v>
      </c>
      <c r="Q3235" t="s">
        <v>29</v>
      </c>
      <c r="R3235" t="s">
        <v>47</v>
      </c>
      <c r="T3235" t="s">
        <v>722</v>
      </c>
      <c r="U3235" s="1">
        <f t="shared" si="2032"/>
        <v>6000</v>
      </c>
      <c r="V3235" t="s">
        <v>6046</v>
      </c>
      <c r="W3235" t="e">
        <f>VALUE(V3235)*100000</f>
        <v>#VALUE!</v>
      </c>
    </row>
    <row r="3236" spans="1:23" customFormat="1" hidden="1">
      <c r="A3236" t="s">
        <v>6731</v>
      </c>
      <c r="G3236" t="s">
        <v>34</v>
      </c>
      <c r="H3236" t="s">
        <v>6732</v>
      </c>
      <c r="I3236">
        <f>VALUE(LEFT(H3236,FIND(" ",H3236)-1))</f>
        <v>2215</v>
      </c>
      <c r="J3236" t="str">
        <f>TRIM(RIGHT(H3236,LEN(H3236)-FIND(" ",H3236)))</f>
        <v>sqft</v>
      </c>
      <c r="K3236" t="s">
        <v>26</v>
      </c>
      <c r="L3236" t="s">
        <v>44</v>
      </c>
      <c r="N3236" t="s">
        <v>45</v>
      </c>
      <c r="Q3236" t="s">
        <v>29</v>
      </c>
      <c r="R3236" t="s">
        <v>47</v>
      </c>
      <c r="S3236" t="s">
        <v>6733</v>
      </c>
      <c r="T3236" t="s">
        <v>6734</v>
      </c>
      <c r="U3236" s="1">
        <f t="shared" si="2032"/>
        <v>5147</v>
      </c>
      <c r="V3236" t="s">
        <v>6383</v>
      </c>
      <c r="W3236" t="e">
        <f>VALUE(V3236)*100000</f>
        <v>#VALUE!</v>
      </c>
    </row>
    <row r="3237" spans="1:23" customFormat="1" hidden="1">
      <c r="A3237" t="s">
        <v>6599</v>
      </c>
      <c r="G3237" t="s">
        <v>34</v>
      </c>
      <c r="H3237" t="s">
        <v>6735</v>
      </c>
      <c r="I3237">
        <f>VALUE(LEFT(H3237,FIND(" ",H3237)-1))</f>
        <v>2440</v>
      </c>
      <c r="J3237" t="str">
        <f>TRIM(RIGHT(H3237,LEN(H3237)-FIND(" ",H3237)))</f>
        <v>sqft</v>
      </c>
      <c r="K3237" t="s">
        <v>26</v>
      </c>
      <c r="L3237" t="s">
        <v>2890</v>
      </c>
      <c r="N3237" t="s">
        <v>45</v>
      </c>
      <c r="Q3237" t="s">
        <v>29</v>
      </c>
      <c r="R3237" t="s">
        <v>47</v>
      </c>
      <c r="S3237" t="s">
        <v>6736</v>
      </c>
      <c r="T3237" t="s">
        <v>6737</v>
      </c>
      <c r="U3237" s="1">
        <f t="shared" si="2032"/>
        <v>5501</v>
      </c>
      <c r="V3237" t="s">
        <v>6476</v>
      </c>
      <c r="W3237" t="e">
        <f>VALUE(V3237)*100000</f>
        <v>#VALUE!</v>
      </c>
    </row>
    <row r="3238" spans="1:23" customFormat="1" hidden="1">
      <c r="A3238" t="s">
        <v>6616</v>
      </c>
      <c r="G3238" t="s">
        <v>34</v>
      </c>
      <c r="H3238" t="s">
        <v>6738</v>
      </c>
      <c r="I3238">
        <f>VALUE(LEFT(H3238,FIND(" ",H3238)-1))</f>
        <v>2720</v>
      </c>
      <c r="J3238" t="str">
        <f>TRIM(RIGHT(H3238,LEN(H3238)-FIND(" ",H3238)))</f>
        <v>sqft</v>
      </c>
      <c r="K3238" t="s">
        <v>26</v>
      </c>
      <c r="L3238" t="s">
        <v>44</v>
      </c>
      <c r="N3238" t="s">
        <v>171</v>
      </c>
      <c r="Q3238" t="s">
        <v>29</v>
      </c>
      <c r="R3238" t="s">
        <v>185</v>
      </c>
      <c r="S3238" t="s">
        <v>6739</v>
      </c>
      <c r="T3238" t="s">
        <v>6740</v>
      </c>
      <c r="U3238" s="1">
        <f t="shared" si="2032"/>
        <v>4669</v>
      </c>
      <c r="V3238" t="s">
        <v>6729</v>
      </c>
      <c r="W3238" t="e">
        <f>VALUE(V3238)*100000</f>
        <v>#VALUE!</v>
      </c>
    </row>
    <row r="3239" spans="1:23" customFormat="1" hidden="1">
      <c r="A3239" t="s">
        <v>6573</v>
      </c>
      <c r="G3239" t="s">
        <v>24</v>
      </c>
      <c r="H3239" t="s">
        <v>5161</v>
      </c>
      <c r="I3239">
        <f>VALUE(LEFT(H3239,FIND(" ",H3239)-1))</f>
        <v>2430</v>
      </c>
      <c r="J3239" t="str">
        <f>TRIM(RIGHT(H3239,LEN(H3239)-FIND(" ",H3239)))</f>
        <v>sqft</v>
      </c>
      <c r="K3239" t="s">
        <v>29</v>
      </c>
      <c r="L3239" t="s">
        <v>273</v>
      </c>
      <c r="N3239" t="s">
        <v>26</v>
      </c>
      <c r="Q3239" t="s">
        <v>47</v>
      </c>
      <c r="R3239" t="s">
        <v>490</v>
      </c>
      <c r="S3239" t="s">
        <v>6741</v>
      </c>
      <c r="T3239" t="s">
        <v>6742</v>
      </c>
      <c r="U3239" s="1">
        <f t="shared" si="2032"/>
        <v>5761</v>
      </c>
      <c r="V3239" t="s">
        <v>6132</v>
      </c>
      <c r="W3239" t="e">
        <f>VALUE(V3239)*100000</f>
        <v>#VALUE!</v>
      </c>
    </row>
    <row r="3240" spans="1:23" customFormat="1" hidden="1">
      <c r="A3240" t="s">
        <v>6743</v>
      </c>
      <c r="G3240" t="s">
        <v>24</v>
      </c>
      <c r="H3240" t="s">
        <v>423</v>
      </c>
      <c r="I3240">
        <f>VALUE(LEFT(H3240,FIND(" ",H3240)-1))</f>
        <v>1100</v>
      </c>
      <c r="J3240" t="str">
        <f>TRIM(RIGHT(H3240,LEN(H3240)-FIND(" ",H3240)))</f>
        <v>sqft</v>
      </c>
      <c r="K3240" t="s">
        <v>29</v>
      </c>
      <c r="L3240" t="s">
        <v>165</v>
      </c>
      <c r="N3240" t="s">
        <v>26</v>
      </c>
      <c r="Q3240" t="s">
        <v>47</v>
      </c>
      <c r="R3240" t="s">
        <v>156</v>
      </c>
      <c r="S3240" t="s">
        <v>6744</v>
      </c>
      <c r="T3240" t="s">
        <v>3861</v>
      </c>
      <c r="U3240" s="1">
        <f t="shared" si="2032"/>
        <v>5500</v>
      </c>
      <c r="V3240" t="s">
        <v>6593</v>
      </c>
      <c r="W3240" t="e">
        <f>VALUE(V3240)*100000</f>
        <v>#VALUE!</v>
      </c>
    </row>
    <row r="3241" spans="1:23" customFormat="1" hidden="1">
      <c r="A3241" t="s">
        <v>5246</v>
      </c>
      <c r="G3241" t="s">
        <v>34</v>
      </c>
      <c r="H3241" t="s">
        <v>6084</v>
      </c>
      <c r="I3241">
        <f>VALUE(LEFT(H3241,FIND(" ",H3241)-1))</f>
        <v>2300</v>
      </c>
      <c r="J3241" t="str">
        <f>TRIM(RIGHT(H3241,LEN(H3241)-FIND(" ",H3241)))</f>
        <v>sqft</v>
      </c>
      <c r="K3241" t="s">
        <v>26</v>
      </c>
      <c r="L3241" t="s">
        <v>44</v>
      </c>
      <c r="N3241" t="s">
        <v>469</v>
      </c>
      <c r="Q3241" t="s">
        <v>29</v>
      </c>
      <c r="R3241" t="s">
        <v>38</v>
      </c>
      <c r="S3241" t="s">
        <v>6745</v>
      </c>
      <c r="T3241" t="s">
        <v>6746</v>
      </c>
      <c r="U3241" s="1">
        <f t="shared" si="2032"/>
        <v>4783</v>
      </c>
      <c r="V3241" t="s">
        <v>6055</v>
      </c>
      <c r="W3241" t="e">
        <f>VALUE(V3241)*100000</f>
        <v>#VALUE!</v>
      </c>
    </row>
    <row r="3242" spans="1:23" customFormat="1" hidden="1">
      <c r="A3242" t="s">
        <v>4547</v>
      </c>
      <c r="G3242" t="s">
        <v>34</v>
      </c>
      <c r="H3242" t="s">
        <v>6747</v>
      </c>
      <c r="I3242">
        <f>VALUE(LEFT(H3242,FIND(" ",H3242)-1))</f>
        <v>2412</v>
      </c>
      <c r="J3242" t="str">
        <f>TRIM(RIGHT(H3242,LEN(H3242)-FIND(" ",H3242)))</f>
        <v>sqft</v>
      </c>
      <c r="K3242" t="s">
        <v>43</v>
      </c>
      <c r="L3242" t="s">
        <v>44</v>
      </c>
      <c r="N3242" t="s">
        <v>45</v>
      </c>
      <c r="Q3242" t="s">
        <v>29</v>
      </c>
      <c r="R3242" t="s">
        <v>102</v>
      </c>
      <c r="S3242" t="s">
        <v>6748</v>
      </c>
      <c r="T3242" t="s">
        <v>6749</v>
      </c>
      <c r="U3242" s="1">
        <f t="shared" si="2032"/>
        <v>5597</v>
      </c>
      <c r="V3242" t="s">
        <v>6053</v>
      </c>
      <c r="W3242" t="e">
        <f>VALUE(V3242)*100000</f>
        <v>#VALUE!</v>
      </c>
    </row>
    <row r="3243" spans="1:23" customFormat="1" hidden="1">
      <c r="A3243" t="s">
        <v>947</v>
      </c>
      <c r="G3243" t="s">
        <v>24</v>
      </c>
      <c r="H3243" t="s">
        <v>6750</v>
      </c>
      <c r="I3243">
        <f>VALUE(LEFT(H3243,FIND(" ",H3243)-1))</f>
        <v>443</v>
      </c>
      <c r="J3243" t="str">
        <f>TRIM(RIGHT(H3243,LEN(H3243)-FIND(" ",H3243)))</f>
        <v>sqft</v>
      </c>
      <c r="K3243" t="s">
        <v>43</v>
      </c>
      <c r="L3243" t="s">
        <v>44</v>
      </c>
      <c r="N3243" t="s">
        <v>377</v>
      </c>
      <c r="Q3243" t="s">
        <v>897</v>
      </c>
      <c r="S3243" t="s">
        <v>6751</v>
      </c>
      <c r="T3243" t="s">
        <v>6752</v>
      </c>
      <c r="U3243" s="1">
        <f t="shared" si="2032"/>
        <v>15500</v>
      </c>
      <c r="V3243" t="s">
        <v>6060</v>
      </c>
      <c r="W3243" t="e">
        <f>VALUE(V3243)*100000</f>
        <v>#VALUE!</v>
      </c>
    </row>
    <row r="3244" spans="1:23" customFormat="1" hidden="1">
      <c r="A3244" t="s">
        <v>6753</v>
      </c>
      <c r="G3244" t="s">
        <v>34</v>
      </c>
      <c r="H3244" t="s">
        <v>6534</v>
      </c>
      <c r="I3244">
        <f>VALUE(LEFT(H3244,FIND(" ",H3244)-1))</f>
        <v>2025</v>
      </c>
      <c r="J3244" t="str">
        <f>TRIM(RIGHT(H3244,LEN(H3244)-FIND(" ",H3244)))</f>
        <v>sqft</v>
      </c>
      <c r="K3244" t="s">
        <v>26</v>
      </c>
      <c r="L3244" t="s">
        <v>4133</v>
      </c>
      <c r="N3244" t="s">
        <v>200</v>
      </c>
      <c r="Q3244" t="s">
        <v>29</v>
      </c>
      <c r="R3244" t="s">
        <v>47</v>
      </c>
      <c r="S3244" t="s">
        <v>6754</v>
      </c>
      <c r="T3244" t="s">
        <v>6755</v>
      </c>
      <c r="U3244" s="1">
        <f t="shared" si="2032"/>
        <v>5186</v>
      </c>
      <c r="V3244" t="s">
        <v>6077</v>
      </c>
      <c r="W3244" t="e">
        <f>VALUE(V3244)*100000</f>
        <v>#VALUE!</v>
      </c>
    </row>
    <row r="3245" spans="1:23" customFormat="1" hidden="1">
      <c r="A3245" t="s">
        <v>6756</v>
      </c>
      <c r="G3245" t="s">
        <v>34</v>
      </c>
      <c r="H3245" t="s">
        <v>6757</v>
      </c>
      <c r="I3245">
        <f>VALUE(LEFT(H3245,FIND(" ",H3245)-1))</f>
        <v>2370</v>
      </c>
      <c r="J3245" t="str">
        <f>TRIM(RIGHT(H3245,LEN(H3245)-FIND(" ",H3245)))</f>
        <v>sqft</v>
      </c>
      <c r="K3245" t="s">
        <v>26</v>
      </c>
      <c r="L3245" t="s">
        <v>44</v>
      </c>
      <c r="N3245" t="s">
        <v>1579</v>
      </c>
      <c r="Q3245" t="s">
        <v>29</v>
      </c>
      <c r="R3245" t="s">
        <v>30</v>
      </c>
      <c r="S3245" t="s">
        <v>6758</v>
      </c>
      <c r="T3245" t="s">
        <v>555</v>
      </c>
      <c r="U3245" s="1">
        <f t="shared" si="2032"/>
        <v>4500</v>
      </c>
      <c r="V3245" t="s">
        <v>6520</v>
      </c>
      <c r="W3245" t="e">
        <f>VALUE(V3245)*100000</f>
        <v>#VALUE!</v>
      </c>
    </row>
    <row r="3246" spans="1:23" customFormat="1" hidden="1">
      <c r="A3246" t="s">
        <v>4164</v>
      </c>
      <c r="G3246" t="s">
        <v>34</v>
      </c>
      <c r="H3246" t="s">
        <v>1922</v>
      </c>
      <c r="I3246">
        <f>VALUE(LEFT(H3246,FIND(" ",H3246)-1))</f>
        <v>110</v>
      </c>
      <c r="J3246" t="str">
        <f>TRIM(RIGHT(H3246,LEN(H3246)-FIND(" ",H3246)))</f>
        <v>sqyrd</v>
      </c>
      <c r="K3246" t="s">
        <v>46</v>
      </c>
      <c r="L3246" t="s">
        <v>44</v>
      </c>
      <c r="N3246" t="s">
        <v>43</v>
      </c>
      <c r="Q3246" t="s">
        <v>47</v>
      </c>
      <c r="R3246" t="s">
        <v>207</v>
      </c>
      <c r="S3246" t="s">
        <v>6759</v>
      </c>
      <c r="T3246" t="s">
        <v>6760</v>
      </c>
      <c r="U3246" s="1">
        <f t="shared" si="2032"/>
        <v>14646</v>
      </c>
      <c r="V3246" t="s">
        <v>6215</v>
      </c>
      <c r="W3246" t="e">
        <f>VALUE(V3246)*100000</f>
        <v>#VALUE!</v>
      </c>
    </row>
    <row r="3247" spans="1:23" customFormat="1" hidden="1">
      <c r="A3247" t="s">
        <v>6594</v>
      </c>
      <c r="G3247" t="s">
        <v>34</v>
      </c>
      <c r="H3247" t="s">
        <v>6084</v>
      </c>
      <c r="I3247">
        <f>VALUE(LEFT(H3247,FIND(" ",H3247)-1))</f>
        <v>2300</v>
      </c>
      <c r="J3247" t="str">
        <f>TRIM(RIGHT(H3247,LEN(H3247)-FIND(" ",H3247)))</f>
        <v>sqft</v>
      </c>
      <c r="K3247" t="s">
        <v>26</v>
      </c>
      <c r="L3247" t="s">
        <v>2832</v>
      </c>
      <c r="N3247" t="s">
        <v>160</v>
      </c>
      <c r="Q3247" t="s">
        <v>29</v>
      </c>
      <c r="R3247" t="s">
        <v>47</v>
      </c>
      <c r="S3247" t="s">
        <v>6761</v>
      </c>
      <c r="T3247" t="s">
        <v>6746</v>
      </c>
      <c r="U3247" s="1">
        <f t="shared" si="2032"/>
        <v>4783</v>
      </c>
      <c r="V3247" t="s">
        <v>6055</v>
      </c>
      <c r="W3247" t="e">
        <f>VALUE(V3247)*100000</f>
        <v>#VALUE!</v>
      </c>
    </row>
    <row r="3248" spans="1:23" customFormat="1" hidden="1">
      <c r="A3248" t="s">
        <v>6762</v>
      </c>
      <c r="G3248" t="s">
        <v>24</v>
      </c>
      <c r="H3248" t="s">
        <v>602</v>
      </c>
      <c r="I3248">
        <f>VALUE(LEFT(H3248,FIND(" ",H3248)-1))</f>
        <v>2000</v>
      </c>
      <c r="J3248" t="str">
        <f>TRIM(RIGHT(H3248,LEN(H3248)-FIND(" ",H3248)))</f>
        <v>sqft</v>
      </c>
      <c r="K3248" t="s">
        <v>29</v>
      </c>
      <c r="L3248" t="s">
        <v>44</v>
      </c>
      <c r="N3248" t="s">
        <v>43</v>
      </c>
      <c r="Q3248" t="s">
        <v>47</v>
      </c>
      <c r="R3248" t="s">
        <v>490</v>
      </c>
      <c r="S3248" t="s">
        <v>6763</v>
      </c>
      <c r="T3248" t="s">
        <v>6764</v>
      </c>
      <c r="U3248" s="1">
        <f t="shared" si="2032"/>
        <v>15873</v>
      </c>
      <c r="V3248" t="s">
        <v>6050</v>
      </c>
      <c r="W3248" t="e">
        <f>VALUE(V3248)*100000</f>
        <v>#VALUE!</v>
      </c>
    </row>
    <row r="3249" spans="1:23" customFormat="1" hidden="1">
      <c r="A3249" t="s">
        <v>4624</v>
      </c>
      <c r="G3249" t="s">
        <v>34</v>
      </c>
      <c r="H3249" t="s">
        <v>1922</v>
      </c>
      <c r="I3249">
        <f>VALUE(LEFT(H3249,FIND(" ",H3249)-1))</f>
        <v>110</v>
      </c>
      <c r="J3249" t="str">
        <f>TRIM(RIGHT(H3249,LEN(H3249)-FIND(" ",H3249)))</f>
        <v>sqyrd</v>
      </c>
      <c r="K3249" t="s">
        <v>29</v>
      </c>
      <c r="L3249" t="s">
        <v>44</v>
      </c>
      <c r="N3249" t="s">
        <v>43</v>
      </c>
      <c r="Q3249" t="s">
        <v>47</v>
      </c>
      <c r="R3249" t="s">
        <v>490</v>
      </c>
      <c r="S3249" t="s">
        <v>6765</v>
      </c>
      <c r="T3249" t="s">
        <v>6766</v>
      </c>
      <c r="U3249" s="1">
        <f t="shared" si="2032"/>
        <v>13131</v>
      </c>
      <c r="V3249" t="s">
        <v>6080</v>
      </c>
      <c r="W3249" t="e">
        <f>VALUE(V3249)*100000</f>
        <v>#VALUE!</v>
      </c>
    </row>
    <row r="3250" spans="1:23" customFormat="1" hidden="1">
      <c r="A3250" t="s">
        <v>6129</v>
      </c>
      <c r="G3250" t="s">
        <v>34</v>
      </c>
      <c r="H3250" t="s">
        <v>6767</v>
      </c>
      <c r="I3250">
        <f>VALUE(LEFT(H3250,FIND(" ",H3250)-1))</f>
        <v>198</v>
      </c>
      <c r="J3250" t="str">
        <f>TRIM(RIGHT(H3250,LEN(H3250)-FIND(" ",H3250)))</f>
        <v>sqyrd</v>
      </c>
      <c r="K3250" t="s">
        <v>46</v>
      </c>
      <c r="L3250" t="s">
        <v>44</v>
      </c>
      <c r="N3250" t="s">
        <v>26</v>
      </c>
      <c r="Q3250" t="s">
        <v>47</v>
      </c>
      <c r="R3250" t="s">
        <v>5495</v>
      </c>
      <c r="T3250" t="s">
        <v>4772</v>
      </c>
      <c r="U3250" s="1">
        <f t="shared" si="2032"/>
        <v>6790</v>
      </c>
      <c r="V3250" t="s">
        <v>6281</v>
      </c>
      <c r="W3250" t="e">
        <f>VALUE(V3250)*100000</f>
        <v>#VALUE!</v>
      </c>
    </row>
    <row r="3251" spans="1:23" customFormat="1" hidden="1">
      <c r="A3251" t="s">
        <v>6768</v>
      </c>
      <c r="G3251" t="s">
        <v>34</v>
      </c>
      <c r="H3251" t="s">
        <v>6769</v>
      </c>
      <c r="I3251">
        <f>VALUE(LEFT(H3251,FIND(" ",H3251)-1))</f>
        <v>2910</v>
      </c>
      <c r="J3251" t="str">
        <f>TRIM(RIGHT(H3251,LEN(H3251)-FIND(" ",H3251)))</f>
        <v>sqft</v>
      </c>
      <c r="K3251" t="s">
        <v>26</v>
      </c>
      <c r="L3251" t="s">
        <v>44</v>
      </c>
      <c r="N3251" t="s">
        <v>45</v>
      </c>
      <c r="Q3251" t="s">
        <v>29</v>
      </c>
      <c r="R3251" t="s">
        <v>47</v>
      </c>
      <c r="S3251" t="s">
        <v>6770</v>
      </c>
      <c r="T3251" t="s">
        <v>1431</v>
      </c>
      <c r="U3251" s="1">
        <f t="shared" si="2032"/>
        <v>4124</v>
      </c>
      <c r="V3251" t="s">
        <v>6089</v>
      </c>
      <c r="W3251" t="e">
        <f>VALUE(V3251)*100000</f>
        <v>#VALUE!</v>
      </c>
    </row>
    <row r="3252" spans="1:23" customFormat="1" hidden="1">
      <c r="A3252" t="s">
        <v>5024</v>
      </c>
      <c r="G3252" t="s">
        <v>24</v>
      </c>
      <c r="H3252" t="s">
        <v>423</v>
      </c>
      <c r="I3252">
        <f>VALUE(LEFT(H3252,FIND(" ",H3252)-1))</f>
        <v>1100</v>
      </c>
      <c r="J3252" t="str">
        <f>TRIM(RIGHT(H3252,LEN(H3252)-FIND(" ",H3252)))</f>
        <v>sqft</v>
      </c>
      <c r="K3252" t="s">
        <v>43</v>
      </c>
      <c r="L3252" t="s">
        <v>44</v>
      </c>
      <c r="N3252" t="s">
        <v>1008</v>
      </c>
      <c r="Q3252" t="s">
        <v>29</v>
      </c>
      <c r="R3252" t="s">
        <v>102</v>
      </c>
      <c r="S3252" t="s">
        <v>5129</v>
      </c>
      <c r="T3252" t="s">
        <v>4939</v>
      </c>
      <c r="U3252" s="1">
        <f t="shared" si="2032"/>
        <v>5100</v>
      </c>
      <c r="V3252" t="s">
        <v>3442</v>
      </c>
      <c r="W3252" t="e">
        <f>VALUE(V3252)*100000</f>
        <v>#VALUE!</v>
      </c>
    </row>
    <row r="3253" spans="1:23" customFormat="1" hidden="1">
      <c r="A3253" t="s">
        <v>1811</v>
      </c>
      <c r="G3253" t="s">
        <v>34</v>
      </c>
      <c r="H3253" t="s">
        <v>51</v>
      </c>
      <c r="I3253">
        <f>VALUE(LEFT(H3253,FIND(" ",H3253)-1))</f>
        <v>700</v>
      </c>
      <c r="J3253" t="str">
        <f>TRIM(RIGHT(H3253,LEN(H3253)-FIND(" ",H3253)))</f>
        <v>sqft</v>
      </c>
      <c r="K3253" t="s">
        <v>26</v>
      </c>
      <c r="L3253" t="s">
        <v>44</v>
      </c>
      <c r="N3253" t="s">
        <v>122</v>
      </c>
      <c r="Q3253" t="s">
        <v>262</v>
      </c>
      <c r="R3253">
        <v>1</v>
      </c>
      <c r="T3253" t="s">
        <v>6771</v>
      </c>
      <c r="U3253" s="1">
        <f t="shared" si="2032"/>
        <v>16500</v>
      </c>
      <c r="V3253" t="s">
        <v>6074</v>
      </c>
      <c r="W3253" t="e">
        <f>VALUE(V3253)*100000</f>
        <v>#VALUE!</v>
      </c>
    </row>
    <row r="3254" spans="1:23" customFormat="1" hidden="1">
      <c r="A3254" t="s">
        <v>6512</v>
      </c>
      <c r="G3254" t="s">
        <v>34</v>
      </c>
      <c r="H3254" t="s">
        <v>1551</v>
      </c>
      <c r="I3254">
        <f>VALUE(LEFT(H3254,FIND(" ",H3254)-1))</f>
        <v>2600</v>
      </c>
      <c r="J3254" t="str">
        <f>TRIM(RIGHT(H3254,LEN(H3254)-FIND(" ",H3254)))</f>
        <v>sqft</v>
      </c>
      <c r="K3254" t="s">
        <v>26</v>
      </c>
      <c r="L3254" t="s">
        <v>44</v>
      </c>
      <c r="N3254" t="s">
        <v>176</v>
      </c>
      <c r="Q3254" t="s">
        <v>29</v>
      </c>
      <c r="R3254" t="s">
        <v>47</v>
      </c>
      <c r="S3254" t="s">
        <v>6772</v>
      </c>
      <c r="T3254" t="s">
        <v>3861</v>
      </c>
      <c r="U3254" s="1">
        <f t="shared" si="2032"/>
        <v>5500</v>
      </c>
      <c r="V3254" t="s">
        <v>6507</v>
      </c>
      <c r="W3254" t="e">
        <f>VALUE(V3254)*100000</f>
        <v>#VALUE!</v>
      </c>
    </row>
    <row r="3255" spans="1:23" customFormat="1" hidden="1">
      <c r="A3255" t="s">
        <v>5060</v>
      </c>
      <c r="G3255" t="s">
        <v>24</v>
      </c>
      <c r="H3255" t="s">
        <v>372</v>
      </c>
      <c r="I3255">
        <f>VALUE(LEFT(H3255,FIND(" ",H3255)-1))</f>
        <v>1300</v>
      </c>
      <c r="J3255" t="str">
        <f>TRIM(RIGHT(H3255,LEN(H3255)-FIND(" ",H3255)))</f>
        <v>sqft</v>
      </c>
      <c r="K3255" t="s">
        <v>26</v>
      </c>
      <c r="L3255" t="s">
        <v>44</v>
      </c>
      <c r="N3255" t="s">
        <v>2963</v>
      </c>
      <c r="Q3255" t="s">
        <v>29</v>
      </c>
      <c r="R3255" t="s">
        <v>47</v>
      </c>
      <c r="S3255" t="s">
        <v>812</v>
      </c>
      <c r="T3255" t="s">
        <v>6773</v>
      </c>
      <c r="U3255" s="1">
        <f t="shared" si="2032"/>
        <v>6003</v>
      </c>
      <c r="V3255" t="s">
        <v>6132</v>
      </c>
      <c r="W3255" t="e">
        <f>VALUE(V3255)*100000</f>
        <v>#VALUE!</v>
      </c>
    </row>
    <row r="3256" spans="1:23" customFormat="1" hidden="1">
      <c r="A3256" t="s">
        <v>3616</v>
      </c>
      <c r="G3256" t="s">
        <v>34</v>
      </c>
      <c r="H3256" t="s">
        <v>4143</v>
      </c>
      <c r="I3256">
        <f>VALUE(LEFT(H3256,FIND(" ",H3256)-1))</f>
        <v>2500</v>
      </c>
      <c r="J3256" t="str">
        <f>TRIM(RIGHT(H3256,LEN(H3256)-FIND(" ",H3256)))</f>
        <v>sqft</v>
      </c>
      <c r="K3256" t="s">
        <v>26</v>
      </c>
      <c r="L3256" t="s">
        <v>2851</v>
      </c>
      <c r="N3256" t="s">
        <v>45</v>
      </c>
      <c r="Q3256" t="s">
        <v>29</v>
      </c>
      <c r="R3256" t="s">
        <v>47</v>
      </c>
      <c r="S3256" t="s">
        <v>6774</v>
      </c>
      <c r="T3256" t="s">
        <v>6523</v>
      </c>
      <c r="U3256" s="1">
        <f t="shared" si="2032"/>
        <v>5151</v>
      </c>
      <c r="V3256" t="s">
        <v>6172</v>
      </c>
      <c r="W3256" t="e">
        <f>VALUE(V3256)*100000</f>
        <v>#VALUE!</v>
      </c>
    </row>
    <row r="3257" spans="1:23" customFormat="1" hidden="1">
      <c r="A3257" t="s">
        <v>6775</v>
      </c>
      <c r="G3257" t="s">
        <v>34</v>
      </c>
      <c r="H3257" t="s">
        <v>6776</v>
      </c>
      <c r="I3257">
        <f>VALUE(LEFT(H3257,FIND(" ",H3257)-1))</f>
        <v>2810</v>
      </c>
      <c r="J3257" t="str">
        <f>TRIM(RIGHT(H3257,LEN(H3257)-FIND(" ",H3257)))</f>
        <v>sqft</v>
      </c>
      <c r="K3257" t="s">
        <v>26</v>
      </c>
      <c r="L3257" t="s">
        <v>184</v>
      </c>
      <c r="N3257" t="s">
        <v>81</v>
      </c>
      <c r="Q3257" t="s">
        <v>29</v>
      </c>
      <c r="R3257" t="s">
        <v>47</v>
      </c>
      <c r="S3257" t="s">
        <v>6777</v>
      </c>
      <c r="T3257" t="s">
        <v>4673</v>
      </c>
      <c r="U3257" s="1">
        <f t="shared" si="2032"/>
        <v>4600</v>
      </c>
      <c r="V3257" t="s">
        <v>6453</v>
      </c>
      <c r="W3257" t="e">
        <f>VALUE(V3257)*100000</f>
        <v>#VALUE!</v>
      </c>
    </row>
    <row r="3258" spans="1:23" customFormat="1" hidden="1">
      <c r="A3258" t="s">
        <v>6601</v>
      </c>
      <c r="G3258" t="s">
        <v>34</v>
      </c>
      <c r="H3258" t="s">
        <v>6602</v>
      </c>
      <c r="I3258">
        <f>VALUE(LEFT(H3258,FIND(" ",H3258)-1))</f>
        <v>2870</v>
      </c>
      <c r="J3258" t="str">
        <f>TRIM(RIGHT(H3258,LEN(H3258)-FIND(" ",H3258)))</f>
        <v>sqft</v>
      </c>
      <c r="K3258" t="s">
        <v>26</v>
      </c>
      <c r="L3258" t="s">
        <v>301</v>
      </c>
      <c r="N3258" t="s">
        <v>45</v>
      </c>
      <c r="Q3258" t="s">
        <v>29</v>
      </c>
      <c r="R3258" t="s">
        <v>47</v>
      </c>
      <c r="S3258" t="s">
        <v>6778</v>
      </c>
      <c r="T3258" t="s">
        <v>6779</v>
      </c>
      <c r="U3258" s="1">
        <f t="shared" si="2032"/>
        <v>4739</v>
      </c>
      <c r="V3258" t="s">
        <v>6265</v>
      </c>
      <c r="W3258" t="e">
        <f>VALUE(V3258)*100000</f>
        <v>#VALUE!</v>
      </c>
    </row>
    <row r="3259" spans="1:23" customFormat="1" hidden="1">
      <c r="A3259" t="s">
        <v>6518</v>
      </c>
      <c r="G3259" t="s">
        <v>24</v>
      </c>
      <c r="H3259" t="s">
        <v>6780</v>
      </c>
      <c r="I3259">
        <f>VALUE(LEFT(H3259,FIND(" ",H3259)-1))</f>
        <v>1212</v>
      </c>
      <c r="J3259" t="str">
        <f>TRIM(RIGHT(H3259,LEN(H3259)-FIND(" ",H3259)))</f>
        <v>sqft</v>
      </c>
      <c r="K3259" t="s">
        <v>26</v>
      </c>
      <c r="L3259" t="s">
        <v>267</v>
      </c>
      <c r="N3259" t="s">
        <v>45</v>
      </c>
      <c r="Q3259" t="s">
        <v>29</v>
      </c>
      <c r="R3259" t="s">
        <v>47</v>
      </c>
      <c r="T3259" t="s">
        <v>6781</v>
      </c>
      <c r="U3259" s="1">
        <f t="shared" si="2032"/>
        <v>4853</v>
      </c>
      <c r="V3259" t="s">
        <v>6057</v>
      </c>
      <c r="W3259" t="e">
        <f>VALUE(V3259)*100000</f>
        <v>#VALUE!</v>
      </c>
    </row>
    <row r="3260" spans="1:23" customFormat="1" hidden="1">
      <c r="A3260" t="s">
        <v>6782</v>
      </c>
      <c r="G3260" t="s">
        <v>34</v>
      </c>
      <c r="H3260" t="s">
        <v>2435</v>
      </c>
      <c r="I3260">
        <f>VALUE(LEFT(H3260,FIND(" ",H3260)-1))</f>
        <v>2250</v>
      </c>
      <c r="J3260" t="str">
        <f>TRIM(RIGHT(H3260,LEN(H3260)-FIND(" ",H3260)))</f>
        <v>sqft</v>
      </c>
      <c r="K3260" t="s">
        <v>26</v>
      </c>
      <c r="L3260" t="s">
        <v>165</v>
      </c>
      <c r="N3260" t="s">
        <v>831</v>
      </c>
      <c r="Q3260" t="s">
        <v>29</v>
      </c>
      <c r="R3260" t="s">
        <v>47</v>
      </c>
      <c r="T3260" t="s">
        <v>928</v>
      </c>
      <c r="U3260" s="1">
        <f t="shared" si="2032"/>
        <v>6500</v>
      </c>
      <c r="V3260" t="s">
        <v>6705</v>
      </c>
      <c r="W3260" t="e">
        <f>VALUE(V3260)*100000</f>
        <v>#VALUE!</v>
      </c>
    </row>
    <row r="3261" spans="1:23" customFormat="1" hidden="1">
      <c r="A3261" t="s">
        <v>6783</v>
      </c>
      <c r="G3261" t="s">
        <v>34</v>
      </c>
      <c r="H3261" t="s">
        <v>6084</v>
      </c>
      <c r="I3261">
        <f>VALUE(LEFT(H3261,FIND(" ",H3261)-1))</f>
        <v>2300</v>
      </c>
      <c r="J3261" t="str">
        <f>TRIM(RIGHT(H3261,LEN(H3261)-FIND(" ",H3261)))</f>
        <v>sqft</v>
      </c>
      <c r="K3261" t="s">
        <v>26</v>
      </c>
      <c r="L3261" t="s">
        <v>184</v>
      </c>
      <c r="N3261" t="s">
        <v>45</v>
      </c>
      <c r="Q3261" t="s">
        <v>29</v>
      </c>
      <c r="R3261" t="s">
        <v>47</v>
      </c>
      <c r="S3261" t="s">
        <v>6784</v>
      </c>
      <c r="T3261" t="s">
        <v>6785</v>
      </c>
      <c r="U3261" s="1">
        <f t="shared" ref="U3261:U3324" si="2033">VALUE(SUBSTITUTE(SUBSTITUTE(T3261,"â‚¹",""),"per sqft",""))</f>
        <v>5300</v>
      </c>
      <c r="V3261" t="s">
        <v>6281</v>
      </c>
      <c r="W3261" t="e">
        <f>VALUE(V3261)*100000</f>
        <v>#VALUE!</v>
      </c>
    </row>
    <row r="3262" spans="1:23" customFormat="1" hidden="1">
      <c r="A3262" t="s">
        <v>6786</v>
      </c>
      <c r="G3262" t="s">
        <v>34</v>
      </c>
      <c r="H3262" t="s">
        <v>6787</v>
      </c>
      <c r="I3262">
        <f>VALUE(LEFT(H3262,FIND(" ",H3262)-1))</f>
        <v>2591</v>
      </c>
      <c r="J3262" t="str">
        <f>TRIM(RIGHT(H3262,LEN(H3262)-FIND(" ",H3262)))</f>
        <v>sqft</v>
      </c>
      <c r="K3262" t="s">
        <v>26</v>
      </c>
      <c r="L3262" t="s">
        <v>267</v>
      </c>
      <c r="N3262" t="s">
        <v>176</v>
      </c>
      <c r="Q3262" t="s">
        <v>29</v>
      </c>
      <c r="R3262" t="s">
        <v>47</v>
      </c>
      <c r="S3262" t="s">
        <v>6788</v>
      </c>
      <c r="T3262" t="s">
        <v>6546</v>
      </c>
      <c r="U3262" s="1">
        <f t="shared" si="2033"/>
        <v>5600</v>
      </c>
      <c r="V3262" t="s">
        <v>6215</v>
      </c>
      <c r="W3262" t="e">
        <f>VALUE(V3262)*100000</f>
        <v>#VALUE!</v>
      </c>
    </row>
    <row r="3263" spans="1:23" customFormat="1" hidden="1">
      <c r="A3263" t="s">
        <v>6051</v>
      </c>
      <c r="G3263" t="s">
        <v>34</v>
      </c>
      <c r="H3263" t="s">
        <v>6084</v>
      </c>
      <c r="I3263">
        <f>VALUE(LEFT(H3263,FIND(" ",H3263)-1))</f>
        <v>2300</v>
      </c>
      <c r="J3263" t="str">
        <f>TRIM(RIGHT(H3263,LEN(H3263)-FIND(" ",H3263)))</f>
        <v>sqft</v>
      </c>
      <c r="K3263" t="s">
        <v>26</v>
      </c>
      <c r="L3263" t="s">
        <v>267</v>
      </c>
      <c r="N3263" t="s">
        <v>992</v>
      </c>
      <c r="Q3263" t="s">
        <v>29</v>
      </c>
      <c r="R3263" t="s">
        <v>38</v>
      </c>
      <c r="S3263" t="s">
        <v>6052</v>
      </c>
      <c r="T3263" t="s">
        <v>555</v>
      </c>
      <c r="U3263" s="1">
        <f t="shared" si="2033"/>
        <v>4500</v>
      </c>
      <c r="V3263" t="s">
        <v>6097</v>
      </c>
      <c r="W3263" t="e">
        <f>VALUE(V3263)*100000</f>
        <v>#VALUE!</v>
      </c>
    </row>
    <row r="3264" spans="1:23" customFormat="1" hidden="1">
      <c r="A3264" t="s">
        <v>3616</v>
      </c>
      <c r="G3264" t="s">
        <v>34</v>
      </c>
      <c r="H3264" t="s">
        <v>6713</v>
      </c>
      <c r="I3264">
        <f>VALUE(LEFT(H3264,FIND(" ",H3264)-1))</f>
        <v>2345</v>
      </c>
      <c r="J3264" t="str">
        <f>TRIM(RIGHT(H3264,LEN(H3264)-FIND(" ",H3264)))</f>
        <v>sqft</v>
      </c>
      <c r="K3264" t="s">
        <v>26</v>
      </c>
      <c r="L3264" t="s">
        <v>44</v>
      </c>
      <c r="N3264" t="s">
        <v>171</v>
      </c>
      <c r="Q3264" t="s">
        <v>29</v>
      </c>
      <c r="R3264" t="s">
        <v>47</v>
      </c>
      <c r="T3264" t="s">
        <v>6789</v>
      </c>
      <c r="U3264" s="1">
        <f t="shared" si="2033"/>
        <v>5757</v>
      </c>
      <c r="V3264" t="s">
        <v>6053</v>
      </c>
      <c r="W3264" t="e">
        <f>VALUE(V3264)*100000</f>
        <v>#VALUE!</v>
      </c>
    </row>
    <row r="3265" spans="1:23" customFormat="1" hidden="1">
      <c r="A3265" t="s">
        <v>6790</v>
      </c>
      <c r="G3265" t="s">
        <v>34</v>
      </c>
      <c r="H3265" t="s">
        <v>6042</v>
      </c>
      <c r="I3265">
        <f>VALUE(LEFT(H3265,FIND(" ",H3265)-1))</f>
        <v>2270</v>
      </c>
      <c r="J3265" t="str">
        <f>TRIM(RIGHT(H3265,LEN(H3265)-FIND(" ",H3265)))</f>
        <v>sqft</v>
      </c>
      <c r="K3265" t="s">
        <v>26</v>
      </c>
      <c r="L3265" t="s">
        <v>779</v>
      </c>
      <c r="N3265" t="s">
        <v>45</v>
      </c>
      <c r="Q3265" t="s">
        <v>29</v>
      </c>
      <c r="R3265" t="s">
        <v>47</v>
      </c>
      <c r="S3265" t="s">
        <v>6791</v>
      </c>
      <c r="T3265" t="s">
        <v>6045</v>
      </c>
      <c r="U3265" s="1">
        <f t="shared" si="2033"/>
        <v>5850</v>
      </c>
      <c r="V3265" t="s">
        <v>6046</v>
      </c>
      <c r="W3265" t="e">
        <f>VALUE(V3265)*100000</f>
        <v>#VALUE!</v>
      </c>
    </row>
    <row r="3266" spans="1:23" customFormat="1" hidden="1">
      <c r="A3266" t="s">
        <v>6616</v>
      </c>
      <c r="G3266" t="s">
        <v>34</v>
      </c>
      <c r="H3266" t="s">
        <v>6738</v>
      </c>
      <c r="I3266">
        <f>VALUE(LEFT(H3266,FIND(" ",H3266)-1))</f>
        <v>2720</v>
      </c>
      <c r="J3266" t="str">
        <f>TRIM(RIGHT(H3266,LEN(H3266)-FIND(" ",H3266)))</f>
        <v>sqft</v>
      </c>
      <c r="K3266" t="s">
        <v>26</v>
      </c>
      <c r="L3266" t="s">
        <v>44</v>
      </c>
      <c r="N3266" t="s">
        <v>160</v>
      </c>
      <c r="Q3266" t="s">
        <v>29</v>
      </c>
      <c r="R3266" t="s">
        <v>739</v>
      </c>
      <c r="S3266" t="s">
        <v>6792</v>
      </c>
      <c r="T3266" t="s">
        <v>6793</v>
      </c>
      <c r="U3266" s="1">
        <f t="shared" si="2033"/>
        <v>4770</v>
      </c>
      <c r="V3266" t="s">
        <v>6453</v>
      </c>
      <c r="W3266" t="e">
        <f>VALUE(V3266)*100000</f>
        <v>#VALUE!</v>
      </c>
    </row>
    <row r="3267" spans="1:23" customFormat="1" hidden="1">
      <c r="A3267" t="s">
        <v>3616</v>
      </c>
      <c r="G3267" t="s">
        <v>24</v>
      </c>
      <c r="H3267" t="s">
        <v>6794</v>
      </c>
      <c r="I3267">
        <f>VALUE(LEFT(H3267,FIND(" ",H3267)-1))</f>
        <v>1317</v>
      </c>
      <c r="J3267" t="str">
        <f>TRIM(RIGHT(H3267,LEN(H3267)-FIND(" ",H3267)))</f>
        <v>sqft</v>
      </c>
      <c r="K3267" t="s">
        <v>26</v>
      </c>
      <c r="L3267" t="s">
        <v>27</v>
      </c>
      <c r="N3267" t="s">
        <v>45</v>
      </c>
      <c r="Q3267" t="s">
        <v>29</v>
      </c>
      <c r="R3267" t="s">
        <v>38</v>
      </c>
      <c r="S3267" t="s">
        <v>6795</v>
      </c>
      <c r="T3267" t="s">
        <v>6796</v>
      </c>
      <c r="U3267" s="1">
        <f t="shared" si="2033"/>
        <v>5010</v>
      </c>
      <c r="V3267" t="s">
        <v>6089</v>
      </c>
      <c r="W3267" t="e">
        <f>VALUE(V3267)*100000</f>
        <v>#VALUE!</v>
      </c>
    </row>
    <row r="3268" spans="1:23" customFormat="1" hidden="1">
      <c r="A3268" t="s">
        <v>6797</v>
      </c>
      <c r="G3268" t="s">
        <v>24</v>
      </c>
      <c r="H3268" t="s">
        <v>3670</v>
      </c>
      <c r="I3268">
        <f>VALUE(LEFT(H3268,FIND(" ",H3268)-1))</f>
        <v>3000</v>
      </c>
      <c r="J3268" t="str">
        <f>TRIM(RIGHT(H3268,LEN(H3268)-FIND(" ",H3268)))</f>
        <v>sqft</v>
      </c>
      <c r="K3268" t="s">
        <v>26</v>
      </c>
      <c r="L3268" t="s">
        <v>2890</v>
      </c>
      <c r="N3268" t="s">
        <v>377</v>
      </c>
      <c r="Q3268" t="s">
        <v>29</v>
      </c>
      <c r="R3268" t="s">
        <v>47</v>
      </c>
      <c r="S3268" t="s">
        <v>6798</v>
      </c>
      <c r="T3268" t="s">
        <v>2093</v>
      </c>
      <c r="U3268" s="1">
        <f t="shared" si="2033"/>
        <v>4667</v>
      </c>
      <c r="V3268" t="s">
        <v>6132</v>
      </c>
      <c r="W3268" t="e">
        <f>VALUE(V3268)*100000</f>
        <v>#VALUE!</v>
      </c>
    </row>
    <row r="3269" spans="1:23" customFormat="1" hidden="1">
      <c r="A3269" t="s">
        <v>5653</v>
      </c>
      <c r="G3269" t="s">
        <v>34</v>
      </c>
      <c r="H3269" t="s">
        <v>6799</v>
      </c>
      <c r="I3269">
        <f>VALUE(LEFT(H3269,FIND(" ",H3269)-1))</f>
        <v>1930</v>
      </c>
      <c r="J3269" t="str">
        <f>TRIM(RIGHT(H3269,LEN(H3269)-FIND(" ",H3269)))</f>
        <v>sqft</v>
      </c>
      <c r="K3269" t="s">
        <v>43</v>
      </c>
      <c r="L3269" t="s">
        <v>44</v>
      </c>
      <c r="N3269" t="s">
        <v>962</v>
      </c>
      <c r="Q3269" t="s">
        <v>96</v>
      </c>
      <c r="R3269" t="s">
        <v>207</v>
      </c>
      <c r="S3269" t="s">
        <v>6800</v>
      </c>
      <c r="T3269" t="s">
        <v>6801</v>
      </c>
      <c r="U3269" s="1">
        <f t="shared" si="2033"/>
        <v>6218</v>
      </c>
      <c r="V3269" t="s">
        <v>6089</v>
      </c>
      <c r="W3269" t="e">
        <f>VALUE(V3269)*100000</f>
        <v>#VALUE!</v>
      </c>
    </row>
    <row r="3270" spans="1:23" customFormat="1" hidden="1">
      <c r="A3270" t="s">
        <v>3616</v>
      </c>
      <c r="G3270" t="s">
        <v>34</v>
      </c>
      <c r="H3270" t="s">
        <v>6747</v>
      </c>
      <c r="I3270">
        <f>VALUE(LEFT(H3270,FIND(" ",H3270)-1))</f>
        <v>2412</v>
      </c>
      <c r="J3270" t="str">
        <f>TRIM(RIGHT(H3270,LEN(H3270)-FIND(" ",H3270)))</f>
        <v>sqft</v>
      </c>
      <c r="K3270" t="s">
        <v>43</v>
      </c>
      <c r="L3270" t="s">
        <v>44</v>
      </c>
      <c r="N3270" t="s">
        <v>81</v>
      </c>
      <c r="Q3270" t="s">
        <v>29</v>
      </c>
      <c r="R3270" t="s">
        <v>102</v>
      </c>
      <c r="S3270" t="s">
        <v>6802</v>
      </c>
      <c r="T3270" t="s">
        <v>6749</v>
      </c>
      <c r="U3270" s="1">
        <f t="shared" si="2033"/>
        <v>5597</v>
      </c>
      <c r="V3270" t="s">
        <v>6053</v>
      </c>
      <c r="W3270" t="e">
        <f>VALUE(V3270)*100000</f>
        <v>#VALUE!</v>
      </c>
    </row>
    <row r="3271" spans="1:23" customFormat="1" hidden="1">
      <c r="A3271" t="s">
        <v>6782</v>
      </c>
      <c r="G3271" t="s">
        <v>34</v>
      </c>
      <c r="H3271" t="s">
        <v>2435</v>
      </c>
      <c r="I3271">
        <f>VALUE(LEFT(H3271,FIND(" ",H3271)-1))</f>
        <v>2250</v>
      </c>
      <c r="J3271" t="str">
        <f>TRIM(RIGHT(H3271,LEN(H3271)-FIND(" ",H3271)))</f>
        <v>sqft</v>
      </c>
      <c r="K3271" t="s">
        <v>26</v>
      </c>
      <c r="L3271" t="s">
        <v>44</v>
      </c>
      <c r="N3271" t="s">
        <v>911</v>
      </c>
      <c r="Q3271" t="s">
        <v>29</v>
      </c>
      <c r="R3271" t="s">
        <v>739</v>
      </c>
      <c r="S3271" t="s">
        <v>6803</v>
      </c>
      <c r="T3271" t="s">
        <v>928</v>
      </c>
      <c r="U3271" s="1">
        <f t="shared" si="2033"/>
        <v>6500</v>
      </c>
      <c r="V3271" t="s">
        <v>6705</v>
      </c>
      <c r="W3271" t="e">
        <f>VALUE(V3271)*100000</f>
        <v>#VALUE!</v>
      </c>
    </row>
    <row r="3272" spans="1:23" customFormat="1" hidden="1">
      <c r="A3272" t="s">
        <v>6782</v>
      </c>
      <c r="G3272" t="s">
        <v>34</v>
      </c>
      <c r="H3272" t="s">
        <v>6804</v>
      </c>
      <c r="I3272">
        <f>VALUE(LEFT(H3272,FIND(" ",H3272)-1))</f>
        <v>2210</v>
      </c>
      <c r="J3272" t="str">
        <f>TRIM(RIGHT(H3272,LEN(H3272)-FIND(" ",H3272)))</f>
        <v>sqft</v>
      </c>
      <c r="K3272" t="s">
        <v>26</v>
      </c>
      <c r="L3272" t="s">
        <v>44</v>
      </c>
      <c r="N3272" t="s">
        <v>1181</v>
      </c>
      <c r="Q3272" t="s">
        <v>29</v>
      </c>
      <c r="R3272" t="s">
        <v>47</v>
      </c>
      <c r="S3272" t="s">
        <v>6805</v>
      </c>
      <c r="T3272" t="s">
        <v>928</v>
      </c>
      <c r="U3272" s="1">
        <f t="shared" si="2033"/>
        <v>6500</v>
      </c>
      <c r="V3272" t="s">
        <v>6507</v>
      </c>
      <c r="W3272" t="e">
        <f>VALUE(V3272)*100000</f>
        <v>#VALUE!</v>
      </c>
    </row>
    <row r="3273" spans="1:23" customFormat="1" hidden="1">
      <c r="A3273" t="s">
        <v>6806</v>
      </c>
      <c r="G3273" t="s">
        <v>34</v>
      </c>
      <c r="H3273" t="s">
        <v>6807</v>
      </c>
      <c r="I3273">
        <f>VALUE(LEFT(H3273,FIND(" ",H3273)-1))</f>
        <v>2380</v>
      </c>
      <c r="J3273" t="str">
        <f>TRIM(RIGHT(H3273,LEN(H3273)-FIND(" ",H3273)))</f>
        <v>sqft</v>
      </c>
      <c r="K3273" t="s">
        <v>43</v>
      </c>
      <c r="L3273" t="s">
        <v>44</v>
      </c>
      <c r="N3273" t="s">
        <v>176</v>
      </c>
      <c r="Q3273" t="s">
        <v>29</v>
      </c>
      <c r="R3273" t="s">
        <v>739</v>
      </c>
      <c r="T3273" t="s">
        <v>1251</v>
      </c>
      <c r="U3273" s="1">
        <f t="shared" si="2033"/>
        <v>5882</v>
      </c>
      <c r="V3273" t="s">
        <v>6132</v>
      </c>
      <c r="W3273" t="e">
        <f>VALUE(V3273)*100000</f>
        <v>#VALUE!</v>
      </c>
    </row>
    <row r="3274" spans="1:23" customFormat="1" hidden="1">
      <c r="A3274" t="s">
        <v>6808</v>
      </c>
      <c r="G3274" t="s">
        <v>34</v>
      </c>
      <c r="H3274" t="s">
        <v>6809</v>
      </c>
      <c r="I3274">
        <f>VALUE(LEFT(H3274,FIND(" ",H3274)-1))</f>
        <v>2301</v>
      </c>
      <c r="J3274" t="str">
        <f>TRIM(RIGHT(H3274,LEN(H3274)-FIND(" ",H3274)))</f>
        <v>sqft</v>
      </c>
      <c r="K3274" t="s">
        <v>43</v>
      </c>
      <c r="L3274" t="s">
        <v>44</v>
      </c>
      <c r="N3274" t="s">
        <v>122</v>
      </c>
      <c r="Q3274" t="s">
        <v>96</v>
      </c>
      <c r="R3274" t="s">
        <v>47</v>
      </c>
      <c r="S3274" t="s">
        <v>6810</v>
      </c>
      <c r="T3274" t="s">
        <v>6811</v>
      </c>
      <c r="U3274" s="1">
        <f t="shared" si="2033"/>
        <v>5693</v>
      </c>
      <c r="V3274" t="s">
        <v>6180</v>
      </c>
      <c r="W3274" t="e">
        <f>VALUE(V3274)*100000</f>
        <v>#VALUE!</v>
      </c>
    </row>
    <row r="3275" spans="1:23" customFormat="1" hidden="1">
      <c r="A3275" t="s">
        <v>5121</v>
      </c>
      <c r="G3275" t="s">
        <v>34</v>
      </c>
      <c r="H3275" t="s">
        <v>4423</v>
      </c>
      <c r="I3275">
        <f>VALUE(LEFT(H3275,FIND(" ",H3275)-1))</f>
        <v>180</v>
      </c>
      <c r="J3275" t="str">
        <f>TRIM(RIGHT(H3275,LEN(H3275)-FIND(" ",H3275)))</f>
        <v>sqyrd</v>
      </c>
      <c r="K3275" t="s">
        <v>29</v>
      </c>
      <c r="L3275" t="s">
        <v>44</v>
      </c>
      <c r="N3275" t="s">
        <v>43</v>
      </c>
      <c r="Q3275" t="s">
        <v>38</v>
      </c>
      <c r="R3275" t="s">
        <v>490</v>
      </c>
      <c r="S3275" t="s">
        <v>6812</v>
      </c>
      <c r="T3275" t="s">
        <v>4531</v>
      </c>
      <c r="U3275" s="1">
        <f t="shared" si="2033"/>
        <v>8025</v>
      </c>
      <c r="V3275" t="s">
        <v>6080</v>
      </c>
      <c r="W3275" t="e">
        <f>VALUE(V3275)*100000</f>
        <v>#VALUE!</v>
      </c>
    </row>
    <row r="3276" spans="1:23" customFormat="1" hidden="1">
      <c r="A3276" t="s">
        <v>3605</v>
      </c>
      <c r="G3276" t="s">
        <v>34</v>
      </c>
      <c r="H3276" t="s">
        <v>6813</v>
      </c>
      <c r="I3276">
        <f>VALUE(LEFT(H3276,FIND(" ",H3276)-1))</f>
        <v>92</v>
      </c>
      <c r="J3276" t="str">
        <f>TRIM(RIGHT(H3276,LEN(H3276)-FIND(" ",H3276)))</f>
        <v>sqyrd</v>
      </c>
      <c r="K3276" t="s">
        <v>26</v>
      </c>
      <c r="L3276" t="s">
        <v>44</v>
      </c>
      <c r="N3276" t="s">
        <v>377</v>
      </c>
      <c r="Q3276" t="s">
        <v>46</v>
      </c>
      <c r="R3276" t="s">
        <v>47</v>
      </c>
      <c r="T3276" t="s">
        <v>6814</v>
      </c>
      <c r="U3276" s="1">
        <f t="shared" si="2033"/>
        <v>16908</v>
      </c>
      <c r="V3276" t="s">
        <v>6132</v>
      </c>
      <c r="W3276" t="e">
        <f>VALUE(V3276)*100000</f>
        <v>#VALUE!</v>
      </c>
    </row>
    <row r="3277" spans="1:23" customFormat="1" hidden="1">
      <c r="A3277" t="s">
        <v>6768</v>
      </c>
      <c r="G3277" t="s">
        <v>24</v>
      </c>
      <c r="H3277" t="s">
        <v>246</v>
      </c>
      <c r="I3277">
        <f>VALUE(LEFT(H3277,FIND(" ",H3277)-1))</f>
        <v>1600</v>
      </c>
      <c r="J3277" t="str">
        <f>TRIM(RIGHT(H3277,LEN(H3277)-FIND(" ",H3277)))</f>
        <v>sqft</v>
      </c>
      <c r="K3277" t="s">
        <v>26</v>
      </c>
      <c r="L3277" t="s">
        <v>2890</v>
      </c>
      <c r="N3277" t="s">
        <v>1008</v>
      </c>
      <c r="Q3277" t="s">
        <v>29</v>
      </c>
      <c r="R3277" t="s">
        <v>47</v>
      </c>
      <c r="S3277" t="s">
        <v>6815</v>
      </c>
      <c r="T3277" t="s">
        <v>2957</v>
      </c>
      <c r="U3277" s="1">
        <f t="shared" si="2033"/>
        <v>3855</v>
      </c>
      <c r="V3277" t="s">
        <v>6038</v>
      </c>
      <c r="W3277" t="e">
        <f>VALUE(V3277)*100000</f>
        <v>#VALUE!</v>
      </c>
    </row>
    <row r="3278" spans="1:23" customFormat="1" hidden="1">
      <c r="A3278" t="s">
        <v>6217</v>
      </c>
      <c r="G3278" t="s">
        <v>24</v>
      </c>
      <c r="H3278" t="s">
        <v>328</v>
      </c>
      <c r="I3278">
        <f>VALUE(LEFT(H3278,FIND(" ",H3278)-1))</f>
        <v>1200</v>
      </c>
      <c r="J3278" t="str">
        <f>TRIM(RIGHT(H3278,LEN(H3278)-FIND(" ",H3278)))</f>
        <v>sqft</v>
      </c>
      <c r="K3278" t="s">
        <v>43</v>
      </c>
      <c r="L3278" t="s">
        <v>44</v>
      </c>
      <c r="N3278" t="s">
        <v>992</v>
      </c>
      <c r="Q3278" t="s">
        <v>29</v>
      </c>
      <c r="R3278" t="s">
        <v>102</v>
      </c>
      <c r="S3278" t="s">
        <v>5129</v>
      </c>
      <c r="T3278" t="s">
        <v>6816</v>
      </c>
      <c r="U3278" s="1">
        <f t="shared" si="2033"/>
        <v>5782</v>
      </c>
      <c r="V3278" t="s">
        <v>6074</v>
      </c>
      <c r="W3278" t="e">
        <f>VALUE(V3278)*100000</f>
        <v>#VALUE!</v>
      </c>
    </row>
    <row r="3279" spans="1:23" customFormat="1" hidden="1">
      <c r="A3279" t="s">
        <v>679</v>
      </c>
      <c r="G3279" t="s">
        <v>34</v>
      </c>
      <c r="H3279" t="s">
        <v>255</v>
      </c>
      <c r="I3279">
        <f>VALUE(LEFT(H3279,FIND(" ",H3279)-1))</f>
        <v>680</v>
      </c>
      <c r="J3279" t="str">
        <f>TRIM(RIGHT(H3279,LEN(H3279)-FIND(" ",H3279)))</f>
        <v>sqft</v>
      </c>
      <c r="K3279" t="s">
        <v>26</v>
      </c>
      <c r="L3279" t="s">
        <v>44</v>
      </c>
      <c r="N3279" t="s">
        <v>1229</v>
      </c>
      <c r="Q3279" t="s">
        <v>262</v>
      </c>
      <c r="T3279" t="s">
        <v>6771</v>
      </c>
      <c r="U3279" s="1">
        <f t="shared" si="2033"/>
        <v>16500</v>
      </c>
      <c r="V3279" t="s">
        <v>6038</v>
      </c>
      <c r="W3279" t="e">
        <f>VALUE(V3279)*100000</f>
        <v>#VALUE!</v>
      </c>
    </row>
    <row r="3280" spans="1:23" customFormat="1" hidden="1">
      <c r="A3280" t="s">
        <v>6538</v>
      </c>
      <c r="G3280" t="s">
        <v>34</v>
      </c>
      <c r="H3280" t="s">
        <v>6817</v>
      </c>
      <c r="I3280">
        <f>VALUE(LEFT(H3280,FIND(" ",H3280)-1))</f>
        <v>2525</v>
      </c>
      <c r="J3280" t="str">
        <f>TRIM(RIGHT(H3280,LEN(H3280)-FIND(" ",H3280)))</f>
        <v>sqft</v>
      </c>
      <c r="K3280" t="s">
        <v>26</v>
      </c>
      <c r="L3280" t="s">
        <v>192</v>
      </c>
      <c r="N3280" t="s">
        <v>6818</v>
      </c>
      <c r="Q3280" t="s">
        <v>29</v>
      </c>
      <c r="R3280" t="s">
        <v>102</v>
      </c>
      <c r="S3280" t="s">
        <v>6819</v>
      </c>
      <c r="T3280" t="s">
        <v>1929</v>
      </c>
      <c r="U3280" s="1">
        <f t="shared" si="2033"/>
        <v>5111</v>
      </c>
      <c r="V3280" t="s">
        <v>6453</v>
      </c>
      <c r="W3280" t="e">
        <f>VALUE(V3280)*100000</f>
        <v>#VALUE!</v>
      </c>
    </row>
    <row r="3281" spans="1:23" customFormat="1" hidden="1">
      <c r="A3281" t="s">
        <v>6820</v>
      </c>
      <c r="G3281" t="s">
        <v>24</v>
      </c>
      <c r="H3281" t="s">
        <v>6821</v>
      </c>
      <c r="I3281">
        <f>VALUE(LEFT(H3281,FIND(" ",H3281)-1))</f>
        <v>316</v>
      </c>
      <c r="J3281" t="str">
        <f>TRIM(RIGHT(H3281,LEN(H3281)-FIND(" ",H3281)))</f>
        <v>sqft</v>
      </c>
      <c r="K3281" t="s">
        <v>43</v>
      </c>
      <c r="L3281" t="s">
        <v>44</v>
      </c>
      <c r="N3281" t="s">
        <v>403</v>
      </c>
      <c r="Q3281" t="s">
        <v>262</v>
      </c>
      <c r="S3281" t="s">
        <v>6822</v>
      </c>
      <c r="T3281" t="s">
        <v>6823</v>
      </c>
      <c r="U3281" s="1">
        <f t="shared" si="2033"/>
        <v>16588</v>
      </c>
      <c r="V3281" t="s">
        <v>6077</v>
      </c>
      <c r="W3281" t="e">
        <f>VALUE(V3281)*100000</f>
        <v>#VALUE!</v>
      </c>
    </row>
    <row r="3282" spans="1:23" customFormat="1" hidden="1">
      <c r="A3282" t="s">
        <v>5024</v>
      </c>
      <c r="G3282" t="s">
        <v>34</v>
      </c>
      <c r="H3282" t="s">
        <v>6524</v>
      </c>
      <c r="I3282">
        <f>VALUE(LEFT(H3282,FIND(" ",H3282)-1))</f>
        <v>2152</v>
      </c>
      <c r="J3282" t="str">
        <f>TRIM(RIGHT(H3282,LEN(H3282)-FIND(" ",H3282)))</f>
        <v>sqft</v>
      </c>
      <c r="K3282" t="s">
        <v>26</v>
      </c>
      <c r="L3282" t="s">
        <v>44</v>
      </c>
      <c r="N3282" t="s">
        <v>793</v>
      </c>
      <c r="Q3282" t="s">
        <v>96</v>
      </c>
      <c r="R3282" t="s">
        <v>185</v>
      </c>
      <c r="T3282" t="s">
        <v>6824</v>
      </c>
      <c r="U3282" s="1">
        <f t="shared" si="2033"/>
        <v>6738</v>
      </c>
      <c r="V3282" t="s">
        <v>6215</v>
      </c>
      <c r="W3282" t="e">
        <f>VALUE(V3282)*100000</f>
        <v>#VALUE!</v>
      </c>
    </row>
    <row r="3283" spans="1:23" customFormat="1" hidden="1">
      <c r="A3283" t="s">
        <v>6616</v>
      </c>
      <c r="G3283" t="s">
        <v>34</v>
      </c>
      <c r="H3283" t="s">
        <v>4400</v>
      </c>
      <c r="I3283">
        <f>VALUE(LEFT(H3283,FIND(" ",H3283)-1))</f>
        <v>2800</v>
      </c>
      <c r="J3283" t="str">
        <f>TRIM(RIGHT(H3283,LEN(H3283)-FIND(" ",H3283)))</f>
        <v>sqft</v>
      </c>
      <c r="K3283" t="s">
        <v>26</v>
      </c>
      <c r="L3283" t="s">
        <v>267</v>
      </c>
      <c r="N3283" t="s">
        <v>816</v>
      </c>
      <c r="Q3283" t="s">
        <v>29</v>
      </c>
      <c r="R3283" t="s">
        <v>47</v>
      </c>
      <c r="S3283" t="s">
        <v>6825</v>
      </c>
      <c r="T3283" t="s">
        <v>3131</v>
      </c>
      <c r="U3283" s="1">
        <f t="shared" si="2033"/>
        <v>4851</v>
      </c>
      <c r="V3283" t="s">
        <v>6053</v>
      </c>
      <c r="W3283" t="e">
        <f>VALUE(V3283)*100000</f>
        <v>#VALUE!</v>
      </c>
    </row>
    <row r="3284" spans="1:23" customFormat="1" hidden="1">
      <c r="A3284" t="s">
        <v>6329</v>
      </c>
      <c r="G3284" t="s">
        <v>34</v>
      </c>
      <c r="H3284" t="s">
        <v>6826</v>
      </c>
      <c r="I3284">
        <f>VALUE(LEFT(H3284,FIND(" ",H3284)-1))</f>
        <v>2422</v>
      </c>
      <c r="J3284" t="str">
        <f>TRIM(RIGHT(H3284,LEN(H3284)-FIND(" ",H3284)))</f>
        <v>sqft</v>
      </c>
      <c r="K3284" t="s">
        <v>26</v>
      </c>
      <c r="L3284" t="s">
        <v>184</v>
      </c>
      <c r="N3284" t="s">
        <v>992</v>
      </c>
      <c r="Q3284" t="s">
        <v>29</v>
      </c>
      <c r="R3284" t="s">
        <v>47</v>
      </c>
      <c r="S3284" t="s">
        <v>6827</v>
      </c>
      <c r="T3284" t="s">
        <v>6828</v>
      </c>
      <c r="U3284" s="1">
        <f t="shared" si="2033"/>
        <v>5901</v>
      </c>
      <c r="V3284" t="s">
        <v>6105</v>
      </c>
      <c r="W3284" t="e">
        <f>VALUE(V3284)*100000</f>
        <v>#VALUE!</v>
      </c>
    </row>
    <row r="3285" spans="1:23" customFormat="1" hidden="1">
      <c r="A3285" t="s">
        <v>6594</v>
      </c>
      <c r="G3285" t="s">
        <v>34</v>
      </c>
      <c r="H3285" t="s">
        <v>6595</v>
      </c>
      <c r="I3285">
        <f>VALUE(LEFT(H3285,FIND(" ",H3285)-1))</f>
        <v>2246</v>
      </c>
      <c r="J3285" t="str">
        <f>TRIM(RIGHT(H3285,LEN(H3285)-FIND(" ",H3285)))</f>
        <v>sqft</v>
      </c>
      <c r="K3285" t="s">
        <v>26</v>
      </c>
      <c r="L3285" t="s">
        <v>267</v>
      </c>
      <c r="N3285" t="s">
        <v>160</v>
      </c>
      <c r="Q3285" t="s">
        <v>29</v>
      </c>
      <c r="R3285" t="s">
        <v>38</v>
      </c>
      <c r="S3285" t="s">
        <v>6829</v>
      </c>
      <c r="T3285" t="s">
        <v>3906</v>
      </c>
      <c r="U3285" s="1">
        <f t="shared" si="2033"/>
        <v>4630</v>
      </c>
      <c r="V3285" t="s">
        <v>6593</v>
      </c>
      <c r="W3285" t="e">
        <f>VALUE(V3285)*100000</f>
        <v>#VALUE!</v>
      </c>
    </row>
    <row r="3286" spans="1:23" customFormat="1" hidden="1">
      <c r="A3286" t="s">
        <v>4891</v>
      </c>
      <c r="G3286" t="s">
        <v>24</v>
      </c>
      <c r="H3286" t="s">
        <v>4892</v>
      </c>
      <c r="I3286">
        <f>VALUE(LEFT(H3286,FIND(" ",H3286)-1))</f>
        <v>1179</v>
      </c>
      <c r="J3286" t="str">
        <f>TRIM(RIGHT(H3286,LEN(H3286)-FIND(" ",H3286)))</f>
        <v>sqft</v>
      </c>
      <c r="K3286" t="s">
        <v>43</v>
      </c>
      <c r="L3286" t="s">
        <v>44</v>
      </c>
      <c r="N3286" t="s">
        <v>866</v>
      </c>
      <c r="Q3286" t="s">
        <v>29</v>
      </c>
      <c r="R3286" t="s">
        <v>47</v>
      </c>
      <c r="S3286" t="s">
        <v>4893</v>
      </c>
      <c r="T3286" t="s">
        <v>6830</v>
      </c>
      <c r="U3286" s="1">
        <f t="shared" si="2033"/>
        <v>4900</v>
      </c>
      <c r="V3286" t="s">
        <v>6077</v>
      </c>
      <c r="W3286" t="e">
        <f>VALUE(V3286)*100000</f>
        <v>#VALUE!</v>
      </c>
    </row>
    <row r="3287" spans="1:23" customFormat="1" hidden="1">
      <c r="A3287" t="s">
        <v>6599</v>
      </c>
      <c r="G3287" t="s">
        <v>24</v>
      </c>
      <c r="H3287" t="s">
        <v>6831</v>
      </c>
      <c r="I3287">
        <f>VALUE(LEFT(H3287,FIND(" ",H3287)-1))</f>
        <v>1342</v>
      </c>
      <c r="J3287" t="str">
        <f>TRIM(RIGHT(H3287,LEN(H3287)-FIND(" ",H3287)))</f>
        <v>sqft</v>
      </c>
      <c r="K3287" t="s">
        <v>26</v>
      </c>
      <c r="L3287" t="s">
        <v>4133</v>
      </c>
      <c r="N3287" t="s">
        <v>1487</v>
      </c>
      <c r="Q3287" t="s">
        <v>29</v>
      </c>
      <c r="R3287" t="s">
        <v>47</v>
      </c>
      <c r="T3287" t="s">
        <v>4850</v>
      </c>
      <c r="U3287" s="1">
        <f t="shared" si="2033"/>
        <v>5454</v>
      </c>
      <c r="V3287" t="s">
        <v>6098</v>
      </c>
      <c r="W3287" t="e">
        <f>VALUE(V3287)*100000</f>
        <v>#VALUE!</v>
      </c>
    </row>
    <row r="3288" spans="1:23" customFormat="1" hidden="1">
      <c r="A3288" t="s">
        <v>6276</v>
      </c>
      <c r="G3288" t="s">
        <v>34</v>
      </c>
      <c r="H3288" t="s">
        <v>1551</v>
      </c>
      <c r="I3288">
        <f>VALUE(LEFT(H3288,FIND(" ",H3288)-1))</f>
        <v>2600</v>
      </c>
      <c r="J3288" t="str">
        <f>TRIM(RIGHT(H3288,LEN(H3288)-FIND(" ",H3288)))</f>
        <v>sqft</v>
      </c>
      <c r="K3288" t="s">
        <v>26</v>
      </c>
      <c r="L3288" t="s">
        <v>165</v>
      </c>
      <c r="N3288" t="s">
        <v>81</v>
      </c>
      <c r="Q3288" t="s">
        <v>29</v>
      </c>
      <c r="R3288" t="s">
        <v>47</v>
      </c>
      <c r="S3288" t="s">
        <v>5532</v>
      </c>
      <c r="T3288" t="s">
        <v>459</v>
      </c>
      <c r="U3288" s="1">
        <f t="shared" si="2033"/>
        <v>5000</v>
      </c>
      <c r="V3288" t="s">
        <v>6080</v>
      </c>
      <c r="W3288" t="e">
        <f>VALUE(V3288)*100000</f>
        <v>#VALUE!</v>
      </c>
    </row>
    <row r="3289" spans="1:23" customFormat="1" hidden="1">
      <c r="A3289" t="s">
        <v>6832</v>
      </c>
      <c r="G3289" t="s">
        <v>34</v>
      </c>
      <c r="H3289" t="s">
        <v>1551</v>
      </c>
      <c r="I3289">
        <f>VALUE(LEFT(H3289,FIND(" ",H3289)-1))</f>
        <v>2600</v>
      </c>
      <c r="J3289" t="str">
        <f>TRIM(RIGHT(H3289,LEN(H3289)-FIND(" ",H3289)))</f>
        <v>sqft</v>
      </c>
      <c r="K3289" t="s">
        <v>26</v>
      </c>
      <c r="L3289" t="s">
        <v>924</v>
      </c>
      <c r="N3289" t="s">
        <v>992</v>
      </c>
      <c r="Q3289" t="s">
        <v>29</v>
      </c>
      <c r="R3289" t="s">
        <v>47</v>
      </c>
      <c r="S3289" t="s">
        <v>6505</v>
      </c>
      <c r="T3289" t="s">
        <v>5027</v>
      </c>
      <c r="U3289" s="1">
        <f t="shared" si="2033"/>
        <v>5097</v>
      </c>
      <c r="V3289" t="s">
        <v>6046</v>
      </c>
      <c r="W3289" t="e">
        <f>VALUE(V3289)*100000</f>
        <v>#VALUE!</v>
      </c>
    </row>
    <row r="3290" spans="1:23" customFormat="1" hidden="1">
      <c r="A3290" t="s">
        <v>6217</v>
      </c>
      <c r="G3290" t="s">
        <v>34</v>
      </c>
      <c r="H3290" t="s">
        <v>6185</v>
      </c>
      <c r="I3290">
        <f>VALUE(LEFT(H3290,FIND(" ",H3290)-1))</f>
        <v>2260</v>
      </c>
      <c r="J3290" t="str">
        <f>TRIM(RIGHT(H3290,LEN(H3290)-FIND(" ",H3290)))</f>
        <v>sqft</v>
      </c>
      <c r="K3290" t="s">
        <v>26</v>
      </c>
      <c r="L3290" t="s">
        <v>44</v>
      </c>
      <c r="N3290" t="s">
        <v>992</v>
      </c>
      <c r="Q3290" t="s">
        <v>29</v>
      </c>
      <c r="R3290" t="s">
        <v>47</v>
      </c>
      <c r="S3290" t="s">
        <v>6833</v>
      </c>
      <c r="T3290" t="s">
        <v>722</v>
      </c>
      <c r="U3290" s="1">
        <f t="shared" si="2033"/>
        <v>6000</v>
      </c>
      <c r="V3290" t="s">
        <v>6053</v>
      </c>
      <c r="W3290" t="e">
        <f>VALUE(V3290)*100000</f>
        <v>#VALUE!</v>
      </c>
    </row>
    <row r="3291" spans="1:23" customFormat="1" hidden="1">
      <c r="A3291" t="s">
        <v>3616</v>
      </c>
      <c r="G3291" t="s">
        <v>34</v>
      </c>
      <c r="H3291" t="s">
        <v>4143</v>
      </c>
      <c r="I3291">
        <f>VALUE(LEFT(H3291,FIND(" ",H3291)-1))</f>
        <v>2500</v>
      </c>
      <c r="J3291" t="str">
        <f>TRIM(RIGHT(H3291,LEN(H3291)-FIND(" ",H3291)))</f>
        <v>sqft</v>
      </c>
      <c r="K3291" t="s">
        <v>26</v>
      </c>
      <c r="L3291" t="s">
        <v>2900</v>
      </c>
      <c r="N3291" t="s">
        <v>200</v>
      </c>
      <c r="Q3291" t="s">
        <v>29</v>
      </c>
      <c r="R3291" t="s">
        <v>38</v>
      </c>
      <c r="S3291" t="s">
        <v>6834</v>
      </c>
      <c r="T3291" t="s">
        <v>722</v>
      </c>
      <c r="U3291" s="1">
        <f t="shared" si="2033"/>
        <v>6000</v>
      </c>
      <c r="V3291" t="s">
        <v>6050</v>
      </c>
      <c r="W3291" t="e">
        <f>VALUE(V3291)*100000</f>
        <v>#VALUE!</v>
      </c>
    </row>
    <row r="3292" spans="1:23" customFormat="1" hidden="1">
      <c r="A3292" t="s">
        <v>3616</v>
      </c>
      <c r="G3292" t="s">
        <v>34</v>
      </c>
      <c r="H3292" t="s">
        <v>6807</v>
      </c>
      <c r="I3292">
        <f>VALUE(LEFT(H3292,FIND(" ",H3292)-1))</f>
        <v>2380</v>
      </c>
      <c r="J3292" t="str">
        <f>TRIM(RIGHT(H3292,LEN(H3292)-FIND(" ",H3292)))</f>
        <v>sqft</v>
      </c>
      <c r="K3292" t="s">
        <v>26</v>
      </c>
      <c r="L3292" t="s">
        <v>44</v>
      </c>
      <c r="N3292" t="s">
        <v>627</v>
      </c>
      <c r="Q3292" t="s">
        <v>29</v>
      </c>
      <c r="R3292" t="s">
        <v>47</v>
      </c>
      <c r="T3292" t="s">
        <v>6835</v>
      </c>
      <c r="U3292" s="1">
        <f t="shared" si="2033"/>
        <v>5874</v>
      </c>
      <c r="V3292" t="s">
        <v>6072</v>
      </c>
      <c r="W3292" t="e">
        <f>VALUE(V3292)*100000</f>
        <v>#VALUE!</v>
      </c>
    </row>
    <row r="3293" spans="1:23" customFormat="1" hidden="1">
      <c r="A3293" t="s">
        <v>6836</v>
      </c>
      <c r="G3293" t="s">
        <v>34</v>
      </c>
      <c r="H3293" t="s">
        <v>6837</v>
      </c>
      <c r="I3293">
        <f>VALUE(LEFT(H3293,FIND(" ",H3293)-1))</f>
        <v>2131</v>
      </c>
      <c r="J3293" t="str">
        <f>TRIM(RIGHT(H3293,LEN(H3293)-FIND(" ",H3293)))</f>
        <v>sqft</v>
      </c>
      <c r="K3293" t="s">
        <v>26</v>
      </c>
      <c r="L3293" t="s">
        <v>44</v>
      </c>
      <c r="N3293" t="s">
        <v>45</v>
      </c>
      <c r="Q3293" t="s">
        <v>29</v>
      </c>
      <c r="R3293" t="s">
        <v>47</v>
      </c>
      <c r="S3293" t="s">
        <v>6838</v>
      </c>
      <c r="T3293" t="s">
        <v>4582</v>
      </c>
      <c r="U3293" s="1">
        <f t="shared" si="2033"/>
        <v>4751</v>
      </c>
      <c r="V3293" t="s">
        <v>6065</v>
      </c>
      <c r="W3293" t="e">
        <f>VALUE(V3293)*100000</f>
        <v>#VALUE!</v>
      </c>
    </row>
    <row r="3294" spans="1:23" customFormat="1" hidden="1">
      <c r="A3294" t="s">
        <v>6839</v>
      </c>
      <c r="G3294" t="s">
        <v>34</v>
      </c>
      <c r="H3294" t="s">
        <v>6840</v>
      </c>
      <c r="I3294">
        <f>VALUE(LEFT(H3294,FIND(" ",H3294)-1))</f>
        <v>2241</v>
      </c>
      <c r="J3294" t="str">
        <f>TRIM(RIGHT(H3294,LEN(H3294)-FIND(" ",H3294)))</f>
        <v>sqft</v>
      </c>
      <c r="K3294" t="s">
        <v>26</v>
      </c>
      <c r="L3294" t="s">
        <v>924</v>
      </c>
      <c r="N3294" t="s">
        <v>2975</v>
      </c>
      <c r="Q3294" t="s">
        <v>29</v>
      </c>
      <c r="R3294" t="s">
        <v>38</v>
      </c>
      <c r="S3294" t="s">
        <v>6841</v>
      </c>
      <c r="T3294" t="s">
        <v>5942</v>
      </c>
      <c r="U3294" s="1">
        <f t="shared" si="2033"/>
        <v>4909</v>
      </c>
      <c r="V3294" t="s">
        <v>6055</v>
      </c>
      <c r="W3294" t="e">
        <f>VALUE(V3294)*100000</f>
        <v>#VALUE!</v>
      </c>
    </row>
    <row r="3295" spans="1:23" customFormat="1" hidden="1">
      <c r="A3295" t="s">
        <v>3616</v>
      </c>
      <c r="G3295" t="s">
        <v>34</v>
      </c>
      <c r="H3295" t="s">
        <v>6842</v>
      </c>
      <c r="I3295">
        <f>VALUE(LEFT(H3295,FIND(" ",H3295)-1))</f>
        <v>2575</v>
      </c>
      <c r="J3295" t="str">
        <f>TRIM(RIGHT(H3295,LEN(H3295)-FIND(" ",H3295)))</f>
        <v>sqft</v>
      </c>
      <c r="K3295" t="s">
        <v>26</v>
      </c>
      <c r="L3295" t="s">
        <v>924</v>
      </c>
      <c r="N3295" t="s">
        <v>45</v>
      </c>
      <c r="Q3295" t="s">
        <v>29</v>
      </c>
      <c r="R3295" t="s">
        <v>38</v>
      </c>
      <c r="S3295" t="s">
        <v>6843</v>
      </c>
      <c r="T3295" t="s">
        <v>6844</v>
      </c>
      <c r="U3295" s="1">
        <f t="shared" si="2033"/>
        <v>4971</v>
      </c>
      <c r="V3295" t="s">
        <v>6172</v>
      </c>
      <c r="W3295" t="e">
        <f>VALUE(V3295)*100000</f>
        <v>#VALUE!</v>
      </c>
    </row>
    <row r="3296" spans="1:23" customFormat="1" hidden="1">
      <c r="A3296" t="s">
        <v>6845</v>
      </c>
      <c r="G3296" t="s">
        <v>24</v>
      </c>
      <c r="H3296" t="s">
        <v>2627</v>
      </c>
      <c r="I3296">
        <f>VALUE(LEFT(H3296,FIND(" ",H3296)-1))</f>
        <v>1160</v>
      </c>
      <c r="J3296" t="str">
        <f>TRIM(RIGHT(H3296,LEN(H3296)-FIND(" ",H3296)))</f>
        <v>sqft</v>
      </c>
      <c r="K3296" t="s">
        <v>29</v>
      </c>
      <c r="L3296" t="s">
        <v>44</v>
      </c>
      <c r="N3296" t="s">
        <v>26</v>
      </c>
      <c r="Q3296" t="s">
        <v>47</v>
      </c>
      <c r="R3296" t="s">
        <v>156</v>
      </c>
      <c r="S3296" t="s">
        <v>6846</v>
      </c>
      <c r="T3296" t="s">
        <v>6847</v>
      </c>
      <c r="U3296" s="1">
        <f t="shared" si="2033"/>
        <v>4747</v>
      </c>
      <c r="V3296" t="s">
        <v>6060</v>
      </c>
      <c r="W3296" t="e">
        <f>VALUE(V3296)*100000</f>
        <v>#VALUE!</v>
      </c>
    </row>
    <row r="3297" spans="1:23" customFormat="1" hidden="1">
      <c r="A3297" t="s">
        <v>6248</v>
      </c>
      <c r="G3297" t="s">
        <v>34</v>
      </c>
      <c r="H3297" t="s">
        <v>6249</v>
      </c>
      <c r="I3297">
        <f>VALUE(LEFT(H3297,FIND(" ",H3297)-1))</f>
        <v>2204</v>
      </c>
      <c r="J3297" t="str">
        <f>TRIM(RIGHT(H3297,LEN(H3297)-FIND(" ",H3297)))</f>
        <v>sqft</v>
      </c>
      <c r="K3297" t="s">
        <v>26</v>
      </c>
      <c r="L3297" t="s">
        <v>2890</v>
      </c>
      <c r="N3297" t="s">
        <v>627</v>
      </c>
      <c r="Q3297" t="s">
        <v>29</v>
      </c>
      <c r="R3297" t="s">
        <v>47</v>
      </c>
      <c r="S3297" t="s">
        <v>6848</v>
      </c>
      <c r="T3297" t="s">
        <v>219</v>
      </c>
      <c r="U3297" s="1">
        <f t="shared" si="2033"/>
        <v>5808</v>
      </c>
      <c r="V3297" t="s">
        <v>6172</v>
      </c>
      <c r="W3297" t="e">
        <f>VALUE(V3297)*100000</f>
        <v>#VALUE!</v>
      </c>
    </row>
    <row r="3298" spans="1:23" customFormat="1" hidden="1">
      <c r="A3298" t="s">
        <v>6849</v>
      </c>
      <c r="G3298" t="s">
        <v>34</v>
      </c>
      <c r="H3298" t="s">
        <v>1551</v>
      </c>
      <c r="I3298">
        <f>VALUE(LEFT(H3298,FIND(" ",H3298)-1))</f>
        <v>2600</v>
      </c>
      <c r="J3298" t="str">
        <f>TRIM(RIGHT(H3298,LEN(H3298)-FIND(" ",H3298)))</f>
        <v>sqft</v>
      </c>
      <c r="K3298" t="s">
        <v>26</v>
      </c>
      <c r="L3298" t="s">
        <v>66</v>
      </c>
      <c r="N3298" t="s">
        <v>831</v>
      </c>
      <c r="Q3298" t="s">
        <v>29</v>
      </c>
      <c r="R3298" t="s">
        <v>38</v>
      </c>
      <c r="S3298" t="s">
        <v>6850</v>
      </c>
      <c r="T3298" t="s">
        <v>459</v>
      </c>
      <c r="U3298" s="1">
        <f t="shared" si="2033"/>
        <v>5000</v>
      </c>
      <c r="V3298" t="s">
        <v>6080</v>
      </c>
      <c r="W3298" t="e">
        <f>VALUE(V3298)*100000</f>
        <v>#VALUE!</v>
      </c>
    </row>
    <row r="3299" spans="1:23" customFormat="1" hidden="1">
      <c r="A3299" t="s">
        <v>6851</v>
      </c>
      <c r="G3299" t="s">
        <v>34</v>
      </c>
      <c r="H3299" t="s">
        <v>6852</v>
      </c>
      <c r="I3299">
        <f>VALUE(LEFT(H3299,FIND(" ",H3299)-1))</f>
        <v>2351</v>
      </c>
      <c r="J3299" t="str">
        <f>TRIM(RIGHT(H3299,LEN(H3299)-FIND(" ",H3299)))</f>
        <v>sqft</v>
      </c>
      <c r="K3299" t="s">
        <v>26</v>
      </c>
      <c r="L3299" t="s">
        <v>61</v>
      </c>
      <c r="N3299" t="s">
        <v>95</v>
      </c>
      <c r="Q3299" t="s">
        <v>29</v>
      </c>
      <c r="R3299" t="s">
        <v>30</v>
      </c>
      <c r="S3299" t="s">
        <v>6853</v>
      </c>
      <c r="T3299" t="s">
        <v>6126</v>
      </c>
      <c r="U3299" s="1">
        <f t="shared" si="2033"/>
        <v>5130</v>
      </c>
      <c r="V3299" t="s">
        <v>6089</v>
      </c>
      <c r="W3299" t="e">
        <f>VALUE(V3299)*100000</f>
        <v>#VALUE!</v>
      </c>
    </row>
    <row r="3300" spans="1:23" customFormat="1" hidden="1">
      <c r="A3300" t="s">
        <v>6538</v>
      </c>
      <c r="G3300" t="s">
        <v>34</v>
      </c>
      <c r="H3300" t="s">
        <v>3803</v>
      </c>
      <c r="I3300">
        <f>VALUE(LEFT(H3300,FIND(" ",H3300)-1))</f>
        <v>2400</v>
      </c>
      <c r="J3300" t="str">
        <f>TRIM(RIGHT(H3300,LEN(H3300)-FIND(" ",H3300)))</f>
        <v>sqft</v>
      </c>
      <c r="K3300" t="s">
        <v>26</v>
      </c>
      <c r="L3300" t="s">
        <v>3356</v>
      </c>
      <c r="N3300" t="s">
        <v>1008</v>
      </c>
      <c r="Q3300" t="s">
        <v>29</v>
      </c>
      <c r="R3300" t="s">
        <v>47</v>
      </c>
      <c r="S3300" t="s">
        <v>6854</v>
      </c>
      <c r="T3300" t="s">
        <v>1929</v>
      </c>
      <c r="U3300" s="1">
        <f t="shared" si="2033"/>
        <v>5111</v>
      </c>
      <c r="V3300" t="s">
        <v>6176</v>
      </c>
      <c r="W3300" t="e">
        <f>VALUE(V3300)*100000</f>
        <v>#VALUE!</v>
      </c>
    </row>
    <row r="3301" spans="1:23" customFormat="1" hidden="1">
      <c r="A3301" t="s">
        <v>6512</v>
      </c>
      <c r="G3301" t="s">
        <v>34</v>
      </c>
      <c r="H3301" t="s">
        <v>6620</v>
      </c>
      <c r="I3301">
        <f>VALUE(LEFT(H3301,FIND(" ",H3301)-1))</f>
        <v>2560</v>
      </c>
      <c r="J3301" t="str">
        <f>TRIM(RIGHT(H3301,LEN(H3301)-FIND(" ",H3301)))</f>
        <v>sqft</v>
      </c>
      <c r="K3301" t="s">
        <v>26</v>
      </c>
      <c r="L3301" t="s">
        <v>44</v>
      </c>
      <c r="N3301" t="s">
        <v>1579</v>
      </c>
      <c r="Q3301" t="s">
        <v>29</v>
      </c>
      <c r="R3301" t="s">
        <v>739</v>
      </c>
      <c r="T3301" t="s">
        <v>6855</v>
      </c>
      <c r="U3301" s="1">
        <f t="shared" si="2033"/>
        <v>5469</v>
      </c>
      <c r="V3301" t="s">
        <v>6132</v>
      </c>
      <c r="W3301" t="e">
        <f>VALUE(V3301)*100000</f>
        <v>#VALUE!</v>
      </c>
    </row>
    <row r="3302" spans="1:23" customFormat="1" hidden="1">
      <c r="A3302" t="s">
        <v>3605</v>
      </c>
      <c r="G3302" t="s">
        <v>34</v>
      </c>
      <c r="H3302" t="s">
        <v>6856</v>
      </c>
      <c r="I3302">
        <f>VALUE(LEFT(H3302,FIND(" ",H3302)-1))</f>
        <v>127</v>
      </c>
      <c r="J3302" t="str">
        <f>TRIM(RIGHT(H3302,LEN(H3302)-FIND(" ",H3302)))</f>
        <v>sqyrd</v>
      </c>
      <c r="K3302" t="s">
        <v>43</v>
      </c>
      <c r="L3302" t="s">
        <v>44</v>
      </c>
      <c r="N3302" t="s">
        <v>517</v>
      </c>
      <c r="Q3302" t="s">
        <v>46</v>
      </c>
      <c r="R3302" t="s">
        <v>47</v>
      </c>
      <c r="T3302" t="s">
        <v>6857</v>
      </c>
      <c r="U3302" s="1">
        <f t="shared" si="2033"/>
        <v>10061</v>
      </c>
      <c r="V3302" t="s">
        <v>6074</v>
      </c>
      <c r="W3302" t="e">
        <f>VALUE(V3302)*100000</f>
        <v>#VALUE!</v>
      </c>
    </row>
    <row r="3303" spans="1:23" customFormat="1" hidden="1">
      <c r="A3303" t="s">
        <v>3201</v>
      </c>
      <c r="G3303" t="s">
        <v>204</v>
      </c>
      <c r="H3303" t="s">
        <v>6858</v>
      </c>
      <c r="I3303">
        <f>VALUE(LEFT(H3303,FIND(" ",H3303)-1))</f>
        <v>2124</v>
      </c>
      <c r="J3303" t="str">
        <f>TRIM(RIGHT(H3303,LEN(H3303)-FIND(" ",H3303)))</f>
        <v>sqft</v>
      </c>
      <c r="K3303" t="s">
        <v>26</v>
      </c>
      <c r="L3303" t="s">
        <v>6859</v>
      </c>
      <c r="N3303" t="s">
        <v>166</v>
      </c>
      <c r="Q3303">
        <v>3</v>
      </c>
      <c r="R3303">
        <v>3</v>
      </c>
      <c r="S3303" t="s">
        <v>6860</v>
      </c>
      <c r="T3303" t="s">
        <v>6861</v>
      </c>
      <c r="U3303" s="1">
        <f t="shared" si="2033"/>
        <v>5320</v>
      </c>
      <c r="V3303" t="s">
        <v>6068</v>
      </c>
      <c r="W3303" t="e">
        <f>VALUE(V3303)*100000</f>
        <v>#VALUE!</v>
      </c>
    </row>
    <row r="3304" spans="1:23" customFormat="1" hidden="1">
      <c r="A3304" t="s">
        <v>4164</v>
      </c>
      <c r="G3304" t="s">
        <v>34</v>
      </c>
      <c r="H3304" t="s">
        <v>4423</v>
      </c>
      <c r="I3304">
        <f>VALUE(LEFT(H3304,FIND(" ",H3304)-1))</f>
        <v>180</v>
      </c>
      <c r="J3304" t="str">
        <f>TRIM(RIGHT(H3304,LEN(H3304)-FIND(" ",H3304)))</f>
        <v>sqyrd</v>
      </c>
      <c r="K3304" t="s">
        <v>96</v>
      </c>
      <c r="L3304" t="s">
        <v>44</v>
      </c>
      <c r="N3304" t="s">
        <v>43</v>
      </c>
      <c r="Q3304" t="s">
        <v>47</v>
      </c>
      <c r="R3304" t="s">
        <v>490</v>
      </c>
      <c r="S3304" t="s">
        <v>6862</v>
      </c>
      <c r="T3304" t="s">
        <v>6863</v>
      </c>
      <c r="U3304" s="1">
        <f t="shared" si="2033"/>
        <v>7099</v>
      </c>
      <c r="V3304" t="s">
        <v>6074</v>
      </c>
      <c r="W3304" t="e">
        <f>VALUE(V3304)*100000</f>
        <v>#VALUE!</v>
      </c>
    </row>
    <row r="3305" spans="1:23" customFormat="1" hidden="1">
      <c r="A3305" t="s">
        <v>6782</v>
      </c>
      <c r="G3305" t="s">
        <v>34</v>
      </c>
      <c r="H3305" t="s">
        <v>2435</v>
      </c>
      <c r="I3305">
        <f>VALUE(LEFT(H3305,FIND(" ",H3305)-1))</f>
        <v>2250</v>
      </c>
      <c r="J3305" t="str">
        <f>TRIM(RIGHT(H3305,LEN(H3305)-FIND(" ",H3305)))</f>
        <v>sqft</v>
      </c>
      <c r="K3305" t="s">
        <v>26</v>
      </c>
      <c r="L3305" t="s">
        <v>6864</v>
      </c>
      <c r="N3305" t="s">
        <v>176</v>
      </c>
      <c r="Q3305" t="s">
        <v>29</v>
      </c>
      <c r="R3305" t="s">
        <v>102</v>
      </c>
      <c r="S3305" t="s">
        <v>6865</v>
      </c>
      <c r="T3305" t="s">
        <v>6866</v>
      </c>
      <c r="U3305" s="1">
        <f t="shared" si="2033"/>
        <v>6200</v>
      </c>
      <c r="V3305" t="s">
        <v>6072</v>
      </c>
      <c r="W3305" t="e">
        <f>VALUE(V3305)*100000</f>
        <v>#VALUE!</v>
      </c>
    </row>
    <row r="3306" spans="1:23" customFormat="1" hidden="1">
      <c r="A3306" t="s">
        <v>6867</v>
      </c>
      <c r="G3306" t="s">
        <v>34</v>
      </c>
      <c r="H3306" t="s">
        <v>6813</v>
      </c>
      <c r="I3306">
        <f>VALUE(LEFT(H3306,FIND(" ",H3306)-1))</f>
        <v>92</v>
      </c>
      <c r="J3306" t="str">
        <f>TRIM(RIGHT(H3306,LEN(H3306)-FIND(" ",H3306)))</f>
        <v>sqyrd</v>
      </c>
      <c r="K3306" t="s">
        <v>46</v>
      </c>
      <c r="L3306" t="s">
        <v>44</v>
      </c>
      <c r="N3306" t="s">
        <v>43</v>
      </c>
      <c r="Q3306" t="s">
        <v>30</v>
      </c>
      <c r="R3306" t="s">
        <v>156</v>
      </c>
      <c r="S3306" t="s">
        <v>6868</v>
      </c>
      <c r="T3306" t="s">
        <v>6449</v>
      </c>
      <c r="U3306" s="1">
        <f t="shared" si="2033"/>
        <v>14493</v>
      </c>
      <c r="V3306" t="s">
        <v>6089</v>
      </c>
      <c r="W3306" t="e">
        <f>VALUE(V3306)*100000</f>
        <v>#VALUE!</v>
      </c>
    </row>
    <row r="3307" spans="1:23" customFormat="1" hidden="1">
      <c r="A3307" t="s">
        <v>5060</v>
      </c>
      <c r="G3307" t="s">
        <v>24</v>
      </c>
      <c r="H3307" t="s">
        <v>71</v>
      </c>
      <c r="I3307">
        <f>VALUE(LEFT(H3307,FIND(" ",H3307)-1))</f>
        <v>1180</v>
      </c>
      <c r="J3307" t="str">
        <f>TRIM(RIGHT(H3307,LEN(H3307)-FIND(" ",H3307)))</f>
        <v>sqft</v>
      </c>
      <c r="K3307" t="s">
        <v>43</v>
      </c>
      <c r="L3307" t="s">
        <v>44</v>
      </c>
      <c r="N3307" t="s">
        <v>962</v>
      </c>
      <c r="Q3307" t="s">
        <v>96</v>
      </c>
      <c r="R3307" t="s">
        <v>490</v>
      </c>
      <c r="S3307" t="s">
        <v>6869</v>
      </c>
      <c r="T3307" t="s">
        <v>6870</v>
      </c>
      <c r="U3307" s="1">
        <f t="shared" si="2033"/>
        <v>6102</v>
      </c>
      <c r="V3307" t="s">
        <v>6180</v>
      </c>
      <c r="W3307" t="e">
        <f>VALUE(V3307)*100000</f>
        <v>#VALUE!</v>
      </c>
    </row>
    <row r="3308" spans="1:23" customFormat="1" hidden="1">
      <c r="A3308" t="s">
        <v>3616</v>
      </c>
      <c r="G3308" t="s">
        <v>34</v>
      </c>
      <c r="H3308" t="s">
        <v>6562</v>
      </c>
      <c r="I3308">
        <f>VALUE(LEFT(H3308,FIND(" ",H3308)-1))</f>
        <v>2450</v>
      </c>
      <c r="J3308" t="str">
        <f>TRIM(RIGHT(H3308,LEN(H3308)-FIND(" ",H3308)))</f>
        <v>sqft</v>
      </c>
      <c r="K3308" t="s">
        <v>26</v>
      </c>
      <c r="L3308" t="s">
        <v>267</v>
      </c>
      <c r="N3308" t="s">
        <v>81</v>
      </c>
      <c r="Q3308" t="s">
        <v>29</v>
      </c>
      <c r="R3308" t="s">
        <v>47</v>
      </c>
      <c r="S3308" t="s">
        <v>5528</v>
      </c>
      <c r="T3308" t="s">
        <v>6871</v>
      </c>
      <c r="U3308" s="1">
        <f t="shared" si="2033"/>
        <v>5347</v>
      </c>
      <c r="V3308" t="s">
        <v>6180</v>
      </c>
      <c r="W3308" t="e">
        <f>VALUE(V3308)*100000</f>
        <v>#VALUE!</v>
      </c>
    </row>
    <row r="3309" spans="1:23" customFormat="1" hidden="1">
      <c r="A3309" t="s">
        <v>6872</v>
      </c>
      <c r="G3309" t="s">
        <v>34</v>
      </c>
      <c r="H3309" t="s">
        <v>6609</v>
      </c>
      <c r="I3309">
        <f>VALUE(LEFT(H3309,FIND(" ",H3309)-1))</f>
        <v>2034</v>
      </c>
      <c r="J3309" t="str">
        <f>TRIM(RIGHT(H3309,LEN(H3309)-FIND(" ",H3309)))</f>
        <v>sqft</v>
      </c>
      <c r="K3309" t="s">
        <v>26</v>
      </c>
      <c r="L3309" t="s">
        <v>44</v>
      </c>
      <c r="N3309" t="s">
        <v>81</v>
      </c>
      <c r="Q3309" t="s">
        <v>29</v>
      </c>
      <c r="R3309" t="s">
        <v>38</v>
      </c>
      <c r="S3309" t="s">
        <v>6873</v>
      </c>
      <c r="T3309" t="s">
        <v>6083</v>
      </c>
      <c r="U3309" s="1">
        <f t="shared" si="2033"/>
        <v>5400</v>
      </c>
      <c r="V3309" t="s">
        <v>6190</v>
      </c>
      <c r="W3309" t="e">
        <f>VALUE(V3309)*100000</f>
        <v>#VALUE!</v>
      </c>
    </row>
    <row r="3310" spans="1:23" customFormat="1" hidden="1">
      <c r="A3310" t="s">
        <v>6874</v>
      </c>
      <c r="G3310" t="s">
        <v>34</v>
      </c>
      <c r="H3310" t="s">
        <v>6875</v>
      </c>
      <c r="I3310">
        <f>VALUE(LEFT(H3310,FIND(" ",H3310)-1))</f>
        <v>2027</v>
      </c>
      <c r="J3310" t="str">
        <f>TRIM(RIGHT(H3310,LEN(H3310)-FIND(" ",H3310)))</f>
        <v>sqft</v>
      </c>
      <c r="K3310" t="s">
        <v>26</v>
      </c>
      <c r="L3310" t="s">
        <v>44</v>
      </c>
      <c r="N3310" t="s">
        <v>2858</v>
      </c>
      <c r="Q3310" t="s">
        <v>46</v>
      </c>
      <c r="R3310" t="s">
        <v>47</v>
      </c>
      <c r="S3310" t="s">
        <v>5184</v>
      </c>
      <c r="T3310" t="s">
        <v>6876</v>
      </c>
      <c r="U3310" s="1">
        <f t="shared" si="2033"/>
        <v>5081</v>
      </c>
      <c r="V3310" t="s">
        <v>6097</v>
      </c>
      <c r="W3310" t="e">
        <f>VALUE(V3310)*100000</f>
        <v>#VALUE!</v>
      </c>
    </row>
    <row r="3311" spans="1:23" customFormat="1" hidden="1">
      <c r="A3311" t="s">
        <v>6276</v>
      </c>
      <c r="G3311" t="s">
        <v>24</v>
      </c>
      <c r="H3311" t="s">
        <v>6877</v>
      </c>
      <c r="I3311">
        <f>VALUE(LEFT(H3311,FIND(" ",H3311)-1))</f>
        <v>1431</v>
      </c>
      <c r="J3311" t="str">
        <f>TRIM(RIGHT(H3311,LEN(H3311)-FIND(" ",H3311)))</f>
        <v>sqft</v>
      </c>
      <c r="K3311" t="s">
        <v>43</v>
      </c>
      <c r="L3311" t="s">
        <v>44</v>
      </c>
      <c r="N3311" t="s">
        <v>176</v>
      </c>
      <c r="Q3311" t="s">
        <v>29</v>
      </c>
      <c r="R3311" t="s">
        <v>346</v>
      </c>
      <c r="S3311" t="s">
        <v>6277</v>
      </c>
      <c r="T3311" t="s">
        <v>6878</v>
      </c>
      <c r="U3311" s="1">
        <f t="shared" si="2033"/>
        <v>4875</v>
      </c>
      <c r="V3311" t="s">
        <v>6729</v>
      </c>
      <c r="W3311" t="e">
        <f>VALUE(V3311)*100000</f>
        <v>#VALUE!</v>
      </c>
    </row>
    <row r="3312" spans="1:23" customFormat="1" hidden="1">
      <c r="A3312" t="s">
        <v>6879</v>
      </c>
      <c r="G3312" t="s">
        <v>24</v>
      </c>
      <c r="H3312" t="s">
        <v>605</v>
      </c>
      <c r="I3312">
        <f>VALUE(LEFT(H3312,FIND(" ",H3312)-1))</f>
        <v>1120</v>
      </c>
      <c r="J3312" t="str">
        <f>TRIM(RIGHT(H3312,LEN(H3312)-FIND(" ",H3312)))</f>
        <v>sqft</v>
      </c>
      <c r="K3312" t="s">
        <v>26</v>
      </c>
      <c r="L3312" t="s">
        <v>44</v>
      </c>
      <c r="N3312" t="s">
        <v>45</v>
      </c>
      <c r="Q3312" t="s">
        <v>29</v>
      </c>
      <c r="R3312" t="s">
        <v>47</v>
      </c>
      <c r="T3312" t="s">
        <v>6264</v>
      </c>
      <c r="U3312" s="1">
        <f t="shared" si="2033"/>
        <v>5700</v>
      </c>
      <c r="V3312" t="s">
        <v>6880</v>
      </c>
      <c r="W3312" t="e">
        <f>VALUE(V3312)*100000</f>
        <v>#VALUE!</v>
      </c>
    </row>
    <row r="3313" spans="1:23" customFormat="1" hidden="1">
      <c r="A3313" t="s">
        <v>6538</v>
      </c>
      <c r="G3313" t="s">
        <v>34</v>
      </c>
      <c r="H3313" t="s">
        <v>3803</v>
      </c>
      <c r="I3313">
        <f>VALUE(LEFT(H3313,FIND(" ",H3313)-1))</f>
        <v>2400</v>
      </c>
      <c r="J3313" t="str">
        <f>TRIM(RIGHT(H3313,LEN(H3313)-FIND(" ",H3313)))</f>
        <v>sqft</v>
      </c>
      <c r="K3313" t="s">
        <v>26</v>
      </c>
      <c r="L3313" t="s">
        <v>165</v>
      </c>
      <c r="N3313" t="s">
        <v>81</v>
      </c>
      <c r="Q3313" t="s">
        <v>29</v>
      </c>
      <c r="R3313" t="s">
        <v>47</v>
      </c>
      <c r="S3313" t="s">
        <v>5532</v>
      </c>
      <c r="T3313" t="s">
        <v>459</v>
      </c>
      <c r="U3313" s="1">
        <f t="shared" si="2033"/>
        <v>5000</v>
      </c>
      <c r="V3313" t="s">
        <v>6089</v>
      </c>
      <c r="W3313" t="e">
        <f>VALUE(V3313)*100000</f>
        <v>#VALUE!</v>
      </c>
    </row>
    <row r="3314" spans="1:23" customFormat="1" hidden="1">
      <c r="A3314" t="s">
        <v>6832</v>
      </c>
      <c r="G3314" t="s">
        <v>34</v>
      </c>
      <c r="H3314" t="s">
        <v>6084</v>
      </c>
      <c r="I3314">
        <f>VALUE(LEFT(H3314,FIND(" ",H3314)-1))</f>
        <v>2300</v>
      </c>
      <c r="J3314" t="str">
        <f>TRIM(RIGHT(H3314,LEN(H3314)-FIND(" ",H3314)))</f>
        <v>sqft</v>
      </c>
      <c r="K3314" t="s">
        <v>26</v>
      </c>
      <c r="L3314" t="s">
        <v>267</v>
      </c>
      <c r="N3314" t="s">
        <v>1890</v>
      </c>
      <c r="Q3314" t="s">
        <v>29</v>
      </c>
      <c r="R3314" t="s">
        <v>47</v>
      </c>
      <c r="S3314" t="s">
        <v>6881</v>
      </c>
      <c r="T3314" t="s">
        <v>6882</v>
      </c>
      <c r="U3314" s="1">
        <f t="shared" si="2033"/>
        <v>5435</v>
      </c>
      <c r="V3314" t="s">
        <v>6124</v>
      </c>
      <c r="W3314" t="e">
        <f>VALUE(V3314)*100000</f>
        <v>#VALUE!</v>
      </c>
    </row>
    <row r="3315" spans="1:23" customFormat="1" hidden="1">
      <c r="A3315" t="s">
        <v>5024</v>
      </c>
      <c r="G3315" t="s">
        <v>24</v>
      </c>
      <c r="H3315" t="s">
        <v>423</v>
      </c>
      <c r="I3315">
        <f>VALUE(LEFT(H3315,FIND(" ",H3315)-1))</f>
        <v>1100</v>
      </c>
      <c r="J3315" t="str">
        <f>TRIM(RIGHT(H3315,LEN(H3315)-FIND(" ",H3315)))</f>
        <v>sqft</v>
      </c>
      <c r="K3315" t="s">
        <v>26</v>
      </c>
      <c r="L3315" t="s">
        <v>44</v>
      </c>
      <c r="N3315" t="s">
        <v>1008</v>
      </c>
      <c r="Q3315" t="s">
        <v>29</v>
      </c>
      <c r="R3315" t="s">
        <v>38</v>
      </c>
      <c r="T3315" t="s">
        <v>3861</v>
      </c>
      <c r="U3315" s="1">
        <f t="shared" si="2033"/>
        <v>5500</v>
      </c>
      <c r="V3315" t="s">
        <v>6057</v>
      </c>
      <c r="W3315" t="e">
        <f>VALUE(V3315)*100000</f>
        <v>#VALUE!</v>
      </c>
    </row>
    <row r="3316" spans="1:23" customFormat="1" hidden="1">
      <c r="A3316" t="s">
        <v>6051</v>
      </c>
      <c r="G3316" t="s">
        <v>34</v>
      </c>
      <c r="H3316" t="s">
        <v>1551</v>
      </c>
      <c r="I3316">
        <f>VALUE(LEFT(H3316,FIND(" ",H3316)-1))</f>
        <v>2600</v>
      </c>
      <c r="J3316" t="str">
        <f>TRIM(RIGHT(H3316,LEN(H3316)-FIND(" ",H3316)))</f>
        <v>sqft</v>
      </c>
      <c r="K3316" t="s">
        <v>26</v>
      </c>
      <c r="L3316" t="s">
        <v>2900</v>
      </c>
      <c r="N3316" t="s">
        <v>176</v>
      </c>
      <c r="Q3316" t="s">
        <v>29</v>
      </c>
      <c r="R3316" t="s">
        <v>47</v>
      </c>
      <c r="S3316" t="s">
        <v>6883</v>
      </c>
      <c r="T3316" t="s">
        <v>459</v>
      </c>
      <c r="U3316" s="1">
        <f t="shared" si="2033"/>
        <v>5000</v>
      </c>
      <c r="V3316" t="s">
        <v>6080</v>
      </c>
      <c r="W3316" t="e">
        <f>VALUE(V3316)*100000</f>
        <v>#VALUE!</v>
      </c>
    </row>
    <row r="3317" spans="1:23" customFormat="1" hidden="1">
      <c r="A3317" t="s">
        <v>3616</v>
      </c>
      <c r="G3317" t="s">
        <v>34</v>
      </c>
      <c r="H3317" t="s">
        <v>6600</v>
      </c>
      <c r="I3317">
        <f>VALUE(LEFT(H3317,FIND(" ",H3317)-1))</f>
        <v>2360</v>
      </c>
      <c r="J3317" t="str">
        <f>TRIM(RIGHT(H3317,LEN(H3317)-FIND(" ",H3317)))</f>
        <v>sqft</v>
      </c>
      <c r="K3317" t="s">
        <v>26</v>
      </c>
      <c r="L3317" t="s">
        <v>44</v>
      </c>
      <c r="N3317" t="s">
        <v>160</v>
      </c>
      <c r="Q3317" t="s">
        <v>29</v>
      </c>
      <c r="R3317" t="s">
        <v>47</v>
      </c>
      <c r="T3317" t="s">
        <v>3647</v>
      </c>
      <c r="U3317" s="1">
        <f t="shared" si="2033"/>
        <v>6297</v>
      </c>
      <c r="V3317" t="s">
        <v>6095</v>
      </c>
      <c r="W3317" t="e">
        <f>VALUE(V3317)*100000</f>
        <v>#VALUE!</v>
      </c>
    </row>
    <row r="3318" spans="1:23" customFormat="1" hidden="1">
      <c r="A3318" t="s">
        <v>6884</v>
      </c>
      <c r="G3318" t="s">
        <v>34</v>
      </c>
      <c r="H3318" t="s">
        <v>6504</v>
      </c>
      <c r="I3318">
        <f>VALUE(LEFT(H3318,FIND(" ",H3318)-1))</f>
        <v>2565</v>
      </c>
      <c r="J3318" t="str">
        <f>TRIM(RIGHT(H3318,LEN(H3318)-FIND(" ",H3318)))</f>
        <v>sqft</v>
      </c>
      <c r="K3318" t="s">
        <v>43</v>
      </c>
      <c r="L3318" t="s">
        <v>44</v>
      </c>
      <c r="N3318" t="s">
        <v>45</v>
      </c>
      <c r="Q3318" t="s">
        <v>29</v>
      </c>
      <c r="R3318" t="s">
        <v>47</v>
      </c>
      <c r="S3318" t="s">
        <v>6885</v>
      </c>
      <c r="T3318" t="s">
        <v>4850</v>
      </c>
      <c r="U3318" s="1">
        <f t="shared" si="2033"/>
        <v>5454</v>
      </c>
      <c r="V3318" t="s">
        <v>6072</v>
      </c>
      <c r="W3318" t="e">
        <f>VALUE(V3318)*100000</f>
        <v>#VALUE!</v>
      </c>
    </row>
    <row r="3319" spans="1:23" customFormat="1" hidden="1">
      <c r="A3319" t="s">
        <v>3616</v>
      </c>
      <c r="G3319" t="s">
        <v>34</v>
      </c>
      <c r="H3319" t="s">
        <v>6886</v>
      </c>
      <c r="I3319">
        <f>VALUE(LEFT(H3319,FIND(" ",H3319)-1))</f>
        <v>1970</v>
      </c>
      <c r="J3319" t="str">
        <f>TRIM(RIGHT(H3319,LEN(H3319)-FIND(" ",H3319)))</f>
        <v>sqft</v>
      </c>
      <c r="K3319" t="s">
        <v>43</v>
      </c>
      <c r="L3319" t="s">
        <v>2890</v>
      </c>
      <c r="N3319" t="s">
        <v>342</v>
      </c>
      <c r="Q3319" t="s">
        <v>29</v>
      </c>
      <c r="R3319" t="s">
        <v>38</v>
      </c>
      <c r="S3319" t="s">
        <v>6887</v>
      </c>
      <c r="T3319" t="s">
        <v>6888</v>
      </c>
      <c r="U3319" s="1">
        <f t="shared" si="2033"/>
        <v>5490</v>
      </c>
      <c r="V3319" t="s">
        <v>6730</v>
      </c>
      <c r="W3319" t="e">
        <f>VALUE(V3319)*100000</f>
        <v>#VALUE!</v>
      </c>
    </row>
    <row r="3320" spans="1:23" customFormat="1" hidden="1">
      <c r="A3320" t="s">
        <v>3616</v>
      </c>
      <c r="G3320" t="s">
        <v>24</v>
      </c>
      <c r="H3320" t="s">
        <v>6889</v>
      </c>
      <c r="I3320">
        <f>VALUE(LEFT(H3320,FIND(" ",H3320)-1))</f>
        <v>1093</v>
      </c>
      <c r="J3320" t="str">
        <f>TRIM(RIGHT(H3320,LEN(H3320)-FIND(" ",H3320)))</f>
        <v>sqft</v>
      </c>
      <c r="K3320" t="s">
        <v>26</v>
      </c>
      <c r="L3320" t="s">
        <v>61</v>
      </c>
      <c r="N3320" t="s">
        <v>793</v>
      </c>
      <c r="Q3320" t="s">
        <v>29</v>
      </c>
      <c r="R3320" t="s">
        <v>38</v>
      </c>
      <c r="S3320" t="s">
        <v>6890</v>
      </c>
      <c r="T3320" t="s">
        <v>5198</v>
      </c>
      <c r="U3320" s="1">
        <f t="shared" si="2033"/>
        <v>5086</v>
      </c>
      <c r="V3320" t="s">
        <v>6097</v>
      </c>
      <c r="W3320" t="e">
        <f>VALUE(V3320)*100000</f>
        <v>#VALUE!</v>
      </c>
    </row>
    <row r="3321" spans="1:23" customFormat="1" hidden="1">
      <c r="A3321" t="s">
        <v>3655</v>
      </c>
      <c r="G3321" t="s">
        <v>24</v>
      </c>
      <c r="H3321" t="s">
        <v>71</v>
      </c>
      <c r="I3321">
        <f>VALUE(LEFT(H3321,FIND(" ",H3321)-1))</f>
        <v>1180</v>
      </c>
      <c r="J3321" t="str">
        <f>TRIM(RIGHT(H3321,LEN(H3321)-FIND(" ",H3321)))</f>
        <v>sqft</v>
      </c>
      <c r="K3321" t="s">
        <v>29</v>
      </c>
      <c r="L3321" t="s">
        <v>44</v>
      </c>
      <c r="N3321" t="s">
        <v>26</v>
      </c>
      <c r="Q3321" t="s">
        <v>47</v>
      </c>
      <c r="R3321" t="s">
        <v>156</v>
      </c>
      <c r="S3321" t="s">
        <v>6891</v>
      </c>
      <c r="T3321" t="s">
        <v>6071</v>
      </c>
      <c r="U3321" s="1">
        <f t="shared" si="2033"/>
        <v>5451</v>
      </c>
      <c r="V3321" t="s">
        <v>6055</v>
      </c>
      <c r="W3321" t="e">
        <f>VALUE(V3321)*100000</f>
        <v>#VALUE!</v>
      </c>
    </row>
    <row r="3322" spans="1:23" customFormat="1" hidden="1">
      <c r="A3322" t="s">
        <v>6622</v>
      </c>
      <c r="G3322" t="s">
        <v>34</v>
      </c>
      <c r="H3322" t="s">
        <v>3803</v>
      </c>
      <c r="I3322">
        <f>VALUE(LEFT(H3322,FIND(" ",H3322)-1))</f>
        <v>2400</v>
      </c>
      <c r="J3322" t="str">
        <f>TRIM(RIGHT(H3322,LEN(H3322)-FIND(" ",H3322)))</f>
        <v>sqft</v>
      </c>
      <c r="K3322" t="s">
        <v>26</v>
      </c>
      <c r="L3322" t="s">
        <v>44</v>
      </c>
      <c r="N3322" t="s">
        <v>2996</v>
      </c>
      <c r="Q3322" t="s">
        <v>29</v>
      </c>
      <c r="R3322" t="s">
        <v>47</v>
      </c>
      <c r="S3322" t="s">
        <v>6892</v>
      </c>
      <c r="T3322" t="s">
        <v>944</v>
      </c>
      <c r="U3322" s="1">
        <f t="shared" si="2033"/>
        <v>6250</v>
      </c>
      <c r="V3322" t="s">
        <v>6050</v>
      </c>
      <c r="W3322" t="e">
        <f>VALUE(V3322)*100000</f>
        <v>#VALUE!</v>
      </c>
    </row>
    <row r="3323" spans="1:23" customFormat="1" hidden="1">
      <c r="A3323" t="s">
        <v>6202</v>
      </c>
      <c r="G3323" t="s">
        <v>34</v>
      </c>
      <c r="H3323" t="s">
        <v>4320</v>
      </c>
      <c r="I3323">
        <f>VALUE(LEFT(H3323,FIND(" ",H3323)-1))</f>
        <v>1850</v>
      </c>
      <c r="J3323" t="str">
        <f>TRIM(RIGHT(H3323,LEN(H3323)-FIND(" ",H3323)))</f>
        <v>sqft</v>
      </c>
      <c r="K3323" t="s">
        <v>29</v>
      </c>
      <c r="L3323" t="s">
        <v>44</v>
      </c>
      <c r="N3323" t="s">
        <v>43</v>
      </c>
      <c r="Q3323" t="s">
        <v>47</v>
      </c>
      <c r="R3323" t="s">
        <v>5495</v>
      </c>
      <c r="S3323" t="s">
        <v>6893</v>
      </c>
      <c r="T3323" t="s">
        <v>2899</v>
      </c>
      <c r="U3323" s="1">
        <f t="shared" si="2033"/>
        <v>5946</v>
      </c>
      <c r="V3323" t="s">
        <v>6055</v>
      </c>
      <c r="W3323" t="e">
        <f>VALUE(V3323)*100000</f>
        <v>#VALUE!</v>
      </c>
    </row>
    <row r="3324" spans="1:23" customFormat="1" hidden="1">
      <c r="A3324" t="s">
        <v>6753</v>
      </c>
      <c r="G3324" t="s">
        <v>34</v>
      </c>
      <c r="H3324" t="s">
        <v>6534</v>
      </c>
      <c r="I3324">
        <f>VALUE(LEFT(H3324,FIND(" ",H3324)-1))</f>
        <v>2025</v>
      </c>
      <c r="J3324" t="str">
        <f>TRIM(RIGHT(H3324,LEN(H3324)-FIND(" ",H3324)))</f>
        <v>sqft</v>
      </c>
      <c r="K3324" t="s">
        <v>26</v>
      </c>
      <c r="L3324" t="s">
        <v>175</v>
      </c>
      <c r="N3324" t="s">
        <v>95</v>
      </c>
      <c r="Q3324" t="s">
        <v>29</v>
      </c>
      <c r="R3324" t="s">
        <v>47</v>
      </c>
      <c r="S3324" t="s">
        <v>6894</v>
      </c>
      <c r="T3324" t="s">
        <v>1175</v>
      </c>
      <c r="U3324" s="1">
        <f t="shared" si="2033"/>
        <v>5185</v>
      </c>
      <c r="V3324" t="s">
        <v>6077</v>
      </c>
      <c r="W3324" t="e">
        <f>VALUE(V3324)*100000</f>
        <v>#VALUE!</v>
      </c>
    </row>
    <row r="3325" spans="1:23" customFormat="1" hidden="1">
      <c r="A3325" t="s">
        <v>3473</v>
      </c>
      <c r="G3325" t="s">
        <v>34</v>
      </c>
      <c r="H3325" t="s">
        <v>6895</v>
      </c>
      <c r="I3325">
        <f>VALUE(LEFT(H3325,FIND(" ",H3325)-1))</f>
        <v>178</v>
      </c>
      <c r="J3325" t="str">
        <f>TRIM(RIGHT(H3325,LEN(H3325)-FIND(" ",H3325)))</f>
        <v>sqyrd</v>
      </c>
      <c r="K3325" t="s">
        <v>26</v>
      </c>
      <c r="L3325" t="s">
        <v>44</v>
      </c>
      <c r="N3325" t="s">
        <v>517</v>
      </c>
      <c r="Q3325" t="s">
        <v>29</v>
      </c>
      <c r="R3325" t="s">
        <v>47</v>
      </c>
      <c r="T3325" t="s">
        <v>6896</v>
      </c>
      <c r="U3325" s="1">
        <f t="shared" ref="U3325:U3388" si="2034">VALUE(SUBSTITUTE(SUBSTITUTE(T3325,"â‚¹",""),"per sqft",""))</f>
        <v>6929</v>
      </c>
      <c r="V3325" t="s">
        <v>6063</v>
      </c>
      <c r="W3325" t="e">
        <f>VALUE(V3325)*100000</f>
        <v>#VALUE!</v>
      </c>
    </row>
    <row r="3326" spans="1:23" customFormat="1" hidden="1">
      <c r="A3326" t="s">
        <v>6897</v>
      </c>
      <c r="G3326" t="s">
        <v>24</v>
      </c>
      <c r="H3326" t="s">
        <v>5334</v>
      </c>
      <c r="I3326">
        <f>VALUE(LEFT(H3326,FIND(" ",H3326)-1))</f>
        <v>1152</v>
      </c>
      <c r="J3326" t="str">
        <f>TRIM(RIGHT(H3326,LEN(H3326)-FIND(" ",H3326)))</f>
        <v>sqft</v>
      </c>
      <c r="K3326" t="s">
        <v>43</v>
      </c>
      <c r="L3326" t="s">
        <v>44</v>
      </c>
      <c r="N3326" t="s">
        <v>1487</v>
      </c>
      <c r="Q3326" t="s">
        <v>29</v>
      </c>
      <c r="R3326" t="s">
        <v>102</v>
      </c>
      <c r="S3326" t="s">
        <v>6898</v>
      </c>
      <c r="T3326" t="s">
        <v>6899</v>
      </c>
      <c r="U3326" s="1">
        <f t="shared" si="2034"/>
        <v>5990</v>
      </c>
      <c r="V3326" t="s">
        <v>6074</v>
      </c>
      <c r="W3326" t="e">
        <f>VALUE(V3326)*100000</f>
        <v>#VALUE!</v>
      </c>
    </row>
    <row r="3327" spans="1:23" customFormat="1" hidden="1">
      <c r="A3327" t="s">
        <v>5024</v>
      </c>
      <c r="G3327" t="s">
        <v>34</v>
      </c>
      <c r="H3327" t="s">
        <v>6524</v>
      </c>
      <c r="I3327">
        <f>VALUE(LEFT(H3327,FIND(" ",H3327)-1))</f>
        <v>2152</v>
      </c>
      <c r="J3327" t="str">
        <f>TRIM(RIGHT(H3327,LEN(H3327)-FIND(" ",H3327)))</f>
        <v>sqft</v>
      </c>
      <c r="K3327" t="s">
        <v>26</v>
      </c>
      <c r="L3327" t="s">
        <v>44</v>
      </c>
      <c r="N3327" t="s">
        <v>176</v>
      </c>
      <c r="Q3327" t="s">
        <v>29</v>
      </c>
      <c r="R3327" t="s">
        <v>739</v>
      </c>
      <c r="S3327" t="s">
        <v>6900</v>
      </c>
      <c r="T3327" t="s">
        <v>4214</v>
      </c>
      <c r="U3327" s="1">
        <f t="shared" si="2034"/>
        <v>5200</v>
      </c>
      <c r="V3327" t="s">
        <v>6063</v>
      </c>
      <c r="W3327" t="e">
        <f>VALUE(V3327)*100000</f>
        <v>#VALUE!</v>
      </c>
    </row>
    <row r="3328" spans="1:23" customFormat="1" hidden="1">
      <c r="A3328" t="s">
        <v>5060</v>
      </c>
      <c r="G3328" t="s">
        <v>24</v>
      </c>
      <c r="H3328" t="s">
        <v>6901</v>
      </c>
      <c r="I3328">
        <f>VALUE(LEFT(H3328,FIND(" ",H3328)-1))</f>
        <v>1408</v>
      </c>
      <c r="J3328" t="str">
        <f>TRIM(RIGHT(H3328,LEN(H3328)-FIND(" ",H3328)))</f>
        <v>sqft</v>
      </c>
      <c r="K3328" t="s">
        <v>26</v>
      </c>
      <c r="L3328" t="s">
        <v>44</v>
      </c>
      <c r="N3328" t="s">
        <v>160</v>
      </c>
      <c r="Q3328" t="s">
        <v>29</v>
      </c>
      <c r="R3328" t="s">
        <v>47</v>
      </c>
      <c r="S3328" t="s">
        <v>812</v>
      </c>
      <c r="T3328" t="s">
        <v>3861</v>
      </c>
      <c r="U3328" s="1">
        <f t="shared" si="2034"/>
        <v>5500</v>
      </c>
      <c r="V3328" t="s">
        <v>6132</v>
      </c>
      <c r="W3328" t="e">
        <f>VALUE(V3328)*100000</f>
        <v>#VALUE!</v>
      </c>
    </row>
    <row r="3329" spans="1:23" customFormat="1" hidden="1">
      <c r="A3329" t="s">
        <v>3616</v>
      </c>
      <c r="G3329" t="s">
        <v>34</v>
      </c>
      <c r="H3329" t="s">
        <v>3803</v>
      </c>
      <c r="I3329">
        <f>VALUE(LEFT(H3329,FIND(" ",H3329)-1))</f>
        <v>2400</v>
      </c>
      <c r="J3329" t="str">
        <f>TRIM(RIGHT(H3329,LEN(H3329)-FIND(" ",H3329)))</f>
        <v>sqft</v>
      </c>
      <c r="K3329" t="s">
        <v>26</v>
      </c>
      <c r="L3329" t="s">
        <v>267</v>
      </c>
      <c r="N3329" t="s">
        <v>45</v>
      </c>
      <c r="Q3329" t="s">
        <v>29</v>
      </c>
      <c r="R3329" t="s">
        <v>47</v>
      </c>
      <c r="S3329" t="s">
        <v>5528</v>
      </c>
      <c r="T3329" t="s">
        <v>6902</v>
      </c>
      <c r="U3329" s="1">
        <f t="shared" si="2034"/>
        <v>5917</v>
      </c>
      <c r="V3329" t="s">
        <v>6105</v>
      </c>
      <c r="W3329" t="e">
        <f>VALUE(V3329)*100000</f>
        <v>#VALUE!</v>
      </c>
    </row>
    <row r="3330" spans="1:23" customFormat="1" hidden="1">
      <c r="A3330" t="s">
        <v>6903</v>
      </c>
      <c r="G3330" t="s">
        <v>34</v>
      </c>
      <c r="H3330" t="s">
        <v>6504</v>
      </c>
      <c r="I3330">
        <f>VALUE(LEFT(H3330,FIND(" ",H3330)-1))</f>
        <v>2565</v>
      </c>
      <c r="J3330" t="str">
        <f>TRIM(RIGHT(H3330,LEN(H3330)-FIND(" ",H3330)))</f>
        <v>sqft</v>
      </c>
      <c r="K3330" t="s">
        <v>26</v>
      </c>
      <c r="L3330" t="s">
        <v>44</v>
      </c>
      <c r="N3330" t="s">
        <v>200</v>
      </c>
      <c r="Q3330" t="s">
        <v>29</v>
      </c>
      <c r="R3330" t="s">
        <v>38</v>
      </c>
      <c r="S3330" t="s">
        <v>6904</v>
      </c>
      <c r="T3330" t="s">
        <v>6083</v>
      </c>
      <c r="U3330" s="1">
        <f t="shared" si="2034"/>
        <v>5400</v>
      </c>
      <c r="V3330" t="s">
        <v>6905</v>
      </c>
      <c r="W3330" t="e">
        <f>VALUE(V3330)*100000</f>
        <v>#VALUE!</v>
      </c>
    </row>
    <row r="3331" spans="1:23" customFormat="1" hidden="1">
      <c r="A3331" t="s">
        <v>6906</v>
      </c>
      <c r="G3331" t="s">
        <v>34</v>
      </c>
      <c r="H3331" t="s">
        <v>6907</v>
      </c>
      <c r="I3331">
        <f>VALUE(LEFT(H3331,FIND(" ",H3331)-1))</f>
        <v>2095</v>
      </c>
      <c r="J3331" t="str">
        <f>TRIM(RIGHT(H3331,LEN(H3331)-FIND(" ",H3331)))</f>
        <v>sqft</v>
      </c>
      <c r="K3331" t="s">
        <v>43</v>
      </c>
      <c r="L3331" t="s">
        <v>44</v>
      </c>
      <c r="N3331" t="s">
        <v>45</v>
      </c>
      <c r="Q3331" t="s">
        <v>29</v>
      </c>
      <c r="R3331" t="s">
        <v>47</v>
      </c>
      <c r="S3331" t="s">
        <v>6908</v>
      </c>
      <c r="T3331" t="s">
        <v>6909</v>
      </c>
      <c r="U3331" s="1">
        <f t="shared" si="2034"/>
        <v>6253</v>
      </c>
      <c r="V3331" t="s">
        <v>6180</v>
      </c>
      <c r="W3331" t="e">
        <f>VALUE(V3331)*100000</f>
        <v>#VALUE!</v>
      </c>
    </row>
    <row r="3332" spans="1:23" customFormat="1" hidden="1">
      <c r="A3332" t="s">
        <v>6276</v>
      </c>
      <c r="G3332" t="s">
        <v>24</v>
      </c>
      <c r="H3332" t="s">
        <v>4026</v>
      </c>
      <c r="I3332">
        <f>VALUE(LEFT(H3332,FIND(" ",H3332)-1))</f>
        <v>1430</v>
      </c>
      <c r="J3332" t="str">
        <f>TRIM(RIGHT(H3332,LEN(H3332)-FIND(" ",H3332)))</f>
        <v>sqft</v>
      </c>
      <c r="K3332" t="s">
        <v>43</v>
      </c>
      <c r="L3332" t="s">
        <v>44</v>
      </c>
      <c r="N3332" t="s">
        <v>176</v>
      </c>
      <c r="Q3332" t="s">
        <v>29</v>
      </c>
      <c r="R3332" t="s">
        <v>346</v>
      </c>
      <c r="S3332" t="s">
        <v>6277</v>
      </c>
      <c r="T3332" t="s">
        <v>3951</v>
      </c>
      <c r="U3332" s="1">
        <f t="shared" si="2034"/>
        <v>4885</v>
      </c>
      <c r="V3332" t="s">
        <v>6729</v>
      </c>
      <c r="W3332" t="e">
        <f>VALUE(V3332)*100000</f>
        <v>#VALUE!</v>
      </c>
    </row>
    <row r="3333" spans="1:23" customFormat="1" hidden="1">
      <c r="A3333" t="s">
        <v>6608</v>
      </c>
      <c r="G3333" t="s">
        <v>24</v>
      </c>
      <c r="H3333" t="s">
        <v>71</v>
      </c>
      <c r="I3333">
        <f>VALUE(LEFT(H3333,FIND(" ",H3333)-1))</f>
        <v>1180</v>
      </c>
      <c r="J3333" t="str">
        <f>TRIM(RIGHT(H3333,LEN(H3333)-FIND(" ",H3333)))</f>
        <v>sqft</v>
      </c>
      <c r="K3333" t="s">
        <v>26</v>
      </c>
      <c r="L3333" t="s">
        <v>44</v>
      </c>
      <c r="N3333" t="s">
        <v>28</v>
      </c>
      <c r="Q3333" t="s">
        <v>29</v>
      </c>
      <c r="R3333" t="s">
        <v>47</v>
      </c>
      <c r="T3333" t="s">
        <v>6910</v>
      </c>
      <c r="U3333" s="1">
        <f t="shared" si="2034"/>
        <v>5162</v>
      </c>
      <c r="V3333" t="s">
        <v>6077</v>
      </c>
      <c r="W3333" t="e">
        <f>VALUE(V3333)*100000</f>
        <v>#VALUE!</v>
      </c>
    </row>
    <row r="3334" spans="1:23" customFormat="1" hidden="1">
      <c r="A3334" t="s">
        <v>6911</v>
      </c>
      <c r="G3334" t="s">
        <v>34</v>
      </c>
      <c r="H3334" t="s">
        <v>6912</v>
      </c>
      <c r="I3334">
        <f>VALUE(LEFT(H3334,FIND(" ",H3334)-1))</f>
        <v>2585</v>
      </c>
      <c r="J3334" t="str">
        <f>TRIM(RIGHT(H3334,LEN(H3334)-FIND(" ",H3334)))</f>
        <v>sqft</v>
      </c>
      <c r="K3334" t="s">
        <v>26</v>
      </c>
      <c r="L3334" t="s">
        <v>165</v>
      </c>
      <c r="N3334" t="s">
        <v>831</v>
      </c>
      <c r="Q3334" t="s">
        <v>29</v>
      </c>
      <c r="R3334" t="s">
        <v>47</v>
      </c>
      <c r="S3334" t="s">
        <v>6913</v>
      </c>
      <c r="T3334" t="s">
        <v>6914</v>
      </c>
      <c r="U3334" s="1">
        <f t="shared" si="2034"/>
        <v>5338</v>
      </c>
      <c r="V3334" t="s">
        <v>6905</v>
      </c>
      <c r="W3334" t="e">
        <f>VALUE(V3334)*100000</f>
        <v>#VALUE!</v>
      </c>
    </row>
    <row r="3335" spans="1:23" customFormat="1" hidden="1">
      <c r="A3335" t="s">
        <v>6915</v>
      </c>
      <c r="G3335" t="s">
        <v>34</v>
      </c>
      <c r="H3335" t="s">
        <v>6916</v>
      </c>
      <c r="I3335">
        <f>VALUE(LEFT(H3335,FIND(" ",H3335)-1))</f>
        <v>1920</v>
      </c>
      <c r="J3335" t="str">
        <f>TRIM(RIGHT(H3335,LEN(H3335)-FIND(" ",H3335)))</f>
        <v>sqft</v>
      </c>
      <c r="K3335" t="s">
        <v>26</v>
      </c>
      <c r="L3335" t="s">
        <v>27</v>
      </c>
      <c r="N3335" t="s">
        <v>45</v>
      </c>
      <c r="Q3335" t="s">
        <v>29</v>
      </c>
      <c r="R3335" t="s">
        <v>47</v>
      </c>
      <c r="S3335" t="s">
        <v>6917</v>
      </c>
      <c r="T3335" t="s">
        <v>3861</v>
      </c>
      <c r="U3335" s="1">
        <f t="shared" si="2034"/>
        <v>5500</v>
      </c>
      <c r="V3335" t="s">
        <v>6077</v>
      </c>
      <c r="W3335" t="e">
        <f>VALUE(V3335)*100000</f>
        <v>#VALUE!</v>
      </c>
    </row>
    <row r="3336" spans="1:23" customFormat="1" hidden="1">
      <c r="A3336" t="s">
        <v>6687</v>
      </c>
      <c r="G3336" t="s">
        <v>34</v>
      </c>
      <c r="H3336" t="s">
        <v>6757</v>
      </c>
      <c r="I3336">
        <f>VALUE(LEFT(H3336,FIND(" ",H3336)-1))</f>
        <v>2370</v>
      </c>
      <c r="J3336" t="str">
        <f>TRIM(RIGHT(H3336,LEN(H3336)-FIND(" ",H3336)))</f>
        <v>sqft</v>
      </c>
      <c r="K3336" t="s">
        <v>26</v>
      </c>
      <c r="L3336" t="s">
        <v>924</v>
      </c>
      <c r="N3336" t="s">
        <v>992</v>
      </c>
      <c r="Q3336" t="s">
        <v>29</v>
      </c>
      <c r="R3336" t="s">
        <v>47</v>
      </c>
      <c r="T3336" t="s">
        <v>4250</v>
      </c>
      <c r="U3336" s="1">
        <f t="shared" si="2034"/>
        <v>4501</v>
      </c>
      <c r="V3336" t="s">
        <v>6520</v>
      </c>
      <c r="W3336" t="e">
        <f>VALUE(V3336)*100000</f>
        <v>#VALUE!</v>
      </c>
    </row>
    <row r="3337" spans="1:23" customFormat="1" hidden="1">
      <c r="A3337" t="s">
        <v>3616</v>
      </c>
      <c r="G3337" t="s">
        <v>34</v>
      </c>
      <c r="H3337" t="s">
        <v>1551</v>
      </c>
      <c r="I3337">
        <f>VALUE(LEFT(H3337,FIND(" ",H3337)-1))</f>
        <v>2600</v>
      </c>
      <c r="J3337" t="str">
        <f>TRIM(RIGHT(H3337,LEN(H3337)-FIND(" ",H3337)))</f>
        <v>sqft</v>
      </c>
      <c r="K3337" t="s">
        <v>26</v>
      </c>
      <c r="L3337" t="s">
        <v>44</v>
      </c>
      <c r="N3337" t="s">
        <v>200</v>
      </c>
      <c r="Q3337" t="s">
        <v>29</v>
      </c>
      <c r="R3337" t="s">
        <v>47</v>
      </c>
      <c r="T3337" t="s">
        <v>1988</v>
      </c>
      <c r="U3337" s="1">
        <f t="shared" si="2034"/>
        <v>5577</v>
      </c>
      <c r="V3337" t="s">
        <v>6215</v>
      </c>
      <c r="W3337" t="e">
        <f>VALUE(V3337)*100000</f>
        <v>#VALUE!</v>
      </c>
    </row>
    <row r="3338" spans="1:23" customFormat="1" hidden="1">
      <c r="A3338" t="s">
        <v>3616</v>
      </c>
      <c r="G3338" t="s">
        <v>34</v>
      </c>
      <c r="H3338" t="s">
        <v>6735</v>
      </c>
      <c r="I3338">
        <f>VALUE(LEFT(H3338,FIND(" ",H3338)-1))</f>
        <v>2440</v>
      </c>
      <c r="J3338" t="str">
        <f>TRIM(RIGHT(H3338,LEN(H3338)-FIND(" ",H3338)))</f>
        <v>sqft</v>
      </c>
      <c r="K3338" t="s">
        <v>26</v>
      </c>
      <c r="L3338" t="s">
        <v>44</v>
      </c>
      <c r="N3338" t="s">
        <v>45</v>
      </c>
      <c r="Q3338" t="s">
        <v>29</v>
      </c>
      <c r="R3338" t="s">
        <v>47</v>
      </c>
      <c r="T3338" t="s">
        <v>722</v>
      </c>
      <c r="U3338" s="1">
        <f t="shared" si="2034"/>
        <v>6000</v>
      </c>
      <c r="V3338" t="s">
        <v>6705</v>
      </c>
      <c r="W3338" t="e">
        <f>VALUE(V3338)*100000</f>
        <v>#VALUE!</v>
      </c>
    </row>
    <row r="3339" spans="1:23" customFormat="1" hidden="1">
      <c r="A3339" t="s">
        <v>6918</v>
      </c>
      <c r="G3339" t="s">
        <v>34</v>
      </c>
      <c r="H3339" t="s">
        <v>4584</v>
      </c>
      <c r="I3339">
        <f>VALUE(LEFT(H3339,FIND(" ",H3339)-1))</f>
        <v>2041</v>
      </c>
      <c r="J3339" t="str">
        <f>TRIM(RIGHT(H3339,LEN(H3339)-FIND(" ",H3339)))</f>
        <v>sqft</v>
      </c>
      <c r="K3339" t="s">
        <v>26</v>
      </c>
      <c r="L3339" t="s">
        <v>44</v>
      </c>
      <c r="N3339" t="s">
        <v>45</v>
      </c>
      <c r="Q3339" t="s">
        <v>29</v>
      </c>
      <c r="R3339" t="s">
        <v>47</v>
      </c>
      <c r="S3339" t="s">
        <v>6919</v>
      </c>
      <c r="T3339" t="s">
        <v>6920</v>
      </c>
      <c r="U3339" s="1">
        <f t="shared" si="2034"/>
        <v>5635</v>
      </c>
      <c r="V3339" t="s">
        <v>6074</v>
      </c>
      <c r="W3339" t="e">
        <f>VALUE(V3339)*100000</f>
        <v>#VALUE!</v>
      </c>
    </row>
    <row r="3340" spans="1:23" customFormat="1" hidden="1">
      <c r="A3340" t="s">
        <v>4238</v>
      </c>
      <c r="G3340" t="s">
        <v>34</v>
      </c>
      <c r="H3340" t="s">
        <v>6921</v>
      </c>
      <c r="I3340">
        <f>VALUE(LEFT(H3340,FIND(" ",H3340)-1))</f>
        <v>1995</v>
      </c>
      <c r="J3340" t="str">
        <f>TRIM(RIGHT(H3340,LEN(H3340)-FIND(" ",H3340)))</f>
        <v>sqft</v>
      </c>
      <c r="K3340" t="s">
        <v>26</v>
      </c>
      <c r="L3340" t="s">
        <v>44</v>
      </c>
      <c r="N3340" t="s">
        <v>3490</v>
      </c>
      <c r="Q3340" t="s">
        <v>96</v>
      </c>
      <c r="R3340" t="s">
        <v>30</v>
      </c>
      <c r="S3340" t="s">
        <v>6922</v>
      </c>
      <c r="T3340" t="s">
        <v>6923</v>
      </c>
      <c r="U3340" s="1">
        <f t="shared" si="2034"/>
        <v>5764</v>
      </c>
      <c r="V3340" t="s">
        <v>6074</v>
      </c>
      <c r="W3340" t="e">
        <f>VALUE(V3340)*100000</f>
        <v>#VALUE!</v>
      </c>
    </row>
    <row r="3341" spans="1:23" customFormat="1" hidden="1">
      <c r="A3341" t="s">
        <v>6616</v>
      </c>
      <c r="G3341" t="s">
        <v>34</v>
      </c>
      <c r="H3341" t="s">
        <v>1240</v>
      </c>
      <c r="I3341">
        <f>VALUE(LEFT(H3341,FIND(" ",H3341)-1))</f>
        <v>2700</v>
      </c>
      <c r="J3341" t="str">
        <f>TRIM(RIGHT(H3341,LEN(H3341)-FIND(" ",H3341)))</f>
        <v>sqft</v>
      </c>
      <c r="K3341" t="s">
        <v>26</v>
      </c>
      <c r="L3341" t="s">
        <v>267</v>
      </c>
      <c r="N3341" t="s">
        <v>160</v>
      </c>
      <c r="Q3341" t="s">
        <v>29</v>
      </c>
      <c r="R3341" t="s">
        <v>38</v>
      </c>
      <c r="S3341" t="s">
        <v>6924</v>
      </c>
      <c r="T3341" t="s">
        <v>3458</v>
      </c>
      <c r="U3341" s="1">
        <f t="shared" si="2034"/>
        <v>4550</v>
      </c>
      <c r="V3341" t="s">
        <v>6176</v>
      </c>
      <c r="W3341" t="e">
        <f>VALUE(V3341)*100000</f>
        <v>#VALUE!</v>
      </c>
    </row>
    <row r="3342" spans="1:23" customFormat="1" hidden="1">
      <c r="A3342" t="s">
        <v>3616</v>
      </c>
      <c r="G3342" t="s">
        <v>24</v>
      </c>
      <c r="H3342" t="s">
        <v>2799</v>
      </c>
      <c r="I3342">
        <f>VALUE(LEFT(H3342,FIND(" ",H3342)-1))</f>
        <v>1320</v>
      </c>
      <c r="J3342" t="str">
        <f>TRIM(RIGHT(H3342,LEN(H3342)-FIND(" ",H3342)))</f>
        <v>sqft</v>
      </c>
      <c r="K3342" t="s">
        <v>29</v>
      </c>
      <c r="L3342" t="s">
        <v>273</v>
      </c>
      <c r="N3342" t="s">
        <v>26</v>
      </c>
      <c r="Q3342" t="s">
        <v>47</v>
      </c>
      <c r="R3342" t="s">
        <v>156</v>
      </c>
      <c r="S3342" t="s">
        <v>6925</v>
      </c>
      <c r="T3342" t="s">
        <v>1929</v>
      </c>
      <c r="U3342" s="1">
        <f t="shared" si="2034"/>
        <v>5111</v>
      </c>
      <c r="V3342" t="s">
        <v>6176</v>
      </c>
      <c r="W3342" t="e">
        <f>VALUE(V3342)*100000</f>
        <v>#VALUE!</v>
      </c>
    </row>
    <row r="3343" spans="1:23" customFormat="1" hidden="1">
      <c r="A3343" t="s">
        <v>5407</v>
      </c>
      <c r="G3343" t="s">
        <v>34</v>
      </c>
      <c r="H3343" t="s">
        <v>5369</v>
      </c>
      <c r="I3343">
        <f>VALUE(LEFT(H3343,FIND(" ",H3343)-1))</f>
        <v>1953</v>
      </c>
      <c r="J3343" t="str">
        <f>TRIM(RIGHT(H3343,LEN(H3343)-FIND(" ",H3343)))</f>
        <v>sqft</v>
      </c>
      <c r="K3343" t="s">
        <v>26</v>
      </c>
      <c r="L3343" t="s">
        <v>184</v>
      </c>
      <c r="N3343" t="s">
        <v>45</v>
      </c>
      <c r="Q3343" t="s">
        <v>29</v>
      </c>
      <c r="R3343" t="s">
        <v>38</v>
      </c>
      <c r="S3343" t="s">
        <v>6926</v>
      </c>
      <c r="T3343" t="s">
        <v>6071</v>
      </c>
      <c r="U3343" s="1">
        <f t="shared" si="2034"/>
        <v>5451</v>
      </c>
      <c r="V3343" t="s">
        <v>6520</v>
      </c>
      <c r="W3343" t="e">
        <f>VALUE(V3343)*100000</f>
        <v>#VALUE!</v>
      </c>
    </row>
    <row r="3344" spans="1:23" customFormat="1" hidden="1">
      <c r="A3344" t="s">
        <v>6680</v>
      </c>
      <c r="G3344" t="s">
        <v>34</v>
      </c>
      <c r="H3344" t="s">
        <v>6681</v>
      </c>
      <c r="I3344">
        <f>VALUE(LEFT(H3344,FIND(" ",H3344)-1))</f>
        <v>2751</v>
      </c>
      <c r="J3344" t="str">
        <f>TRIM(RIGHT(H3344,LEN(H3344)-FIND(" ",H3344)))</f>
        <v>sqft</v>
      </c>
      <c r="K3344" t="s">
        <v>26</v>
      </c>
      <c r="L3344" t="s">
        <v>175</v>
      </c>
      <c r="N3344" t="s">
        <v>95</v>
      </c>
      <c r="Q3344" t="s">
        <v>29</v>
      </c>
      <c r="R3344" t="s">
        <v>739</v>
      </c>
      <c r="S3344" t="s">
        <v>6927</v>
      </c>
      <c r="T3344" t="s">
        <v>366</v>
      </c>
      <c r="U3344" s="1">
        <f t="shared" si="2034"/>
        <v>5089</v>
      </c>
      <c r="V3344" t="s">
        <v>6132</v>
      </c>
      <c r="W3344" t="e">
        <f>VALUE(V3344)*100000</f>
        <v>#VALUE!</v>
      </c>
    </row>
    <row r="3345" spans="1:23" customFormat="1" hidden="1">
      <c r="A3345" t="s">
        <v>6248</v>
      </c>
      <c r="G3345" t="s">
        <v>34</v>
      </c>
      <c r="H3345" t="s">
        <v>4869</v>
      </c>
      <c r="I3345">
        <f>VALUE(LEFT(H3345,FIND(" ",H3345)-1))</f>
        <v>2205</v>
      </c>
      <c r="J3345" t="str">
        <f>TRIM(RIGHT(H3345,LEN(H3345)-FIND(" ",H3345)))</f>
        <v>sqft</v>
      </c>
      <c r="K3345" t="s">
        <v>26</v>
      </c>
      <c r="L3345" t="s">
        <v>44</v>
      </c>
      <c r="N3345" t="s">
        <v>45</v>
      </c>
      <c r="Q3345" t="s">
        <v>29</v>
      </c>
      <c r="R3345" t="s">
        <v>47</v>
      </c>
      <c r="S3345" t="s">
        <v>6928</v>
      </c>
      <c r="T3345" t="s">
        <v>6929</v>
      </c>
      <c r="U3345" s="1">
        <f t="shared" si="2034"/>
        <v>5488</v>
      </c>
      <c r="V3345" t="s">
        <v>6281</v>
      </c>
      <c r="W3345" t="e">
        <f>VALUE(V3345)*100000</f>
        <v>#VALUE!</v>
      </c>
    </row>
    <row r="3346" spans="1:23" customFormat="1" hidden="1">
      <c r="A3346" t="s">
        <v>3605</v>
      </c>
      <c r="G3346" t="s">
        <v>34</v>
      </c>
      <c r="H3346" t="s">
        <v>6930</v>
      </c>
      <c r="I3346">
        <f>VALUE(LEFT(H3346,FIND(" ",H3346)-1))</f>
        <v>182</v>
      </c>
      <c r="J3346" t="str">
        <f>TRIM(RIGHT(H3346,LEN(H3346)-FIND(" ",H3346)))</f>
        <v>sqyrd</v>
      </c>
      <c r="K3346" t="s">
        <v>26</v>
      </c>
      <c r="L3346" t="s">
        <v>44</v>
      </c>
      <c r="N3346" t="s">
        <v>377</v>
      </c>
      <c r="Q3346" t="s">
        <v>29</v>
      </c>
      <c r="R3346" t="s">
        <v>47</v>
      </c>
      <c r="T3346" t="s">
        <v>6931</v>
      </c>
      <c r="U3346" s="1">
        <f t="shared" si="2034"/>
        <v>8547</v>
      </c>
      <c r="V3346" t="s">
        <v>6132</v>
      </c>
      <c r="W3346" t="e">
        <f>VALUE(V3346)*100000</f>
        <v>#VALUE!</v>
      </c>
    </row>
    <row r="3347" spans="1:23" customFormat="1" hidden="1">
      <c r="A3347" t="s">
        <v>6712</v>
      </c>
      <c r="G3347" t="s">
        <v>24</v>
      </c>
      <c r="H3347" t="s">
        <v>372</v>
      </c>
      <c r="I3347">
        <f>VALUE(LEFT(H3347,FIND(" ",H3347)-1))</f>
        <v>1300</v>
      </c>
      <c r="J3347" t="str">
        <f>TRIM(RIGHT(H3347,LEN(H3347)-FIND(" ",H3347)))</f>
        <v>sqft</v>
      </c>
      <c r="K3347" t="s">
        <v>43</v>
      </c>
      <c r="L3347" t="s">
        <v>44</v>
      </c>
      <c r="N3347" t="s">
        <v>329</v>
      </c>
      <c r="Q3347" t="s">
        <v>29</v>
      </c>
      <c r="R3347" t="s">
        <v>102</v>
      </c>
      <c r="S3347" t="s">
        <v>6932</v>
      </c>
      <c r="T3347" t="s">
        <v>6564</v>
      </c>
      <c r="U3347" s="1">
        <f t="shared" si="2034"/>
        <v>5800</v>
      </c>
      <c r="V3347" t="s">
        <v>6265</v>
      </c>
      <c r="W3347" t="e">
        <f>VALUE(V3347)*100000</f>
        <v>#VALUE!</v>
      </c>
    </row>
    <row r="3348" spans="1:23" customFormat="1" hidden="1">
      <c r="A3348" t="s">
        <v>5407</v>
      </c>
      <c r="G3348" t="s">
        <v>34</v>
      </c>
      <c r="H3348" t="s">
        <v>5369</v>
      </c>
      <c r="I3348">
        <f>VALUE(LEFT(H3348,FIND(" ",H3348)-1))</f>
        <v>1953</v>
      </c>
      <c r="J3348" t="str">
        <f>TRIM(RIGHT(H3348,LEN(H3348)-FIND(" ",H3348)))</f>
        <v>sqft</v>
      </c>
      <c r="K3348" t="s">
        <v>26</v>
      </c>
      <c r="L3348" t="s">
        <v>267</v>
      </c>
      <c r="N3348" t="s">
        <v>1181</v>
      </c>
      <c r="Q3348" t="s">
        <v>29</v>
      </c>
      <c r="R3348" t="s">
        <v>102</v>
      </c>
      <c r="S3348" t="s">
        <v>6933</v>
      </c>
      <c r="T3348" t="s">
        <v>6934</v>
      </c>
      <c r="U3348" s="1">
        <f t="shared" si="2034"/>
        <v>5890</v>
      </c>
      <c r="V3348" t="s">
        <v>6074</v>
      </c>
      <c r="W3348" t="e">
        <f>VALUE(V3348)*100000</f>
        <v>#VALUE!</v>
      </c>
    </row>
    <row r="3349" spans="1:23" customFormat="1" hidden="1">
      <c r="A3349" t="s">
        <v>4238</v>
      </c>
      <c r="G3349" t="s">
        <v>34</v>
      </c>
      <c r="H3349" t="s">
        <v>6840</v>
      </c>
      <c r="I3349">
        <f>VALUE(LEFT(H3349,FIND(" ",H3349)-1))</f>
        <v>2241</v>
      </c>
      <c r="J3349" t="str">
        <f>TRIM(RIGHT(H3349,LEN(H3349)-FIND(" ",H3349)))</f>
        <v>sqft</v>
      </c>
      <c r="K3349" t="s">
        <v>26</v>
      </c>
      <c r="L3349" t="s">
        <v>267</v>
      </c>
      <c r="N3349" t="s">
        <v>171</v>
      </c>
      <c r="Q3349" t="s">
        <v>29</v>
      </c>
      <c r="R3349" t="s">
        <v>47</v>
      </c>
      <c r="S3349" t="s">
        <v>5528</v>
      </c>
      <c r="T3349" t="s">
        <v>4083</v>
      </c>
      <c r="U3349" s="1">
        <f t="shared" si="2034"/>
        <v>4641</v>
      </c>
      <c r="V3349" t="s">
        <v>6593</v>
      </c>
      <c r="W3349" t="e">
        <f>VALUE(V3349)*100000</f>
        <v>#VALUE!</v>
      </c>
    </row>
    <row r="3350" spans="1:23" customFormat="1" hidden="1">
      <c r="A3350" t="s">
        <v>6187</v>
      </c>
      <c r="G3350" t="s">
        <v>34</v>
      </c>
      <c r="H3350" t="s">
        <v>6188</v>
      </c>
      <c r="I3350">
        <f>VALUE(LEFT(H3350,FIND(" ",H3350)-1))</f>
        <v>2441</v>
      </c>
      <c r="J3350" t="str">
        <f>TRIM(RIGHT(H3350,LEN(H3350)-FIND(" ",H3350)))</f>
        <v>sqft</v>
      </c>
      <c r="K3350" t="s">
        <v>26</v>
      </c>
      <c r="L3350" t="s">
        <v>44</v>
      </c>
      <c r="N3350" t="s">
        <v>45</v>
      </c>
      <c r="Q3350" t="s">
        <v>29</v>
      </c>
      <c r="R3350" t="s">
        <v>47</v>
      </c>
      <c r="S3350" t="s">
        <v>6935</v>
      </c>
      <c r="T3350" t="s">
        <v>2766</v>
      </c>
      <c r="U3350" s="1">
        <f t="shared" si="2034"/>
        <v>4465</v>
      </c>
      <c r="V3350" t="s">
        <v>6190</v>
      </c>
      <c r="W3350" t="e">
        <f>VALUE(V3350)*100000</f>
        <v>#VALUE!</v>
      </c>
    </row>
    <row r="3351" spans="1:23" customFormat="1" hidden="1">
      <c r="A3351" t="s">
        <v>6276</v>
      </c>
      <c r="G3351" t="s">
        <v>34</v>
      </c>
      <c r="H3351" t="s">
        <v>6936</v>
      </c>
      <c r="I3351">
        <f>VALUE(LEFT(H3351,FIND(" ",H3351)-1))</f>
        <v>2602</v>
      </c>
      <c r="J3351" t="str">
        <f>TRIM(RIGHT(H3351,LEN(H3351)-FIND(" ",H3351)))</f>
        <v>sqft</v>
      </c>
      <c r="K3351" t="s">
        <v>26</v>
      </c>
      <c r="L3351" t="s">
        <v>44</v>
      </c>
      <c r="N3351" t="s">
        <v>45</v>
      </c>
      <c r="Q3351" t="s">
        <v>29</v>
      </c>
      <c r="R3351" t="s">
        <v>47</v>
      </c>
      <c r="S3351" t="s">
        <v>6937</v>
      </c>
      <c r="T3351" t="s">
        <v>6938</v>
      </c>
      <c r="U3351" s="1">
        <f t="shared" si="2034"/>
        <v>5188</v>
      </c>
      <c r="V3351" t="s">
        <v>6053</v>
      </c>
      <c r="W3351" t="e">
        <f>VALUE(V3351)*100000</f>
        <v>#VALUE!</v>
      </c>
    </row>
    <row r="3352" spans="1:23" customFormat="1" hidden="1">
      <c r="A3352" t="s">
        <v>6939</v>
      </c>
      <c r="G3352" t="s">
        <v>24</v>
      </c>
      <c r="H3352" t="s">
        <v>4738</v>
      </c>
      <c r="I3352">
        <f>VALUE(LEFT(H3352,FIND(" ",H3352)-1))</f>
        <v>1616</v>
      </c>
      <c r="J3352" t="str">
        <f>TRIM(RIGHT(H3352,LEN(H3352)-FIND(" ",H3352)))</f>
        <v>sqft</v>
      </c>
      <c r="K3352" t="s">
        <v>26</v>
      </c>
      <c r="L3352" t="s">
        <v>924</v>
      </c>
      <c r="N3352" t="s">
        <v>176</v>
      </c>
      <c r="Q3352" t="s">
        <v>29</v>
      </c>
      <c r="R3352" t="s">
        <v>47</v>
      </c>
      <c r="T3352" t="s">
        <v>6940</v>
      </c>
      <c r="U3352" s="1">
        <f t="shared" si="2034"/>
        <v>4697</v>
      </c>
      <c r="V3352" t="s">
        <v>6905</v>
      </c>
      <c r="W3352" t="e">
        <f>VALUE(V3352)*100000</f>
        <v>#VALUE!</v>
      </c>
    </row>
    <row r="3353" spans="1:23" customFormat="1" hidden="1">
      <c r="A3353" t="s">
        <v>6653</v>
      </c>
      <c r="G3353" t="s">
        <v>34</v>
      </c>
      <c r="H3353" t="s">
        <v>6654</v>
      </c>
      <c r="I3353">
        <f>VALUE(LEFT(H3353,FIND(" ",H3353)-1))</f>
        <v>2433</v>
      </c>
      <c r="J3353" t="str">
        <f>TRIM(RIGHT(H3353,LEN(H3353)-FIND(" ",H3353)))</f>
        <v>sqft</v>
      </c>
      <c r="K3353" t="s">
        <v>26</v>
      </c>
      <c r="L3353" t="s">
        <v>924</v>
      </c>
      <c r="N3353" t="s">
        <v>176</v>
      </c>
      <c r="Q3353" t="s">
        <v>29</v>
      </c>
      <c r="R3353" t="s">
        <v>47</v>
      </c>
      <c r="T3353" t="s">
        <v>6941</v>
      </c>
      <c r="U3353" s="1">
        <f t="shared" si="2034"/>
        <v>5919</v>
      </c>
      <c r="V3353" t="s">
        <v>6332</v>
      </c>
      <c r="W3353" t="e">
        <f>VALUE(V3353)*100000</f>
        <v>#VALUE!</v>
      </c>
    </row>
    <row r="3354" spans="1:23" customFormat="1" hidden="1">
      <c r="A3354" t="s">
        <v>5024</v>
      </c>
      <c r="G3354" t="s">
        <v>24</v>
      </c>
      <c r="H3354" t="s">
        <v>3156</v>
      </c>
      <c r="I3354">
        <f>VALUE(LEFT(H3354,FIND(" ",H3354)-1))</f>
        <v>1135</v>
      </c>
      <c r="J3354" t="str">
        <f>TRIM(RIGHT(H3354,LEN(H3354)-FIND(" ",H3354)))</f>
        <v>sqft</v>
      </c>
      <c r="K3354" t="s">
        <v>26</v>
      </c>
      <c r="L3354" t="s">
        <v>44</v>
      </c>
      <c r="N3354" t="s">
        <v>45</v>
      </c>
      <c r="Q3354" t="s">
        <v>29</v>
      </c>
      <c r="R3354" t="s">
        <v>30</v>
      </c>
      <c r="S3354" t="s">
        <v>6942</v>
      </c>
      <c r="T3354" t="s">
        <v>6943</v>
      </c>
      <c r="U3354" s="1">
        <f t="shared" si="2034"/>
        <v>5199</v>
      </c>
      <c r="V3354" t="s">
        <v>6481</v>
      </c>
      <c r="W3354" t="e">
        <f>VALUE(V3354)*100000</f>
        <v>#VALUE!</v>
      </c>
    </row>
    <row r="3355" spans="1:23" customFormat="1" hidden="1">
      <c r="A3355" t="s">
        <v>6944</v>
      </c>
      <c r="G3355" t="s">
        <v>34</v>
      </c>
      <c r="H3355" t="s">
        <v>3803</v>
      </c>
      <c r="I3355">
        <f>VALUE(LEFT(H3355,FIND(" ",H3355)-1))</f>
        <v>2400</v>
      </c>
      <c r="J3355" t="str">
        <f>TRIM(RIGHT(H3355,LEN(H3355)-FIND(" ",H3355)))</f>
        <v>sqft</v>
      </c>
      <c r="K3355" t="s">
        <v>26</v>
      </c>
      <c r="L3355" t="s">
        <v>184</v>
      </c>
      <c r="N3355" t="s">
        <v>1890</v>
      </c>
      <c r="Q3355" t="s">
        <v>29</v>
      </c>
      <c r="R3355" t="s">
        <v>47</v>
      </c>
      <c r="T3355" t="s">
        <v>459</v>
      </c>
      <c r="U3355" s="1">
        <f t="shared" si="2034"/>
        <v>5000</v>
      </c>
      <c r="V3355" t="s">
        <v>6089</v>
      </c>
      <c r="W3355" t="e">
        <f>VALUE(V3355)*100000</f>
        <v>#VALUE!</v>
      </c>
    </row>
    <row r="3356" spans="1:23" customFormat="1" hidden="1">
      <c r="A3356" t="s">
        <v>3616</v>
      </c>
      <c r="G3356" t="s">
        <v>34</v>
      </c>
      <c r="H3356" t="s">
        <v>6562</v>
      </c>
      <c r="I3356">
        <f>VALUE(LEFT(H3356,FIND(" ",H3356)-1))</f>
        <v>2450</v>
      </c>
      <c r="J3356" t="str">
        <f>TRIM(RIGHT(H3356,LEN(H3356)-FIND(" ",H3356)))</f>
        <v>sqft</v>
      </c>
      <c r="K3356" t="s">
        <v>26</v>
      </c>
      <c r="L3356" t="s">
        <v>2900</v>
      </c>
      <c r="N3356" t="s">
        <v>200</v>
      </c>
      <c r="Q3356" t="s">
        <v>29</v>
      </c>
      <c r="R3356" t="s">
        <v>38</v>
      </c>
      <c r="S3356" t="s">
        <v>6834</v>
      </c>
      <c r="T3356" t="s">
        <v>722</v>
      </c>
      <c r="U3356" s="1">
        <f t="shared" si="2034"/>
        <v>6000</v>
      </c>
      <c r="V3356" t="s">
        <v>6574</v>
      </c>
      <c r="W3356" t="e">
        <f>VALUE(V3356)*100000</f>
        <v>#VALUE!</v>
      </c>
    </row>
    <row r="3357" spans="1:23" customFormat="1" hidden="1">
      <c r="A3357" t="s">
        <v>4764</v>
      </c>
      <c r="G3357" t="s">
        <v>204</v>
      </c>
      <c r="H3357" t="s">
        <v>174</v>
      </c>
      <c r="I3357">
        <f>VALUE(LEFT(H3357,FIND(" ",H3357)-1))</f>
        <v>1305</v>
      </c>
      <c r="J3357" t="str">
        <f>TRIM(RIGHT(H3357,LEN(H3357)-FIND(" ",H3357)))</f>
        <v>sqft</v>
      </c>
      <c r="K3357">
        <v>2</v>
      </c>
      <c r="L3357" t="s">
        <v>166</v>
      </c>
      <c r="N3357" t="s">
        <v>43</v>
      </c>
      <c r="Q3357" t="s">
        <v>4910</v>
      </c>
      <c r="R3357" t="s">
        <v>490</v>
      </c>
      <c r="T3357" t="s">
        <v>2488</v>
      </c>
      <c r="U3357" s="1">
        <f t="shared" si="2034"/>
        <v>11111</v>
      </c>
      <c r="V3357" t="s">
        <v>6215</v>
      </c>
      <c r="W3357" t="e">
        <f>VALUE(V3357)*100000</f>
        <v>#VALUE!</v>
      </c>
    </row>
    <row r="3358" spans="1:23" customFormat="1" hidden="1">
      <c r="A3358" t="s">
        <v>6397</v>
      </c>
      <c r="G3358" t="s">
        <v>34</v>
      </c>
      <c r="H3358" t="s">
        <v>6945</v>
      </c>
      <c r="I3358">
        <f>VALUE(LEFT(H3358,FIND(" ",H3358)-1))</f>
        <v>2759</v>
      </c>
      <c r="J3358" t="str">
        <f>TRIM(RIGHT(H3358,LEN(H3358)-FIND(" ",H3358)))</f>
        <v>sqft</v>
      </c>
      <c r="K3358" t="s">
        <v>43</v>
      </c>
      <c r="L3358" t="s">
        <v>44</v>
      </c>
      <c r="N3358" t="s">
        <v>45</v>
      </c>
      <c r="Q3358" t="s">
        <v>29</v>
      </c>
      <c r="R3358" t="s">
        <v>47</v>
      </c>
      <c r="S3358" t="s">
        <v>6946</v>
      </c>
      <c r="T3358" t="s">
        <v>1051</v>
      </c>
      <c r="U3358" s="1">
        <f t="shared" si="2034"/>
        <v>4400</v>
      </c>
      <c r="V3358" t="s">
        <v>6281</v>
      </c>
      <c r="W3358" t="e">
        <f>VALUE(V3358)*100000</f>
        <v>#VALUE!</v>
      </c>
    </row>
    <row r="3359" spans="1:23" customFormat="1" hidden="1">
      <c r="A3359" t="s">
        <v>6947</v>
      </c>
      <c r="G3359" t="s">
        <v>34</v>
      </c>
      <c r="H3359" t="s">
        <v>6948</v>
      </c>
      <c r="I3359">
        <f>VALUE(LEFT(H3359,FIND(" ",H3359)-1))</f>
        <v>2885</v>
      </c>
      <c r="J3359" t="str">
        <f>TRIM(RIGHT(H3359,LEN(H3359)-FIND(" ",H3359)))</f>
        <v>sqft</v>
      </c>
      <c r="K3359" t="s">
        <v>26</v>
      </c>
      <c r="L3359" t="s">
        <v>184</v>
      </c>
      <c r="N3359" t="s">
        <v>2963</v>
      </c>
      <c r="Q3359" t="s">
        <v>29</v>
      </c>
      <c r="R3359" t="s">
        <v>47</v>
      </c>
      <c r="S3359" t="s">
        <v>6949</v>
      </c>
      <c r="T3359" t="s">
        <v>5177</v>
      </c>
      <c r="U3359" s="1">
        <f t="shared" si="2034"/>
        <v>4700</v>
      </c>
      <c r="V3359" t="s">
        <v>6053</v>
      </c>
      <c r="W3359" t="e">
        <f>VALUE(V3359)*100000</f>
        <v>#VALUE!</v>
      </c>
    </row>
    <row r="3360" spans="1:23" customFormat="1" hidden="1">
      <c r="A3360" t="s">
        <v>6950</v>
      </c>
      <c r="G3360" t="s">
        <v>34</v>
      </c>
      <c r="H3360" t="s">
        <v>6951</v>
      </c>
      <c r="I3360">
        <f>VALUE(LEFT(H3360,FIND(" ",H3360)-1))</f>
        <v>2741</v>
      </c>
      <c r="J3360" t="str">
        <f>TRIM(RIGHT(H3360,LEN(H3360)-FIND(" ",H3360)))</f>
        <v>sqft</v>
      </c>
      <c r="K3360" t="s">
        <v>26</v>
      </c>
      <c r="L3360" t="s">
        <v>1843</v>
      </c>
      <c r="N3360" t="s">
        <v>200</v>
      </c>
      <c r="Q3360" t="s">
        <v>29</v>
      </c>
      <c r="R3360" t="s">
        <v>47</v>
      </c>
      <c r="S3360" t="s">
        <v>6952</v>
      </c>
      <c r="T3360" t="s">
        <v>4726</v>
      </c>
      <c r="U3360" s="1">
        <f t="shared" si="2034"/>
        <v>4551</v>
      </c>
      <c r="V3360" t="s">
        <v>6111</v>
      </c>
      <c r="W3360" t="e">
        <f>VALUE(V3360)*100000</f>
        <v>#VALUE!</v>
      </c>
    </row>
    <row r="3361" spans="1:23" customFormat="1" hidden="1">
      <c r="A3361" t="s">
        <v>3616</v>
      </c>
      <c r="G3361" t="s">
        <v>24</v>
      </c>
      <c r="H3361" t="s">
        <v>3710</v>
      </c>
      <c r="I3361">
        <f>VALUE(LEFT(H3361,FIND(" ",H3361)-1))</f>
        <v>1210</v>
      </c>
      <c r="J3361" t="str">
        <f>TRIM(RIGHT(H3361,LEN(H3361)-FIND(" ",H3361)))</f>
        <v>sqft</v>
      </c>
      <c r="K3361" t="s">
        <v>29</v>
      </c>
      <c r="L3361" t="s">
        <v>4133</v>
      </c>
      <c r="N3361" t="s">
        <v>26</v>
      </c>
      <c r="Q3361" t="s">
        <v>47</v>
      </c>
      <c r="R3361" t="s">
        <v>156</v>
      </c>
      <c r="S3361" t="s">
        <v>6953</v>
      </c>
      <c r="T3361" t="s">
        <v>6954</v>
      </c>
      <c r="U3361" s="1">
        <f t="shared" si="2034"/>
        <v>5940</v>
      </c>
      <c r="V3361" t="s">
        <v>6080</v>
      </c>
      <c r="W3361" t="e">
        <f>VALUE(V3361)*100000</f>
        <v>#VALUE!</v>
      </c>
    </row>
    <row r="3362" spans="1:23" customFormat="1" hidden="1">
      <c r="A3362" t="s">
        <v>6687</v>
      </c>
      <c r="G3362" t="s">
        <v>34</v>
      </c>
      <c r="H3362" t="s">
        <v>6955</v>
      </c>
      <c r="I3362">
        <f>VALUE(LEFT(H3362,FIND(" ",H3362)-1))</f>
        <v>2330</v>
      </c>
      <c r="J3362" t="str">
        <f>TRIM(RIGHT(H3362,LEN(H3362)-FIND(" ",H3362)))</f>
        <v>sqft</v>
      </c>
      <c r="K3362" t="s">
        <v>26</v>
      </c>
      <c r="L3362" t="s">
        <v>184</v>
      </c>
      <c r="N3362" t="s">
        <v>816</v>
      </c>
      <c r="Q3362" t="s">
        <v>29</v>
      </c>
      <c r="R3362" t="s">
        <v>30</v>
      </c>
      <c r="S3362" t="s">
        <v>6956</v>
      </c>
      <c r="T3362" t="s">
        <v>6957</v>
      </c>
      <c r="U3362" s="1">
        <f t="shared" si="2034"/>
        <v>4506</v>
      </c>
      <c r="V3362" t="s">
        <v>6077</v>
      </c>
      <c r="W3362" t="e">
        <f>VALUE(V3362)*100000</f>
        <v>#VALUE!</v>
      </c>
    </row>
    <row r="3363" spans="1:23" customFormat="1" hidden="1">
      <c r="A3363" t="s">
        <v>6753</v>
      </c>
      <c r="G3363" t="s">
        <v>34</v>
      </c>
      <c r="H3363" t="s">
        <v>6534</v>
      </c>
      <c r="I3363">
        <f>VALUE(LEFT(H3363,FIND(" ",H3363)-1))</f>
        <v>2025</v>
      </c>
      <c r="J3363" t="str">
        <f>TRIM(RIGHT(H3363,LEN(H3363)-FIND(" ",H3363)))</f>
        <v>sqft</v>
      </c>
      <c r="K3363" t="s">
        <v>26</v>
      </c>
      <c r="L3363" t="s">
        <v>61</v>
      </c>
      <c r="N3363" t="s">
        <v>45</v>
      </c>
      <c r="Q3363" t="s">
        <v>29</v>
      </c>
      <c r="R3363" t="s">
        <v>38</v>
      </c>
      <c r="S3363" t="s">
        <v>6958</v>
      </c>
      <c r="T3363" t="s">
        <v>1175</v>
      </c>
      <c r="U3363" s="1">
        <f t="shared" si="2034"/>
        <v>5185</v>
      </c>
      <c r="V3363" t="s">
        <v>6077</v>
      </c>
      <c r="W3363" t="e">
        <f>VALUE(V3363)*100000</f>
        <v>#VALUE!</v>
      </c>
    </row>
    <row r="3364" spans="1:23" customFormat="1" hidden="1">
      <c r="A3364" t="s">
        <v>6959</v>
      </c>
      <c r="G3364" t="s">
        <v>34</v>
      </c>
      <c r="H3364" t="s">
        <v>6842</v>
      </c>
      <c r="I3364">
        <f>VALUE(LEFT(H3364,FIND(" ",H3364)-1))</f>
        <v>2575</v>
      </c>
      <c r="J3364" t="str">
        <f>TRIM(RIGHT(H3364,LEN(H3364)-FIND(" ",H3364)))</f>
        <v>sqft</v>
      </c>
      <c r="K3364" t="s">
        <v>26</v>
      </c>
      <c r="L3364" t="s">
        <v>267</v>
      </c>
      <c r="N3364" t="s">
        <v>81</v>
      </c>
      <c r="Q3364" t="s">
        <v>29</v>
      </c>
      <c r="R3364" t="s">
        <v>490</v>
      </c>
      <c r="S3364" t="s">
        <v>6960</v>
      </c>
      <c r="T3364" t="s">
        <v>6083</v>
      </c>
      <c r="U3364" s="1">
        <f t="shared" si="2034"/>
        <v>5400</v>
      </c>
      <c r="V3364" t="s">
        <v>6072</v>
      </c>
      <c r="W3364" t="e">
        <f>VALUE(V3364)*100000</f>
        <v>#VALUE!</v>
      </c>
    </row>
    <row r="3365" spans="1:23" customFormat="1" hidden="1">
      <c r="A3365" t="s">
        <v>6961</v>
      </c>
      <c r="G3365" t="s">
        <v>34</v>
      </c>
      <c r="H3365" t="s">
        <v>5447</v>
      </c>
      <c r="I3365">
        <f>VALUE(LEFT(H3365,FIND(" ",H3365)-1))</f>
        <v>1906</v>
      </c>
      <c r="J3365" t="str">
        <f>TRIM(RIGHT(H3365,LEN(H3365)-FIND(" ",H3365)))</f>
        <v>sqft</v>
      </c>
      <c r="K3365" t="s">
        <v>26</v>
      </c>
      <c r="L3365" t="s">
        <v>44</v>
      </c>
      <c r="N3365" t="s">
        <v>992</v>
      </c>
      <c r="Q3365" t="s">
        <v>96</v>
      </c>
      <c r="R3365" t="s">
        <v>47</v>
      </c>
      <c r="S3365" t="s">
        <v>6962</v>
      </c>
      <c r="T3365" t="s">
        <v>3861</v>
      </c>
      <c r="U3365" s="1">
        <f t="shared" si="2034"/>
        <v>5500</v>
      </c>
      <c r="V3365" t="s">
        <v>6593</v>
      </c>
      <c r="W3365" t="e">
        <f>VALUE(V3365)*100000</f>
        <v>#VALUE!</v>
      </c>
    </row>
    <row r="3366" spans="1:23" customFormat="1" hidden="1">
      <c r="A3366" t="s">
        <v>4764</v>
      </c>
      <c r="G3366" t="s">
        <v>204</v>
      </c>
      <c r="H3366" t="s">
        <v>4826</v>
      </c>
      <c r="I3366">
        <f>VALUE(LEFT(H3366,FIND(" ",H3366)-1))</f>
        <v>1134</v>
      </c>
      <c r="J3366" t="str">
        <f>TRIM(RIGHT(H3366,LEN(H3366)-FIND(" ",H3366)))</f>
        <v>sqft</v>
      </c>
      <c r="K3366">
        <v>1</v>
      </c>
      <c r="L3366" t="s">
        <v>166</v>
      </c>
      <c r="N3366" t="s">
        <v>43</v>
      </c>
      <c r="Q3366">
        <v>2</v>
      </c>
      <c r="R3366" t="s">
        <v>5523</v>
      </c>
      <c r="T3366" t="s">
        <v>6963</v>
      </c>
      <c r="U3366" s="1">
        <f t="shared" si="2034"/>
        <v>10141</v>
      </c>
      <c r="V3366" t="s">
        <v>6074</v>
      </c>
      <c r="W3366" t="e">
        <f>VALUE(V3366)*100000</f>
        <v>#VALUE!</v>
      </c>
    </row>
    <row r="3367" spans="1:23" customFormat="1" hidden="1">
      <c r="A3367" t="s">
        <v>6964</v>
      </c>
      <c r="G3367" t="s">
        <v>34</v>
      </c>
      <c r="H3367" t="s">
        <v>6965</v>
      </c>
      <c r="I3367">
        <f>VALUE(LEFT(H3367,FIND(" ",H3367)-1))</f>
        <v>2323</v>
      </c>
      <c r="J3367" t="str">
        <f>TRIM(RIGHT(H3367,LEN(H3367)-FIND(" ",H3367)))</f>
        <v>sqft</v>
      </c>
      <c r="K3367" t="s">
        <v>43</v>
      </c>
      <c r="L3367" t="s">
        <v>44</v>
      </c>
      <c r="N3367" t="s">
        <v>6966</v>
      </c>
      <c r="Q3367" t="s">
        <v>29</v>
      </c>
      <c r="R3367" t="s">
        <v>102</v>
      </c>
      <c r="S3367" t="s">
        <v>6967</v>
      </c>
      <c r="T3367" t="s">
        <v>3761</v>
      </c>
      <c r="U3367" s="1">
        <f t="shared" si="2034"/>
        <v>5381</v>
      </c>
      <c r="V3367" t="s">
        <v>6124</v>
      </c>
      <c r="W3367" t="e">
        <f>VALUE(V3367)*100000</f>
        <v>#VALUE!</v>
      </c>
    </row>
    <row r="3368" spans="1:23" customFormat="1" hidden="1">
      <c r="A3368" t="s">
        <v>6947</v>
      </c>
      <c r="G3368" t="s">
        <v>34</v>
      </c>
      <c r="H3368" t="s">
        <v>6948</v>
      </c>
      <c r="I3368">
        <f>VALUE(LEFT(H3368,FIND(" ",H3368)-1))</f>
        <v>2885</v>
      </c>
      <c r="J3368" t="str">
        <f>TRIM(RIGHT(H3368,LEN(H3368)-FIND(" ",H3368)))</f>
        <v>sqft</v>
      </c>
      <c r="K3368" t="s">
        <v>26</v>
      </c>
      <c r="L3368" t="s">
        <v>175</v>
      </c>
      <c r="N3368" t="s">
        <v>176</v>
      </c>
      <c r="Q3368" t="s">
        <v>29</v>
      </c>
      <c r="R3368" t="s">
        <v>739</v>
      </c>
      <c r="S3368" t="s">
        <v>6968</v>
      </c>
      <c r="T3368" t="s">
        <v>5177</v>
      </c>
      <c r="U3368" s="1">
        <f t="shared" si="2034"/>
        <v>4700</v>
      </c>
      <c r="V3368" t="s">
        <v>6053</v>
      </c>
      <c r="W3368" t="e">
        <f>VALUE(V3368)*100000</f>
        <v>#VALUE!</v>
      </c>
    </row>
    <row r="3369" spans="1:23" customFormat="1" hidden="1">
      <c r="A3369" t="s">
        <v>6969</v>
      </c>
      <c r="G3369" t="s">
        <v>24</v>
      </c>
      <c r="H3369" t="s">
        <v>3670</v>
      </c>
      <c r="I3369">
        <f>VALUE(LEFT(H3369,FIND(" ",H3369)-1))</f>
        <v>3000</v>
      </c>
      <c r="J3369" t="str">
        <f>TRIM(RIGHT(H3369,LEN(H3369)-FIND(" ",H3369)))</f>
        <v>sqft</v>
      </c>
      <c r="K3369" t="s">
        <v>26</v>
      </c>
      <c r="L3369" t="s">
        <v>2829</v>
      </c>
      <c r="N3369" t="s">
        <v>364</v>
      </c>
      <c r="Q3369" t="s">
        <v>29</v>
      </c>
      <c r="R3369" t="s">
        <v>47</v>
      </c>
      <c r="S3369" t="s">
        <v>5624</v>
      </c>
      <c r="U3369" s="1" t="e">
        <f t="shared" si="2034"/>
        <v>#VALUE!</v>
      </c>
      <c r="V3369" t="s">
        <v>6132</v>
      </c>
      <c r="W3369" t="e">
        <f>VALUE(V3369)*100000</f>
        <v>#VALUE!</v>
      </c>
    </row>
    <row r="3370" spans="1:23" customFormat="1" hidden="1">
      <c r="A3370" t="s">
        <v>6248</v>
      </c>
      <c r="G3370" t="s">
        <v>34</v>
      </c>
      <c r="H3370" t="s">
        <v>6249</v>
      </c>
      <c r="I3370">
        <f>VALUE(LEFT(H3370,FIND(" ",H3370)-1))</f>
        <v>2204</v>
      </c>
      <c r="J3370" t="str">
        <f>TRIM(RIGHT(H3370,LEN(H3370)-FIND(" ",H3370)))</f>
        <v>sqft</v>
      </c>
      <c r="K3370" t="s">
        <v>26</v>
      </c>
      <c r="L3370" t="s">
        <v>44</v>
      </c>
      <c r="N3370" t="s">
        <v>95</v>
      </c>
      <c r="Q3370" t="s">
        <v>29</v>
      </c>
      <c r="R3370" t="s">
        <v>47</v>
      </c>
      <c r="S3370" t="s">
        <v>6720</v>
      </c>
      <c r="T3370" t="s">
        <v>6970</v>
      </c>
      <c r="U3370" s="1">
        <f t="shared" si="2034"/>
        <v>5399</v>
      </c>
      <c r="V3370" t="s">
        <v>6278</v>
      </c>
      <c r="W3370" t="e">
        <f>VALUE(V3370)*100000</f>
        <v>#VALUE!</v>
      </c>
    </row>
    <row r="3371" spans="1:23" customFormat="1" hidden="1">
      <c r="A3371" t="s">
        <v>6518</v>
      </c>
      <c r="G3371" t="s">
        <v>24</v>
      </c>
      <c r="H3371" t="s">
        <v>6780</v>
      </c>
      <c r="I3371">
        <f>VALUE(LEFT(H3371,FIND(" ",H3371)-1))</f>
        <v>1212</v>
      </c>
      <c r="J3371" t="str">
        <f>TRIM(RIGHT(H3371,LEN(H3371)-FIND(" ",H3371)))</f>
        <v>sqft</v>
      </c>
      <c r="K3371" t="s">
        <v>26</v>
      </c>
      <c r="L3371" t="s">
        <v>192</v>
      </c>
      <c r="N3371" t="s">
        <v>45</v>
      </c>
      <c r="Q3371" t="s">
        <v>29</v>
      </c>
      <c r="R3371" t="s">
        <v>47</v>
      </c>
      <c r="S3371" t="s">
        <v>6971</v>
      </c>
      <c r="T3371" t="s">
        <v>6781</v>
      </c>
      <c r="U3371" s="1">
        <f t="shared" si="2034"/>
        <v>4853</v>
      </c>
      <c r="V3371" t="s">
        <v>6057</v>
      </c>
      <c r="W3371" t="e">
        <f>VALUE(V3371)*100000</f>
        <v>#VALUE!</v>
      </c>
    </row>
    <row r="3372" spans="1:23" customFormat="1" hidden="1">
      <c r="A3372" t="s">
        <v>6947</v>
      </c>
      <c r="G3372" t="s">
        <v>34</v>
      </c>
      <c r="H3372" t="s">
        <v>6972</v>
      </c>
      <c r="I3372">
        <f>VALUE(LEFT(H3372,FIND(" ",H3372)-1))</f>
        <v>2998</v>
      </c>
      <c r="J3372" t="str">
        <f>TRIM(RIGHT(H3372,LEN(H3372)-FIND(" ",H3372)))</f>
        <v>sqft</v>
      </c>
      <c r="K3372" t="s">
        <v>26</v>
      </c>
      <c r="L3372" t="s">
        <v>924</v>
      </c>
      <c r="N3372" t="s">
        <v>176</v>
      </c>
      <c r="Q3372" t="s">
        <v>29</v>
      </c>
      <c r="R3372" t="s">
        <v>47</v>
      </c>
      <c r="S3372" t="s">
        <v>6973</v>
      </c>
      <c r="T3372" t="s">
        <v>555</v>
      </c>
      <c r="U3372" s="1">
        <f t="shared" si="2034"/>
        <v>4500</v>
      </c>
      <c r="V3372" t="s">
        <v>6476</v>
      </c>
      <c r="W3372" t="e">
        <f>VALUE(V3372)*100000</f>
        <v>#VALUE!</v>
      </c>
    </row>
    <row r="3373" spans="1:23" customFormat="1" hidden="1">
      <c r="A3373" t="s">
        <v>6599</v>
      </c>
      <c r="G3373" t="s">
        <v>34</v>
      </c>
      <c r="H3373" t="s">
        <v>6735</v>
      </c>
      <c r="I3373">
        <f>VALUE(LEFT(H3373,FIND(" ",H3373)-1))</f>
        <v>2440</v>
      </c>
      <c r="J3373" t="str">
        <f>TRIM(RIGHT(H3373,LEN(H3373)-FIND(" ",H3373)))</f>
        <v>sqft</v>
      </c>
      <c r="K3373" t="s">
        <v>26</v>
      </c>
      <c r="L3373" t="s">
        <v>301</v>
      </c>
      <c r="N3373" t="s">
        <v>28</v>
      </c>
      <c r="Q3373" t="s">
        <v>29</v>
      </c>
      <c r="R3373" t="s">
        <v>47</v>
      </c>
      <c r="S3373" t="s">
        <v>6974</v>
      </c>
      <c r="T3373" t="s">
        <v>6975</v>
      </c>
      <c r="U3373" s="1">
        <f t="shared" si="2034"/>
        <v>5639</v>
      </c>
      <c r="V3373" t="s">
        <v>6060</v>
      </c>
      <c r="W3373" t="e">
        <f>VALUE(V3373)*100000</f>
        <v>#VALUE!</v>
      </c>
    </row>
    <row r="3374" spans="1:23" customFormat="1" hidden="1">
      <c r="A3374" t="s">
        <v>6976</v>
      </c>
      <c r="G3374" t="s">
        <v>34</v>
      </c>
      <c r="H3374" t="s">
        <v>6364</v>
      </c>
      <c r="I3374">
        <f>VALUE(LEFT(H3374,FIND(" ",H3374)-1))</f>
        <v>3200</v>
      </c>
      <c r="J3374" t="str">
        <f>TRIM(RIGHT(H3374,LEN(H3374)-FIND(" ",H3374)))</f>
        <v>sqft</v>
      </c>
      <c r="K3374" t="s">
        <v>26</v>
      </c>
      <c r="L3374" t="s">
        <v>1843</v>
      </c>
      <c r="N3374" t="s">
        <v>831</v>
      </c>
      <c r="Q3374" t="s">
        <v>29</v>
      </c>
      <c r="R3374" t="s">
        <v>47</v>
      </c>
      <c r="T3374" t="s">
        <v>555</v>
      </c>
      <c r="U3374" s="1">
        <f t="shared" si="2034"/>
        <v>4500</v>
      </c>
      <c r="V3374" t="s">
        <v>6332</v>
      </c>
      <c r="W3374" t="e">
        <f>VALUE(V3374)*100000</f>
        <v>#VALUE!</v>
      </c>
    </row>
    <row r="3375" spans="1:23" customFormat="1" hidden="1">
      <c r="A3375" t="s">
        <v>3616</v>
      </c>
      <c r="G3375" t="s">
        <v>34</v>
      </c>
      <c r="H3375" t="s">
        <v>6977</v>
      </c>
      <c r="I3375">
        <f>VALUE(LEFT(H3375,FIND(" ",H3375)-1))</f>
        <v>2350</v>
      </c>
      <c r="J3375" t="str">
        <f>TRIM(RIGHT(H3375,LEN(H3375)-FIND(" ",H3375)))</f>
        <v>sqft</v>
      </c>
      <c r="K3375" t="s">
        <v>26</v>
      </c>
      <c r="L3375" t="s">
        <v>2900</v>
      </c>
      <c r="N3375" t="s">
        <v>200</v>
      </c>
      <c r="Q3375" t="s">
        <v>29</v>
      </c>
      <c r="R3375" t="s">
        <v>38</v>
      </c>
      <c r="S3375" t="s">
        <v>6834</v>
      </c>
      <c r="T3375" t="s">
        <v>722</v>
      </c>
      <c r="U3375" s="1">
        <f t="shared" si="2034"/>
        <v>6000</v>
      </c>
      <c r="V3375" t="s">
        <v>6630</v>
      </c>
      <c r="W3375" t="e">
        <f>VALUE(V3375)*100000</f>
        <v>#VALUE!</v>
      </c>
    </row>
    <row r="3376" spans="1:23" customFormat="1" hidden="1">
      <c r="A3376" t="s">
        <v>6964</v>
      </c>
      <c r="G3376" t="s">
        <v>24</v>
      </c>
      <c r="H3376" t="s">
        <v>35</v>
      </c>
      <c r="I3376">
        <f>VALUE(LEFT(H3376,FIND(" ",H3376)-1))</f>
        <v>1278</v>
      </c>
      <c r="J3376" t="str">
        <f>TRIM(RIGHT(H3376,LEN(H3376)-FIND(" ",H3376)))</f>
        <v>sqft</v>
      </c>
      <c r="K3376" t="s">
        <v>43</v>
      </c>
      <c r="L3376" t="s">
        <v>44</v>
      </c>
      <c r="N3376" t="s">
        <v>3270</v>
      </c>
      <c r="Q3376" t="s">
        <v>29</v>
      </c>
      <c r="R3376" t="s">
        <v>30</v>
      </c>
      <c r="S3376" t="s">
        <v>6978</v>
      </c>
      <c r="T3376" t="s">
        <v>6979</v>
      </c>
      <c r="U3376" s="1">
        <f t="shared" si="2034"/>
        <v>5252</v>
      </c>
      <c r="V3376" t="s">
        <v>6176</v>
      </c>
      <c r="W3376" t="e">
        <f>VALUE(V3376)*100000</f>
        <v>#VALUE!</v>
      </c>
    </row>
    <row r="3377" spans="1:23" customFormat="1" hidden="1">
      <c r="A3377" t="s">
        <v>3616</v>
      </c>
      <c r="G3377" t="s">
        <v>34</v>
      </c>
      <c r="H3377" t="s">
        <v>6980</v>
      </c>
      <c r="I3377">
        <f>VALUE(LEFT(H3377,FIND(" ",H3377)-1))</f>
        <v>2411</v>
      </c>
      <c r="J3377" t="str">
        <f>TRIM(RIGHT(H3377,LEN(H3377)-FIND(" ",H3377)))</f>
        <v>sqft</v>
      </c>
      <c r="K3377" t="s">
        <v>26</v>
      </c>
      <c r="L3377" t="s">
        <v>1843</v>
      </c>
      <c r="N3377" t="s">
        <v>81</v>
      </c>
      <c r="Q3377" t="s">
        <v>29</v>
      </c>
      <c r="R3377" t="s">
        <v>47</v>
      </c>
      <c r="S3377" t="s">
        <v>5759</v>
      </c>
      <c r="T3377" t="s">
        <v>6981</v>
      </c>
      <c r="U3377" s="1">
        <f t="shared" si="2034"/>
        <v>5251</v>
      </c>
      <c r="V3377" t="s">
        <v>6041</v>
      </c>
      <c r="W3377" t="e">
        <f>VALUE(V3377)*100000</f>
        <v>#VALUE!</v>
      </c>
    </row>
    <row r="3378" spans="1:23" customFormat="1" hidden="1">
      <c r="A3378" t="s">
        <v>3616</v>
      </c>
      <c r="G3378" t="s">
        <v>24</v>
      </c>
      <c r="H3378" t="s">
        <v>3489</v>
      </c>
      <c r="I3378">
        <f>VALUE(LEFT(H3378,FIND(" ",H3378)-1))</f>
        <v>1340</v>
      </c>
      <c r="J3378" t="str">
        <f>TRIM(RIGHT(H3378,LEN(H3378)-FIND(" ",H3378)))</f>
        <v>sqft</v>
      </c>
      <c r="K3378" t="s">
        <v>29</v>
      </c>
      <c r="L3378" t="s">
        <v>2890</v>
      </c>
      <c r="N3378" t="s">
        <v>26</v>
      </c>
      <c r="Q3378" t="s">
        <v>47</v>
      </c>
      <c r="R3378" t="s">
        <v>156</v>
      </c>
      <c r="S3378" t="s">
        <v>6982</v>
      </c>
      <c r="T3378" t="s">
        <v>4434</v>
      </c>
      <c r="U3378" s="1">
        <f t="shared" si="2034"/>
        <v>6111</v>
      </c>
      <c r="V3378" t="s">
        <v>6095</v>
      </c>
      <c r="W3378" t="e">
        <f>VALUE(V3378)*100000</f>
        <v>#VALUE!</v>
      </c>
    </row>
    <row r="3379" spans="1:23" customFormat="1" hidden="1">
      <c r="A3379" t="s">
        <v>3743</v>
      </c>
      <c r="G3379" t="s">
        <v>34</v>
      </c>
      <c r="H3379" t="s">
        <v>2435</v>
      </c>
      <c r="I3379">
        <f>VALUE(LEFT(H3379,FIND(" ",H3379)-1))</f>
        <v>2250</v>
      </c>
      <c r="J3379" t="str">
        <f>TRIM(RIGHT(H3379,LEN(H3379)-FIND(" ",H3379)))</f>
        <v>sqft</v>
      </c>
      <c r="K3379" t="s">
        <v>43</v>
      </c>
      <c r="L3379" t="s">
        <v>44</v>
      </c>
      <c r="N3379" t="s">
        <v>866</v>
      </c>
      <c r="Q3379" t="s">
        <v>96</v>
      </c>
      <c r="R3379" t="s">
        <v>38</v>
      </c>
      <c r="S3379" t="s">
        <v>6983</v>
      </c>
      <c r="T3379" t="s">
        <v>2093</v>
      </c>
      <c r="U3379" s="1">
        <f t="shared" si="2034"/>
        <v>4667</v>
      </c>
      <c r="V3379" t="s">
        <v>6077</v>
      </c>
      <c r="W3379" t="e">
        <f>VALUE(V3379)*100000</f>
        <v>#VALUE!</v>
      </c>
    </row>
    <row r="3380" spans="1:23" customFormat="1" hidden="1">
      <c r="A3380" t="s">
        <v>6329</v>
      </c>
      <c r="G3380" t="s">
        <v>34</v>
      </c>
      <c r="H3380" t="s">
        <v>5377</v>
      </c>
      <c r="I3380">
        <f>VALUE(LEFT(H3380,FIND(" ",H3380)-1))</f>
        <v>2442</v>
      </c>
      <c r="J3380" t="str">
        <f>TRIM(RIGHT(H3380,LEN(H3380)-FIND(" ",H3380)))</f>
        <v>sqft</v>
      </c>
      <c r="K3380" t="s">
        <v>26</v>
      </c>
      <c r="L3380" t="s">
        <v>61</v>
      </c>
      <c r="N3380" t="s">
        <v>2193</v>
      </c>
      <c r="Q3380" t="s">
        <v>29</v>
      </c>
      <c r="R3380" t="s">
        <v>207</v>
      </c>
      <c r="S3380" t="s">
        <v>6984</v>
      </c>
      <c r="T3380" t="s">
        <v>6828</v>
      </c>
      <c r="U3380" s="1">
        <f t="shared" si="2034"/>
        <v>5901</v>
      </c>
      <c r="V3380" t="s">
        <v>6332</v>
      </c>
      <c r="W3380" t="e">
        <f>VALUE(V3380)*100000</f>
        <v>#VALUE!</v>
      </c>
    </row>
    <row r="3381" spans="1:23" customFormat="1" hidden="1">
      <c r="A3381" t="s">
        <v>4891</v>
      </c>
      <c r="G3381" t="s">
        <v>34</v>
      </c>
      <c r="H3381" t="s">
        <v>6985</v>
      </c>
      <c r="I3381">
        <f>VALUE(LEFT(H3381,FIND(" ",H3381)-1))</f>
        <v>2143</v>
      </c>
      <c r="J3381" t="str">
        <f>TRIM(RIGHT(H3381,LEN(H3381)-FIND(" ",H3381)))</f>
        <v>sqft</v>
      </c>
      <c r="K3381" t="s">
        <v>26</v>
      </c>
      <c r="L3381" t="s">
        <v>44</v>
      </c>
      <c r="N3381" t="s">
        <v>160</v>
      </c>
      <c r="Q3381" t="s">
        <v>29</v>
      </c>
      <c r="R3381" t="s">
        <v>30</v>
      </c>
      <c r="S3381" t="s">
        <v>6986</v>
      </c>
      <c r="T3381" t="s">
        <v>6987</v>
      </c>
      <c r="U3381" s="1">
        <f t="shared" si="2034"/>
        <v>5366</v>
      </c>
      <c r="V3381" t="s">
        <v>6074</v>
      </c>
      <c r="W3381" t="e">
        <f>VALUE(V3381)*100000</f>
        <v>#VALUE!</v>
      </c>
    </row>
    <row r="3382" spans="1:23" customFormat="1" hidden="1">
      <c r="A3382" t="s">
        <v>3605</v>
      </c>
      <c r="G3382" t="s">
        <v>34</v>
      </c>
      <c r="H3382" t="s">
        <v>6988</v>
      </c>
      <c r="I3382">
        <f>VALUE(LEFT(H3382,FIND(" ",H3382)-1))</f>
        <v>184</v>
      </c>
      <c r="J3382" t="str">
        <f>TRIM(RIGHT(H3382,LEN(H3382)-FIND(" ",H3382)))</f>
        <v>sqyrd</v>
      </c>
      <c r="K3382" t="s">
        <v>29</v>
      </c>
      <c r="L3382" t="s">
        <v>44</v>
      </c>
      <c r="N3382" t="s">
        <v>26</v>
      </c>
      <c r="Q3382" t="s">
        <v>47</v>
      </c>
      <c r="R3382" t="s">
        <v>490</v>
      </c>
      <c r="T3382" t="s">
        <v>6989</v>
      </c>
      <c r="U3382" s="1">
        <f t="shared" si="2034"/>
        <v>8514</v>
      </c>
      <c r="V3382" t="s">
        <v>6630</v>
      </c>
      <c r="W3382" t="e">
        <f>VALUE(V3382)*100000</f>
        <v>#VALUE!</v>
      </c>
    </row>
    <row r="3383" spans="1:23" customFormat="1" hidden="1">
      <c r="A3383" t="s">
        <v>6990</v>
      </c>
      <c r="G3383" t="s">
        <v>24</v>
      </c>
      <c r="H3383" t="s">
        <v>2886</v>
      </c>
      <c r="I3383">
        <f>VALUE(LEFT(H3383,FIND(" ",H3383)-1))</f>
        <v>1140</v>
      </c>
      <c r="J3383" t="str">
        <f>TRIM(RIGHT(H3383,LEN(H3383)-FIND(" ",H3383)))</f>
        <v>sqft</v>
      </c>
      <c r="K3383" t="s">
        <v>43</v>
      </c>
      <c r="L3383" t="s">
        <v>44</v>
      </c>
      <c r="N3383" t="s">
        <v>2963</v>
      </c>
      <c r="Q3383" t="s">
        <v>29</v>
      </c>
      <c r="R3383" t="s">
        <v>102</v>
      </c>
      <c r="S3383" t="s">
        <v>5894</v>
      </c>
      <c r="T3383" t="s">
        <v>6991</v>
      </c>
      <c r="U3383" s="1">
        <f t="shared" si="2034"/>
        <v>5842</v>
      </c>
      <c r="V3383" t="s">
        <v>6063</v>
      </c>
      <c r="W3383" t="e">
        <f>VALUE(V3383)*100000</f>
        <v>#VALUE!</v>
      </c>
    </row>
    <row r="3384" spans="1:23" customFormat="1" hidden="1">
      <c r="A3384" t="s">
        <v>6653</v>
      </c>
      <c r="G3384" t="s">
        <v>34</v>
      </c>
      <c r="H3384" t="s">
        <v>6654</v>
      </c>
      <c r="I3384">
        <f>VALUE(LEFT(H3384,FIND(" ",H3384)-1))</f>
        <v>2433</v>
      </c>
      <c r="J3384" t="str">
        <f>TRIM(RIGHT(H3384,LEN(H3384)-FIND(" ",H3384)))</f>
        <v>sqft</v>
      </c>
      <c r="K3384" t="s">
        <v>26</v>
      </c>
      <c r="L3384" t="s">
        <v>175</v>
      </c>
      <c r="N3384" t="s">
        <v>176</v>
      </c>
      <c r="Q3384" t="s">
        <v>29</v>
      </c>
      <c r="R3384" t="s">
        <v>47</v>
      </c>
      <c r="S3384" t="s">
        <v>6992</v>
      </c>
      <c r="T3384" t="s">
        <v>6941</v>
      </c>
      <c r="U3384" s="1">
        <f t="shared" si="2034"/>
        <v>5919</v>
      </c>
      <c r="V3384" t="s">
        <v>6332</v>
      </c>
      <c r="W3384" t="e">
        <f>VALUE(V3384)*100000</f>
        <v>#VALUE!</v>
      </c>
    </row>
    <row r="3385" spans="1:23" customFormat="1" hidden="1">
      <c r="A3385" t="s">
        <v>6993</v>
      </c>
      <c r="G3385" t="s">
        <v>34</v>
      </c>
      <c r="H3385" t="s">
        <v>5174</v>
      </c>
      <c r="I3385">
        <f>VALUE(LEFT(H3385,FIND(" ",H3385)-1))</f>
        <v>2346</v>
      </c>
      <c r="J3385" t="str">
        <f>TRIM(RIGHT(H3385,LEN(H3385)-FIND(" ",H3385)))</f>
        <v>sqft</v>
      </c>
      <c r="K3385" t="s">
        <v>26</v>
      </c>
      <c r="L3385" t="s">
        <v>44</v>
      </c>
      <c r="N3385" t="s">
        <v>2996</v>
      </c>
      <c r="Q3385" t="s">
        <v>29</v>
      </c>
      <c r="R3385" t="s">
        <v>47</v>
      </c>
      <c r="S3385" t="s">
        <v>6994</v>
      </c>
      <c r="T3385" t="s">
        <v>5749</v>
      </c>
      <c r="U3385" s="1">
        <f t="shared" si="2034"/>
        <v>4591</v>
      </c>
      <c r="V3385" t="s">
        <v>6057</v>
      </c>
      <c r="W3385" t="e">
        <f>VALUE(V3385)*100000</f>
        <v>#VALUE!</v>
      </c>
    </row>
    <row r="3386" spans="1:23" customFormat="1" hidden="1">
      <c r="A3386" t="s">
        <v>6248</v>
      </c>
      <c r="G3386" t="s">
        <v>34</v>
      </c>
      <c r="H3386" t="s">
        <v>6249</v>
      </c>
      <c r="I3386">
        <f>VALUE(LEFT(H3386,FIND(" ",H3386)-1))</f>
        <v>2204</v>
      </c>
      <c r="J3386" t="str">
        <f>TRIM(RIGHT(H3386,LEN(H3386)-FIND(" ",H3386)))</f>
        <v>sqft</v>
      </c>
      <c r="K3386" t="s">
        <v>26</v>
      </c>
      <c r="L3386" t="s">
        <v>44</v>
      </c>
      <c r="N3386" t="s">
        <v>45</v>
      </c>
      <c r="Q3386" t="s">
        <v>29</v>
      </c>
      <c r="R3386" t="s">
        <v>47</v>
      </c>
      <c r="S3386" t="s">
        <v>6720</v>
      </c>
      <c r="T3386" t="s">
        <v>219</v>
      </c>
      <c r="U3386" s="1">
        <f t="shared" si="2034"/>
        <v>5808</v>
      </c>
      <c r="V3386" t="s">
        <v>6172</v>
      </c>
      <c r="W3386" t="e">
        <f>VALUE(V3386)*100000</f>
        <v>#VALUE!</v>
      </c>
    </row>
    <row r="3387" spans="1:23" customFormat="1" hidden="1">
      <c r="A3387" t="s">
        <v>6646</v>
      </c>
      <c r="G3387" t="s">
        <v>24</v>
      </c>
      <c r="H3387" t="s">
        <v>6995</v>
      </c>
      <c r="I3387">
        <f>VALUE(LEFT(H3387,FIND(" ",H3387)-1))</f>
        <v>1634</v>
      </c>
      <c r="J3387" t="str">
        <f>TRIM(RIGHT(H3387,LEN(H3387)-FIND(" ",H3387)))</f>
        <v>sqft</v>
      </c>
      <c r="K3387" t="s">
        <v>43</v>
      </c>
      <c r="L3387" t="s">
        <v>301</v>
      </c>
      <c r="N3387" t="s">
        <v>2996</v>
      </c>
      <c r="Q3387" t="s">
        <v>29</v>
      </c>
      <c r="R3387" t="s">
        <v>47</v>
      </c>
      <c r="S3387" t="s">
        <v>6996</v>
      </c>
      <c r="T3387" t="s">
        <v>6997</v>
      </c>
      <c r="U3387" s="1">
        <f t="shared" si="2034"/>
        <v>4207</v>
      </c>
      <c r="V3387" t="s">
        <v>6124</v>
      </c>
      <c r="W3387" t="e">
        <f>VALUE(V3387)*100000</f>
        <v>#VALUE!</v>
      </c>
    </row>
    <row r="3388" spans="1:23" customFormat="1" hidden="1">
      <c r="A3388" t="s">
        <v>6879</v>
      </c>
      <c r="G3388" t="s">
        <v>34</v>
      </c>
      <c r="H3388" t="s">
        <v>6998</v>
      </c>
      <c r="I3388">
        <f>VALUE(LEFT(H3388,FIND(" ",H3388)-1))</f>
        <v>2035</v>
      </c>
      <c r="J3388" t="str">
        <f>TRIM(RIGHT(H3388,LEN(H3388)-FIND(" ",H3388)))</f>
        <v>sqft</v>
      </c>
      <c r="K3388" t="s">
        <v>26</v>
      </c>
      <c r="L3388" t="s">
        <v>44</v>
      </c>
      <c r="N3388" t="s">
        <v>81</v>
      </c>
      <c r="Q3388" t="s">
        <v>29</v>
      </c>
      <c r="R3388" t="s">
        <v>47</v>
      </c>
      <c r="S3388" t="s">
        <v>6999</v>
      </c>
      <c r="T3388" t="s">
        <v>7000</v>
      </c>
      <c r="U3388" s="1">
        <f t="shared" si="2034"/>
        <v>6100</v>
      </c>
      <c r="V3388" t="s">
        <v>6111</v>
      </c>
      <c r="W3388" t="e">
        <f>VALUE(V3388)*100000</f>
        <v>#VALUE!</v>
      </c>
    </row>
    <row r="3389" spans="1:23" customFormat="1" hidden="1">
      <c r="A3389" t="s">
        <v>6687</v>
      </c>
      <c r="G3389" t="s">
        <v>34</v>
      </c>
      <c r="H3389" t="s">
        <v>6955</v>
      </c>
      <c r="I3389">
        <f>VALUE(LEFT(H3389,FIND(" ",H3389)-1))</f>
        <v>2330</v>
      </c>
      <c r="J3389" t="str">
        <f>TRIM(RIGHT(H3389,LEN(H3389)-FIND(" ",H3389)))</f>
        <v>sqft</v>
      </c>
      <c r="K3389" t="s">
        <v>26</v>
      </c>
      <c r="L3389" t="s">
        <v>267</v>
      </c>
      <c r="N3389" t="s">
        <v>45</v>
      </c>
      <c r="Q3389" t="s">
        <v>29</v>
      </c>
      <c r="R3389" t="s">
        <v>47</v>
      </c>
      <c r="S3389" t="s">
        <v>7001</v>
      </c>
      <c r="T3389" t="s">
        <v>555</v>
      </c>
      <c r="U3389" s="1">
        <f t="shared" ref="U3389:U3452" si="2035">VALUE(SUBSTITUTE(SUBSTITUTE(T3389,"â‚¹",""),"per sqft",""))</f>
        <v>4500</v>
      </c>
      <c r="V3389" t="s">
        <v>6593</v>
      </c>
      <c r="W3389" t="e">
        <f>VALUE(V3389)*100000</f>
        <v>#VALUE!</v>
      </c>
    </row>
    <row r="3390" spans="1:23" customFormat="1" hidden="1">
      <c r="A3390" t="s">
        <v>6622</v>
      </c>
      <c r="G3390" t="s">
        <v>34</v>
      </c>
      <c r="H3390" t="s">
        <v>716</v>
      </c>
      <c r="I3390">
        <f>VALUE(LEFT(H3390,FIND(" ",H3390)-1))</f>
        <v>2493</v>
      </c>
      <c r="J3390" t="str">
        <f>TRIM(RIGHT(H3390,LEN(H3390)-FIND(" ",H3390)))</f>
        <v>sqft</v>
      </c>
      <c r="K3390" t="s">
        <v>26</v>
      </c>
      <c r="L3390" t="s">
        <v>44</v>
      </c>
      <c r="N3390" t="s">
        <v>176</v>
      </c>
      <c r="Q3390" t="s">
        <v>29</v>
      </c>
      <c r="R3390" t="s">
        <v>38</v>
      </c>
      <c r="S3390" t="s">
        <v>6513</v>
      </c>
      <c r="T3390" t="s">
        <v>7002</v>
      </c>
      <c r="U3390" s="1">
        <f t="shared" si="2035"/>
        <v>5616</v>
      </c>
      <c r="V3390" t="s">
        <v>6132</v>
      </c>
      <c r="W3390" t="e">
        <f>VALUE(V3390)*100000</f>
        <v>#VALUE!</v>
      </c>
    </row>
    <row r="3391" spans="1:23" customFormat="1" hidden="1">
      <c r="A3391" t="s">
        <v>3616</v>
      </c>
      <c r="G3391" t="s">
        <v>34</v>
      </c>
      <c r="H3391" t="s">
        <v>3803</v>
      </c>
      <c r="I3391">
        <f>VALUE(LEFT(H3391,FIND(" ",H3391)-1))</f>
        <v>2400</v>
      </c>
      <c r="J3391" t="str">
        <f>TRIM(RIGHT(H3391,LEN(H3391)-FIND(" ",H3391)))</f>
        <v>sqft</v>
      </c>
      <c r="K3391" t="s">
        <v>26</v>
      </c>
      <c r="L3391" t="s">
        <v>2900</v>
      </c>
      <c r="N3391" t="s">
        <v>200</v>
      </c>
      <c r="Q3391" t="s">
        <v>29</v>
      </c>
      <c r="R3391" t="s">
        <v>38</v>
      </c>
      <c r="S3391" t="s">
        <v>6834</v>
      </c>
      <c r="T3391" t="s">
        <v>722</v>
      </c>
      <c r="U3391" s="1">
        <f t="shared" si="2035"/>
        <v>6000</v>
      </c>
      <c r="V3391" t="s">
        <v>6332</v>
      </c>
      <c r="W3391" t="e">
        <f>VALUE(V3391)*100000</f>
        <v>#VALUE!</v>
      </c>
    </row>
    <row r="3392" spans="1:23" customFormat="1" hidden="1">
      <c r="A3392" t="s">
        <v>4497</v>
      </c>
      <c r="G3392" t="s">
        <v>34</v>
      </c>
      <c r="H3392" t="s">
        <v>7003</v>
      </c>
      <c r="I3392">
        <f>VALUE(LEFT(H3392,FIND(" ",H3392)-1))</f>
        <v>2155</v>
      </c>
      <c r="J3392" t="str">
        <f>TRIM(RIGHT(H3392,LEN(H3392)-FIND(" ",H3392)))</f>
        <v>sqft</v>
      </c>
      <c r="K3392" t="s">
        <v>26</v>
      </c>
      <c r="L3392" t="s">
        <v>924</v>
      </c>
      <c r="N3392" t="s">
        <v>1181</v>
      </c>
      <c r="Q3392" t="s">
        <v>29</v>
      </c>
      <c r="R3392" t="s">
        <v>47</v>
      </c>
      <c r="S3392" t="s">
        <v>5759</v>
      </c>
      <c r="T3392" t="s">
        <v>3131</v>
      </c>
      <c r="U3392" s="1">
        <f t="shared" si="2035"/>
        <v>4851</v>
      </c>
      <c r="V3392" t="s">
        <v>6593</v>
      </c>
      <c r="W3392" t="e">
        <f>VALUE(V3392)*100000</f>
        <v>#VALUE!</v>
      </c>
    </row>
    <row r="3393" spans="1:23" customFormat="1" hidden="1">
      <c r="A3393" t="s">
        <v>7004</v>
      </c>
      <c r="G3393" t="s">
        <v>24</v>
      </c>
      <c r="H3393" t="s">
        <v>328</v>
      </c>
      <c r="I3393">
        <f>VALUE(LEFT(H3393,FIND(" ",H3393)-1))</f>
        <v>1200</v>
      </c>
      <c r="J3393" t="str">
        <f>TRIM(RIGHT(H3393,LEN(H3393)-FIND(" ",H3393)))</f>
        <v>sqft</v>
      </c>
      <c r="K3393" t="s">
        <v>29</v>
      </c>
      <c r="L3393" t="s">
        <v>4133</v>
      </c>
      <c r="N3393" t="s">
        <v>26</v>
      </c>
      <c r="Q3393" t="s">
        <v>47</v>
      </c>
      <c r="R3393" t="s">
        <v>156</v>
      </c>
      <c r="S3393" t="s">
        <v>7005</v>
      </c>
      <c r="T3393" t="s">
        <v>6083</v>
      </c>
      <c r="U3393" s="1">
        <f t="shared" si="2035"/>
        <v>5400</v>
      </c>
      <c r="V3393" t="s">
        <v>6730</v>
      </c>
      <c r="W3393" t="e">
        <f>VALUE(V3393)*100000</f>
        <v>#VALUE!</v>
      </c>
    </row>
    <row r="3394" spans="1:23" customFormat="1" hidden="1">
      <c r="A3394" t="s">
        <v>6680</v>
      </c>
      <c r="G3394" t="s">
        <v>34</v>
      </c>
      <c r="H3394" t="s">
        <v>7006</v>
      </c>
      <c r="I3394">
        <f>VALUE(LEFT(H3394,FIND(" ",H3394)-1))</f>
        <v>2705</v>
      </c>
      <c r="J3394" t="str">
        <f>TRIM(RIGHT(H3394,LEN(H3394)-FIND(" ",H3394)))</f>
        <v>sqft</v>
      </c>
      <c r="K3394" t="s">
        <v>26</v>
      </c>
      <c r="L3394" t="s">
        <v>61</v>
      </c>
      <c r="N3394" t="s">
        <v>45</v>
      </c>
      <c r="Q3394" t="s">
        <v>29</v>
      </c>
      <c r="R3394" t="s">
        <v>38</v>
      </c>
      <c r="S3394" t="s">
        <v>7007</v>
      </c>
      <c r="T3394" t="s">
        <v>7008</v>
      </c>
      <c r="U3394" s="1">
        <f t="shared" si="2035"/>
        <v>5176</v>
      </c>
      <c r="V3394" t="s">
        <v>6132</v>
      </c>
      <c r="W3394" t="e">
        <f>VALUE(V3394)*100000</f>
        <v>#VALUE!</v>
      </c>
    </row>
    <row r="3395" spans="1:23" customFormat="1" hidden="1">
      <c r="A3395" t="s">
        <v>947</v>
      </c>
      <c r="G3395" t="s">
        <v>24</v>
      </c>
      <c r="H3395" t="s">
        <v>261</v>
      </c>
      <c r="I3395">
        <f>VALUE(LEFT(H3395,FIND(" ",H3395)-1))</f>
        <v>400</v>
      </c>
      <c r="J3395" t="str">
        <f>TRIM(RIGHT(H3395,LEN(H3395)-FIND(" ",H3395)))</f>
        <v>sqft</v>
      </c>
      <c r="K3395" t="s">
        <v>43</v>
      </c>
      <c r="L3395" t="s">
        <v>44</v>
      </c>
      <c r="N3395" t="s">
        <v>377</v>
      </c>
      <c r="Q3395" t="s">
        <v>897</v>
      </c>
      <c r="S3395" t="s">
        <v>7009</v>
      </c>
      <c r="T3395" t="s">
        <v>3907</v>
      </c>
      <c r="U3395" s="1">
        <f t="shared" si="2035"/>
        <v>14000</v>
      </c>
      <c r="V3395" t="s">
        <v>6038</v>
      </c>
      <c r="W3395" t="e">
        <f>VALUE(V3395)*100000</f>
        <v>#VALUE!</v>
      </c>
    </row>
    <row r="3396" spans="1:23" customFormat="1" hidden="1">
      <c r="A3396" t="s">
        <v>6964</v>
      </c>
      <c r="G3396" t="s">
        <v>34</v>
      </c>
      <c r="H3396" t="s">
        <v>6965</v>
      </c>
      <c r="I3396">
        <f>VALUE(LEFT(H3396,FIND(" ",H3396)-1))</f>
        <v>2323</v>
      </c>
      <c r="J3396" t="str">
        <f>TRIM(RIGHT(H3396,LEN(H3396)-FIND(" ",H3396)))</f>
        <v>sqft</v>
      </c>
      <c r="K3396" t="s">
        <v>26</v>
      </c>
      <c r="L3396" t="s">
        <v>44</v>
      </c>
      <c r="N3396" t="s">
        <v>160</v>
      </c>
      <c r="Q3396" t="s">
        <v>29</v>
      </c>
      <c r="R3396" t="s">
        <v>30</v>
      </c>
      <c r="S3396" t="s">
        <v>7010</v>
      </c>
      <c r="T3396" t="s">
        <v>3861</v>
      </c>
      <c r="U3396" s="1">
        <f t="shared" si="2035"/>
        <v>5500</v>
      </c>
      <c r="V3396" t="s">
        <v>6729</v>
      </c>
      <c r="W3396" t="e">
        <f>VALUE(V3396)*100000</f>
        <v>#VALUE!</v>
      </c>
    </row>
    <row r="3397" spans="1:23" customFormat="1" hidden="1">
      <c r="A3397" t="s">
        <v>7011</v>
      </c>
      <c r="G3397" t="s">
        <v>34</v>
      </c>
      <c r="H3397" t="s">
        <v>7012</v>
      </c>
      <c r="I3397">
        <f>VALUE(LEFT(H3397,FIND(" ",H3397)-1))</f>
        <v>186</v>
      </c>
      <c r="J3397" t="str">
        <f>TRIM(RIGHT(H3397,LEN(H3397)-FIND(" ",H3397)))</f>
        <v>sqyrd</v>
      </c>
      <c r="K3397" t="s">
        <v>29</v>
      </c>
      <c r="L3397" t="s">
        <v>3356</v>
      </c>
      <c r="N3397" t="s">
        <v>26</v>
      </c>
      <c r="Q3397" t="s">
        <v>47</v>
      </c>
      <c r="R3397" t="s">
        <v>1751</v>
      </c>
      <c r="S3397" t="s">
        <v>7013</v>
      </c>
      <c r="T3397" t="s">
        <v>7014</v>
      </c>
      <c r="U3397" s="1">
        <f t="shared" si="2035"/>
        <v>6870</v>
      </c>
      <c r="V3397" t="s">
        <v>6074</v>
      </c>
      <c r="W3397" t="e">
        <f>VALUE(V3397)*100000</f>
        <v>#VALUE!</v>
      </c>
    </row>
    <row r="3398" spans="1:23" customFormat="1" hidden="1">
      <c r="A3398" t="s">
        <v>7015</v>
      </c>
      <c r="G3398" t="s">
        <v>24</v>
      </c>
      <c r="H3398" t="s">
        <v>2754</v>
      </c>
      <c r="I3398">
        <f>VALUE(LEFT(H3398,FIND(" ",H3398)-1))</f>
        <v>1233</v>
      </c>
      <c r="J3398" t="str">
        <f>TRIM(RIGHT(H3398,LEN(H3398)-FIND(" ",H3398)))</f>
        <v>sqft</v>
      </c>
      <c r="K3398" t="s">
        <v>26</v>
      </c>
      <c r="L3398" t="s">
        <v>44</v>
      </c>
      <c r="N3398" t="s">
        <v>37</v>
      </c>
      <c r="Q3398" t="s">
        <v>29</v>
      </c>
      <c r="R3398" t="s">
        <v>102</v>
      </c>
      <c r="S3398" t="s">
        <v>7016</v>
      </c>
      <c r="T3398" t="s">
        <v>6103</v>
      </c>
      <c r="U3398" s="1">
        <f t="shared" si="2035"/>
        <v>4998</v>
      </c>
      <c r="V3398" t="s">
        <v>6038</v>
      </c>
      <c r="W3398" t="e">
        <f>VALUE(V3398)*100000</f>
        <v>#VALUE!</v>
      </c>
    </row>
    <row r="3399" spans="1:23" customFormat="1" hidden="1">
      <c r="A3399" t="s">
        <v>6669</v>
      </c>
      <c r="G3399" t="s">
        <v>34</v>
      </c>
      <c r="H3399" t="s">
        <v>4958</v>
      </c>
      <c r="I3399">
        <f>VALUE(LEFT(H3399,FIND(" ",H3399)-1))</f>
        <v>2164</v>
      </c>
      <c r="J3399" t="str">
        <f>TRIM(RIGHT(H3399,LEN(H3399)-FIND(" ",H3399)))</f>
        <v>sqft</v>
      </c>
      <c r="K3399" t="s">
        <v>26</v>
      </c>
      <c r="L3399" t="s">
        <v>175</v>
      </c>
      <c r="N3399" t="s">
        <v>176</v>
      </c>
      <c r="Q3399" t="s">
        <v>29</v>
      </c>
      <c r="R3399" t="s">
        <v>739</v>
      </c>
      <c r="S3399" t="s">
        <v>7017</v>
      </c>
      <c r="T3399" t="s">
        <v>5177</v>
      </c>
      <c r="U3399" s="1">
        <f t="shared" si="2035"/>
        <v>4700</v>
      </c>
      <c r="V3399" t="s">
        <v>6065</v>
      </c>
      <c r="W3399" t="e">
        <f>VALUE(V3399)*100000</f>
        <v>#VALUE!</v>
      </c>
    </row>
    <row r="3400" spans="1:23" customFormat="1" hidden="1">
      <c r="A3400" t="s">
        <v>6538</v>
      </c>
      <c r="G3400" t="s">
        <v>34</v>
      </c>
      <c r="H3400" t="s">
        <v>3803</v>
      </c>
      <c r="I3400">
        <f>VALUE(LEFT(H3400,FIND(" ",H3400)-1))</f>
        <v>2400</v>
      </c>
      <c r="J3400" t="str">
        <f>TRIM(RIGHT(H3400,LEN(H3400)-FIND(" ",H3400)))</f>
        <v>sqft</v>
      </c>
      <c r="K3400" t="s">
        <v>26</v>
      </c>
      <c r="L3400" t="s">
        <v>267</v>
      </c>
      <c r="N3400" t="s">
        <v>2963</v>
      </c>
      <c r="Q3400" t="s">
        <v>29</v>
      </c>
      <c r="R3400" t="s">
        <v>47</v>
      </c>
      <c r="S3400" t="s">
        <v>7018</v>
      </c>
      <c r="T3400" t="s">
        <v>1929</v>
      </c>
      <c r="U3400" s="1">
        <f t="shared" si="2035"/>
        <v>5111</v>
      </c>
      <c r="V3400" t="s">
        <v>6176</v>
      </c>
      <c r="W3400" t="e">
        <f>VALUE(V3400)*100000</f>
        <v>#VALUE!</v>
      </c>
    </row>
    <row r="3401" spans="1:23" customFormat="1" hidden="1">
      <c r="A3401" t="s">
        <v>6276</v>
      </c>
      <c r="G3401" t="s">
        <v>34</v>
      </c>
      <c r="H3401" t="s">
        <v>6936</v>
      </c>
      <c r="I3401">
        <f>VALUE(LEFT(H3401,FIND(" ",H3401)-1))</f>
        <v>2602</v>
      </c>
      <c r="J3401" t="str">
        <f>TRIM(RIGHT(H3401,LEN(H3401)-FIND(" ",H3401)))</f>
        <v>sqft</v>
      </c>
      <c r="K3401" t="s">
        <v>26</v>
      </c>
      <c r="L3401" t="s">
        <v>44</v>
      </c>
      <c r="N3401" t="s">
        <v>45</v>
      </c>
      <c r="Q3401" t="s">
        <v>29</v>
      </c>
      <c r="R3401" t="s">
        <v>47</v>
      </c>
      <c r="S3401" t="s">
        <v>6937</v>
      </c>
      <c r="T3401" t="s">
        <v>7019</v>
      </c>
      <c r="U3401" s="1">
        <f t="shared" si="2035"/>
        <v>5073</v>
      </c>
      <c r="V3401" t="s">
        <v>6046</v>
      </c>
      <c r="W3401" t="e">
        <f>VALUE(V3401)*100000</f>
        <v>#VALUE!</v>
      </c>
    </row>
    <row r="3402" spans="1:23" customFormat="1" hidden="1">
      <c r="A3402" t="s">
        <v>6601</v>
      </c>
      <c r="G3402" t="s">
        <v>24</v>
      </c>
      <c r="H3402" t="s">
        <v>6723</v>
      </c>
      <c r="I3402">
        <f>VALUE(LEFT(H3402,FIND(" ",H3402)-1))</f>
        <v>1595</v>
      </c>
      <c r="J3402" t="str">
        <f>TRIM(RIGHT(H3402,LEN(H3402)-FIND(" ",H3402)))</f>
        <v>sqft</v>
      </c>
      <c r="K3402" t="s">
        <v>43</v>
      </c>
      <c r="L3402" t="s">
        <v>36</v>
      </c>
      <c r="N3402" t="s">
        <v>1008</v>
      </c>
      <c r="Q3402" t="s">
        <v>29</v>
      </c>
      <c r="R3402" t="s">
        <v>47</v>
      </c>
      <c r="S3402" t="s">
        <v>6971</v>
      </c>
      <c r="T3402" t="s">
        <v>4081</v>
      </c>
      <c r="U3402" s="1">
        <f t="shared" si="2035"/>
        <v>4862</v>
      </c>
      <c r="V3402" t="s">
        <v>6630</v>
      </c>
      <c r="W3402" t="e">
        <f>VALUE(V3402)*100000</f>
        <v>#VALUE!</v>
      </c>
    </row>
    <row r="3403" spans="1:23" customFormat="1" hidden="1">
      <c r="A3403" t="s">
        <v>7020</v>
      </c>
      <c r="G3403" t="s">
        <v>34</v>
      </c>
      <c r="H3403" t="s">
        <v>3806</v>
      </c>
      <c r="I3403">
        <f>VALUE(LEFT(H3403,FIND(" ",H3403)-1))</f>
        <v>2100</v>
      </c>
      <c r="J3403" t="str">
        <f>TRIM(RIGHT(H3403,LEN(H3403)-FIND(" ",H3403)))</f>
        <v>sqft</v>
      </c>
      <c r="K3403" t="s">
        <v>26</v>
      </c>
      <c r="L3403" t="s">
        <v>165</v>
      </c>
      <c r="N3403" t="s">
        <v>200</v>
      </c>
      <c r="Q3403" t="s">
        <v>29</v>
      </c>
      <c r="R3403" t="s">
        <v>47</v>
      </c>
      <c r="S3403" t="s">
        <v>5780</v>
      </c>
      <c r="T3403" t="s">
        <v>4214</v>
      </c>
      <c r="U3403" s="1">
        <f t="shared" si="2035"/>
        <v>5200</v>
      </c>
      <c r="V3403" t="s">
        <v>6190</v>
      </c>
      <c r="W3403" t="e">
        <f>VALUE(V3403)*100000</f>
        <v>#VALUE!</v>
      </c>
    </row>
    <row r="3404" spans="1:23" customFormat="1" hidden="1">
      <c r="A3404" t="s">
        <v>7021</v>
      </c>
      <c r="G3404" t="s">
        <v>24</v>
      </c>
      <c r="H3404" t="s">
        <v>60</v>
      </c>
      <c r="I3404">
        <f>VALUE(LEFT(H3404,FIND(" ",H3404)-1))</f>
        <v>1265</v>
      </c>
      <c r="J3404" t="str">
        <f>TRIM(RIGHT(H3404,LEN(H3404)-FIND(" ",H3404)))</f>
        <v>sqft</v>
      </c>
      <c r="K3404" t="s">
        <v>26</v>
      </c>
      <c r="L3404" t="s">
        <v>2841</v>
      </c>
      <c r="N3404" t="s">
        <v>45</v>
      </c>
      <c r="Q3404" t="s">
        <v>29</v>
      </c>
      <c r="R3404" t="s">
        <v>47</v>
      </c>
      <c r="S3404" t="s">
        <v>7022</v>
      </c>
      <c r="T3404" t="s">
        <v>7023</v>
      </c>
      <c r="U3404" s="1">
        <f t="shared" si="2035"/>
        <v>4951</v>
      </c>
      <c r="V3404" t="s">
        <v>6068</v>
      </c>
      <c r="W3404" t="e">
        <f>VALUE(V3404)*100000</f>
        <v>#VALUE!</v>
      </c>
    </row>
    <row r="3405" spans="1:23" customFormat="1" hidden="1">
      <c r="A3405" t="s">
        <v>3616</v>
      </c>
      <c r="G3405" t="s">
        <v>34</v>
      </c>
      <c r="H3405" t="s">
        <v>7024</v>
      </c>
      <c r="I3405">
        <f>VALUE(LEFT(H3405,FIND(" ",H3405)-1))</f>
        <v>2340</v>
      </c>
      <c r="J3405" t="str">
        <f>TRIM(RIGHT(H3405,LEN(H3405)-FIND(" ",H3405)))</f>
        <v>sqft</v>
      </c>
      <c r="K3405" t="s">
        <v>26</v>
      </c>
      <c r="L3405" t="s">
        <v>2900</v>
      </c>
      <c r="N3405" t="s">
        <v>200</v>
      </c>
      <c r="Q3405" t="s">
        <v>29</v>
      </c>
      <c r="R3405" t="s">
        <v>38</v>
      </c>
      <c r="S3405" t="s">
        <v>6834</v>
      </c>
      <c r="T3405" t="s">
        <v>722</v>
      </c>
      <c r="U3405" s="1">
        <f t="shared" si="2035"/>
        <v>6000</v>
      </c>
      <c r="V3405" t="s">
        <v>6132</v>
      </c>
      <c r="W3405" t="e">
        <f>VALUE(V3405)*100000</f>
        <v>#VALUE!</v>
      </c>
    </row>
    <row r="3406" spans="1:23" customFormat="1" hidden="1">
      <c r="A3406" t="s">
        <v>6056</v>
      </c>
      <c r="G3406" t="s">
        <v>24</v>
      </c>
      <c r="H3406" t="s">
        <v>602</v>
      </c>
      <c r="I3406">
        <f>VALUE(LEFT(H3406,FIND(" ",H3406)-1))</f>
        <v>2000</v>
      </c>
      <c r="J3406" t="str">
        <f>TRIM(RIGHT(H3406,LEN(H3406)-FIND(" ",H3406)))</f>
        <v>sqft</v>
      </c>
      <c r="K3406" t="s">
        <v>26</v>
      </c>
      <c r="L3406" t="s">
        <v>2829</v>
      </c>
      <c r="N3406" t="s">
        <v>992</v>
      </c>
      <c r="Q3406" t="s">
        <v>29</v>
      </c>
      <c r="R3406" t="s">
        <v>47</v>
      </c>
      <c r="T3406" t="s">
        <v>7025</v>
      </c>
      <c r="U3406" s="1">
        <f t="shared" si="2035"/>
        <v>5108</v>
      </c>
      <c r="V3406" t="s">
        <v>6132</v>
      </c>
      <c r="W3406" t="e">
        <f>VALUE(V3406)*100000</f>
        <v>#VALUE!</v>
      </c>
    </row>
    <row r="3407" spans="1:23" customFormat="1" hidden="1">
      <c r="A3407" t="s">
        <v>6964</v>
      </c>
      <c r="G3407" t="s">
        <v>34</v>
      </c>
      <c r="H3407" t="s">
        <v>6965</v>
      </c>
      <c r="I3407">
        <f>VALUE(LEFT(H3407,FIND(" ",H3407)-1))</f>
        <v>2323</v>
      </c>
      <c r="J3407" t="str">
        <f>TRIM(RIGHT(H3407,LEN(H3407)-FIND(" ",H3407)))</f>
        <v>sqft</v>
      </c>
      <c r="K3407" t="s">
        <v>43</v>
      </c>
      <c r="L3407" t="s">
        <v>44</v>
      </c>
      <c r="N3407" t="s">
        <v>3270</v>
      </c>
      <c r="Q3407" t="s">
        <v>29</v>
      </c>
      <c r="R3407" t="s">
        <v>185</v>
      </c>
      <c r="S3407" t="s">
        <v>7026</v>
      </c>
      <c r="T3407" t="s">
        <v>7027</v>
      </c>
      <c r="U3407" s="1">
        <f t="shared" si="2035"/>
        <v>5209</v>
      </c>
      <c r="V3407" t="s">
        <v>6281</v>
      </c>
      <c r="W3407" t="e">
        <f>VALUE(V3407)*100000</f>
        <v>#VALUE!</v>
      </c>
    </row>
    <row r="3408" spans="1:23" customFormat="1" hidden="1">
      <c r="A3408" t="s">
        <v>7028</v>
      </c>
      <c r="G3408" t="s">
        <v>34</v>
      </c>
      <c r="H3408" t="s">
        <v>6406</v>
      </c>
      <c r="I3408">
        <f>VALUE(LEFT(H3408,FIND(" ",H3408)-1))</f>
        <v>2790</v>
      </c>
      <c r="J3408" t="str">
        <f>TRIM(RIGHT(H3408,LEN(H3408)-FIND(" ",H3408)))</f>
        <v>sqft</v>
      </c>
      <c r="K3408" t="s">
        <v>26</v>
      </c>
      <c r="L3408" t="s">
        <v>1843</v>
      </c>
      <c r="N3408" t="s">
        <v>200</v>
      </c>
      <c r="Q3408" t="s">
        <v>29</v>
      </c>
      <c r="R3408" t="s">
        <v>47</v>
      </c>
      <c r="S3408" t="s">
        <v>5759</v>
      </c>
      <c r="T3408" t="s">
        <v>3131</v>
      </c>
      <c r="U3408" s="1">
        <f t="shared" si="2035"/>
        <v>4851</v>
      </c>
      <c r="V3408" t="s">
        <v>6053</v>
      </c>
      <c r="W3408" t="e">
        <f>VALUE(V3408)*100000</f>
        <v>#VALUE!</v>
      </c>
    </row>
    <row r="3409" spans="1:23" customFormat="1" hidden="1">
      <c r="A3409" t="s">
        <v>3616</v>
      </c>
      <c r="G3409" t="s">
        <v>24</v>
      </c>
      <c r="H3409" t="s">
        <v>71</v>
      </c>
      <c r="I3409">
        <f>VALUE(LEFT(H3409,FIND(" ",H3409)-1))</f>
        <v>1180</v>
      </c>
      <c r="J3409" t="str">
        <f>TRIM(RIGHT(H3409,LEN(H3409)-FIND(" ",H3409)))</f>
        <v>sqft</v>
      </c>
      <c r="K3409" t="s">
        <v>29</v>
      </c>
      <c r="L3409" t="s">
        <v>44</v>
      </c>
      <c r="N3409" t="s">
        <v>26</v>
      </c>
      <c r="Q3409" t="s">
        <v>47</v>
      </c>
      <c r="R3409" t="s">
        <v>156</v>
      </c>
      <c r="S3409" t="s">
        <v>7029</v>
      </c>
      <c r="T3409" t="s">
        <v>6083</v>
      </c>
      <c r="U3409" s="1">
        <f t="shared" si="2035"/>
        <v>5400</v>
      </c>
      <c r="V3409" t="s">
        <v>6074</v>
      </c>
      <c r="W3409" t="e">
        <f>VALUE(V3409)*100000</f>
        <v>#VALUE!</v>
      </c>
    </row>
    <row r="3410" spans="1:23" customFormat="1" hidden="1">
      <c r="A3410" t="s">
        <v>947</v>
      </c>
      <c r="G3410" t="s">
        <v>34</v>
      </c>
      <c r="H3410" t="s">
        <v>111</v>
      </c>
      <c r="I3410">
        <f>VALUE(LEFT(H3410,FIND(" ",H3410)-1))</f>
        <v>800</v>
      </c>
      <c r="J3410" t="str">
        <f>TRIM(RIGHT(H3410,LEN(H3410)-FIND(" ",H3410)))</f>
        <v>sqft</v>
      </c>
      <c r="K3410" t="s">
        <v>43</v>
      </c>
      <c r="L3410" t="s">
        <v>44</v>
      </c>
      <c r="N3410" t="s">
        <v>377</v>
      </c>
      <c r="Q3410" t="s">
        <v>897</v>
      </c>
      <c r="S3410" t="s">
        <v>7030</v>
      </c>
      <c r="T3410" t="s">
        <v>3836</v>
      </c>
      <c r="U3410" s="1">
        <f t="shared" si="2035"/>
        <v>14500</v>
      </c>
      <c r="V3410" t="s">
        <v>6880</v>
      </c>
      <c r="W3410" t="e">
        <f>VALUE(V3410)*100000</f>
        <v>#VALUE!</v>
      </c>
    </row>
    <row r="3411" spans="1:23" customFormat="1" hidden="1">
      <c r="A3411" t="s">
        <v>6217</v>
      </c>
      <c r="G3411" t="s">
        <v>34</v>
      </c>
      <c r="H3411" t="s">
        <v>7031</v>
      </c>
      <c r="I3411">
        <f>VALUE(LEFT(H3411,FIND(" ",H3411)-1))</f>
        <v>1989</v>
      </c>
      <c r="J3411" t="str">
        <f>TRIM(RIGHT(H3411,LEN(H3411)-FIND(" ",H3411)))</f>
        <v>sqft</v>
      </c>
      <c r="K3411" t="s">
        <v>26</v>
      </c>
      <c r="L3411" t="s">
        <v>44</v>
      </c>
      <c r="N3411" t="s">
        <v>793</v>
      </c>
      <c r="Q3411" t="s">
        <v>29</v>
      </c>
      <c r="R3411" t="s">
        <v>47</v>
      </c>
      <c r="S3411" t="s">
        <v>7032</v>
      </c>
      <c r="T3411" t="s">
        <v>7033</v>
      </c>
      <c r="U3411" s="1">
        <f t="shared" si="2035"/>
        <v>6363</v>
      </c>
      <c r="V3411" t="s">
        <v>6041</v>
      </c>
      <c r="W3411" t="e">
        <f>VALUE(V3411)*100000</f>
        <v>#VALUE!</v>
      </c>
    </row>
    <row r="3412" spans="1:23" customFormat="1" hidden="1">
      <c r="A3412" t="s">
        <v>4649</v>
      </c>
      <c r="G3412" t="s">
        <v>34</v>
      </c>
      <c r="H3412" t="s">
        <v>789</v>
      </c>
      <c r="I3412">
        <f>VALUE(LEFT(H3412,FIND(" ",H3412)-1))</f>
        <v>100</v>
      </c>
      <c r="J3412" t="str">
        <f>TRIM(RIGHT(H3412,LEN(H3412)-FIND(" ",H3412)))</f>
        <v>sqyrd</v>
      </c>
      <c r="K3412" t="s">
        <v>43</v>
      </c>
      <c r="L3412" t="s">
        <v>44</v>
      </c>
      <c r="N3412" t="s">
        <v>517</v>
      </c>
      <c r="Q3412" t="s">
        <v>46</v>
      </c>
      <c r="R3412" t="s">
        <v>47</v>
      </c>
      <c r="S3412" t="s">
        <v>7034</v>
      </c>
      <c r="T3412" t="s">
        <v>6229</v>
      </c>
      <c r="U3412" s="1">
        <f t="shared" si="2035"/>
        <v>12222</v>
      </c>
      <c r="V3412" t="s">
        <v>6055</v>
      </c>
      <c r="W3412" t="e">
        <f>VALUE(V3412)*100000</f>
        <v>#VALUE!</v>
      </c>
    </row>
    <row r="3413" spans="1:23" customFormat="1" hidden="1">
      <c r="A3413" t="s">
        <v>6993</v>
      </c>
      <c r="G3413" t="s">
        <v>24</v>
      </c>
      <c r="H3413" t="s">
        <v>372</v>
      </c>
      <c r="I3413">
        <f>VALUE(LEFT(H3413,FIND(" ",H3413)-1))</f>
        <v>1300</v>
      </c>
      <c r="J3413" t="str">
        <f>TRIM(RIGHT(H3413,LEN(H3413)-FIND(" ",H3413)))</f>
        <v>sqft</v>
      </c>
      <c r="K3413" t="s">
        <v>43</v>
      </c>
      <c r="L3413" t="s">
        <v>44</v>
      </c>
      <c r="N3413" t="s">
        <v>2879</v>
      </c>
      <c r="Q3413" t="s">
        <v>29</v>
      </c>
      <c r="R3413" t="s">
        <v>102</v>
      </c>
      <c r="S3413" t="s">
        <v>7035</v>
      </c>
      <c r="T3413" t="s">
        <v>7036</v>
      </c>
      <c r="U3413" s="1">
        <f t="shared" si="2035"/>
        <v>4693</v>
      </c>
      <c r="V3413" t="s">
        <v>6055</v>
      </c>
      <c r="W3413" t="e">
        <f>VALUE(V3413)*100000</f>
        <v>#VALUE!</v>
      </c>
    </row>
    <row r="3414" spans="1:23" customFormat="1" hidden="1">
      <c r="A3414" t="s">
        <v>6911</v>
      </c>
      <c r="G3414" t="s">
        <v>34</v>
      </c>
      <c r="H3414" t="s">
        <v>6912</v>
      </c>
      <c r="I3414">
        <f>VALUE(LEFT(H3414,FIND(" ",H3414)-1))</f>
        <v>2585</v>
      </c>
      <c r="J3414" t="str">
        <f>TRIM(RIGHT(H3414,LEN(H3414)-FIND(" ",H3414)))</f>
        <v>sqft</v>
      </c>
      <c r="K3414" t="s">
        <v>26</v>
      </c>
      <c r="L3414" t="s">
        <v>924</v>
      </c>
      <c r="N3414" t="s">
        <v>176</v>
      </c>
      <c r="Q3414" t="s">
        <v>29</v>
      </c>
      <c r="R3414" t="s">
        <v>47</v>
      </c>
      <c r="S3414" t="s">
        <v>7037</v>
      </c>
      <c r="T3414" t="s">
        <v>3861</v>
      </c>
      <c r="U3414" s="1">
        <f t="shared" si="2035"/>
        <v>5500</v>
      </c>
      <c r="V3414" t="s">
        <v>6105</v>
      </c>
      <c r="W3414" t="e">
        <f>VALUE(V3414)*100000</f>
        <v>#VALUE!</v>
      </c>
    </row>
    <row r="3415" spans="1:23" customFormat="1" hidden="1">
      <c r="A3415" t="s">
        <v>6775</v>
      </c>
      <c r="G3415" t="s">
        <v>24</v>
      </c>
      <c r="H3415" t="s">
        <v>1967</v>
      </c>
      <c r="I3415">
        <f>VALUE(LEFT(H3415,FIND(" ",H3415)-1))</f>
        <v>1540</v>
      </c>
      <c r="J3415" t="str">
        <f>TRIM(RIGHT(H3415,LEN(H3415)-FIND(" ",H3415)))</f>
        <v>sqft</v>
      </c>
      <c r="K3415" t="s">
        <v>43</v>
      </c>
      <c r="L3415" t="s">
        <v>4133</v>
      </c>
      <c r="N3415" t="s">
        <v>200</v>
      </c>
      <c r="Q3415" t="s">
        <v>29</v>
      </c>
      <c r="R3415" t="s">
        <v>47</v>
      </c>
      <c r="S3415" t="s">
        <v>7038</v>
      </c>
      <c r="T3415" t="s">
        <v>4673</v>
      </c>
      <c r="U3415" s="1">
        <f t="shared" si="2035"/>
        <v>4600</v>
      </c>
      <c r="V3415" t="s">
        <v>6172</v>
      </c>
      <c r="W3415" t="e">
        <f>VALUE(V3415)*100000</f>
        <v>#VALUE!</v>
      </c>
    </row>
    <row r="3416" spans="1:23" customFormat="1" hidden="1">
      <c r="A3416" t="s">
        <v>6599</v>
      </c>
      <c r="G3416" t="s">
        <v>34</v>
      </c>
      <c r="H3416" t="s">
        <v>6600</v>
      </c>
      <c r="I3416">
        <f>VALUE(LEFT(H3416,FIND(" ",H3416)-1))</f>
        <v>2360</v>
      </c>
      <c r="J3416" t="str">
        <f>TRIM(RIGHT(H3416,LEN(H3416)-FIND(" ",H3416)))</f>
        <v>sqft</v>
      </c>
      <c r="K3416" t="s">
        <v>26</v>
      </c>
      <c r="L3416" t="s">
        <v>267</v>
      </c>
      <c r="N3416" t="s">
        <v>67</v>
      </c>
      <c r="Q3416" t="s">
        <v>29</v>
      </c>
      <c r="R3416" t="s">
        <v>47</v>
      </c>
      <c r="S3416" t="s">
        <v>7039</v>
      </c>
      <c r="T3416" t="s">
        <v>3861</v>
      </c>
      <c r="U3416" s="1">
        <f t="shared" si="2035"/>
        <v>5500</v>
      </c>
      <c r="V3416" t="s">
        <v>6453</v>
      </c>
      <c r="W3416" t="e">
        <f>VALUE(V3416)*100000</f>
        <v>#VALUE!</v>
      </c>
    </row>
    <row r="3417" spans="1:23" customFormat="1" hidden="1">
      <c r="A3417" t="s">
        <v>5653</v>
      </c>
      <c r="G3417" t="s">
        <v>24</v>
      </c>
      <c r="H3417" t="s">
        <v>7040</v>
      </c>
      <c r="I3417">
        <f>VALUE(LEFT(H3417,FIND(" ",H3417)-1))</f>
        <v>1042</v>
      </c>
      <c r="J3417" t="str">
        <f>TRIM(RIGHT(H3417,LEN(H3417)-FIND(" ",H3417)))</f>
        <v>sqft</v>
      </c>
      <c r="K3417" t="s">
        <v>43</v>
      </c>
      <c r="L3417" t="s">
        <v>44</v>
      </c>
      <c r="N3417" t="s">
        <v>95</v>
      </c>
      <c r="Q3417" t="s">
        <v>96</v>
      </c>
      <c r="R3417" t="s">
        <v>47</v>
      </c>
      <c r="S3417" t="s">
        <v>7041</v>
      </c>
      <c r="T3417" t="s">
        <v>7042</v>
      </c>
      <c r="U3417" s="1">
        <f t="shared" si="2035"/>
        <v>6614</v>
      </c>
      <c r="V3417" t="s">
        <v>6124</v>
      </c>
      <c r="W3417" t="e">
        <f>VALUE(V3417)*100000</f>
        <v>#VALUE!</v>
      </c>
    </row>
    <row r="3418" spans="1:23" customFormat="1" hidden="1">
      <c r="A3418" t="s">
        <v>6753</v>
      </c>
      <c r="G3418" t="s">
        <v>24</v>
      </c>
      <c r="H3418" t="s">
        <v>7043</v>
      </c>
      <c r="I3418">
        <f>VALUE(LEFT(H3418,FIND(" ",H3418)-1))</f>
        <v>1113</v>
      </c>
      <c r="J3418" t="str">
        <f>TRIM(RIGHT(H3418,LEN(H3418)-FIND(" ",H3418)))</f>
        <v>sqft</v>
      </c>
      <c r="K3418" t="s">
        <v>26</v>
      </c>
      <c r="L3418" t="s">
        <v>44</v>
      </c>
      <c r="N3418" t="s">
        <v>1008</v>
      </c>
      <c r="Q3418" t="s">
        <v>29</v>
      </c>
      <c r="R3418" t="s">
        <v>47</v>
      </c>
      <c r="S3418" t="s">
        <v>7044</v>
      </c>
      <c r="T3418" t="s">
        <v>1175</v>
      </c>
      <c r="U3418" s="1">
        <f t="shared" si="2035"/>
        <v>5185</v>
      </c>
      <c r="V3418" t="s">
        <v>6077</v>
      </c>
      <c r="W3418" t="e">
        <f>VALUE(V3418)*100000</f>
        <v>#VALUE!</v>
      </c>
    </row>
    <row r="3419" spans="1:23" customFormat="1" hidden="1">
      <c r="A3419" t="s">
        <v>6756</v>
      </c>
      <c r="G3419" t="s">
        <v>34</v>
      </c>
      <c r="H3419" t="s">
        <v>6757</v>
      </c>
      <c r="I3419">
        <f>VALUE(LEFT(H3419,FIND(" ",H3419)-1))</f>
        <v>2370</v>
      </c>
      <c r="J3419" t="str">
        <f>TRIM(RIGHT(H3419,LEN(H3419)-FIND(" ",H3419)))</f>
        <v>sqft</v>
      </c>
      <c r="K3419" t="s">
        <v>43</v>
      </c>
      <c r="L3419" t="s">
        <v>44</v>
      </c>
      <c r="N3419" t="s">
        <v>95</v>
      </c>
      <c r="Q3419" t="s">
        <v>29</v>
      </c>
      <c r="R3419" t="s">
        <v>30</v>
      </c>
      <c r="S3419" t="s">
        <v>7045</v>
      </c>
      <c r="T3419" t="s">
        <v>555</v>
      </c>
      <c r="U3419" s="1">
        <f t="shared" si="2035"/>
        <v>4500</v>
      </c>
      <c r="V3419" t="s">
        <v>6520</v>
      </c>
      <c r="W3419" t="e">
        <f>VALUE(V3419)*100000</f>
        <v>#VALUE!</v>
      </c>
    </row>
    <row r="3420" spans="1:23" customFormat="1" hidden="1">
      <c r="A3420" t="s">
        <v>3616</v>
      </c>
      <c r="G3420" t="s">
        <v>34</v>
      </c>
      <c r="H3420" t="s">
        <v>1551</v>
      </c>
      <c r="I3420">
        <f>VALUE(LEFT(H3420,FIND(" ",H3420)-1))</f>
        <v>2600</v>
      </c>
      <c r="J3420" t="str">
        <f>TRIM(RIGHT(H3420,LEN(H3420)-FIND(" ",H3420)))</f>
        <v>sqft</v>
      </c>
      <c r="K3420" t="s">
        <v>26</v>
      </c>
      <c r="L3420" t="s">
        <v>1843</v>
      </c>
      <c r="N3420" t="s">
        <v>200</v>
      </c>
      <c r="Q3420" t="s">
        <v>29</v>
      </c>
      <c r="R3420" t="s">
        <v>47</v>
      </c>
      <c r="S3420" t="s">
        <v>3083</v>
      </c>
      <c r="T3420" t="s">
        <v>6785</v>
      </c>
      <c r="U3420" s="1">
        <f t="shared" si="2035"/>
        <v>5300</v>
      </c>
      <c r="V3420" t="s">
        <v>6060</v>
      </c>
      <c r="W3420" t="e">
        <f>VALUE(V3420)*100000</f>
        <v>#VALUE!</v>
      </c>
    </row>
    <row r="3421" spans="1:23" customFormat="1" hidden="1">
      <c r="A3421" t="s">
        <v>3616</v>
      </c>
      <c r="G3421" t="s">
        <v>24</v>
      </c>
      <c r="H3421" t="s">
        <v>514</v>
      </c>
      <c r="I3421">
        <f>VALUE(LEFT(H3421,FIND(" ",H3421)-1))</f>
        <v>1080</v>
      </c>
      <c r="J3421" t="str">
        <f>TRIM(RIGHT(H3421,LEN(H3421)-FIND(" ",H3421)))</f>
        <v>sqft</v>
      </c>
      <c r="K3421" t="s">
        <v>29</v>
      </c>
      <c r="L3421" t="s">
        <v>44</v>
      </c>
      <c r="N3421" t="s">
        <v>26</v>
      </c>
      <c r="Q3421" t="s">
        <v>47</v>
      </c>
      <c r="R3421" t="s">
        <v>490</v>
      </c>
      <c r="S3421" t="s">
        <v>7046</v>
      </c>
      <c r="T3421" t="s">
        <v>4939</v>
      </c>
      <c r="U3421" s="1">
        <f t="shared" si="2035"/>
        <v>5100</v>
      </c>
      <c r="V3421" t="s">
        <v>3442</v>
      </c>
      <c r="W3421" t="e">
        <f>VALUE(V3421)*100000</f>
        <v>#VALUE!</v>
      </c>
    </row>
    <row r="3422" spans="1:23" customFormat="1" hidden="1">
      <c r="A3422" t="s">
        <v>4936</v>
      </c>
      <c r="G3422" t="s">
        <v>24</v>
      </c>
      <c r="H3422" t="s">
        <v>7047</v>
      </c>
      <c r="I3422">
        <f>VALUE(LEFT(H3422,FIND(" ",H3422)-1))</f>
        <v>5500</v>
      </c>
      <c r="J3422" t="str">
        <f>TRIM(RIGHT(H3422,LEN(H3422)-FIND(" ",H3422)))</f>
        <v>sqft</v>
      </c>
      <c r="K3422" t="s">
        <v>26</v>
      </c>
      <c r="L3422" t="s">
        <v>44</v>
      </c>
      <c r="N3422" t="s">
        <v>28</v>
      </c>
      <c r="Q3422" t="s">
        <v>29</v>
      </c>
      <c r="R3422" t="s">
        <v>490</v>
      </c>
      <c r="S3422" t="s">
        <v>7048</v>
      </c>
      <c r="T3422" t="s">
        <v>3861</v>
      </c>
      <c r="U3422" s="1">
        <f t="shared" si="2035"/>
        <v>5500</v>
      </c>
      <c r="V3422" t="s">
        <v>6593</v>
      </c>
      <c r="W3422" t="e">
        <f>VALUE(V3422)*100000</f>
        <v>#VALUE!</v>
      </c>
    </row>
    <row r="3423" spans="1:23" customFormat="1" hidden="1">
      <c r="A3423" t="s">
        <v>7049</v>
      </c>
      <c r="G3423" t="s">
        <v>24</v>
      </c>
      <c r="H3423" t="s">
        <v>4826</v>
      </c>
      <c r="I3423">
        <f>VALUE(LEFT(H3423,FIND(" ",H3423)-1))</f>
        <v>1134</v>
      </c>
      <c r="J3423" t="str">
        <f>TRIM(RIGHT(H3423,LEN(H3423)-FIND(" ",H3423)))</f>
        <v>sqft</v>
      </c>
      <c r="K3423" t="s">
        <v>43</v>
      </c>
      <c r="L3423" t="s">
        <v>44</v>
      </c>
      <c r="N3423" t="s">
        <v>171</v>
      </c>
      <c r="Q3423" t="s">
        <v>29</v>
      </c>
      <c r="R3423" t="s">
        <v>102</v>
      </c>
      <c r="S3423" t="s">
        <v>7050</v>
      </c>
      <c r="T3423" t="s">
        <v>3650</v>
      </c>
      <c r="U3423" s="1">
        <f t="shared" si="2035"/>
        <v>5143</v>
      </c>
      <c r="V3423" t="s">
        <v>6520</v>
      </c>
      <c r="W3423" t="e">
        <f>VALUE(V3423)*100000</f>
        <v>#VALUE!</v>
      </c>
    </row>
    <row r="3424" spans="1:23" customFormat="1" hidden="1">
      <c r="A3424" t="s">
        <v>7051</v>
      </c>
      <c r="G3424" t="s">
        <v>24</v>
      </c>
      <c r="H3424" t="s">
        <v>602</v>
      </c>
      <c r="I3424">
        <f>VALUE(LEFT(H3424,FIND(" ",H3424)-1))</f>
        <v>2000</v>
      </c>
      <c r="J3424" t="str">
        <f>TRIM(RIGHT(H3424,LEN(H3424)-FIND(" ",H3424)))</f>
        <v>sqft</v>
      </c>
      <c r="K3424" t="s">
        <v>26</v>
      </c>
      <c r="L3424" t="s">
        <v>2900</v>
      </c>
      <c r="N3424" t="s">
        <v>866</v>
      </c>
      <c r="Q3424" t="s">
        <v>29</v>
      </c>
      <c r="R3424" t="s">
        <v>7052</v>
      </c>
      <c r="T3424" t="s">
        <v>7053</v>
      </c>
      <c r="U3424" s="1">
        <f t="shared" si="2035"/>
        <v>2440</v>
      </c>
      <c r="V3424" t="s">
        <v>3442</v>
      </c>
      <c r="W3424" t="e">
        <f>VALUE(V3424)*100000</f>
        <v>#VALUE!</v>
      </c>
    </row>
    <row r="3425" spans="1:23" customFormat="1" hidden="1">
      <c r="A3425" t="s">
        <v>6660</v>
      </c>
      <c r="G3425" t="s">
        <v>24</v>
      </c>
      <c r="H3425" t="s">
        <v>5283</v>
      </c>
      <c r="I3425">
        <f>VALUE(LEFT(H3425,FIND(" ",H3425)-1))</f>
        <v>1371</v>
      </c>
      <c r="J3425" t="str">
        <f>TRIM(RIGHT(H3425,LEN(H3425)-FIND(" ",H3425)))</f>
        <v>sqft</v>
      </c>
      <c r="K3425" t="s">
        <v>26</v>
      </c>
      <c r="L3425" t="s">
        <v>61</v>
      </c>
      <c r="N3425" t="s">
        <v>81</v>
      </c>
      <c r="Q3425" t="s">
        <v>29</v>
      </c>
      <c r="R3425" t="s">
        <v>47</v>
      </c>
      <c r="T3425" t="s">
        <v>7054</v>
      </c>
      <c r="U3425" s="1">
        <f t="shared" si="2035"/>
        <v>4856</v>
      </c>
      <c r="V3425" t="s">
        <v>6281</v>
      </c>
      <c r="W3425" t="e">
        <f>VALUE(V3425)*100000</f>
        <v>#VALUE!</v>
      </c>
    </row>
    <row r="3426" spans="1:23" customFormat="1" hidden="1">
      <c r="A3426" t="s">
        <v>6964</v>
      </c>
      <c r="G3426" t="s">
        <v>34</v>
      </c>
      <c r="H3426" t="s">
        <v>6965</v>
      </c>
      <c r="I3426">
        <f>VALUE(LEFT(H3426,FIND(" ",H3426)-1))</f>
        <v>2323</v>
      </c>
      <c r="J3426" t="str">
        <f>TRIM(RIGHT(H3426,LEN(H3426)-FIND(" ",H3426)))</f>
        <v>sqft</v>
      </c>
      <c r="K3426" t="s">
        <v>26</v>
      </c>
      <c r="L3426" t="s">
        <v>165</v>
      </c>
      <c r="N3426" t="s">
        <v>200</v>
      </c>
      <c r="Q3426" t="s">
        <v>29</v>
      </c>
      <c r="R3426" t="s">
        <v>47</v>
      </c>
      <c r="T3426" t="s">
        <v>722</v>
      </c>
      <c r="U3426" s="1">
        <f t="shared" si="2035"/>
        <v>6000</v>
      </c>
      <c r="V3426" t="s">
        <v>6072</v>
      </c>
      <c r="W3426" t="e">
        <f>VALUE(V3426)*100000</f>
        <v>#VALUE!</v>
      </c>
    </row>
    <row r="3427" spans="1:23" customFormat="1" hidden="1">
      <c r="A3427" t="s">
        <v>4936</v>
      </c>
      <c r="G3427" t="s">
        <v>24</v>
      </c>
      <c r="H3427" t="s">
        <v>7055</v>
      </c>
      <c r="I3427">
        <f>VALUE(LEFT(H3427,FIND(" ",H3427)-1))</f>
        <v>1046</v>
      </c>
      <c r="J3427" t="str">
        <f>TRIM(RIGHT(H3427,LEN(H3427)-FIND(" ",H3427)))</f>
        <v>sqft</v>
      </c>
      <c r="K3427" t="s">
        <v>26</v>
      </c>
      <c r="L3427" t="s">
        <v>44</v>
      </c>
      <c r="N3427" t="s">
        <v>289</v>
      </c>
      <c r="Q3427" t="s">
        <v>29</v>
      </c>
      <c r="R3427" t="s">
        <v>47</v>
      </c>
      <c r="S3427" t="s">
        <v>7056</v>
      </c>
      <c r="T3427" t="s">
        <v>3861</v>
      </c>
      <c r="U3427" s="1">
        <f t="shared" si="2035"/>
        <v>5500</v>
      </c>
      <c r="V3427" t="s">
        <v>6593</v>
      </c>
      <c r="W3427" t="e">
        <f>VALUE(V3427)*100000</f>
        <v>#VALUE!</v>
      </c>
    </row>
    <row r="3428" spans="1:23" customFormat="1" hidden="1">
      <c r="A3428" t="s">
        <v>4238</v>
      </c>
      <c r="G3428" t="s">
        <v>24</v>
      </c>
      <c r="H3428" t="s">
        <v>1005</v>
      </c>
      <c r="I3428">
        <f>VALUE(LEFT(H3428,FIND(" ",H3428)-1))</f>
        <v>1500</v>
      </c>
      <c r="J3428" t="str">
        <f>TRIM(RIGHT(H3428,LEN(H3428)-FIND(" ",H3428)))</f>
        <v>sqft</v>
      </c>
      <c r="K3428" t="s">
        <v>26</v>
      </c>
      <c r="L3428" t="s">
        <v>44</v>
      </c>
      <c r="N3428" t="s">
        <v>3695</v>
      </c>
      <c r="Q3428" t="s">
        <v>29</v>
      </c>
      <c r="R3428" t="s">
        <v>47</v>
      </c>
      <c r="T3428" t="s">
        <v>7057</v>
      </c>
      <c r="U3428" s="1">
        <f t="shared" si="2035"/>
        <v>5968</v>
      </c>
      <c r="V3428" t="s">
        <v>6132</v>
      </c>
      <c r="W3428" t="e">
        <f>VALUE(V3428)*100000</f>
        <v>#VALUE!</v>
      </c>
    </row>
    <row r="3429" spans="1:23" customFormat="1" hidden="1">
      <c r="A3429" t="s">
        <v>3616</v>
      </c>
      <c r="G3429" t="s">
        <v>34</v>
      </c>
      <c r="H3429" t="s">
        <v>6524</v>
      </c>
      <c r="I3429">
        <f>VALUE(LEFT(H3429,FIND(" ",H3429)-1))</f>
        <v>2152</v>
      </c>
      <c r="J3429" t="str">
        <f>TRIM(RIGHT(H3429,LEN(H3429)-FIND(" ",H3429)))</f>
        <v>sqft</v>
      </c>
      <c r="K3429" t="s">
        <v>26</v>
      </c>
      <c r="L3429" t="s">
        <v>44</v>
      </c>
      <c r="N3429" t="s">
        <v>1579</v>
      </c>
      <c r="Q3429" t="s">
        <v>29</v>
      </c>
      <c r="R3429" t="s">
        <v>38</v>
      </c>
      <c r="S3429" t="s">
        <v>7058</v>
      </c>
      <c r="T3429" t="s">
        <v>5466</v>
      </c>
      <c r="U3429" s="1">
        <f t="shared" si="2035"/>
        <v>5204</v>
      </c>
      <c r="V3429" t="s">
        <v>6038</v>
      </c>
      <c r="W3429" t="e">
        <f>VALUE(V3429)*100000</f>
        <v>#VALUE!</v>
      </c>
    </row>
    <row r="3430" spans="1:23" customFormat="1" hidden="1">
      <c r="A3430" t="s">
        <v>3616</v>
      </c>
      <c r="G3430" t="s">
        <v>24</v>
      </c>
      <c r="H3430" t="s">
        <v>7059</v>
      </c>
      <c r="I3430">
        <f>VALUE(LEFT(H3430,FIND(" ",H3430)-1))</f>
        <v>1373</v>
      </c>
      <c r="J3430" t="str">
        <f>TRIM(RIGHT(H3430,LEN(H3430)-FIND(" ",H3430)))</f>
        <v>sqft</v>
      </c>
      <c r="K3430" t="s">
        <v>29</v>
      </c>
      <c r="L3430" t="s">
        <v>44</v>
      </c>
      <c r="N3430" t="s">
        <v>26</v>
      </c>
      <c r="Q3430" t="s">
        <v>47</v>
      </c>
      <c r="R3430" t="s">
        <v>156</v>
      </c>
      <c r="S3430" t="s">
        <v>7060</v>
      </c>
      <c r="T3430" t="s">
        <v>6546</v>
      </c>
      <c r="U3430" s="1">
        <f t="shared" si="2035"/>
        <v>5600</v>
      </c>
      <c r="V3430" t="s">
        <v>6089</v>
      </c>
      <c r="W3430" t="e">
        <f>VALUE(V3430)*100000</f>
        <v>#VALUE!</v>
      </c>
    </row>
    <row r="3431" spans="1:23" customFormat="1" hidden="1">
      <c r="A3431" t="s">
        <v>6961</v>
      </c>
      <c r="G3431" t="s">
        <v>34</v>
      </c>
      <c r="H3431" t="s">
        <v>6086</v>
      </c>
      <c r="I3431">
        <f>VALUE(LEFT(H3431,FIND(" ",H3431)-1))</f>
        <v>1895</v>
      </c>
      <c r="J3431" t="str">
        <f>TRIM(RIGHT(H3431,LEN(H3431)-FIND(" ",H3431)))</f>
        <v>sqft</v>
      </c>
      <c r="K3431" t="s">
        <v>26</v>
      </c>
      <c r="L3431" t="s">
        <v>44</v>
      </c>
      <c r="N3431" t="s">
        <v>45</v>
      </c>
      <c r="Q3431" t="s">
        <v>29</v>
      </c>
      <c r="R3431" t="s">
        <v>38</v>
      </c>
      <c r="S3431" t="s">
        <v>7061</v>
      </c>
      <c r="T3431" t="s">
        <v>7062</v>
      </c>
      <c r="U3431" s="1">
        <f t="shared" si="2035"/>
        <v>6300</v>
      </c>
      <c r="V3431" t="s">
        <v>6278</v>
      </c>
      <c r="W3431" t="e">
        <f>VALUE(V3431)*100000</f>
        <v>#VALUE!</v>
      </c>
    </row>
    <row r="3432" spans="1:23" customFormat="1" hidden="1">
      <c r="A3432" t="s">
        <v>3605</v>
      </c>
      <c r="G3432" t="s">
        <v>34</v>
      </c>
      <c r="H3432" t="s">
        <v>7063</v>
      </c>
      <c r="I3432">
        <f>VALUE(LEFT(H3432,FIND(" ",H3432)-1))</f>
        <v>168</v>
      </c>
      <c r="J3432" t="str">
        <f>TRIM(RIGHT(H3432,LEN(H3432)-FIND(" ",H3432)))</f>
        <v>sqyrd</v>
      </c>
      <c r="K3432" t="s">
        <v>26</v>
      </c>
      <c r="L3432" t="s">
        <v>44</v>
      </c>
      <c r="N3432" t="s">
        <v>517</v>
      </c>
      <c r="Q3432" t="s">
        <v>29</v>
      </c>
      <c r="R3432" t="s">
        <v>47</v>
      </c>
      <c r="T3432" t="s">
        <v>7064</v>
      </c>
      <c r="U3432" s="1">
        <f t="shared" si="2035"/>
        <v>7606</v>
      </c>
      <c r="V3432" t="s">
        <v>6074</v>
      </c>
      <c r="W3432" t="e">
        <f>VALUE(V3432)*100000</f>
        <v>#VALUE!</v>
      </c>
    </row>
    <row r="3433" spans="1:23" customFormat="1" hidden="1">
      <c r="A3433" t="s">
        <v>7065</v>
      </c>
      <c r="G3433" t="s">
        <v>24</v>
      </c>
      <c r="H3433" t="s">
        <v>1468</v>
      </c>
      <c r="I3433">
        <f>VALUE(LEFT(H3433,FIND(" ",H3433)-1))</f>
        <v>1515</v>
      </c>
      <c r="J3433" t="str">
        <f>TRIM(RIGHT(H3433,LEN(H3433)-FIND(" ",H3433)))</f>
        <v>sqft</v>
      </c>
      <c r="K3433" t="s">
        <v>43</v>
      </c>
      <c r="L3433" t="s">
        <v>44</v>
      </c>
      <c r="N3433" t="s">
        <v>2193</v>
      </c>
      <c r="Q3433" t="s">
        <v>29</v>
      </c>
      <c r="R3433" t="s">
        <v>102</v>
      </c>
      <c r="S3433" t="s">
        <v>5698</v>
      </c>
      <c r="T3433" t="s">
        <v>7066</v>
      </c>
      <c r="U3433" s="1">
        <f t="shared" si="2035"/>
        <v>5109</v>
      </c>
      <c r="V3433" t="s">
        <v>6453</v>
      </c>
      <c r="W3433" t="e">
        <f>VALUE(V3433)*100000</f>
        <v>#VALUE!</v>
      </c>
    </row>
    <row r="3434" spans="1:23" customFormat="1" hidden="1">
      <c r="A3434" t="s">
        <v>7067</v>
      </c>
      <c r="G3434" t="s">
        <v>24</v>
      </c>
      <c r="H3434" t="s">
        <v>674</v>
      </c>
      <c r="I3434">
        <f>VALUE(LEFT(H3434,FIND(" ",H3434)-1))</f>
        <v>1400</v>
      </c>
      <c r="J3434" t="str">
        <f>TRIM(RIGHT(H3434,LEN(H3434)-FIND(" ",H3434)))</f>
        <v>sqft</v>
      </c>
      <c r="K3434" t="s">
        <v>26</v>
      </c>
      <c r="L3434" t="s">
        <v>44</v>
      </c>
      <c r="N3434" t="s">
        <v>176</v>
      </c>
      <c r="Q3434" t="s">
        <v>96</v>
      </c>
      <c r="R3434" t="s">
        <v>102</v>
      </c>
      <c r="S3434" t="s">
        <v>7068</v>
      </c>
      <c r="T3434" t="s">
        <v>7069</v>
      </c>
      <c r="U3434" s="1">
        <f t="shared" si="2035"/>
        <v>6261</v>
      </c>
      <c r="V3434" t="s">
        <v>6035</v>
      </c>
      <c r="W3434" t="e">
        <f>VALUE(V3434)*100000</f>
        <v>#VALUE!</v>
      </c>
    </row>
    <row r="3435" spans="1:23" customFormat="1" hidden="1">
      <c r="A3435" t="s">
        <v>6608</v>
      </c>
      <c r="G3435" t="s">
        <v>24</v>
      </c>
      <c r="H3435" t="s">
        <v>71</v>
      </c>
      <c r="I3435">
        <f>VALUE(LEFT(H3435,FIND(" ",H3435)-1))</f>
        <v>1180</v>
      </c>
      <c r="J3435" t="str">
        <f>TRIM(RIGHT(H3435,LEN(H3435)-FIND(" ",H3435)))</f>
        <v>sqft</v>
      </c>
      <c r="K3435" t="s">
        <v>26</v>
      </c>
      <c r="L3435" t="s">
        <v>44</v>
      </c>
      <c r="N3435" t="s">
        <v>28</v>
      </c>
      <c r="Q3435" t="s">
        <v>29</v>
      </c>
      <c r="R3435" t="s">
        <v>47</v>
      </c>
      <c r="S3435" t="s">
        <v>7070</v>
      </c>
      <c r="T3435" t="s">
        <v>6910</v>
      </c>
      <c r="U3435" s="1">
        <f t="shared" si="2035"/>
        <v>5162</v>
      </c>
      <c r="V3435" t="s">
        <v>6077</v>
      </c>
      <c r="W3435" t="e">
        <f>VALUE(V3435)*100000</f>
        <v>#VALUE!</v>
      </c>
    </row>
    <row r="3436" spans="1:23" customFormat="1" hidden="1">
      <c r="A3436" t="s">
        <v>6964</v>
      </c>
      <c r="G3436" t="s">
        <v>34</v>
      </c>
      <c r="H3436" t="s">
        <v>6502</v>
      </c>
      <c r="I3436">
        <f>VALUE(LEFT(H3436,FIND(" ",H3436)-1))</f>
        <v>2325</v>
      </c>
      <c r="J3436" t="str">
        <f>TRIM(RIGHT(H3436,LEN(H3436)-FIND(" ",H3436)))</f>
        <v>sqft</v>
      </c>
      <c r="K3436" t="s">
        <v>26</v>
      </c>
      <c r="L3436" t="s">
        <v>165</v>
      </c>
      <c r="N3436" t="s">
        <v>992</v>
      </c>
      <c r="Q3436" t="s">
        <v>29</v>
      </c>
      <c r="R3436" t="s">
        <v>47</v>
      </c>
      <c r="T3436" t="s">
        <v>7071</v>
      </c>
      <c r="U3436" s="1">
        <f t="shared" si="2035"/>
        <v>5995</v>
      </c>
      <c r="V3436" t="s">
        <v>6072</v>
      </c>
      <c r="W3436" t="e">
        <f>VALUE(V3436)*100000</f>
        <v>#VALUE!</v>
      </c>
    </row>
    <row r="3437" spans="1:23" customFormat="1" hidden="1">
      <c r="A3437" t="s">
        <v>6961</v>
      </c>
      <c r="G3437" t="s">
        <v>24</v>
      </c>
      <c r="H3437" t="s">
        <v>7040</v>
      </c>
      <c r="I3437">
        <f>VALUE(LEFT(H3437,FIND(" ",H3437)-1))</f>
        <v>1042</v>
      </c>
      <c r="J3437" t="str">
        <f>TRIM(RIGHT(H3437,LEN(H3437)-FIND(" ",H3437)))</f>
        <v>sqft</v>
      </c>
      <c r="K3437" t="s">
        <v>26</v>
      </c>
      <c r="L3437" t="s">
        <v>44</v>
      </c>
      <c r="N3437" t="s">
        <v>1181</v>
      </c>
      <c r="Q3437" t="s">
        <v>29</v>
      </c>
      <c r="R3437" t="s">
        <v>47</v>
      </c>
      <c r="S3437" t="s">
        <v>7072</v>
      </c>
      <c r="T3437" t="s">
        <v>236</v>
      </c>
      <c r="U3437" s="1">
        <f t="shared" si="2035"/>
        <v>7000</v>
      </c>
      <c r="V3437" t="s">
        <v>6046</v>
      </c>
      <c r="W3437" t="e">
        <f>VALUE(V3437)*100000</f>
        <v>#VALUE!</v>
      </c>
    </row>
    <row r="3438" spans="1:23" customFormat="1" hidden="1">
      <c r="A3438" t="s">
        <v>5024</v>
      </c>
      <c r="G3438" t="s">
        <v>34</v>
      </c>
      <c r="H3438" t="s">
        <v>5025</v>
      </c>
      <c r="I3438">
        <f>VALUE(LEFT(H3438,FIND(" ",H3438)-1))</f>
        <v>1962</v>
      </c>
      <c r="J3438" t="str">
        <f>TRIM(RIGHT(H3438,LEN(H3438)-FIND(" ",H3438)))</f>
        <v>sqft</v>
      </c>
      <c r="K3438" t="s">
        <v>26</v>
      </c>
      <c r="L3438" t="s">
        <v>44</v>
      </c>
      <c r="N3438" t="s">
        <v>342</v>
      </c>
      <c r="Q3438" t="s">
        <v>29</v>
      </c>
      <c r="R3438" t="s">
        <v>102</v>
      </c>
      <c r="S3438" t="s">
        <v>7073</v>
      </c>
      <c r="T3438" t="s">
        <v>6943</v>
      </c>
      <c r="U3438" s="1">
        <f t="shared" si="2035"/>
        <v>5199</v>
      </c>
      <c r="V3438" t="s">
        <v>6481</v>
      </c>
      <c r="W3438" t="e">
        <f>VALUE(V3438)*100000</f>
        <v>#VALUE!</v>
      </c>
    </row>
    <row r="3439" spans="1:23" customFormat="1" hidden="1">
      <c r="A3439" t="s">
        <v>3616</v>
      </c>
      <c r="G3439" t="s">
        <v>24</v>
      </c>
      <c r="H3439" t="s">
        <v>2886</v>
      </c>
      <c r="I3439">
        <f>VALUE(LEFT(H3439,FIND(" ",H3439)-1))</f>
        <v>1140</v>
      </c>
      <c r="J3439" t="str">
        <f>TRIM(RIGHT(H3439,LEN(H3439)-FIND(" ",H3439)))</f>
        <v>sqft</v>
      </c>
      <c r="K3439" t="s">
        <v>29</v>
      </c>
      <c r="L3439" t="s">
        <v>44</v>
      </c>
      <c r="N3439" t="s">
        <v>26</v>
      </c>
      <c r="Q3439" t="s">
        <v>47</v>
      </c>
      <c r="R3439" t="s">
        <v>156</v>
      </c>
      <c r="S3439" t="s">
        <v>7074</v>
      </c>
      <c r="T3439" t="s">
        <v>722</v>
      </c>
      <c r="U3439" s="1">
        <f t="shared" si="2035"/>
        <v>6000</v>
      </c>
      <c r="V3439" t="s">
        <v>6068</v>
      </c>
      <c r="W3439" t="e">
        <f>VALUE(V3439)*100000</f>
        <v>#VALUE!</v>
      </c>
    </row>
    <row r="3440" spans="1:23" customFormat="1" hidden="1">
      <c r="A3440" t="s">
        <v>7075</v>
      </c>
      <c r="G3440" t="s">
        <v>34</v>
      </c>
      <c r="H3440" t="s">
        <v>7076</v>
      </c>
      <c r="I3440">
        <f>VALUE(LEFT(H3440,FIND(" ",H3440)-1))</f>
        <v>2405</v>
      </c>
      <c r="J3440" t="str">
        <f>TRIM(RIGHT(H3440,LEN(H3440)-FIND(" ",H3440)))</f>
        <v>sqft</v>
      </c>
      <c r="K3440" t="s">
        <v>26</v>
      </c>
      <c r="L3440" t="s">
        <v>44</v>
      </c>
      <c r="N3440" t="s">
        <v>3490</v>
      </c>
      <c r="Q3440" t="s">
        <v>29</v>
      </c>
      <c r="R3440" t="s">
        <v>47</v>
      </c>
      <c r="S3440" t="s">
        <v>7077</v>
      </c>
      <c r="T3440" t="s">
        <v>4939</v>
      </c>
      <c r="U3440" s="1">
        <f t="shared" si="2035"/>
        <v>5100</v>
      </c>
      <c r="V3440" t="s">
        <v>6176</v>
      </c>
      <c r="W3440" t="e">
        <f>VALUE(V3440)*100000</f>
        <v>#VALUE!</v>
      </c>
    </row>
    <row r="3441" spans="1:23" customFormat="1" hidden="1">
      <c r="A3441" t="s">
        <v>4649</v>
      </c>
      <c r="G3441" t="s">
        <v>34</v>
      </c>
      <c r="H3441" t="s">
        <v>6294</v>
      </c>
      <c r="I3441">
        <f>VALUE(LEFT(H3441,FIND(" ",H3441)-1))</f>
        <v>105</v>
      </c>
      <c r="J3441" t="str">
        <f>TRIM(RIGHT(H3441,LEN(H3441)-FIND(" ",H3441)))</f>
        <v>sqyrd</v>
      </c>
      <c r="K3441" t="s">
        <v>26</v>
      </c>
      <c r="L3441" t="s">
        <v>44</v>
      </c>
      <c r="N3441" t="s">
        <v>517</v>
      </c>
      <c r="Q3441" t="s">
        <v>29</v>
      </c>
      <c r="R3441" t="s">
        <v>47</v>
      </c>
      <c r="S3441" t="s">
        <v>7078</v>
      </c>
      <c r="T3441" t="s">
        <v>7079</v>
      </c>
      <c r="U3441" s="1">
        <f t="shared" si="2035"/>
        <v>13862</v>
      </c>
      <c r="V3441" t="s">
        <v>6180</v>
      </c>
      <c r="W3441" t="e">
        <f>VALUE(V3441)*100000</f>
        <v>#VALUE!</v>
      </c>
    </row>
    <row r="3442" spans="1:23" customFormat="1" hidden="1">
      <c r="A3442" t="s">
        <v>7080</v>
      </c>
      <c r="G3442" t="s">
        <v>24</v>
      </c>
      <c r="H3442" t="s">
        <v>2949</v>
      </c>
      <c r="I3442">
        <f>VALUE(LEFT(H3442,FIND(" ",H3442)-1))</f>
        <v>1240</v>
      </c>
      <c r="J3442" t="str">
        <f>TRIM(RIGHT(H3442,LEN(H3442)-FIND(" ",H3442)))</f>
        <v>sqft</v>
      </c>
      <c r="K3442" t="s">
        <v>43</v>
      </c>
      <c r="L3442" t="s">
        <v>44</v>
      </c>
      <c r="N3442" t="s">
        <v>816</v>
      </c>
      <c r="Q3442" t="s">
        <v>29</v>
      </c>
      <c r="R3442" t="s">
        <v>102</v>
      </c>
      <c r="S3442" t="s">
        <v>5698</v>
      </c>
      <c r="T3442" t="s">
        <v>3629</v>
      </c>
      <c r="U3442" s="1">
        <f t="shared" si="2035"/>
        <v>5455</v>
      </c>
      <c r="V3442" t="s">
        <v>6089</v>
      </c>
      <c r="W3442" t="e">
        <f>VALUE(V3442)*100000</f>
        <v>#VALUE!</v>
      </c>
    </row>
    <row r="3443" spans="1:23" customFormat="1" hidden="1">
      <c r="A3443" t="s">
        <v>6276</v>
      </c>
      <c r="G3443" t="s">
        <v>34</v>
      </c>
      <c r="H3443" t="s">
        <v>1551</v>
      </c>
      <c r="I3443">
        <f>VALUE(LEFT(H3443,FIND(" ",H3443)-1))</f>
        <v>2600</v>
      </c>
      <c r="J3443" t="str">
        <f>TRIM(RIGHT(H3443,LEN(H3443)-FIND(" ",H3443)))</f>
        <v>sqft</v>
      </c>
      <c r="K3443" t="s">
        <v>26</v>
      </c>
      <c r="L3443" t="s">
        <v>44</v>
      </c>
      <c r="N3443" t="s">
        <v>992</v>
      </c>
      <c r="Q3443" t="s">
        <v>29</v>
      </c>
      <c r="R3443" t="s">
        <v>739</v>
      </c>
      <c r="S3443" t="s">
        <v>7081</v>
      </c>
      <c r="T3443" t="s">
        <v>4214</v>
      </c>
      <c r="U3443" s="1">
        <f t="shared" si="2035"/>
        <v>5200</v>
      </c>
      <c r="V3443" t="s">
        <v>6053</v>
      </c>
      <c r="W3443" t="e">
        <f>VALUE(V3443)*100000</f>
        <v>#VALUE!</v>
      </c>
    </row>
    <row r="3444" spans="1:23" customFormat="1" hidden="1">
      <c r="A3444" t="s">
        <v>6173</v>
      </c>
      <c r="G3444" t="s">
        <v>24</v>
      </c>
      <c r="H3444" t="s">
        <v>4026</v>
      </c>
      <c r="I3444">
        <f>VALUE(LEFT(H3444,FIND(" ",H3444)-1))</f>
        <v>1430</v>
      </c>
      <c r="J3444" t="str">
        <f>TRIM(RIGHT(H3444,LEN(H3444)-FIND(" ",H3444)))</f>
        <v>sqft</v>
      </c>
      <c r="K3444" t="s">
        <v>43</v>
      </c>
      <c r="L3444" t="s">
        <v>2890</v>
      </c>
      <c r="N3444" t="s">
        <v>1487</v>
      </c>
      <c r="Q3444" t="s">
        <v>29</v>
      </c>
      <c r="R3444" t="s">
        <v>47</v>
      </c>
      <c r="S3444" t="s">
        <v>7082</v>
      </c>
      <c r="T3444" t="s">
        <v>7083</v>
      </c>
      <c r="U3444" s="1">
        <f t="shared" si="2035"/>
        <v>4537</v>
      </c>
      <c r="V3444" t="s">
        <v>6109</v>
      </c>
      <c r="W3444" t="e">
        <f>VALUE(V3444)*100000</f>
        <v>#VALUE!</v>
      </c>
    </row>
    <row r="3445" spans="1:23" customFormat="1" hidden="1">
      <c r="A3445" t="s">
        <v>6993</v>
      </c>
      <c r="G3445" t="s">
        <v>34</v>
      </c>
      <c r="H3445" t="s">
        <v>5174</v>
      </c>
      <c r="I3445">
        <f>VALUE(LEFT(H3445,FIND(" ",H3445)-1))</f>
        <v>2346</v>
      </c>
      <c r="J3445" t="str">
        <f>TRIM(RIGHT(H3445,LEN(H3445)-FIND(" ",H3445)))</f>
        <v>sqft</v>
      </c>
      <c r="K3445" t="s">
        <v>26</v>
      </c>
      <c r="L3445" t="s">
        <v>165</v>
      </c>
      <c r="N3445" t="s">
        <v>1181</v>
      </c>
      <c r="Q3445" t="s">
        <v>29</v>
      </c>
      <c r="R3445" t="s">
        <v>47</v>
      </c>
      <c r="T3445" t="s">
        <v>5858</v>
      </c>
      <c r="U3445" s="1">
        <f t="shared" si="2035"/>
        <v>5091</v>
      </c>
      <c r="V3445" t="s">
        <v>6278</v>
      </c>
      <c r="W3445" t="e">
        <f>VALUE(V3445)*100000</f>
        <v>#VALUE!</v>
      </c>
    </row>
    <row r="3446" spans="1:23" customFormat="1" hidden="1">
      <c r="A3446" t="s">
        <v>7075</v>
      </c>
      <c r="G3446" t="s">
        <v>24</v>
      </c>
      <c r="H3446" t="s">
        <v>3568</v>
      </c>
      <c r="I3446">
        <f>VALUE(LEFT(H3446,FIND(" ",H3446)-1))</f>
        <v>1322</v>
      </c>
      <c r="J3446" t="str">
        <f>TRIM(RIGHT(H3446,LEN(H3446)-FIND(" ",H3446)))</f>
        <v>sqft</v>
      </c>
      <c r="K3446" t="s">
        <v>26</v>
      </c>
      <c r="L3446" t="s">
        <v>44</v>
      </c>
      <c r="N3446" t="s">
        <v>627</v>
      </c>
      <c r="Q3446" t="s">
        <v>29</v>
      </c>
      <c r="R3446" t="s">
        <v>47</v>
      </c>
      <c r="S3446" t="s">
        <v>7084</v>
      </c>
      <c r="T3446" t="s">
        <v>3861</v>
      </c>
      <c r="U3446" s="1">
        <f t="shared" si="2035"/>
        <v>5500</v>
      </c>
      <c r="V3446" t="s">
        <v>6046</v>
      </c>
      <c r="W3446" t="e">
        <f>VALUE(V3446)*100000</f>
        <v>#VALUE!</v>
      </c>
    </row>
    <row r="3447" spans="1:23" customFormat="1" hidden="1">
      <c r="A3447" t="s">
        <v>5024</v>
      </c>
      <c r="G3447" t="s">
        <v>34</v>
      </c>
      <c r="H3447" t="s">
        <v>5025</v>
      </c>
      <c r="I3447">
        <f>VALUE(LEFT(H3447,FIND(" ",H3447)-1))</f>
        <v>1962</v>
      </c>
      <c r="J3447" t="str">
        <f>TRIM(RIGHT(H3447,LEN(H3447)-FIND(" ",H3447)))</f>
        <v>sqft</v>
      </c>
      <c r="K3447" t="s">
        <v>26</v>
      </c>
      <c r="L3447" t="s">
        <v>44</v>
      </c>
      <c r="N3447" t="s">
        <v>342</v>
      </c>
      <c r="Q3447" t="s">
        <v>29</v>
      </c>
      <c r="R3447" t="s">
        <v>102</v>
      </c>
      <c r="S3447" t="s">
        <v>7085</v>
      </c>
      <c r="T3447" t="s">
        <v>6943</v>
      </c>
      <c r="U3447" s="1">
        <f t="shared" si="2035"/>
        <v>5199</v>
      </c>
      <c r="V3447" t="s">
        <v>6481</v>
      </c>
      <c r="W3447" t="e">
        <f>VALUE(V3447)*100000</f>
        <v>#VALUE!</v>
      </c>
    </row>
    <row r="3448" spans="1:23" customFormat="1" hidden="1">
      <c r="A3448" t="s">
        <v>3616</v>
      </c>
      <c r="G3448" t="s">
        <v>24</v>
      </c>
      <c r="H3448" t="s">
        <v>2373</v>
      </c>
      <c r="I3448">
        <f>VALUE(LEFT(H3448,FIND(" ",H3448)-1))</f>
        <v>1084</v>
      </c>
      <c r="J3448" t="str">
        <f>TRIM(RIGHT(H3448,LEN(H3448)-FIND(" ",H3448)))</f>
        <v>sqft</v>
      </c>
      <c r="K3448" t="s">
        <v>29</v>
      </c>
      <c r="L3448" t="s">
        <v>44</v>
      </c>
      <c r="N3448" t="s">
        <v>26</v>
      </c>
      <c r="Q3448" t="s">
        <v>47</v>
      </c>
      <c r="R3448" t="s">
        <v>156</v>
      </c>
      <c r="S3448" t="s">
        <v>7086</v>
      </c>
      <c r="T3448" t="s">
        <v>4939</v>
      </c>
      <c r="U3448" s="1">
        <f t="shared" si="2035"/>
        <v>5100</v>
      </c>
      <c r="V3448" t="s">
        <v>6190</v>
      </c>
      <c r="W3448" t="e">
        <f>VALUE(V3448)*100000</f>
        <v>#VALUE!</v>
      </c>
    </row>
    <row r="3449" spans="1:23" customFormat="1" hidden="1">
      <c r="A3449" t="s">
        <v>7087</v>
      </c>
      <c r="G3449" t="s">
        <v>34</v>
      </c>
      <c r="H3449" t="s">
        <v>7088</v>
      </c>
      <c r="I3449">
        <f>VALUE(LEFT(H3449,FIND(" ",H3449)-1))</f>
        <v>1388</v>
      </c>
      <c r="J3449" t="str">
        <f>TRIM(RIGHT(H3449,LEN(H3449)-FIND(" ",H3449)))</f>
        <v>sqft</v>
      </c>
      <c r="K3449" t="s">
        <v>26</v>
      </c>
      <c r="L3449" t="s">
        <v>2832</v>
      </c>
      <c r="N3449" t="s">
        <v>67</v>
      </c>
      <c r="Q3449">
        <v>1</v>
      </c>
      <c r="S3449" t="s">
        <v>7089</v>
      </c>
      <c r="U3449" s="1" t="e">
        <f t="shared" si="2035"/>
        <v>#VALUE!</v>
      </c>
      <c r="V3449" t="s">
        <v>2529</v>
      </c>
      <c r="W3449" t="e">
        <f>VALUE(V3449)*100000</f>
        <v>#VALUE!</v>
      </c>
    </row>
    <row r="3450" spans="1:23" customFormat="1" hidden="1">
      <c r="A3450" t="s">
        <v>4745</v>
      </c>
      <c r="G3450" t="s">
        <v>204</v>
      </c>
      <c r="H3450" t="s">
        <v>2676</v>
      </c>
      <c r="I3450">
        <f>VALUE(LEFT(H3450,FIND(" ",H3450)-1))</f>
        <v>999</v>
      </c>
      <c r="J3450" t="str">
        <f>TRIM(RIGHT(H3450,LEN(H3450)-FIND(" ",H3450)))</f>
        <v>sqft</v>
      </c>
      <c r="K3450">
        <v>2</v>
      </c>
      <c r="L3450" t="s">
        <v>166</v>
      </c>
      <c r="N3450" t="s">
        <v>43</v>
      </c>
      <c r="Q3450">
        <v>2</v>
      </c>
      <c r="R3450" t="s">
        <v>5523</v>
      </c>
      <c r="T3450" t="s">
        <v>7090</v>
      </c>
      <c r="U3450" s="1">
        <f t="shared" si="2035"/>
        <v>10460</v>
      </c>
      <c r="V3450" t="s">
        <v>6593</v>
      </c>
      <c r="W3450" t="e">
        <f>VALUE(V3450)*100000</f>
        <v>#VALUE!</v>
      </c>
    </row>
    <row r="3451" spans="1:23" customFormat="1" hidden="1">
      <c r="A3451" t="s">
        <v>7091</v>
      </c>
      <c r="G3451" t="s">
        <v>24</v>
      </c>
      <c r="H3451" t="s">
        <v>372</v>
      </c>
      <c r="I3451">
        <f>VALUE(LEFT(H3451,FIND(" ",H3451)-1))</f>
        <v>1300</v>
      </c>
      <c r="J3451" t="str">
        <f>TRIM(RIGHT(H3451,LEN(H3451)-FIND(" ",H3451)))</f>
        <v>sqft</v>
      </c>
      <c r="K3451" t="s">
        <v>43</v>
      </c>
      <c r="L3451" t="s">
        <v>44</v>
      </c>
      <c r="N3451" t="s">
        <v>342</v>
      </c>
      <c r="Q3451" t="s">
        <v>29</v>
      </c>
      <c r="R3451" t="s">
        <v>102</v>
      </c>
      <c r="S3451" t="s">
        <v>7092</v>
      </c>
      <c r="T3451" t="s">
        <v>7093</v>
      </c>
      <c r="U3451" s="1">
        <f t="shared" si="2035"/>
        <v>4791</v>
      </c>
      <c r="V3451" t="s">
        <v>6097</v>
      </c>
      <c r="W3451" t="e">
        <f>VALUE(V3451)*100000</f>
        <v>#VALUE!</v>
      </c>
    </row>
    <row r="3452" spans="1:23" customFormat="1" hidden="1">
      <c r="A3452" t="s">
        <v>6262</v>
      </c>
      <c r="G3452" t="s">
        <v>24</v>
      </c>
      <c r="H3452" t="s">
        <v>1516</v>
      </c>
      <c r="I3452">
        <f>VALUE(LEFT(H3452,FIND(" ",H3452)-1))</f>
        <v>1350</v>
      </c>
      <c r="J3452" t="str">
        <f>TRIM(RIGHT(H3452,LEN(H3452)-FIND(" ",H3452)))</f>
        <v>sqft</v>
      </c>
      <c r="K3452" t="s">
        <v>26</v>
      </c>
      <c r="L3452" t="s">
        <v>267</v>
      </c>
      <c r="N3452" t="s">
        <v>7094</v>
      </c>
      <c r="Q3452" t="s">
        <v>29</v>
      </c>
      <c r="R3452" t="s">
        <v>102</v>
      </c>
      <c r="S3452" t="s">
        <v>7095</v>
      </c>
      <c r="T3452" t="s">
        <v>7096</v>
      </c>
      <c r="U3452" s="1">
        <f t="shared" si="2035"/>
        <v>5796</v>
      </c>
      <c r="V3452" t="s">
        <v>6105</v>
      </c>
      <c r="W3452" t="e">
        <f>VALUE(V3452)*100000</f>
        <v>#VALUE!</v>
      </c>
    </row>
    <row r="3453" spans="1:23" customFormat="1" hidden="1">
      <c r="A3453" t="s">
        <v>6722</v>
      </c>
      <c r="G3453" t="s">
        <v>34</v>
      </c>
      <c r="H3453" t="s">
        <v>6321</v>
      </c>
      <c r="I3453">
        <f>VALUE(LEFT(H3453,FIND(" ",H3453)-1))</f>
        <v>3100</v>
      </c>
      <c r="J3453" t="str">
        <f>TRIM(RIGHT(H3453,LEN(H3453)-FIND(" ",H3453)))</f>
        <v>sqft</v>
      </c>
      <c r="K3453" t="s">
        <v>26</v>
      </c>
      <c r="L3453" t="s">
        <v>165</v>
      </c>
      <c r="N3453" t="s">
        <v>81</v>
      </c>
      <c r="Q3453" t="s">
        <v>29</v>
      </c>
      <c r="R3453" t="s">
        <v>47</v>
      </c>
      <c r="S3453" t="s">
        <v>7097</v>
      </c>
      <c r="T3453" t="s">
        <v>1616</v>
      </c>
      <c r="U3453" s="1">
        <f t="shared" ref="U3453:U3516" si="2036">VALUE(SUBSTITUTE(SUBSTITUTE(T3453,"â‚¹",""),"per sqft",""))</f>
        <v>4800</v>
      </c>
      <c r="V3453" t="s">
        <v>6095</v>
      </c>
      <c r="W3453" t="e">
        <f>VALUE(V3453)*100000</f>
        <v>#VALUE!</v>
      </c>
    </row>
    <row r="3454" spans="1:23" customFormat="1" hidden="1">
      <c r="A3454" t="s">
        <v>6653</v>
      </c>
      <c r="G3454" t="s">
        <v>34</v>
      </c>
      <c r="H3454" t="s">
        <v>6654</v>
      </c>
      <c r="I3454">
        <f>VALUE(LEFT(H3454,FIND(" ",H3454)-1))</f>
        <v>2433</v>
      </c>
      <c r="J3454" t="str">
        <f>TRIM(RIGHT(H3454,LEN(H3454)-FIND(" ",H3454)))</f>
        <v>sqft</v>
      </c>
      <c r="K3454" t="s">
        <v>26</v>
      </c>
      <c r="L3454" t="s">
        <v>267</v>
      </c>
      <c r="N3454" t="s">
        <v>992</v>
      </c>
      <c r="Q3454" t="s">
        <v>29</v>
      </c>
      <c r="R3454" t="s">
        <v>38</v>
      </c>
      <c r="S3454" t="s">
        <v>5468</v>
      </c>
      <c r="T3454" t="s">
        <v>4434</v>
      </c>
      <c r="U3454" s="1">
        <f t="shared" si="2036"/>
        <v>6111</v>
      </c>
      <c r="V3454" t="s">
        <v>6095</v>
      </c>
      <c r="W3454" t="e">
        <f>VALUE(V3454)*100000</f>
        <v>#VALUE!</v>
      </c>
    </row>
    <row r="3455" spans="1:23" customFormat="1" hidden="1">
      <c r="A3455" t="s">
        <v>6911</v>
      </c>
      <c r="G3455" t="s">
        <v>34</v>
      </c>
      <c r="H3455" t="s">
        <v>6912</v>
      </c>
      <c r="I3455">
        <f>VALUE(LEFT(H3455,FIND(" ",H3455)-1))</f>
        <v>2585</v>
      </c>
      <c r="J3455" t="str">
        <f>TRIM(RIGHT(H3455,LEN(H3455)-FIND(" ",H3455)))</f>
        <v>sqft</v>
      </c>
      <c r="K3455" t="s">
        <v>26</v>
      </c>
      <c r="L3455" t="s">
        <v>267</v>
      </c>
      <c r="N3455" t="s">
        <v>2193</v>
      </c>
      <c r="Q3455" t="s">
        <v>29</v>
      </c>
      <c r="R3455" t="s">
        <v>38</v>
      </c>
      <c r="S3455" t="s">
        <v>7098</v>
      </c>
      <c r="T3455" t="s">
        <v>7099</v>
      </c>
      <c r="U3455" s="1">
        <f t="shared" si="2036"/>
        <v>5106</v>
      </c>
      <c r="V3455" t="s">
        <v>6046</v>
      </c>
      <c r="W3455" t="e">
        <f>VALUE(V3455)*100000</f>
        <v>#VALUE!</v>
      </c>
    </row>
    <row r="3456" spans="1:23" customFormat="1" hidden="1">
      <c r="A3456" t="s">
        <v>3616</v>
      </c>
      <c r="G3456" t="s">
        <v>24</v>
      </c>
      <c r="H3456" t="s">
        <v>3479</v>
      </c>
      <c r="I3456">
        <f>VALUE(LEFT(H3456,FIND(" ",H3456)-1))</f>
        <v>1310</v>
      </c>
      <c r="J3456" t="str">
        <f>TRIM(RIGHT(H3456,LEN(H3456)-FIND(" ",H3456)))</f>
        <v>sqft</v>
      </c>
      <c r="K3456" t="s">
        <v>29</v>
      </c>
      <c r="L3456" t="s">
        <v>44</v>
      </c>
      <c r="N3456" t="s">
        <v>26</v>
      </c>
      <c r="Q3456" t="s">
        <v>47</v>
      </c>
      <c r="R3456" t="s">
        <v>156</v>
      </c>
      <c r="S3456" t="s">
        <v>7100</v>
      </c>
      <c r="T3456" t="s">
        <v>6083</v>
      </c>
      <c r="U3456" s="1">
        <f t="shared" si="2036"/>
        <v>5400</v>
      </c>
      <c r="V3456" t="s">
        <v>6172</v>
      </c>
      <c r="W3456" t="e">
        <f>VALUE(V3456)*100000</f>
        <v>#VALUE!</v>
      </c>
    </row>
    <row r="3457" spans="1:23" customFormat="1" hidden="1">
      <c r="A3457" t="s">
        <v>7101</v>
      </c>
      <c r="G3457" t="s">
        <v>34</v>
      </c>
      <c r="H3457" t="s">
        <v>7102</v>
      </c>
      <c r="I3457">
        <f>VALUE(LEFT(H3457,FIND(" ",H3457)-1))</f>
        <v>166</v>
      </c>
      <c r="J3457" t="str">
        <f>TRIM(RIGHT(H3457,LEN(H3457)-FIND(" ",H3457)))</f>
        <v>sqyrd</v>
      </c>
      <c r="K3457" t="s">
        <v>29</v>
      </c>
      <c r="L3457" t="s">
        <v>44</v>
      </c>
      <c r="N3457" t="s">
        <v>43</v>
      </c>
      <c r="Q3457" t="s">
        <v>47</v>
      </c>
      <c r="R3457" t="s">
        <v>490</v>
      </c>
      <c r="T3457" t="s">
        <v>7103</v>
      </c>
      <c r="U3457" s="1">
        <f t="shared" si="2036"/>
        <v>8367</v>
      </c>
      <c r="V3457" t="s">
        <v>6124</v>
      </c>
      <c r="W3457" t="e">
        <f>VALUE(V3457)*100000</f>
        <v>#VALUE!</v>
      </c>
    </row>
    <row r="3458" spans="1:23" customFormat="1" hidden="1">
      <c r="A3458" t="s">
        <v>7104</v>
      </c>
      <c r="G3458" t="s">
        <v>24</v>
      </c>
      <c r="H3458" t="s">
        <v>7105</v>
      </c>
      <c r="I3458">
        <f>VALUE(LEFT(H3458,FIND(" ",H3458)-1))</f>
        <v>1702</v>
      </c>
      <c r="J3458" t="str">
        <f>TRIM(RIGHT(H3458,LEN(H3458)-FIND(" ",H3458)))</f>
        <v>sqft</v>
      </c>
      <c r="K3458" t="s">
        <v>43</v>
      </c>
      <c r="L3458" t="s">
        <v>44</v>
      </c>
      <c r="N3458" t="s">
        <v>160</v>
      </c>
      <c r="Q3458" t="s">
        <v>29</v>
      </c>
      <c r="R3458" t="s">
        <v>102</v>
      </c>
      <c r="S3458" t="s">
        <v>7106</v>
      </c>
      <c r="T3458" t="s">
        <v>1616</v>
      </c>
      <c r="U3458" s="1">
        <f t="shared" si="2036"/>
        <v>4800</v>
      </c>
      <c r="V3458" t="s">
        <v>6132</v>
      </c>
      <c r="W3458" t="e">
        <f>VALUE(V3458)*100000</f>
        <v>#VALUE!</v>
      </c>
    </row>
    <row r="3459" spans="1:23" customFormat="1" hidden="1">
      <c r="A3459" t="s">
        <v>6538</v>
      </c>
      <c r="G3459" t="s">
        <v>24</v>
      </c>
      <c r="H3459" t="s">
        <v>674</v>
      </c>
      <c r="I3459">
        <f>VALUE(LEFT(H3459,FIND(" ",H3459)-1))</f>
        <v>1400</v>
      </c>
      <c r="J3459" t="str">
        <f>TRIM(RIGHT(H3459,LEN(H3459)-FIND(" ",H3459)))</f>
        <v>sqft</v>
      </c>
      <c r="K3459" t="s">
        <v>26</v>
      </c>
      <c r="L3459" t="s">
        <v>267</v>
      </c>
      <c r="N3459" t="s">
        <v>45</v>
      </c>
      <c r="Q3459" t="s">
        <v>29</v>
      </c>
      <c r="R3459" t="s">
        <v>102</v>
      </c>
      <c r="S3459" t="s">
        <v>7107</v>
      </c>
      <c r="T3459" t="s">
        <v>1929</v>
      </c>
      <c r="U3459" s="1">
        <f t="shared" si="2036"/>
        <v>5111</v>
      </c>
      <c r="V3459" t="s">
        <v>6729</v>
      </c>
      <c r="W3459" t="e">
        <f>VALUE(V3459)*100000</f>
        <v>#VALUE!</v>
      </c>
    </row>
    <row r="3460" spans="1:23" customFormat="1" hidden="1">
      <c r="A3460" t="s">
        <v>7108</v>
      </c>
      <c r="G3460" t="s">
        <v>34</v>
      </c>
      <c r="H3460" t="s">
        <v>7109</v>
      </c>
      <c r="I3460">
        <f>VALUE(LEFT(H3460,FIND(" ",H3460)-1))</f>
        <v>2217</v>
      </c>
      <c r="J3460" t="str">
        <f>TRIM(RIGHT(H3460,LEN(H3460)-FIND(" ",H3460)))</f>
        <v>sqft</v>
      </c>
      <c r="K3460" t="s">
        <v>26</v>
      </c>
      <c r="L3460" t="s">
        <v>165</v>
      </c>
      <c r="N3460" t="s">
        <v>1890</v>
      </c>
      <c r="Q3460" t="s">
        <v>29</v>
      </c>
      <c r="R3460" t="s">
        <v>47</v>
      </c>
      <c r="S3460" t="s">
        <v>7110</v>
      </c>
      <c r="T3460" t="s">
        <v>722</v>
      </c>
      <c r="U3460" s="1">
        <f t="shared" si="2036"/>
        <v>6000</v>
      </c>
      <c r="V3460" t="s">
        <v>6098</v>
      </c>
      <c r="W3460" t="e">
        <f>VALUE(V3460)*100000</f>
        <v>#VALUE!</v>
      </c>
    </row>
    <row r="3461" spans="1:23" customFormat="1" hidden="1">
      <c r="A3461" t="s">
        <v>5246</v>
      </c>
      <c r="G3461" t="s">
        <v>34</v>
      </c>
      <c r="H3461" t="s">
        <v>3606</v>
      </c>
      <c r="I3461">
        <f>VALUE(LEFT(H3461,FIND(" ",H3461)-1))</f>
        <v>2200</v>
      </c>
      <c r="J3461" t="str">
        <f>TRIM(RIGHT(H3461,LEN(H3461)-FIND(" ",H3461)))</f>
        <v>sqft</v>
      </c>
      <c r="K3461" t="s">
        <v>26</v>
      </c>
      <c r="L3461" t="s">
        <v>44</v>
      </c>
      <c r="N3461" t="s">
        <v>992</v>
      </c>
      <c r="Q3461" t="s">
        <v>29</v>
      </c>
      <c r="R3461" t="s">
        <v>38</v>
      </c>
      <c r="S3461" t="s">
        <v>5468</v>
      </c>
      <c r="T3461" t="s">
        <v>459</v>
      </c>
      <c r="U3461" s="1">
        <f t="shared" si="2036"/>
        <v>5000</v>
      </c>
      <c r="V3461" t="s">
        <v>6055</v>
      </c>
      <c r="W3461" t="e">
        <f>VALUE(V3461)*100000</f>
        <v>#VALUE!</v>
      </c>
    </row>
    <row r="3462" spans="1:23" customFormat="1" hidden="1">
      <c r="A3462" t="s">
        <v>6680</v>
      </c>
      <c r="G3462" t="s">
        <v>34</v>
      </c>
      <c r="H3462" t="s">
        <v>6681</v>
      </c>
      <c r="I3462">
        <f>VALUE(LEFT(H3462,FIND(" ",H3462)-1))</f>
        <v>2751</v>
      </c>
      <c r="J3462" t="str">
        <f>TRIM(RIGHT(H3462,LEN(H3462)-FIND(" ",H3462)))</f>
        <v>sqft</v>
      </c>
      <c r="K3462" t="s">
        <v>26</v>
      </c>
      <c r="L3462" t="s">
        <v>2829</v>
      </c>
      <c r="N3462" t="s">
        <v>45</v>
      </c>
      <c r="Q3462" t="s">
        <v>29</v>
      </c>
      <c r="R3462" t="s">
        <v>38</v>
      </c>
      <c r="S3462" t="s">
        <v>7111</v>
      </c>
      <c r="T3462" t="s">
        <v>366</v>
      </c>
      <c r="U3462" s="1">
        <f t="shared" si="2036"/>
        <v>5089</v>
      </c>
      <c r="V3462" t="s">
        <v>6132</v>
      </c>
      <c r="W3462" t="e">
        <f>VALUE(V3462)*100000</f>
        <v>#VALUE!</v>
      </c>
    </row>
    <row r="3463" spans="1:23" customFormat="1" hidden="1">
      <c r="A3463" t="s">
        <v>3616</v>
      </c>
      <c r="G3463" t="s">
        <v>24</v>
      </c>
      <c r="H3463" t="s">
        <v>2875</v>
      </c>
      <c r="I3463">
        <f>VALUE(LEFT(H3463,FIND(" ",H3463)-1))</f>
        <v>1485</v>
      </c>
      <c r="J3463" t="str">
        <f>TRIM(RIGHT(H3463,LEN(H3463)-FIND(" ",H3463)))</f>
        <v>sqft</v>
      </c>
      <c r="K3463" t="s">
        <v>29</v>
      </c>
      <c r="L3463" t="s">
        <v>44</v>
      </c>
      <c r="N3463" t="s">
        <v>26</v>
      </c>
      <c r="Q3463" t="s">
        <v>47</v>
      </c>
      <c r="R3463" t="s">
        <v>207</v>
      </c>
      <c r="S3463" t="s">
        <v>7112</v>
      </c>
      <c r="T3463" t="s">
        <v>7113</v>
      </c>
      <c r="U3463" s="1">
        <f t="shared" si="2036"/>
        <v>5491</v>
      </c>
      <c r="V3463" t="s">
        <v>6132</v>
      </c>
      <c r="W3463" t="e">
        <f>VALUE(V3463)*100000</f>
        <v>#VALUE!</v>
      </c>
    </row>
    <row r="3464" spans="1:23" customFormat="1" hidden="1">
      <c r="A3464" t="s">
        <v>7114</v>
      </c>
      <c r="G3464" t="s">
        <v>34</v>
      </c>
      <c r="H3464" t="s">
        <v>7063</v>
      </c>
      <c r="I3464">
        <f>VALUE(LEFT(H3464,FIND(" ",H3464)-1))</f>
        <v>168</v>
      </c>
      <c r="J3464" t="str">
        <f>TRIM(RIGHT(H3464,LEN(H3464)-FIND(" ",H3464)))</f>
        <v>sqyrd</v>
      </c>
      <c r="K3464" t="s">
        <v>29</v>
      </c>
      <c r="L3464" t="s">
        <v>44</v>
      </c>
      <c r="N3464" t="s">
        <v>26</v>
      </c>
      <c r="Q3464" t="s">
        <v>47</v>
      </c>
      <c r="R3464" t="s">
        <v>5495</v>
      </c>
      <c r="S3464" t="s">
        <v>1337</v>
      </c>
      <c r="T3464" t="s">
        <v>7115</v>
      </c>
      <c r="U3464" s="1">
        <f t="shared" si="2036"/>
        <v>6944</v>
      </c>
      <c r="V3464" t="s">
        <v>6077</v>
      </c>
      <c r="W3464" t="e">
        <f>VALUE(V3464)*100000</f>
        <v>#VALUE!</v>
      </c>
    </row>
    <row r="3465" spans="1:23" customFormat="1" hidden="1">
      <c r="A3465" t="s">
        <v>7116</v>
      </c>
      <c r="G3465" t="s">
        <v>24</v>
      </c>
      <c r="H3465" t="s">
        <v>7117</v>
      </c>
      <c r="I3465">
        <f>VALUE(LEFT(H3465,FIND(" ",H3465)-1))</f>
        <v>1577</v>
      </c>
      <c r="J3465" t="str">
        <f>TRIM(RIGHT(H3465,LEN(H3465)-FIND(" ",H3465)))</f>
        <v>sqft</v>
      </c>
      <c r="K3465" t="s">
        <v>26</v>
      </c>
      <c r="L3465" t="s">
        <v>44</v>
      </c>
      <c r="N3465" t="s">
        <v>171</v>
      </c>
      <c r="Q3465" t="s">
        <v>29</v>
      </c>
      <c r="R3465" t="s">
        <v>102</v>
      </c>
      <c r="S3465" t="s">
        <v>7106</v>
      </c>
      <c r="T3465" t="s">
        <v>5699</v>
      </c>
      <c r="U3465" s="1">
        <f t="shared" si="2036"/>
        <v>4743</v>
      </c>
      <c r="V3465" t="s">
        <v>6453</v>
      </c>
      <c r="W3465" t="e">
        <f>VALUE(V3465)*100000</f>
        <v>#VALUE!</v>
      </c>
    </row>
    <row r="3466" spans="1:23" customFormat="1" hidden="1">
      <c r="A3466" t="s">
        <v>5024</v>
      </c>
      <c r="G3466" t="s">
        <v>34</v>
      </c>
      <c r="H3466" t="s">
        <v>6524</v>
      </c>
      <c r="I3466">
        <f>VALUE(LEFT(H3466,FIND(" ",H3466)-1))</f>
        <v>2152</v>
      </c>
      <c r="J3466" t="str">
        <f>TRIM(RIGHT(H3466,LEN(H3466)-FIND(" ",H3466)))</f>
        <v>sqft</v>
      </c>
      <c r="K3466" t="s">
        <v>26</v>
      </c>
      <c r="L3466" t="s">
        <v>2851</v>
      </c>
      <c r="N3466" t="s">
        <v>200</v>
      </c>
      <c r="Q3466" t="s">
        <v>29</v>
      </c>
      <c r="R3466" t="s">
        <v>47</v>
      </c>
      <c r="S3466" t="s">
        <v>7118</v>
      </c>
      <c r="T3466" t="s">
        <v>4214</v>
      </c>
      <c r="U3466" s="1">
        <f t="shared" si="2036"/>
        <v>5200</v>
      </c>
      <c r="V3466" t="s">
        <v>6063</v>
      </c>
      <c r="W3466" t="e">
        <f>VALUE(V3466)*100000</f>
        <v>#VALUE!</v>
      </c>
    </row>
    <row r="3467" spans="1:23" customFormat="1" hidden="1">
      <c r="A3467" t="s">
        <v>7116</v>
      </c>
      <c r="G3467" t="s">
        <v>34</v>
      </c>
      <c r="H3467" t="s">
        <v>6738</v>
      </c>
      <c r="I3467">
        <f>VALUE(LEFT(H3467,FIND(" ",H3467)-1))</f>
        <v>2720</v>
      </c>
      <c r="J3467" t="str">
        <f>TRIM(RIGHT(H3467,LEN(H3467)-FIND(" ",H3467)))</f>
        <v>sqft</v>
      </c>
      <c r="K3467" t="s">
        <v>26</v>
      </c>
      <c r="L3467" t="s">
        <v>165</v>
      </c>
      <c r="N3467" t="s">
        <v>176</v>
      </c>
      <c r="Q3467" t="s">
        <v>29</v>
      </c>
      <c r="R3467" t="s">
        <v>47</v>
      </c>
      <c r="S3467" t="s">
        <v>7119</v>
      </c>
      <c r="T3467" t="s">
        <v>5177</v>
      </c>
      <c r="U3467" s="1">
        <f t="shared" si="2036"/>
        <v>4700</v>
      </c>
      <c r="V3467" t="s">
        <v>6729</v>
      </c>
      <c r="W3467" t="e">
        <f>VALUE(V3467)*100000</f>
        <v>#VALUE!</v>
      </c>
    </row>
    <row r="3468" spans="1:23" customFormat="1" hidden="1">
      <c r="A3468" t="s">
        <v>5246</v>
      </c>
      <c r="G3468" t="s">
        <v>34</v>
      </c>
      <c r="H3468" t="s">
        <v>6084</v>
      </c>
      <c r="I3468">
        <f>VALUE(LEFT(H3468,FIND(" ",H3468)-1))</f>
        <v>2300</v>
      </c>
      <c r="J3468" t="str">
        <f>TRIM(RIGHT(H3468,LEN(H3468)-FIND(" ",H3468)))</f>
        <v>sqft</v>
      </c>
      <c r="K3468" t="s">
        <v>26</v>
      </c>
      <c r="L3468" t="s">
        <v>44</v>
      </c>
      <c r="N3468" t="s">
        <v>992</v>
      </c>
      <c r="Q3468" t="s">
        <v>29</v>
      </c>
      <c r="R3468" t="s">
        <v>38</v>
      </c>
      <c r="S3468" t="s">
        <v>5468</v>
      </c>
      <c r="T3468" t="s">
        <v>459</v>
      </c>
      <c r="U3468" s="1">
        <f t="shared" si="2036"/>
        <v>5000</v>
      </c>
      <c r="V3468" t="s">
        <v>6074</v>
      </c>
      <c r="W3468" t="e">
        <f>VALUE(V3468)*100000</f>
        <v>#VALUE!</v>
      </c>
    </row>
    <row r="3469" spans="1:23" customFormat="1" hidden="1">
      <c r="A3469" t="s">
        <v>7120</v>
      </c>
      <c r="G3469" t="s">
        <v>34</v>
      </c>
      <c r="H3469" t="s">
        <v>6047</v>
      </c>
      <c r="I3469">
        <f>VALUE(LEFT(H3469,FIND(" ",H3469)-1))</f>
        <v>2578</v>
      </c>
      <c r="J3469" t="str">
        <f>TRIM(RIGHT(H3469,LEN(H3469)-FIND(" ",H3469)))</f>
        <v>sqft</v>
      </c>
      <c r="K3469" t="s">
        <v>26</v>
      </c>
      <c r="L3469" t="s">
        <v>44</v>
      </c>
      <c r="N3469" t="s">
        <v>200</v>
      </c>
      <c r="Q3469" t="s">
        <v>29</v>
      </c>
      <c r="R3469" t="s">
        <v>185</v>
      </c>
      <c r="S3469" t="s">
        <v>7121</v>
      </c>
      <c r="T3469" t="s">
        <v>498</v>
      </c>
      <c r="U3469" s="1">
        <f t="shared" si="2036"/>
        <v>5750</v>
      </c>
      <c r="V3469" t="s">
        <v>6095</v>
      </c>
      <c r="W3469" t="e">
        <f>VALUE(V3469)*100000</f>
        <v>#VALUE!</v>
      </c>
    </row>
    <row r="3470" spans="1:23" customFormat="1" hidden="1">
      <c r="A3470" t="s">
        <v>1966</v>
      </c>
      <c r="G3470" t="s">
        <v>24</v>
      </c>
      <c r="H3470" t="s">
        <v>71</v>
      </c>
      <c r="I3470">
        <f>VALUE(LEFT(H3470,FIND(" ",H3470)-1))</f>
        <v>1180</v>
      </c>
      <c r="J3470" t="str">
        <f>TRIM(RIGHT(H3470,LEN(H3470)-FIND(" ",H3470)))</f>
        <v>sqft</v>
      </c>
      <c r="K3470" t="s">
        <v>29</v>
      </c>
      <c r="L3470" t="s">
        <v>44</v>
      </c>
      <c r="N3470" t="s">
        <v>26</v>
      </c>
      <c r="Q3470" t="s">
        <v>47</v>
      </c>
      <c r="R3470" t="s">
        <v>156</v>
      </c>
      <c r="S3470" t="s">
        <v>7122</v>
      </c>
      <c r="T3470" t="s">
        <v>7123</v>
      </c>
      <c r="U3470" s="1">
        <f t="shared" si="2036"/>
        <v>5004</v>
      </c>
      <c r="V3470" t="s">
        <v>6065</v>
      </c>
      <c r="W3470" t="e">
        <f>VALUE(V3470)*100000</f>
        <v>#VALUE!</v>
      </c>
    </row>
    <row r="3471" spans="1:23" customFormat="1" hidden="1">
      <c r="A3471" t="s">
        <v>7124</v>
      </c>
      <c r="G3471" t="s">
        <v>34</v>
      </c>
      <c r="H3471" t="s">
        <v>972</v>
      </c>
      <c r="I3471">
        <f>VALUE(LEFT(H3471,FIND(" ",H3471)-1))</f>
        <v>140</v>
      </c>
      <c r="J3471" t="str">
        <f>TRIM(RIGHT(H3471,LEN(H3471)-FIND(" ",H3471)))</f>
        <v>sqyrd</v>
      </c>
      <c r="K3471" t="s">
        <v>46</v>
      </c>
      <c r="L3471" t="s">
        <v>44</v>
      </c>
      <c r="N3471" t="s">
        <v>43</v>
      </c>
      <c r="Q3471" t="s">
        <v>47</v>
      </c>
      <c r="R3471" t="s">
        <v>490</v>
      </c>
      <c r="T3471" t="s">
        <v>1720</v>
      </c>
      <c r="U3471" s="1">
        <f t="shared" si="2036"/>
        <v>9921</v>
      </c>
      <c r="V3471" t="s">
        <v>6124</v>
      </c>
      <c r="W3471" t="e">
        <f>VALUE(V3471)*100000</f>
        <v>#VALUE!</v>
      </c>
    </row>
    <row r="3472" spans="1:23" customFormat="1" hidden="1">
      <c r="A3472" t="s">
        <v>6915</v>
      </c>
      <c r="G3472" t="s">
        <v>24</v>
      </c>
      <c r="H3472" t="s">
        <v>3296</v>
      </c>
      <c r="I3472">
        <f>VALUE(LEFT(H3472,FIND(" ",H3472)-1))</f>
        <v>1045</v>
      </c>
      <c r="J3472" t="str">
        <f>TRIM(RIGHT(H3472,LEN(H3472)-FIND(" ",H3472)))</f>
        <v>sqft</v>
      </c>
      <c r="K3472" t="s">
        <v>26</v>
      </c>
      <c r="L3472" t="s">
        <v>44</v>
      </c>
      <c r="N3472" t="s">
        <v>1513</v>
      </c>
      <c r="Q3472" t="s">
        <v>29</v>
      </c>
      <c r="R3472" t="s">
        <v>102</v>
      </c>
      <c r="S3472" t="s">
        <v>7125</v>
      </c>
      <c r="T3472" t="s">
        <v>7126</v>
      </c>
      <c r="U3472" s="1">
        <f t="shared" si="2036"/>
        <v>5502</v>
      </c>
      <c r="V3472" t="s">
        <v>6593</v>
      </c>
      <c r="W3472" t="e">
        <f>VALUE(V3472)*100000</f>
        <v>#VALUE!</v>
      </c>
    </row>
    <row r="3473" spans="1:23" customFormat="1" hidden="1">
      <c r="A3473" t="s">
        <v>6964</v>
      </c>
      <c r="G3473" t="s">
        <v>34</v>
      </c>
      <c r="H3473" t="s">
        <v>6965</v>
      </c>
      <c r="I3473">
        <f>VALUE(LEFT(H3473,FIND(" ",H3473)-1))</f>
        <v>2323</v>
      </c>
      <c r="J3473" t="str">
        <f>TRIM(RIGHT(H3473,LEN(H3473)-FIND(" ",H3473)))</f>
        <v>sqft</v>
      </c>
      <c r="K3473" t="s">
        <v>26</v>
      </c>
      <c r="L3473" t="s">
        <v>44</v>
      </c>
      <c r="N3473" t="s">
        <v>6709</v>
      </c>
      <c r="Q3473" t="s">
        <v>29</v>
      </c>
      <c r="R3473" t="s">
        <v>47</v>
      </c>
      <c r="S3473" t="s">
        <v>177</v>
      </c>
      <c r="T3473" t="s">
        <v>7127</v>
      </c>
      <c r="U3473" s="1">
        <f t="shared" si="2036"/>
        <v>5811</v>
      </c>
      <c r="V3473" t="s">
        <v>6053</v>
      </c>
      <c r="W3473" t="e">
        <f>VALUE(V3473)*100000</f>
        <v>#VALUE!</v>
      </c>
    </row>
    <row r="3474" spans="1:23" customFormat="1" hidden="1">
      <c r="A3474" t="s">
        <v>6538</v>
      </c>
      <c r="G3474" t="s">
        <v>24</v>
      </c>
      <c r="H3474" t="s">
        <v>6794</v>
      </c>
      <c r="I3474">
        <f>VALUE(LEFT(H3474,FIND(" ",H3474)-1))</f>
        <v>1317</v>
      </c>
      <c r="J3474" t="str">
        <f>TRIM(RIGHT(H3474,LEN(H3474)-FIND(" ",H3474)))</f>
        <v>sqft</v>
      </c>
      <c r="K3474" t="s">
        <v>26</v>
      </c>
      <c r="L3474" t="s">
        <v>184</v>
      </c>
      <c r="N3474" t="s">
        <v>45</v>
      </c>
      <c r="Q3474" t="s">
        <v>29</v>
      </c>
      <c r="R3474" t="s">
        <v>47</v>
      </c>
      <c r="S3474" t="s">
        <v>7128</v>
      </c>
      <c r="T3474" t="s">
        <v>3861</v>
      </c>
      <c r="U3474" s="1">
        <f t="shared" si="2036"/>
        <v>5500</v>
      </c>
      <c r="V3474" t="s">
        <v>6046</v>
      </c>
      <c r="W3474" t="e">
        <f>VALUE(V3474)*100000</f>
        <v>#VALUE!</v>
      </c>
    </row>
    <row r="3475" spans="1:23" customFormat="1" hidden="1">
      <c r="A3475" t="s">
        <v>6512</v>
      </c>
      <c r="G3475" t="s">
        <v>34</v>
      </c>
      <c r="H3475" t="s">
        <v>6620</v>
      </c>
      <c r="I3475">
        <f>VALUE(LEFT(H3475,FIND(" ",H3475)-1))</f>
        <v>2560</v>
      </c>
      <c r="J3475" t="str">
        <f>TRIM(RIGHT(H3475,LEN(H3475)-FIND(" ",H3475)))</f>
        <v>sqft</v>
      </c>
      <c r="K3475" t="s">
        <v>26</v>
      </c>
      <c r="L3475" t="s">
        <v>44</v>
      </c>
      <c r="N3475" t="s">
        <v>200</v>
      </c>
      <c r="Q3475" t="s">
        <v>29</v>
      </c>
      <c r="R3475" t="s">
        <v>38</v>
      </c>
      <c r="S3475" t="s">
        <v>7129</v>
      </c>
      <c r="T3475" t="s">
        <v>7130</v>
      </c>
      <c r="U3475" s="1">
        <f t="shared" si="2036"/>
        <v>4883</v>
      </c>
      <c r="V3475" t="s">
        <v>6124</v>
      </c>
      <c r="W3475" t="e">
        <f>VALUE(V3475)*100000</f>
        <v>#VALUE!</v>
      </c>
    </row>
    <row r="3476" spans="1:23" customFormat="1" hidden="1">
      <c r="A3476" t="s">
        <v>4238</v>
      </c>
      <c r="G3476" t="s">
        <v>24</v>
      </c>
      <c r="H3476" t="s">
        <v>674</v>
      </c>
      <c r="I3476">
        <f>VALUE(LEFT(H3476,FIND(" ",H3476)-1))</f>
        <v>1400</v>
      </c>
      <c r="J3476" t="str">
        <f>TRIM(RIGHT(H3476,LEN(H3476)-FIND(" ",H3476)))</f>
        <v>sqft</v>
      </c>
      <c r="K3476" t="s">
        <v>29</v>
      </c>
      <c r="L3476" t="s">
        <v>165</v>
      </c>
      <c r="N3476" t="s">
        <v>26</v>
      </c>
      <c r="Q3476" t="s">
        <v>47</v>
      </c>
      <c r="R3476" t="s">
        <v>156</v>
      </c>
      <c r="S3476" t="s">
        <v>7131</v>
      </c>
      <c r="T3476" t="s">
        <v>6546</v>
      </c>
      <c r="U3476" s="1">
        <f t="shared" si="2036"/>
        <v>5600</v>
      </c>
      <c r="V3476" t="s">
        <v>6080</v>
      </c>
      <c r="W3476" t="e">
        <f>VALUE(V3476)*100000</f>
        <v>#VALUE!</v>
      </c>
    </row>
    <row r="3477" spans="1:23" customFormat="1" hidden="1">
      <c r="A3477" t="s">
        <v>7101</v>
      </c>
      <c r="G3477" t="s">
        <v>34</v>
      </c>
      <c r="H3477" t="s">
        <v>7132</v>
      </c>
      <c r="I3477">
        <f>VALUE(LEFT(H3477,FIND(" ",H3477)-1))</f>
        <v>99</v>
      </c>
      <c r="J3477" t="str">
        <f>TRIM(RIGHT(H3477,LEN(H3477)-FIND(" ",H3477)))</f>
        <v>sqyrd</v>
      </c>
      <c r="K3477" t="s">
        <v>26</v>
      </c>
      <c r="L3477" t="s">
        <v>44</v>
      </c>
      <c r="N3477" t="s">
        <v>377</v>
      </c>
      <c r="Q3477" t="s">
        <v>29</v>
      </c>
      <c r="R3477" t="s">
        <v>47</v>
      </c>
      <c r="S3477" t="s">
        <v>7133</v>
      </c>
      <c r="T3477" t="s">
        <v>6131</v>
      </c>
      <c r="U3477" s="1">
        <f t="shared" si="2036"/>
        <v>15152</v>
      </c>
      <c r="V3477" t="s">
        <v>6053</v>
      </c>
      <c r="W3477" t="e">
        <f>VALUE(V3477)*100000</f>
        <v>#VALUE!</v>
      </c>
    </row>
    <row r="3478" spans="1:23" customFormat="1" hidden="1">
      <c r="A3478" t="s">
        <v>6756</v>
      </c>
      <c r="G3478" t="s">
        <v>24</v>
      </c>
      <c r="H3478" t="s">
        <v>7134</v>
      </c>
      <c r="I3478">
        <f>VALUE(LEFT(H3478,FIND(" ",H3478)-1))</f>
        <v>1427</v>
      </c>
      <c r="J3478" t="str">
        <f>TRIM(RIGHT(H3478,LEN(H3478)-FIND(" ",H3478)))</f>
        <v>sqft</v>
      </c>
      <c r="K3478" t="s">
        <v>26</v>
      </c>
      <c r="L3478" t="s">
        <v>44</v>
      </c>
      <c r="N3478" t="s">
        <v>95</v>
      </c>
      <c r="Q3478" t="s">
        <v>29</v>
      </c>
      <c r="R3478" t="s">
        <v>102</v>
      </c>
      <c r="S3478" t="s">
        <v>7106</v>
      </c>
      <c r="T3478" t="s">
        <v>7135</v>
      </c>
      <c r="U3478" s="1">
        <f t="shared" si="2036"/>
        <v>4491</v>
      </c>
      <c r="V3478" t="s">
        <v>6055</v>
      </c>
      <c r="W3478" t="e">
        <f>VALUE(V3478)*100000</f>
        <v>#VALUE!</v>
      </c>
    </row>
    <row r="3479" spans="1:23" customFormat="1" hidden="1">
      <c r="A3479" t="s">
        <v>6217</v>
      </c>
      <c r="G3479" t="s">
        <v>24</v>
      </c>
      <c r="H3479" t="s">
        <v>7136</v>
      </c>
      <c r="I3479">
        <f>VALUE(LEFT(H3479,FIND(" ",H3479)-1))</f>
        <v>1094</v>
      </c>
      <c r="J3479" t="str">
        <f>TRIM(RIGHT(H3479,LEN(H3479)-FIND(" ",H3479)))</f>
        <v>sqft</v>
      </c>
      <c r="K3479" t="s">
        <v>43</v>
      </c>
      <c r="L3479" t="s">
        <v>44</v>
      </c>
      <c r="N3479" t="s">
        <v>2963</v>
      </c>
      <c r="Q3479" t="s">
        <v>29</v>
      </c>
      <c r="R3479" t="s">
        <v>47</v>
      </c>
      <c r="S3479" t="s">
        <v>7137</v>
      </c>
      <c r="T3479" t="s">
        <v>7138</v>
      </c>
      <c r="U3479" s="1">
        <f t="shared" si="2036"/>
        <v>5798</v>
      </c>
      <c r="V3479" t="s">
        <v>6118</v>
      </c>
      <c r="W3479" t="e">
        <f>VALUE(V3479)*100000</f>
        <v>#VALUE!</v>
      </c>
    </row>
    <row r="3480" spans="1:23" customFormat="1" hidden="1">
      <c r="A3480" t="s">
        <v>6687</v>
      </c>
      <c r="G3480" t="s">
        <v>24</v>
      </c>
      <c r="H3480" t="s">
        <v>7139</v>
      </c>
      <c r="I3480">
        <f>VALUE(LEFT(H3480,FIND(" ",H3480)-1))</f>
        <v>1281</v>
      </c>
      <c r="J3480" t="str">
        <f>TRIM(RIGHT(H3480,LEN(H3480)-FIND(" ",H3480)))</f>
        <v>sqft</v>
      </c>
      <c r="K3480" t="s">
        <v>26</v>
      </c>
      <c r="L3480" t="s">
        <v>2900</v>
      </c>
      <c r="N3480" t="s">
        <v>342</v>
      </c>
      <c r="Q3480" t="s">
        <v>29</v>
      </c>
      <c r="R3480" t="s">
        <v>47</v>
      </c>
      <c r="S3480" t="s">
        <v>7140</v>
      </c>
      <c r="T3480" t="s">
        <v>555</v>
      </c>
      <c r="U3480" s="1">
        <f t="shared" si="2036"/>
        <v>4500</v>
      </c>
      <c r="V3480" t="s">
        <v>6593</v>
      </c>
      <c r="W3480" t="e">
        <f>VALUE(V3480)*100000</f>
        <v>#VALUE!</v>
      </c>
    </row>
    <row r="3481" spans="1:23" customFormat="1" hidden="1">
      <c r="A3481" t="s">
        <v>5407</v>
      </c>
      <c r="G3481" t="s">
        <v>34</v>
      </c>
      <c r="H3481" t="s">
        <v>5369</v>
      </c>
      <c r="I3481">
        <f>VALUE(LEFT(H3481,FIND(" ",H3481)-1))</f>
        <v>1953</v>
      </c>
      <c r="J3481" t="str">
        <f>TRIM(RIGHT(H3481,LEN(H3481)-FIND(" ",H3481)))</f>
        <v>sqft</v>
      </c>
      <c r="K3481" t="s">
        <v>26</v>
      </c>
      <c r="L3481" t="s">
        <v>44</v>
      </c>
      <c r="N3481" t="s">
        <v>200</v>
      </c>
      <c r="Q3481" t="s">
        <v>29</v>
      </c>
      <c r="R3481" t="s">
        <v>38</v>
      </c>
      <c r="S3481" t="s">
        <v>5862</v>
      </c>
      <c r="T3481" t="s">
        <v>4214</v>
      </c>
      <c r="U3481" s="1">
        <f t="shared" si="2036"/>
        <v>5200</v>
      </c>
      <c r="V3481" t="s">
        <v>6065</v>
      </c>
      <c r="W3481" t="e">
        <f>VALUE(V3481)*100000</f>
        <v>#VALUE!</v>
      </c>
    </row>
    <row r="3482" spans="1:23" customFormat="1" hidden="1">
      <c r="A3482" t="s">
        <v>3655</v>
      </c>
      <c r="G3482" t="s">
        <v>24</v>
      </c>
      <c r="H3482" t="s">
        <v>2949</v>
      </c>
      <c r="I3482">
        <f>VALUE(LEFT(H3482,FIND(" ",H3482)-1))</f>
        <v>1240</v>
      </c>
      <c r="J3482" t="str">
        <f>TRIM(RIGHT(H3482,LEN(H3482)-FIND(" ",H3482)))</f>
        <v>sqft</v>
      </c>
      <c r="K3482" t="s">
        <v>29</v>
      </c>
      <c r="L3482" t="s">
        <v>44</v>
      </c>
      <c r="N3482" t="s">
        <v>26</v>
      </c>
      <c r="Q3482" t="s">
        <v>47</v>
      </c>
      <c r="R3482" t="s">
        <v>156</v>
      </c>
      <c r="S3482" t="s">
        <v>7141</v>
      </c>
      <c r="T3482" t="s">
        <v>7142</v>
      </c>
      <c r="U3482" s="1">
        <f t="shared" si="2036"/>
        <v>6060</v>
      </c>
      <c r="V3482" t="s">
        <v>6111</v>
      </c>
      <c r="W3482" t="e">
        <f>VALUE(V3482)*100000</f>
        <v>#VALUE!</v>
      </c>
    </row>
    <row r="3483" spans="1:23" customFormat="1" hidden="1">
      <c r="A3483" t="s">
        <v>7114</v>
      </c>
      <c r="G3483" t="s">
        <v>24</v>
      </c>
      <c r="H3483" t="s">
        <v>7143</v>
      </c>
      <c r="I3483">
        <f>VALUE(LEFT(H3483,FIND(" ",H3483)-1))</f>
        <v>91</v>
      </c>
      <c r="J3483" t="str">
        <f>TRIM(RIGHT(H3483,LEN(H3483)-FIND(" ",H3483)))</f>
        <v>sqyrd</v>
      </c>
      <c r="K3483" t="s">
        <v>29</v>
      </c>
      <c r="L3483" t="s">
        <v>44</v>
      </c>
      <c r="N3483" t="s">
        <v>26</v>
      </c>
      <c r="Q3483" t="s">
        <v>47</v>
      </c>
      <c r="R3483" t="s">
        <v>1751</v>
      </c>
      <c r="U3483" s="1" t="e">
        <f t="shared" si="2036"/>
        <v>#VALUE!</v>
      </c>
      <c r="V3483" t="s">
        <v>6630</v>
      </c>
      <c r="W3483" t="e">
        <f>VALUE(V3483)*100000</f>
        <v>#VALUE!</v>
      </c>
    </row>
    <row r="3484" spans="1:23" customFormat="1" hidden="1">
      <c r="A3484" t="s">
        <v>7144</v>
      </c>
      <c r="G3484" t="s">
        <v>24</v>
      </c>
      <c r="H3484" t="s">
        <v>1005</v>
      </c>
      <c r="I3484">
        <f>VALUE(LEFT(H3484,FIND(" ",H3484)-1))</f>
        <v>1500</v>
      </c>
      <c r="J3484" t="str">
        <f>TRIM(RIGHT(H3484,LEN(H3484)-FIND(" ",H3484)))</f>
        <v>sqft</v>
      </c>
      <c r="K3484" t="s">
        <v>43</v>
      </c>
      <c r="L3484" t="s">
        <v>44</v>
      </c>
      <c r="N3484" t="s">
        <v>28</v>
      </c>
      <c r="Q3484" t="s">
        <v>29</v>
      </c>
      <c r="R3484" t="s">
        <v>102</v>
      </c>
      <c r="S3484" t="s">
        <v>6558</v>
      </c>
      <c r="T3484" t="s">
        <v>6126</v>
      </c>
      <c r="U3484" s="1">
        <f t="shared" si="2036"/>
        <v>5130</v>
      </c>
      <c r="V3484" t="s">
        <v>6109</v>
      </c>
      <c r="W3484" t="e">
        <f>VALUE(V3484)*100000</f>
        <v>#VALUE!</v>
      </c>
    </row>
    <row r="3485" spans="1:23" customFormat="1" hidden="1">
      <c r="A3485" t="s">
        <v>5024</v>
      </c>
      <c r="G3485" t="s">
        <v>34</v>
      </c>
      <c r="H3485" t="s">
        <v>6524</v>
      </c>
      <c r="I3485">
        <f>VALUE(LEFT(H3485,FIND(" ",H3485)-1))</f>
        <v>2152</v>
      </c>
      <c r="J3485" t="str">
        <f>TRIM(RIGHT(H3485,LEN(H3485)-FIND(" ",H3485)))</f>
        <v>sqft</v>
      </c>
      <c r="K3485" t="s">
        <v>43</v>
      </c>
      <c r="L3485" t="s">
        <v>44</v>
      </c>
      <c r="N3485" t="s">
        <v>2891</v>
      </c>
      <c r="Q3485" t="s">
        <v>96</v>
      </c>
      <c r="R3485" t="s">
        <v>739</v>
      </c>
      <c r="S3485" t="s">
        <v>6563</v>
      </c>
      <c r="T3485" t="s">
        <v>6824</v>
      </c>
      <c r="U3485" s="1">
        <f t="shared" si="2036"/>
        <v>6738</v>
      </c>
      <c r="V3485" t="s">
        <v>6215</v>
      </c>
      <c r="W3485" t="e">
        <f>VALUE(V3485)*100000</f>
        <v>#VALUE!</v>
      </c>
    </row>
    <row r="3486" spans="1:23" customFormat="1" hidden="1">
      <c r="A3486" t="s">
        <v>5024</v>
      </c>
      <c r="G3486" t="s">
        <v>24</v>
      </c>
      <c r="H3486" t="s">
        <v>7145</v>
      </c>
      <c r="I3486">
        <f>VALUE(LEFT(H3486,FIND(" ",H3486)-1))</f>
        <v>1080</v>
      </c>
      <c r="J3486" t="str">
        <f>TRIM(RIGHT(H3486,LEN(H3486)-FIND(" ",H3486)))</f>
        <v>sqyrd</v>
      </c>
      <c r="K3486" t="s">
        <v>26</v>
      </c>
      <c r="L3486" t="s">
        <v>44</v>
      </c>
      <c r="N3486" t="s">
        <v>81</v>
      </c>
      <c r="Q3486" t="s">
        <v>29</v>
      </c>
      <c r="R3486" t="s">
        <v>47</v>
      </c>
      <c r="S3486" t="s">
        <v>7146</v>
      </c>
      <c r="T3486" t="s">
        <v>4939</v>
      </c>
      <c r="U3486" s="1">
        <f t="shared" si="2036"/>
        <v>5100</v>
      </c>
      <c r="V3486" t="s">
        <v>3442</v>
      </c>
      <c r="W3486" t="e">
        <f>VALUE(V3486)*100000</f>
        <v>#VALUE!</v>
      </c>
    </row>
    <row r="3487" spans="1:23" customFormat="1" hidden="1">
      <c r="A3487" t="s">
        <v>6653</v>
      </c>
      <c r="G3487" t="s">
        <v>34</v>
      </c>
      <c r="H3487" t="s">
        <v>6604</v>
      </c>
      <c r="I3487">
        <f>VALUE(LEFT(H3487,FIND(" ",H3487)-1))</f>
        <v>2432</v>
      </c>
      <c r="J3487" t="str">
        <f>TRIM(RIGHT(H3487,LEN(H3487)-FIND(" ",H3487)))</f>
        <v>sqft</v>
      </c>
      <c r="K3487" t="s">
        <v>26</v>
      </c>
      <c r="L3487" t="s">
        <v>44</v>
      </c>
      <c r="N3487" t="s">
        <v>200</v>
      </c>
      <c r="Q3487" t="s">
        <v>29</v>
      </c>
      <c r="R3487" t="s">
        <v>38</v>
      </c>
      <c r="S3487" t="s">
        <v>7147</v>
      </c>
      <c r="T3487" t="s">
        <v>7148</v>
      </c>
      <c r="U3487" s="1">
        <f t="shared" si="2036"/>
        <v>5481</v>
      </c>
      <c r="V3487" t="s">
        <v>6098</v>
      </c>
      <c r="W3487" t="e">
        <f>VALUE(V3487)*100000</f>
        <v>#VALUE!</v>
      </c>
    </row>
    <row r="3488" spans="1:23" customFormat="1" hidden="1">
      <c r="A3488" t="s">
        <v>7028</v>
      </c>
      <c r="G3488" t="s">
        <v>24</v>
      </c>
      <c r="H3488" t="s">
        <v>1005</v>
      </c>
      <c r="I3488">
        <f>VALUE(LEFT(H3488,FIND(" ",H3488)-1))</f>
        <v>1500</v>
      </c>
      <c r="J3488" t="str">
        <f>TRIM(RIGHT(H3488,LEN(H3488)-FIND(" ",H3488)))</f>
        <v>sqft</v>
      </c>
      <c r="K3488" t="s">
        <v>29</v>
      </c>
      <c r="L3488" t="s">
        <v>44</v>
      </c>
      <c r="N3488" t="s">
        <v>26</v>
      </c>
      <c r="Q3488" t="s">
        <v>47</v>
      </c>
      <c r="R3488" t="s">
        <v>207</v>
      </c>
      <c r="S3488" t="s">
        <v>7149</v>
      </c>
      <c r="T3488" t="s">
        <v>1616</v>
      </c>
      <c r="U3488" s="1">
        <f t="shared" si="2036"/>
        <v>4800</v>
      </c>
      <c r="V3488" t="s">
        <v>6080</v>
      </c>
      <c r="W3488" t="e">
        <f>VALUE(V3488)*100000</f>
        <v>#VALUE!</v>
      </c>
    </row>
    <row r="3489" spans="1:23" customFormat="1" hidden="1">
      <c r="A3489" t="s">
        <v>6622</v>
      </c>
      <c r="G3489" t="s">
        <v>24</v>
      </c>
      <c r="H3489" t="s">
        <v>7150</v>
      </c>
      <c r="I3489">
        <f>VALUE(LEFT(H3489,FIND(" ",H3489)-1))</f>
        <v>1309</v>
      </c>
      <c r="J3489" t="str">
        <f>TRIM(RIGHT(H3489,LEN(H3489)-FIND(" ",H3489)))</f>
        <v>sqft</v>
      </c>
      <c r="K3489" t="s">
        <v>26</v>
      </c>
      <c r="L3489" t="s">
        <v>44</v>
      </c>
      <c r="N3489" t="s">
        <v>7151</v>
      </c>
      <c r="Q3489" t="s">
        <v>29</v>
      </c>
      <c r="R3489" t="s">
        <v>102</v>
      </c>
      <c r="S3489" t="s">
        <v>5303</v>
      </c>
      <c r="T3489" t="s">
        <v>6546</v>
      </c>
      <c r="U3489" s="1">
        <f t="shared" si="2036"/>
        <v>5600</v>
      </c>
      <c r="V3489" t="s">
        <v>6098</v>
      </c>
      <c r="W3489" t="e">
        <f>VALUE(V3489)*100000</f>
        <v>#VALUE!</v>
      </c>
    </row>
    <row r="3490" spans="1:23" customFormat="1" hidden="1">
      <c r="A3490" t="s">
        <v>6782</v>
      </c>
      <c r="G3490" t="s">
        <v>34</v>
      </c>
      <c r="H3490" t="s">
        <v>2435</v>
      </c>
      <c r="I3490">
        <f>VALUE(LEFT(H3490,FIND(" ",H3490)-1))</f>
        <v>2250</v>
      </c>
      <c r="J3490" t="str">
        <f>TRIM(RIGHT(H3490,LEN(H3490)-FIND(" ",H3490)))</f>
        <v>sqft</v>
      </c>
      <c r="K3490" t="s">
        <v>26</v>
      </c>
      <c r="L3490" t="s">
        <v>44</v>
      </c>
      <c r="N3490" t="s">
        <v>45</v>
      </c>
      <c r="Q3490" t="s">
        <v>29</v>
      </c>
      <c r="R3490" t="s">
        <v>47</v>
      </c>
      <c r="S3490" t="s">
        <v>6563</v>
      </c>
      <c r="T3490" t="s">
        <v>928</v>
      </c>
      <c r="U3490" s="1">
        <f t="shared" si="2036"/>
        <v>6500</v>
      </c>
      <c r="V3490" t="s">
        <v>6705</v>
      </c>
      <c r="W3490" t="e">
        <f>VALUE(V3490)*100000</f>
        <v>#VALUE!</v>
      </c>
    </row>
    <row r="3491" spans="1:23" customFormat="1" hidden="1">
      <c r="A3491" t="s">
        <v>6947</v>
      </c>
      <c r="G3491" t="s">
        <v>24</v>
      </c>
      <c r="H3491" t="s">
        <v>6723</v>
      </c>
      <c r="I3491">
        <f>VALUE(LEFT(H3491,FIND(" ",H3491)-1))</f>
        <v>1595</v>
      </c>
      <c r="J3491" t="str">
        <f>TRIM(RIGHT(H3491,LEN(H3491)-FIND(" ",H3491)))</f>
        <v>sqft</v>
      </c>
      <c r="K3491" t="s">
        <v>26</v>
      </c>
      <c r="L3491" t="s">
        <v>184</v>
      </c>
      <c r="N3491" t="s">
        <v>816</v>
      </c>
      <c r="Q3491" t="s">
        <v>29</v>
      </c>
      <c r="R3491" t="s">
        <v>47</v>
      </c>
      <c r="S3491" t="s">
        <v>7152</v>
      </c>
      <c r="T3491" t="s">
        <v>4775</v>
      </c>
      <c r="U3491" s="1">
        <f t="shared" si="2036"/>
        <v>4690</v>
      </c>
      <c r="V3491" t="s">
        <v>6265</v>
      </c>
      <c r="W3491" t="e">
        <f>VALUE(V3491)*100000</f>
        <v>#VALUE!</v>
      </c>
    </row>
    <row r="3492" spans="1:23" customFormat="1" hidden="1">
      <c r="A3492" t="s">
        <v>6687</v>
      </c>
      <c r="G3492" t="s">
        <v>24</v>
      </c>
      <c r="H3492" t="s">
        <v>7139</v>
      </c>
      <c r="I3492">
        <f>VALUE(LEFT(H3492,FIND(" ",H3492)-1))</f>
        <v>1281</v>
      </c>
      <c r="J3492" t="str">
        <f>TRIM(RIGHT(H3492,LEN(H3492)-FIND(" ",H3492)))</f>
        <v>sqft</v>
      </c>
      <c r="K3492" t="s">
        <v>26</v>
      </c>
      <c r="L3492" t="s">
        <v>267</v>
      </c>
      <c r="N3492" t="s">
        <v>45</v>
      </c>
      <c r="Q3492" t="s">
        <v>29</v>
      </c>
      <c r="R3492" t="s">
        <v>38</v>
      </c>
      <c r="S3492" t="s">
        <v>7153</v>
      </c>
      <c r="T3492" t="s">
        <v>6001</v>
      </c>
      <c r="U3492" s="1">
        <f t="shared" si="2036"/>
        <v>4483</v>
      </c>
      <c r="V3492" t="s">
        <v>6593</v>
      </c>
      <c r="W3492" t="e">
        <f>VALUE(V3492)*100000</f>
        <v>#VALUE!</v>
      </c>
    </row>
    <row r="3493" spans="1:23" customFormat="1" hidden="1">
      <c r="A3493" t="s">
        <v>6056</v>
      </c>
      <c r="G3493" t="s">
        <v>24</v>
      </c>
      <c r="H3493" t="s">
        <v>4738</v>
      </c>
      <c r="I3493">
        <f>VALUE(LEFT(H3493,FIND(" ",H3493)-1))</f>
        <v>1616</v>
      </c>
      <c r="J3493" t="str">
        <f>TRIM(RIGHT(H3493,LEN(H3493)-FIND(" ",H3493)))</f>
        <v>sqft</v>
      </c>
      <c r="K3493" t="s">
        <v>29</v>
      </c>
      <c r="L3493" t="s">
        <v>175</v>
      </c>
      <c r="N3493" t="s">
        <v>26</v>
      </c>
      <c r="Q3493" t="s">
        <v>47</v>
      </c>
      <c r="R3493" t="s">
        <v>156</v>
      </c>
      <c r="S3493" t="s">
        <v>7154</v>
      </c>
      <c r="T3493" t="s">
        <v>5177</v>
      </c>
      <c r="U3493" s="1">
        <f t="shared" si="2036"/>
        <v>4700</v>
      </c>
      <c r="V3493" t="s">
        <v>6905</v>
      </c>
      <c r="W3493" t="e">
        <f>VALUE(V3493)*100000</f>
        <v>#VALUE!</v>
      </c>
    </row>
    <row r="3494" spans="1:23" customFormat="1" hidden="1">
      <c r="A3494" t="s">
        <v>6538</v>
      </c>
      <c r="G3494" t="s">
        <v>24</v>
      </c>
      <c r="H3494" t="s">
        <v>2799</v>
      </c>
      <c r="I3494">
        <f>VALUE(LEFT(H3494,FIND(" ",H3494)-1))</f>
        <v>1320</v>
      </c>
      <c r="J3494" t="str">
        <f>TRIM(RIGHT(H3494,LEN(H3494)-FIND(" ",H3494)))</f>
        <v>sqft</v>
      </c>
      <c r="K3494" t="s">
        <v>43</v>
      </c>
      <c r="L3494" t="s">
        <v>192</v>
      </c>
      <c r="N3494" t="s">
        <v>67</v>
      </c>
      <c r="Q3494" t="s">
        <v>29</v>
      </c>
      <c r="R3494" t="s">
        <v>102</v>
      </c>
      <c r="S3494" t="s">
        <v>5303</v>
      </c>
      <c r="T3494" t="s">
        <v>4214</v>
      </c>
      <c r="U3494" s="1">
        <f t="shared" si="2036"/>
        <v>5200</v>
      </c>
      <c r="V3494" t="s">
        <v>6111</v>
      </c>
      <c r="W3494" t="e">
        <f>VALUE(V3494)*100000</f>
        <v>#VALUE!</v>
      </c>
    </row>
    <row r="3495" spans="1:23" customFormat="1" hidden="1">
      <c r="A3495" t="s">
        <v>6616</v>
      </c>
      <c r="G3495" t="s">
        <v>34</v>
      </c>
      <c r="H3495" t="s">
        <v>7155</v>
      </c>
      <c r="I3495">
        <f>VALUE(LEFT(H3495,FIND(" ",H3495)-1))</f>
        <v>2753</v>
      </c>
      <c r="J3495" t="str">
        <f>TRIM(RIGHT(H3495,LEN(H3495)-FIND(" ",H3495)))</f>
        <v>sqft</v>
      </c>
      <c r="K3495" t="s">
        <v>26</v>
      </c>
      <c r="L3495" t="s">
        <v>61</v>
      </c>
      <c r="N3495" t="s">
        <v>200</v>
      </c>
      <c r="Q3495" t="s">
        <v>29</v>
      </c>
      <c r="R3495" t="s">
        <v>47</v>
      </c>
      <c r="S3495" t="s">
        <v>7156</v>
      </c>
      <c r="U3495" s="1" t="e">
        <f t="shared" si="2036"/>
        <v>#VALUE!</v>
      </c>
      <c r="V3495" t="s">
        <v>2529</v>
      </c>
      <c r="W3495" t="e">
        <f>VALUE(V3495)*100000</f>
        <v>#VALUE!</v>
      </c>
    </row>
    <row r="3496" spans="1:23" customFormat="1" hidden="1">
      <c r="A3496" t="s">
        <v>6947</v>
      </c>
      <c r="G3496" t="s">
        <v>34</v>
      </c>
      <c r="H3496" t="s">
        <v>3395</v>
      </c>
      <c r="I3496">
        <f>VALUE(LEFT(H3496,FIND(" ",H3496)-1))</f>
        <v>2900</v>
      </c>
      <c r="J3496" t="str">
        <f>TRIM(RIGHT(H3496,LEN(H3496)-FIND(" ",H3496)))</f>
        <v>sqft</v>
      </c>
      <c r="K3496" t="s">
        <v>26</v>
      </c>
      <c r="L3496" t="s">
        <v>184</v>
      </c>
      <c r="N3496" t="s">
        <v>816</v>
      </c>
      <c r="Q3496" t="s">
        <v>29</v>
      </c>
      <c r="R3496" t="s">
        <v>47</v>
      </c>
      <c r="S3496" t="s">
        <v>7152</v>
      </c>
      <c r="T3496" t="s">
        <v>4775</v>
      </c>
      <c r="U3496" s="1">
        <f t="shared" si="2036"/>
        <v>4690</v>
      </c>
      <c r="V3496" t="s">
        <v>6265</v>
      </c>
      <c r="W3496" t="e">
        <f>VALUE(V3496)*100000</f>
        <v>#VALUE!</v>
      </c>
    </row>
    <row r="3497" spans="1:23" customFormat="1" hidden="1">
      <c r="A3497" t="s">
        <v>3616</v>
      </c>
      <c r="G3497" t="s">
        <v>34</v>
      </c>
      <c r="H3497" t="s">
        <v>4143</v>
      </c>
      <c r="I3497">
        <f>VALUE(LEFT(H3497,FIND(" ",H3497)-1))</f>
        <v>2500</v>
      </c>
      <c r="J3497" t="str">
        <f>TRIM(RIGHT(H3497,LEN(H3497)-FIND(" ",H3497)))</f>
        <v>sqft</v>
      </c>
      <c r="K3497" t="s">
        <v>26</v>
      </c>
      <c r="L3497" t="s">
        <v>61</v>
      </c>
      <c r="N3497" t="s">
        <v>2193</v>
      </c>
      <c r="Q3497" t="s">
        <v>29</v>
      </c>
      <c r="R3497" t="s">
        <v>38</v>
      </c>
      <c r="S3497" t="s">
        <v>7157</v>
      </c>
      <c r="U3497" s="1" t="e">
        <f t="shared" si="2036"/>
        <v>#VALUE!</v>
      </c>
      <c r="V3497" t="s">
        <v>2529</v>
      </c>
      <c r="W3497" t="e">
        <f>VALUE(V3497)*100000</f>
        <v>#VALUE!</v>
      </c>
    </row>
    <row r="3498" spans="1:23" customFormat="1" hidden="1">
      <c r="A3498" t="s">
        <v>3655</v>
      </c>
      <c r="G3498" t="s">
        <v>24</v>
      </c>
      <c r="H3498" t="s">
        <v>7158</v>
      </c>
      <c r="I3498">
        <f>VALUE(LEFT(H3498,FIND(" ",H3498)-1))</f>
        <v>1323</v>
      </c>
      <c r="J3498" t="str">
        <f>TRIM(RIGHT(H3498,LEN(H3498)-FIND(" ",H3498)))</f>
        <v>sqft</v>
      </c>
      <c r="K3498" t="s">
        <v>29</v>
      </c>
      <c r="L3498" t="s">
        <v>2832</v>
      </c>
      <c r="N3498" t="s">
        <v>26</v>
      </c>
      <c r="Q3498" t="s">
        <v>47</v>
      </c>
      <c r="R3498" t="s">
        <v>156</v>
      </c>
      <c r="S3498" t="s">
        <v>7159</v>
      </c>
      <c r="T3498" t="s">
        <v>5472</v>
      </c>
      <c r="U3498" s="1">
        <f t="shared" si="2036"/>
        <v>4650</v>
      </c>
      <c r="V3498" t="s">
        <v>6481</v>
      </c>
      <c r="W3498" t="e">
        <f>VALUE(V3498)*100000</f>
        <v>#VALUE!</v>
      </c>
    </row>
    <row r="3499" spans="1:23" customFormat="1" hidden="1">
      <c r="A3499" t="s">
        <v>6961</v>
      </c>
      <c r="G3499" t="s">
        <v>24</v>
      </c>
      <c r="H3499" t="s">
        <v>3296</v>
      </c>
      <c r="I3499">
        <f>VALUE(LEFT(H3499,FIND(" ",H3499)-1))</f>
        <v>1045</v>
      </c>
      <c r="J3499" t="str">
        <f>TRIM(RIGHT(H3499,LEN(H3499)-FIND(" ",H3499)))</f>
        <v>sqft</v>
      </c>
      <c r="K3499" t="s">
        <v>26</v>
      </c>
      <c r="L3499" t="s">
        <v>44</v>
      </c>
      <c r="N3499" t="s">
        <v>28</v>
      </c>
      <c r="Q3499" t="s">
        <v>29</v>
      </c>
      <c r="R3499" t="s">
        <v>102</v>
      </c>
      <c r="S3499" t="s">
        <v>7160</v>
      </c>
      <c r="T3499" t="s">
        <v>7161</v>
      </c>
      <c r="U3499" s="1">
        <f t="shared" si="2036"/>
        <v>5579</v>
      </c>
      <c r="V3499" t="s">
        <v>6520</v>
      </c>
      <c r="W3499" t="e">
        <f>VALUE(V3499)*100000</f>
        <v>#VALUE!</v>
      </c>
    </row>
    <row r="3500" spans="1:23" customFormat="1" hidden="1">
      <c r="A3500" t="s">
        <v>6653</v>
      </c>
      <c r="G3500" t="s">
        <v>34</v>
      </c>
      <c r="H3500" t="s">
        <v>6654</v>
      </c>
      <c r="I3500">
        <f>VALUE(LEFT(H3500,FIND(" ",H3500)-1))</f>
        <v>2433</v>
      </c>
      <c r="J3500" t="str">
        <f>TRIM(RIGHT(H3500,LEN(H3500)-FIND(" ",H3500)))</f>
        <v>sqft</v>
      </c>
      <c r="K3500" t="s">
        <v>26</v>
      </c>
      <c r="L3500" t="s">
        <v>44</v>
      </c>
      <c r="N3500" t="s">
        <v>45</v>
      </c>
      <c r="Q3500" t="s">
        <v>29</v>
      </c>
      <c r="R3500" t="s">
        <v>47</v>
      </c>
      <c r="S3500" t="s">
        <v>7162</v>
      </c>
      <c r="T3500" t="s">
        <v>7163</v>
      </c>
      <c r="U3500" s="1">
        <f t="shared" si="2036"/>
        <v>5931</v>
      </c>
      <c r="V3500" t="s">
        <v>6332</v>
      </c>
      <c r="W3500" t="e">
        <f>VALUE(V3500)*100000</f>
        <v>#VALUE!</v>
      </c>
    </row>
    <row r="3501" spans="1:23" customFormat="1" hidden="1">
      <c r="A3501" t="s">
        <v>3655</v>
      </c>
      <c r="G3501" t="s">
        <v>34</v>
      </c>
      <c r="H3501" t="s">
        <v>6735</v>
      </c>
      <c r="I3501">
        <f>VALUE(LEFT(H3501,FIND(" ",H3501)-1))</f>
        <v>2440</v>
      </c>
      <c r="J3501" t="str">
        <f>TRIM(RIGHT(H3501,LEN(H3501)-FIND(" ",H3501)))</f>
        <v>sqft</v>
      </c>
      <c r="K3501" t="s">
        <v>26</v>
      </c>
      <c r="L3501" t="s">
        <v>273</v>
      </c>
      <c r="N3501" t="s">
        <v>28</v>
      </c>
      <c r="Q3501" t="s">
        <v>29</v>
      </c>
      <c r="R3501" t="s">
        <v>47</v>
      </c>
      <c r="S3501" t="s">
        <v>7164</v>
      </c>
      <c r="U3501" s="1" t="e">
        <f t="shared" si="2036"/>
        <v>#VALUE!</v>
      </c>
      <c r="V3501" t="s">
        <v>2529</v>
      </c>
      <c r="W3501" t="e">
        <f>VALUE(V3501)*100000</f>
        <v>#VALUE!</v>
      </c>
    </row>
    <row r="3502" spans="1:23" customFormat="1" hidden="1">
      <c r="A3502" t="s">
        <v>6056</v>
      </c>
      <c r="G3502" t="s">
        <v>24</v>
      </c>
      <c r="H3502" t="s">
        <v>4016</v>
      </c>
      <c r="I3502">
        <f>VALUE(LEFT(H3502,FIND(" ",H3502)-1))</f>
        <v>1740</v>
      </c>
      <c r="J3502" t="str">
        <f>TRIM(RIGHT(H3502,LEN(H3502)-FIND(" ",H3502)))</f>
        <v>sqft</v>
      </c>
      <c r="K3502" t="s">
        <v>29</v>
      </c>
      <c r="L3502" t="s">
        <v>2832</v>
      </c>
      <c r="N3502" t="s">
        <v>26</v>
      </c>
      <c r="Q3502" t="s">
        <v>47</v>
      </c>
      <c r="R3502" t="s">
        <v>156</v>
      </c>
      <c r="S3502" t="s">
        <v>7159</v>
      </c>
      <c r="T3502" t="s">
        <v>5472</v>
      </c>
      <c r="U3502" s="1">
        <f t="shared" si="2036"/>
        <v>4650</v>
      </c>
      <c r="V3502" t="s">
        <v>6476</v>
      </c>
      <c r="W3502" t="e">
        <f>VALUE(V3502)*100000</f>
        <v>#VALUE!</v>
      </c>
    </row>
    <row r="3503" spans="1:23" customFormat="1" hidden="1">
      <c r="A3503" t="s">
        <v>6512</v>
      </c>
      <c r="G3503" t="s">
        <v>24</v>
      </c>
      <c r="H3503" t="s">
        <v>4523</v>
      </c>
      <c r="I3503">
        <f>VALUE(LEFT(H3503,FIND(" ",H3503)-1))</f>
        <v>1374</v>
      </c>
      <c r="J3503" t="str">
        <f>TRIM(RIGHT(H3503,LEN(H3503)-FIND(" ",H3503)))</f>
        <v>sqft</v>
      </c>
      <c r="K3503" t="s">
        <v>26</v>
      </c>
      <c r="L3503" t="s">
        <v>44</v>
      </c>
      <c r="N3503" t="s">
        <v>200</v>
      </c>
      <c r="Q3503" t="s">
        <v>29</v>
      </c>
      <c r="R3503" t="s">
        <v>102</v>
      </c>
      <c r="S3503" t="s">
        <v>5303</v>
      </c>
      <c r="T3503" t="s">
        <v>6083</v>
      </c>
      <c r="U3503" s="1">
        <f t="shared" si="2036"/>
        <v>5400</v>
      </c>
      <c r="V3503" t="s">
        <v>6053</v>
      </c>
      <c r="W3503" t="e">
        <f>VALUE(V3503)*100000</f>
        <v>#VALUE!</v>
      </c>
    </row>
    <row r="3504" spans="1:23" customFormat="1" hidden="1">
      <c r="A3504" t="s">
        <v>3655</v>
      </c>
      <c r="G3504" t="s">
        <v>24</v>
      </c>
      <c r="H3504" t="s">
        <v>3909</v>
      </c>
      <c r="I3504">
        <f>VALUE(LEFT(H3504,FIND(" ",H3504)-1))</f>
        <v>1261</v>
      </c>
      <c r="J3504" t="str">
        <f>TRIM(RIGHT(H3504,LEN(H3504)-FIND(" ",H3504)))</f>
        <v>sqft</v>
      </c>
      <c r="K3504" t="s">
        <v>29</v>
      </c>
      <c r="L3504" t="s">
        <v>44</v>
      </c>
      <c r="N3504" t="s">
        <v>26</v>
      </c>
      <c r="Q3504" t="s">
        <v>47</v>
      </c>
      <c r="R3504" t="s">
        <v>156</v>
      </c>
      <c r="S3504" t="s">
        <v>7165</v>
      </c>
      <c r="T3504" t="s">
        <v>7142</v>
      </c>
      <c r="U3504" s="1">
        <f t="shared" si="2036"/>
        <v>6060</v>
      </c>
      <c r="V3504" t="s">
        <v>6053</v>
      </c>
      <c r="W3504" t="e">
        <f>VALUE(V3504)*100000</f>
        <v>#VALUE!</v>
      </c>
    </row>
    <row r="3505" spans="1:23" customFormat="1" hidden="1">
      <c r="A3505" t="s">
        <v>6581</v>
      </c>
      <c r="G3505" t="s">
        <v>24</v>
      </c>
      <c r="H3505" t="s">
        <v>7166</v>
      </c>
      <c r="I3505">
        <f>VALUE(LEFT(H3505,FIND(" ",H3505)-1))</f>
        <v>1410</v>
      </c>
      <c r="J3505" t="str">
        <f>TRIM(RIGHT(H3505,LEN(H3505)-FIND(" ",H3505)))</f>
        <v>sqft</v>
      </c>
      <c r="K3505" t="s">
        <v>43</v>
      </c>
      <c r="L3505" t="s">
        <v>44</v>
      </c>
      <c r="N3505" t="s">
        <v>200</v>
      </c>
      <c r="Q3505" t="s">
        <v>29</v>
      </c>
      <c r="R3505" t="s">
        <v>102</v>
      </c>
      <c r="S3505" t="s">
        <v>7167</v>
      </c>
      <c r="T3505" t="s">
        <v>7168</v>
      </c>
      <c r="U3505" s="1">
        <f t="shared" si="2036"/>
        <v>5458</v>
      </c>
      <c r="V3505" t="s">
        <v>6180</v>
      </c>
      <c r="W3505" t="e">
        <f>VALUE(V3505)*100000</f>
        <v>#VALUE!</v>
      </c>
    </row>
    <row r="3506" spans="1:23" customFormat="1" hidden="1">
      <c r="A3506" t="s">
        <v>7075</v>
      </c>
      <c r="G3506" t="s">
        <v>24</v>
      </c>
      <c r="H3506" t="s">
        <v>2799</v>
      </c>
      <c r="I3506">
        <f>VALUE(LEFT(H3506,FIND(" ",H3506)-1))</f>
        <v>1320</v>
      </c>
      <c r="J3506" t="str">
        <f>TRIM(RIGHT(H3506,LEN(H3506)-FIND(" ",H3506)))</f>
        <v>sqft</v>
      </c>
      <c r="K3506" t="s">
        <v>26</v>
      </c>
      <c r="L3506" t="s">
        <v>44</v>
      </c>
      <c r="N3506" t="s">
        <v>1008</v>
      </c>
      <c r="Q3506" t="s">
        <v>29</v>
      </c>
      <c r="R3506" t="s">
        <v>102</v>
      </c>
      <c r="S3506" t="s">
        <v>7169</v>
      </c>
      <c r="T3506" t="s">
        <v>459</v>
      </c>
      <c r="U3506" s="1">
        <f t="shared" si="2036"/>
        <v>5000</v>
      </c>
      <c r="V3506" t="s">
        <v>6089</v>
      </c>
      <c r="W3506" t="e">
        <f>VALUE(V3506)*100000</f>
        <v>#VALUE!</v>
      </c>
    </row>
    <row r="3507" spans="1:23" customFormat="1" hidden="1">
      <c r="A3507" t="s">
        <v>6911</v>
      </c>
      <c r="G3507" t="s">
        <v>24</v>
      </c>
      <c r="H3507" t="s">
        <v>6232</v>
      </c>
      <c r="I3507">
        <f>VALUE(LEFT(H3507,FIND(" ",H3507)-1))</f>
        <v>1422</v>
      </c>
      <c r="J3507" t="str">
        <f>TRIM(RIGHT(H3507,LEN(H3507)-FIND(" ",H3507)))</f>
        <v>sqft</v>
      </c>
      <c r="K3507" t="s">
        <v>26</v>
      </c>
      <c r="L3507" t="s">
        <v>44</v>
      </c>
      <c r="N3507" t="s">
        <v>200</v>
      </c>
      <c r="Q3507" t="s">
        <v>29</v>
      </c>
      <c r="R3507" t="s">
        <v>102</v>
      </c>
      <c r="S3507" t="s">
        <v>5129</v>
      </c>
      <c r="T3507" t="s">
        <v>7170</v>
      </c>
      <c r="U3507" s="1">
        <f t="shared" si="2036"/>
        <v>5493</v>
      </c>
      <c r="V3507" t="s">
        <v>6105</v>
      </c>
      <c r="W3507" t="e">
        <f>VALUE(V3507)*100000</f>
        <v>#VALUE!</v>
      </c>
    </row>
    <row r="3508" spans="1:23" customFormat="1" hidden="1">
      <c r="A3508" t="s">
        <v>6248</v>
      </c>
      <c r="G3508" t="s">
        <v>24</v>
      </c>
      <c r="H3508" t="s">
        <v>7171</v>
      </c>
      <c r="I3508">
        <f>VALUE(LEFT(H3508,FIND(" ",H3508)-1))</f>
        <v>1158</v>
      </c>
      <c r="J3508" t="str">
        <f>TRIM(RIGHT(H3508,LEN(H3508)-FIND(" ",H3508)))</f>
        <v>sqft</v>
      </c>
      <c r="K3508" t="s">
        <v>26</v>
      </c>
      <c r="L3508" t="s">
        <v>44</v>
      </c>
      <c r="N3508" t="s">
        <v>1579</v>
      </c>
      <c r="Q3508" t="s">
        <v>29</v>
      </c>
      <c r="R3508" t="s">
        <v>102</v>
      </c>
      <c r="S3508" t="s">
        <v>5129</v>
      </c>
      <c r="T3508" t="s">
        <v>7172</v>
      </c>
      <c r="U3508" s="1">
        <f t="shared" si="2036"/>
        <v>5701</v>
      </c>
      <c r="V3508" t="s">
        <v>6089</v>
      </c>
      <c r="W3508" t="e">
        <f>VALUE(V3508)*100000</f>
        <v>#VALUE!</v>
      </c>
    </row>
    <row r="3509" spans="1:23" customFormat="1" hidden="1">
      <c r="A3509" t="s">
        <v>6561</v>
      </c>
      <c r="G3509" t="s">
        <v>24</v>
      </c>
      <c r="H3509" t="s">
        <v>7173</v>
      </c>
      <c r="I3509">
        <f>VALUE(LEFT(H3509,FIND(" ",H3509)-1))</f>
        <v>1293</v>
      </c>
      <c r="J3509" t="str">
        <f>TRIM(RIGHT(H3509,LEN(H3509)-FIND(" ",H3509)))</f>
        <v>sqft</v>
      </c>
      <c r="K3509" t="s">
        <v>26</v>
      </c>
      <c r="L3509" t="s">
        <v>44</v>
      </c>
      <c r="N3509" t="s">
        <v>81</v>
      </c>
      <c r="Q3509" t="s">
        <v>29</v>
      </c>
      <c r="R3509" t="s">
        <v>102</v>
      </c>
      <c r="S3509" t="s">
        <v>5129</v>
      </c>
      <c r="T3509" t="s">
        <v>6528</v>
      </c>
      <c r="U3509" s="1">
        <f t="shared" si="2036"/>
        <v>5574</v>
      </c>
      <c r="V3509" t="s">
        <v>6180</v>
      </c>
      <c r="W3509" t="e">
        <f>VALUE(V3509)*100000</f>
        <v>#VALUE!</v>
      </c>
    </row>
    <row r="3510" spans="1:23" customFormat="1" hidden="1">
      <c r="A3510" t="s">
        <v>7174</v>
      </c>
      <c r="G3510" t="s">
        <v>24</v>
      </c>
      <c r="H3510" t="s">
        <v>2679</v>
      </c>
      <c r="I3510">
        <f>VALUE(LEFT(H3510,FIND(" ",H3510)-1))</f>
        <v>1102</v>
      </c>
      <c r="J3510" t="str">
        <f>TRIM(RIGHT(H3510,LEN(H3510)-FIND(" ",H3510)))</f>
        <v>sqft</v>
      </c>
      <c r="K3510" t="s">
        <v>43</v>
      </c>
      <c r="L3510" t="s">
        <v>44</v>
      </c>
      <c r="N3510" t="s">
        <v>289</v>
      </c>
      <c r="Q3510" t="s">
        <v>29</v>
      </c>
      <c r="R3510" t="s">
        <v>102</v>
      </c>
      <c r="S3510" t="s">
        <v>5303</v>
      </c>
      <c r="T3510" t="s">
        <v>7175</v>
      </c>
      <c r="U3510" s="1">
        <f t="shared" si="2036"/>
        <v>5387</v>
      </c>
      <c r="V3510" t="s">
        <v>6730</v>
      </c>
      <c r="W3510" t="e">
        <f>VALUE(V3510)*100000</f>
        <v>#VALUE!</v>
      </c>
    </row>
    <row r="3511" spans="1:23" customFormat="1" hidden="1">
      <c r="A3511" t="s">
        <v>6033</v>
      </c>
      <c r="G3511" t="s">
        <v>34</v>
      </c>
      <c r="H3511" t="s">
        <v>6415</v>
      </c>
      <c r="I3511">
        <f>VALUE(LEFT(H3511,FIND(" ",H3511)-1))</f>
        <v>5000</v>
      </c>
      <c r="J3511" t="str">
        <f>TRIM(RIGHT(H3511,LEN(H3511)-FIND(" ",H3511)))</f>
        <v>sqft</v>
      </c>
      <c r="K3511" t="s">
        <v>29</v>
      </c>
      <c r="L3511" t="s">
        <v>2900</v>
      </c>
      <c r="N3511" t="s">
        <v>26</v>
      </c>
      <c r="Q3511" t="s">
        <v>4819</v>
      </c>
      <c r="R3511" t="s">
        <v>897</v>
      </c>
      <c r="S3511" t="s">
        <v>7176</v>
      </c>
      <c r="T3511" t="s">
        <v>4673</v>
      </c>
      <c r="U3511" s="1">
        <f t="shared" si="2036"/>
        <v>4600</v>
      </c>
      <c r="V3511" t="s">
        <v>7177</v>
      </c>
      <c r="W3511" t="e">
        <f>VALUE(V3511)*100000</f>
        <v>#VALUE!</v>
      </c>
    </row>
    <row r="3512" spans="1:23" customFormat="1" hidden="1">
      <c r="A3512" t="s">
        <v>7178</v>
      </c>
      <c r="G3512" t="s">
        <v>34</v>
      </c>
      <c r="H3512" t="s">
        <v>7179</v>
      </c>
      <c r="I3512">
        <f>VALUE(LEFT(H3512,FIND(" ",H3512)-1))</f>
        <v>3250</v>
      </c>
      <c r="J3512" t="str">
        <f>TRIM(RIGHT(H3512,LEN(H3512)-FIND(" ",H3512)))</f>
        <v>sqft</v>
      </c>
      <c r="K3512" t="s">
        <v>29</v>
      </c>
      <c r="L3512" t="s">
        <v>175</v>
      </c>
      <c r="N3512" t="s">
        <v>26</v>
      </c>
      <c r="Q3512" t="s">
        <v>3367</v>
      </c>
      <c r="R3512">
        <v>4</v>
      </c>
      <c r="S3512" t="s">
        <v>7180</v>
      </c>
      <c r="T3512" t="s">
        <v>3369</v>
      </c>
      <c r="U3512" s="1">
        <f t="shared" si="2036"/>
        <v>4750</v>
      </c>
      <c r="V3512" t="s">
        <v>7181</v>
      </c>
      <c r="W3512" t="e">
        <f>VALUE(V3512)*100000</f>
        <v>#VALUE!</v>
      </c>
    </row>
    <row r="3513" spans="1:23" customFormat="1" hidden="1">
      <c r="A3513" t="s">
        <v>7182</v>
      </c>
      <c r="G3513" t="s">
        <v>34</v>
      </c>
      <c r="H3513" t="s">
        <v>4069</v>
      </c>
      <c r="I3513">
        <f>VALUE(LEFT(H3513,FIND(" ",H3513)-1))</f>
        <v>4000</v>
      </c>
      <c r="J3513" t="str">
        <f>TRIM(RIGHT(H3513,LEN(H3513)-FIND(" ",H3513)))</f>
        <v>sqft</v>
      </c>
      <c r="K3513" t="s">
        <v>29</v>
      </c>
      <c r="L3513" t="s">
        <v>192</v>
      </c>
      <c r="N3513" t="s">
        <v>26</v>
      </c>
      <c r="Q3513" t="s">
        <v>7183</v>
      </c>
      <c r="R3513">
        <v>4</v>
      </c>
      <c r="S3513" t="s">
        <v>7184</v>
      </c>
      <c r="T3513" t="s">
        <v>7185</v>
      </c>
      <c r="U3513" s="1">
        <f t="shared" si="2036"/>
        <v>7100</v>
      </c>
      <c r="V3513" t="s">
        <v>7186</v>
      </c>
      <c r="W3513" t="e">
        <f>VALUE(V3513)*100000</f>
        <v>#VALUE!</v>
      </c>
    </row>
    <row r="3514" spans="1:23" customFormat="1" hidden="1">
      <c r="A3514" t="s">
        <v>3616</v>
      </c>
      <c r="G3514" t="s">
        <v>34</v>
      </c>
      <c r="H3514" t="s">
        <v>6735</v>
      </c>
      <c r="I3514">
        <f>VALUE(LEFT(H3514,FIND(" ",H3514)-1))</f>
        <v>2440</v>
      </c>
      <c r="J3514" t="str">
        <f>TRIM(RIGHT(H3514,LEN(H3514)-FIND(" ",H3514)))</f>
        <v>sqft</v>
      </c>
      <c r="K3514" t="s">
        <v>26</v>
      </c>
      <c r="L3514" t="s">
        <v>101</v>
      </c>
      <c r="N3514" t="s">
        <v>45</v>
      </c>
      <c r="Q3514" t="s">
        <v>29</v>
      </c>
      <c r="R3514" t="s">
        <v>47</v>
      </c>
      <c r="S3514" t="s">
        <v>7187</v>
      </c>
      <c r="T3514" t="s">
        <v>7188</v>
      </c>
      <c r="U3514" s="1">
        <f t="shared" si="2036"/>
        <v>6336</v>
      </c>
      <c r="V3514" t="s">
        <v>7181</v>
      </c>
      <c r="W3514" t="e">
        <f>VALUE(V3514)*100000</f>
        <v>#VALUE!</v>
      </c>
    </row>
    <row r="3515" spans="1:23" customFormat="1" hidden="1">
      <c r="A3515" t="s">
        <v>7189</v>
      </c>
      <c r="G3515" t="s">
        <v>34</v>
      </c>
      <c r="H3515" t="s">
        <v>7190</v>
      </c>
      <c r="I3515">
        <f>VALUE(LEFT(H3515,FIND(" ",H3515)-1))</f>
        <v>3970</v>
      </c>
      <c r="J3515" t="str">
        <f>TRIM(RIGHT(H3515,LEN(H3515)-FIND(" ",H3515)))</f>
        <v>sqft</v>
      </c>
      <c r="K3515" t="s">
        <v>26</v>
      </c>
      <c r="L3515" t="s">
        <v>6864</v>
      </c>
      <c r="N3515" t="s">
        <v>3270</v>
      </c>
      <c r="Q3515" t="s">
        <v>29</v>
      </c>
      <c r="R3515" t="s">
        <v>47</v>
      </c>
      <c r="S3515" t="s">
        <v>7191</v>
      </c>
      <c r="T3515" t="s">
        <v>7192</v>
      </c>
      <c r="U3515" s="1">
        <f t="shared" si="2036"/>
        <v>6348</v>
      </c>
      <c r="V3515" t="s">
        <v>7193</v>
      </c>
      <c r="W3515" t="e">
        <f>VALUE(V3515)*100000</f>
        <v>#VALUE!</v>
      </c>
    </row>
    <row r="3516" spans="1:23" customFormat="1" hidden="1">
      <c r="A3516" t="s">
        <v>7194</v>
      </c>
      <c r="G3516" t="s">
        <v>24</v>
      </c>
      <c r="H3516" t="s">
        <v>550</v>
      </c>
      <c r="I3516">
        <f>VALUE(LEFT(H3516,FIND(" ",H3516)-1))</f>
        <v>1978</v>
      </c>
      <c r="J3516" t="str">
        <f>TRIM(RIGHT(H3516,LEN(H3516)-FIND(" ",H3516)))</f>
        <v>sqft</v>
      </c>
      <c r="K3516" t="s">
        <v>26</v>
      </c>
      <c r="L3516" t="s">
        <v>273</v>
      </c>
      <c r="N3516" t="s">
        <v>67</v>
      </c>
      <c r="Q3516" t="s">
        <v>29</v>
      </c>
      <c r="R3516" t="s">
        <v>47</v>
      </c>
      <c r="S3516" t="s">
        <v>7195</v>
      </c>
      <c r="T3516" t="s">
        <v>459</v>
      </c>
      <c r="U3516" s="1">
        <f t="shared" si="2036"/>
        <v>5000</v>
      </c>
      <c r="V3516" t="s">
        <v>7196</v>
      </c>
      <c r="W3516" t="e">
        <f>VALUE(V3516)*100000</f>
        <v>#VALUE!</v>
      </c>
    </row>
    <row r="3517" spans="1:23" customFormat="1" hidden="1">
      <c r="A3517" t="s">
        <v>7197</v>
      </c>
      <c r="G3517" t="s">
        <v>34</v>
      </c>
      <c r="H3517" t="s">
        <v>7198</v>
      </c>
      <c r="I3517">
        <f>VALUE(LEFT(H3517,FIND(" ",H3517)-1))</f>
        <v>400</v>
      </c>
      <c r="J3517" t="str">
        <f>TRIM(RIGHT(H3517,LEN(H3517)-FIND(" ",H3517)))</f>
        <v>sqyrd</v>
      </c>
      <c r="K3517" t="s">
        <v>43</v>
      </c>
      <c r="L3517" t="s">
        <v>44</v>
      </c>
      <c r="N3517" t="s">
        <v>377</v>
      </c>
      <c r="Q3517" t="s">
        <v>29</v>
      </c>
      <c r="R3517" t="s">
        <v>47</v>
      </c>
      <c r="S3517" t="s">
        <v>7199</v>
      </c>
      <c r="T3517" t="s">
        <v>7200</v>
      </c>
      <c r="U3517" s="1">
        <f t="shared" ref="U3517:U3580" si="2037">VALUE(SUBSTITUTE(SUBSTITUTE(T3517,"â‚¹",""),"per sqft",""))</f>
        <v>19444</v>
      </c>
      <c r="V3517" t="s">
        <v>7201</v>
      </c>
      <c r="W3517" t="e">
        <f>VALUE(V3517)*100000</f>
        <v>#VALUE!</v>
      </c>
    </row>
    <row r="3518" spans="1:23" customFormat="1" hidden="1">
      <c r="A3518" t="s">
        <v>6081</v>
      </c>
      <c r="G3518" t="s">
        <v>34</v>
      </c>
      <c r="H3518" t="s">
        <v>7202</v>
      </c>
      <c r="I3518">
        <f>VALUE(LEFT(H3518,FIND(" ",H3518)-1))</f>
        <v>4452</v>
      </c>
      <c r="J3518" t="str">
        <f>TRIM(RIGHT(H3518,LEN(H3518)-FIND(" ",H3518)))</f>
        <v>sqft</v>
      </c>
      <c r="K3518" t="s">
        <v>26</v>
      </c>
      <c r="L3518" t="s">
        <v>192</v>
      </c>
      <c r="N3518" t="s">
        <v>992</v>
      </c>
      <c r="Q3518" t="s">
        <v>29</v>
      </c>
      <c r="R3518" t="s">
        <v>47</v>
      </c>
      <c r="S3518" t="s">
        <v>7203</v>
      </c>
      <c r="T3518" t="s">
        <v>7062</v>
      </c>
      <c r="U3518" s="1">
        <f t="shared" si="2037"/>
        <v>6300</v>
      </c>
      <c r="V3518" t="s">
        <v>7204</v>
      </c>
      <c r="W3518" t="e">
        <f>VALUE(V3518)*100000</f>
        <v>#VALUE!</v>
      </c>
    </row>
    <row r="3519" spans="1:23" customFormat="1" hidden="1">
      <c r="A3519" t="s">
        <v>7205</v>
      </c>
      <c r="G3519" t="s">
        <v>34</v>
      </c>
      <c r="H3519" t="s">
        <v>3408</v>
      </c>
      <c r="I3519">
        <f>VALUE(LEFT(H3519,FIND(" ",H3519)-1))</f>
        <v>1820</v>
      </c>
      <c r="J3519" t="str">
        <f>TRIM(RIGHT(H3519,LEN(H3519)-FIND(" ",H3519)))</f>
        <v>sqft</v>
      </c>
      <c r="K3519" t="s">
        <v>26</v>
      </c>
      <c r="L3519" t="s">
        <v>2829</v>
      </c>
      <c r="N3519" t="s">
        <v>820</v>
      </c>
      <c r="Q3519" t="s">
        <v>262</v>
      </c>
      <c r="R3519">
        <v>1</v>
      </c>
      <c r="S3519" t="s">
        <v>7206</v>
      </c>
      <c r="T3519" t="s">
        <v>7207</v>
      </c>
      <c r="U3519" s="1">
        <f t="shared" si="2037"/>
        <v>19000</v>
      </c>
      <c r="V3519" t="s">
        <v>7208</v>
      </c>
      <c r="W3519" t="e">
        <f>VALUE(V3519)*100000</f>
        <v>#VALUE!</v>
      </c>
    </row>
    <row r="3520" spans="1:23" customFormat="1" hidden="1">
      <c r="A3520" t="s">
        <v>6056</v>
      </c>
      <c r="G3520" t="s">
        <v>24</v>
      </c>
      <c r="H3520" t="s">
        <v>3806</v>
      </c>
      <c r="I3520">
        <f>VALUE(LEFT(H3520,FIND(" ",H3520)-1))</f>
        <v>2100</v>
      </c>
      <c r="J3520" t="str">
        <f>TRIM(RIGHT(H3520,LEN(H3520)-FIND(" ",H3520)))</f>
        <v>sqft</v>
      </c>
      <c r="K3520" t="s">
        <v>26</v>
      </c>
      <c r="L3520" t="s">
        <v>61</v>
      </c>
      <c r="N3520" t="s">
        <v>274</v>
      </c>
      <c r="Q3520" t="s">
        <v>29</v>
      </c>
      <c r="R3520" t="s">
        <v>47</v>
      </c>
      <c r="S3520" t="s">
        <v>7209</v>
      </c>
      <c r="T3520" t="s">
        <v>3369</v>
      </c>
      <c r="U3520" s="1">
        <f t="shared" si="2037"/>
        <v>4750</v>
      </c>
      <c r="V3520" t="s">
        <v>7210</v>
      </c>
      <c r="W3520" t="e">
        <f>VALUE(V3520)*100000</f>
        <v>#VALUE!</v>
      </c>
    </row>
    <row r="3521" spans="1:23" customFormat="1" hidden="1">
      <c r="A3521" t="s">
        <v>7178</v>
      </c>
      <c r="G3521" t="s">
        <v>34</v>
      </c>
      <c r="H3521" t="s">
        <v>7179</v>
      </c>
      <c r="I3521">
        <f>VALUE(LEFT(H3521,FIND(" ",H3521)-1))</f>
        <v>3250</v>
      </c>
      <c r="J3521" t="str">
        <f>TRIM(RIGHT(H3521,LEN(H3521)-FIND(" ",H3521)))</f>
        <v>sqft</v>
      </c>
      <c r="K3521" t="s">
        <v>26</v>
      </c>
      <c r="L3521" t="s">
        <v>175</v>
      </c>
      <c r="N3521" t="s">
        <v>2891</v>
      </c>
      <c r="Q3521" t="s">
        <v>29</v>
      </c>
      <c r="R3521" t="s">
        <v>47</v>
      </c>
      <c r="S3521" t="s">
        <v>7211</v>
      </c>
      <c r="T3521" t="s">
        <v>4582</v>
      </c>
      <c r="U3521" s="1">
        <f t="shared" si="2037"/>
        <v>4751</v>
      </c>
      <c r="V3521" t="s">
        <v>7181</v>
      </c>
      <c r="W3521" t="e">
        <f>VALUE(V3521)*100000</f>
        <v>#VALUE!</v>
      </c>
    </row>
    <row r="3522" spans="1:23" customFormat="1" hidden="1">
      <c r="A3522" t="s">
        <v>7178</v>
      </c>
      <c r="G3522" t="s">
        <v>34</v>
      </c>
      <c r="H3522" t="s">
        <v>7212</v>
      </c>
      <c r="I3522">
        <f>VALUE(LEFT(H3522,FIND(" ",H3522)-1))</f>
        <v>3415</v>
      </c>
      <c r="J3522" t="str">
        <f>TRIM(RIGHT(H3522,LEN(H3522)-FIND(" ",H3522)))</f>
        <v>sqft</v>
      </c>
      <c r="K3522" t="s">
        <v>26</v>
      </c>
      <c r="L3522" t="s">
        <v>2841</v>
      </c>
      <c r="N3522" t="s">
        <v>45</v>
      </c>
      <c r="Q3522" t="s">
        <v>29</v>
      </c>
      <c r="R3522" t="s">
        <v>102</v>
      </c>
      <c r="S3522" t="s">
        <v>7213</v>
      </c>
      <c r="T3522" t="s">
        <v>4582</v>
      </c>
      <c r="U3522" s="1">
        <f t="shared" si="2037"/>
        <v>4751</v>
      </c>
      <c r="V3522" t="s">
        <v>7214</v>
      </c>
      <c r="W3522" t="e">
        <f>VALUE(V3522)*100000</f>
        <v>#VALUE!</v>
      </c>
    </row>
    <row r="3523" spans="1:23" customFormat="1" hidden="1">
      <c r="A3523" t="s">
        <v>7215</v>
      </c>
      <c r="G3523" t="s">
        <v>34</v>
      </c>
      <c r="H3523" t="s">
        <v>7216</v>
      </c>
      <c r="I3523">
        <f>VALUE(LEFT(H3523,FIND(" ",H3523)-1))</f>
        <v>1470</v>
      </c>
      <c r="J3523" t="str">
        <f>TRIM(RIGHT(H3523,LEN(H3523)-FIND(" ",H3523)))</f>
        <v>sqft</v>
      </c>
      <c r="K3523" t="s">
        <v>43</v>
      </c>
      <c r="L3523" t="s">
        <v>44</v>
      </c>
      <c r="N3523" t="s">
        <v>461</v>
      </c>
      <c r="Q3523" t="s">
        <v>973</v>
      </c>
      <c r="R3523">
        <v>1</v>
      </c>
      <c r="S3523" t="s">
        <v>7217</v>
      </c>
      <c r="T3523" t="s">
        <v>7218</v>
      </c>
      <c r="U3523" s="1">
        <f t="shared" si="2037"/>
        <v>13605</v>
      </c>
      <c r="V3523" t="s">
        <v>7219</v>
      </c>
      <c r="W3523" t="e">
        <f>VALUE(V3523)*100000</f>
        <v>#VALUE!</v>
      </c>
    </row>
    <row r="3524" spans="1:23" customFormat="1" hidden="1">
      <c r="A3524" t="s">
        <v>7220</v>
      </c>
      <c r="G3524" t="s">
        <v>24</v>
      </c>
      <c r="H3524" t="s">
        <v>1005</v>
      </c>
      <c r="I3524">
        <f>VALUE(LEFT(H3524,FIND(" ",H3524)-1))</f>
        <v>1500</v>
      </c>
      <c r="J3524" t="str">
        <f>TRIM(RIGHT(H3524,LEN(H3524)-FIND(" ",H3524)))</f>
        <v>sqft</v>
      </c>
      <c r="K3524" t="s">
        <v>43</v>
      </c>
      <c r="L3524" t="s">
        <v>44</v>
      </c>
      <c r="N3524" t="s">
        <v>86</v>
      </c>
      <c r="Q3524" t="s">
        <v>29</v>
      </c>
      <c r="R3524">
        <v>2</v>
      </c>
      <c r="S3524" t="s">
        <v>7221</v>
      </c>
      <c r="U3524" s="1" t="e">
        <f t="shared" si="2037"/>
        <v>#VALUE!</v>
      </c>
      <c r="V3524" t="s">
        <v>7222</v>
      </c>
      <c r="W3524" t="e">
        <f>VALUE(V3524)*100000</f>
        <v>#VALUE!</v>
      </c>
    </row>
    <row r="3525" spans="1:23" customFormat="1" hidden="1">
      <c r="A3525" t="s">
        <v>65</v>
      </c>
      <c r="G3525" t="s">
        <v>24</v>
      </c>
      <c r="H3525" t="s">
        <v>7223</v>
      </c>
      <c r="I3525">
        <f>VALUE(LEFT(H3525,FIND(" ",H3525)-1))</f>
        <v>6300</v>
      </c>
      <c r="J3525" t="str">
        <f>TRIM(RIGHT(H3525,LEN(H3525)-FIND(" ",H3525)))</f>
        <v>sqft</v>
      </c>
      <c r="K3525" t="s">
        <v>43</v>
      </c>
      <c r="L3525" t="s">
        <v>44</v>
      </c>
      <c r="N3525" t="s">
        <v>2690</v>
      </c>
      <c r="Q3525">
        <v>2</v>
      </c>
      <c r="S3525" t="s">
        <v>7224</v>
      </c>
      <c r="T3525" t="s">
        <v>405</v>
      </c>
      <c r="U3525" s="1">
        <f t="shared" si="2037"/>
        <v>7500</v>
      </c>
      <c r="V3525" t="s">
        <v>7225</v>
      </c>
      <c r="W3525" t="e">
        <f>VALUE(V3525)*100000</f>
        <v>#VALUE!</v>
      </c>
    </row>
    <row r="3526" spans="1:23" customFormat="1" hidden="1">
      <c r="A3526" t="s">
        <v>3664</v>
      </c>
      <c r="G3526" t="s">
        <v>24</v>
      </c>
      <c r="H3526" t="s">
        <v>1005</v>
      </c>
      <c r="I3526">
        <f>VALUE(LEFT(H3526,FIND(" ",H3526)-1))</f>
        <v>1500</v>
      </c>
      <c r="J3526" t="str">
        <f>TRIM(RIGHT(H3526,LEN(H3526)-FIND(" ",H3526)))</f>
        <v>sqft</v>
      </c>
      <c r="K3526" t="s">
        <v>26</v>
      </c>
      <c r="L3526" t="s">
        <v>44</v>
      </c>
      <c r="N3526" t="s">
        <v>142</v>
      </c>
      <c r="Q3526" t="s">
        <v>96</v>
      </c>
      <c r="R3526" t="s">
        <v>102</v>
      </c>
      <c r="S3526" t="s">
        <v>7226</v>
      </c>
      <c r="T3526" t="s">
        <v>7227</v>
      </c>
      <c r="U3526" s="1">
        <f t="shared" si="2037"/>
        <v>11333</v>
      </c>
      <c r="V3526" t="s">
        <v>7228</v>
      </c>
      <c r="W3526" t="e">
        <f>VALUE(V3526)*100000</f>
        <v>#VALUE!</v>
      </c>
    </row>
    <row r="3527" spans="1:23" customFormat="1" hidden="1">
      <c r="A3527" t="s">
        <v>7229</v>
      </c>
      <c r="G3527" t="s">
        <v>524</v>
      </c>
      <c r="H3527" t="s">
        <v>7230</v>
      </c>
      <c r="I3527">
        <f>VALUE(LEFT(H3527,FIND(" ",H3527)-1))</f>
        <v>315200</v>
      </c>
      <c r="J3527" t="str">
        <f>TRIM(RIGHT(H3527,LEN(H3527)-FIND(" ",H3527)))</f>
        <v>sqft</v>
      </c>
      <c r="L3527" t="s">
        <v>43</v>
      </c>
      <c r="S3527" t="s">
        <v>7231</v>
      </c>
      <c r="T3527" t="s">
        <v>7232</v>
      </c>
      <c r="U3527" s="1">
        <f t="shared" si="2037"/>
        <v>63</v>
      </c>
      <c r="V3527" t="s">
        <v>7219</v>
      </c>
      <c r="W3527" t="e">
        <f>VALUE(V3527)*100000</f>
        <v>#VALUE!</v>
      </c>
    </row>
    <row r="3528" spans="1:23" customFormat="1" hidden="1">
      <c r="A3528" t="s">
        <v>4022</v>
      </c>
      <c r="G3528" t="s">
        <v>24</v>
      </c>
      <c r="H3528" t="s">
        <v>255</v>
      </c>
      <c r="I3528">
        <f>VALUE(LEFT(H3528,FIND(" ",H3528)-1))</f>
        <v>680</v>
      </c>
      <c r="J3528" t="str">
        <f>TRIM(RIGHT(H3528,LEN(H3528)-FIND(" ",H3528)))</f>
        <v>sqft</v>
      </c>
      <c r="K3528" t="s">
        <v>43</v>
      </c>
      <c r="L3528" t="s">
        <v>44</v>
      </c>
      <c r="N3528" t="s">
        <v>7233</v>
      </c>
      <c r="S3528" t="s">
        <v>7234</v>
      </c>
      <c r="T3528" t="s">
        <v>7235</v>
      </c>
      <c r="U3528" s="1" t="e">
        <f t="shared" si="2037"/>
        <v>#VALUE!</v>
      </c>
      <c r="V3528" t="s">
        <v>7236</v>
      </c>
      <c r="W3528" t="e">
        <f>VALUE(V3528)*100000</f>
        <v>#VALUE!</v>
      </c>
    </row>
    <row r="3529" spans="1:23" customFormat="1" hidden="1">
      <c r="A3529" t="s">
        <v>6081</v>
      </c>
      <c r="G3529" t="s">
        <v>34</v>
      </c>
      <c r="H3529" t="s">
        <v>7237</v>
      </c>
      <c r="I3529">
        <f>VALUE(LEFT(H3529,FIND(" ",H3529)-1))</f>
        <v>3513</v>
      </c>
      <c r="J3529" t="str">
        <f>TRIM(RIGHT(H3529,LEN(H3529)-FIND(" ",H3529)))</f>
        <v>sqft</v>
      </c>
      <c r="K3529" t="s">
        <v>29</v>
      </c>
      <c r="L3529" t="s">
        <v>4102</v>
      </c>
      <c r="N3529" t="s">
        <v>43</v>
      </c>
      <c r="Q3529">
        <v>4</v>
      </c>
      <c r="S3529" t="s">
        <v>7238</v>
      </c>
      <c r="T3529" t="s">
        <v>7239</v>
      </c>
      <c r="U3529" s="1">
        <f t="shared" si="2037"/>
        <v>7051</v>
      </c>
      <c r="V3529" t="s">
        <v>7240</v>
      </c>
      <c r="W3529" t="e">
        <f>VALUE(V3529)*100000</f>
        <v>#VALUE!</v>
      </c>
    </row>
    <row r="3530" spans="1:23" customFormat="1" hidden="1">
      <c r="A3530" t="s">
        <v>5121</v>
      </c>
      <c r="G3530" t="s">
        <v>24</v>
      </c>
      <c r="H3530" t="s">
        <v>7241</v>
      </c>
      <c r="I3530">
        <f>VALUE(LEFT(H3530,FIND(" ",H3530)-1))</f>
        <v>1620</v>
      </c>
      <c r="J3530" t="str">
        <f>TRIM(RIGHT(H3530,LEN(H3530)-FIND(" ",H3530)))</f>
        <v>sqyrd</v>
      </c>
      <c r="K3530" t="s">
        <v>96</v>
      </c>
      <c r="L3530" t="s">
        <v>44</v>
      </c>
      <c r="N3530" t="s">
        <v>43</v>
      </c>
      <c r="Q3530" t="s">
        <v>739</v>
      </c>
      <c r="R3530" t="s">
        <v>490</v>
      </c>
      <c r="S3530" t="s">
        <v>7242</v>
      </c>
      <c r="U3530" s="1" t="e">
        <f t="shared" si="2037"/>
        <v>#VALUE!</v>
      </c>
      <c r="V3530" t="s">
        <v>7228</v>
      </c>
      <c r="W3530" t="e">
        <f>VALUE(V3530)*100000</f>
        <v>#VALUE!</v>
      </c>
    </row>
    <row r="3531" spans="1:23" customFormat="1" hidden="1">
      <c r="A3531" t="s">
        <v>3616</v>
      </c>
      <c r="G3531" t="s">
        <v>34</v>
      </c>
      <c r="H3531" t="s">
        <v>4540</v>
      </c>
      <c r="I3531">
        <f>VALUE(LEFT(H3531,FIND(" ",H3531)-1))</f>
        <v>2536</v>
      </c>
      <c r="J3531" t="str">
        <f>TRIM(RIGHT(H3531,LEN(H3531)-FIND(" ",H3531)))</f>
        <v>sqft</v>
      </c>
      <c r="K3531" t="s">
        <v>26</v>
      </c>
      <c r="L3531" t="s">
        <v>61</v>
      </c>
      <c r="N3531" t="s">
        <v>342</v>
      </c>
      <c r="Q3531" t="s">
        <v>29</v>
      </c>
      <c r="R3531" t="s">
        <v>47</v>
      </c>
      <c r="S3531" t="s">
        <v>7243</v>
      </c>
      <c r="T3531" t="s">
        <v>7244</v>
      </c>
      <c r="U3531" s="1">
        <f t="shared" si="2037"/>
        <v>6309</v>
      </c>
      <c r="V3531" t="s">
        <v>7245</v>
      </c>
      <c r="W3531" t="e">
        <f>VALUE(V3531)*100000</f>
        <v>#VALUE!</v>
      </c>
    </row>
    <row r="3532" spans="1:23" customFormat="1" hidden="1">
      <c r="A3532" t="s">
        <v>6081</v>
      </c>
      <c r="G3532" t="s">
        <v>34</v>
      </c>
      <c r="H3532" t="s">
        <v>6321</v>
      </c>
      <c r="I3532">
        <f>VALUE(LEFT(H3532,FIND(" ",H3532)-1))</f>
        <v>3100</v>
      </c>
      <c r="J3532" t="str">
        <f>TRIM(RIGHT(H3532,LEN(H3532)-FIND(" ",H3532)))</f>
        <v>sqft</v>
      </c>
      <c r="K3532" t="s">
        <v>26</v>
      </c>
      <c r="L3532" t="s">
        <v>273</v>
      </c>
      <c r="N3532" t="s">
        <v>7246</v>
      </c>
      <c r="Q3532" t="s">
        <v>29</v>
      </c>
      <c r="R3532" t="s">
        <v>38</v>
      </c>
      <c r="S3532" t="s">
        <v>7247</v>
      </c>
      <c r="T3532" t="s">
        <v>7248</v>
      </c>
      <c r="U3532" s="1">
        <f t="shared" si="2037"/>
        <v>6452</v>
      </c>
      <c r="V3532" t="s">
        <v>7219</v>
      </c>
      <c r="W3532" t="e">
        <f>VALUE(V3532)*100000</f>
        <v>#VALUE!</v>
      </c>
    </row>
    <row r="3533" spans="1:23" customFormat="1" hidden="1">
      <c r="A3533" t="s">
        <v>3616</v>
      </c>
      <c r="G3533" t="s">
        <v>24</v>
      </c>
      <c r="H3533" t="s">
        <v>6069</v>
      </c>
      <c r="I3533">
        <f>VALUE(LEFT(H3533,FIND(" ",H3533)-1))</f>
        <v>1490</v>
      </c>
      <c r="J3533" t="str">
        <f>TRIM(RIGHT(H3533,LEN(H3533)-FIND(" ",H3533)))</f>
        <v>sqft</v>
      </c>
      <c r="K3533" t="s">
        <v>29</v>
      </c>
      <c r="L3533" t="s">
        <v>44</v>
      </c>
      <c r="N3533" t="s">
        <v>26</v>
      </c>
      <c r="Q3533" t="s">
        <v>47</v>
      </c>
      <c r="R3533" t="s">
        <v>156</v>
      </c>
      <c r="S3533" t="s">
        <v>7249</v>
      </c>
      <c r="T3533" t="s">
        <v>6264</v>
      </c>
      <c r="U3533" s="1">
        <f t="shared" si="2037"/>
        <v>5700</v>
      </c>
      <c r="V3533" t="s">
        <v>7181</v>
      </c>
      <c r="W3533" t="e">
        <f>VALUE(V3533)*100000</f>
        <v>#VALUE!</v>
      </c>
    </row>
    <row r="3534" spans="1:23" customFormat="1" hidden="1">
      <c r="A3534" t="s">
        <v>7250</v>
      </c>
      <c r="G3534" t="s">
        <v>24</v>
      </c>
      <c r="H3534" t="s">
        <v>4143</v>
      </c>
      <c r="I3534">
        <f>VALUE(LEFT(H3534,FIND(" ",H3534)-1))</f>
        <v>2500</v>
      </c>
      <c r="J3534" t="str">
        <f>TRIM(RIGHT(H3534,LEN(H3534)-FIND(" ",H3534)))</f>
        <v>sqft</v>
      </c>
      <c r="K3534" t="s">
        <v>29</v>
      </c>
      <c r="L3534" t="s">
        <v>44</v>
      </c>
      <c r="N3534" t="s">
        <v>43</v>
      </c>
      <c r="Q3534" t="s">
        <v>47</v>
      </c>
      <c r="R3534" t="s">
        <v>490</v>
      </c>
      <c r="S3534" t="s">
        <v>7251</v>
      </c>
      <c r="T3534" t="s">
        <v>4447</v>
      </c>
      <c r="U3534" s="1">
        <f t="shared" si="2037"/>
        <v>4714</v>
      </c>
      <c r="V3534" t="s">
        <v>7252</v>
      </c>
      <c r="W3534" t="e">
        <f>VALUE(V3534)*100000</f>
        <v>#VALUE!</v>
      </c>
    </row>
    <row r="3535" spans="1:23" customFormat="1" hidden="1">
      <c r="A3535" t="s">
        <v>7253</v>
      </c>
      <c r="G3535" t="s">
        <v>34</v>
      </c>
      <c r="H3535" t="s">
        <v>6415</v>
      </c>
      <c r="I3535">
        <f>VALUE(LEFT(H3535,FIND(" ",H3535)-1))</f>
        <v>5000</v>
      </c>
      <c r="J3535" t="str">
        <f>TRIM(RIGHT(H3535,LEN(H3535)-FIND(" ",H3535)))</f>
        <v>sqft</v>
      </c>
      <c r="K3535" t="s">
        <v>26</v>
      </c>
      <c r="L3535" t="s">
        <v>61</v>
      </c>
      <c r="N3535" t="s">
        <v>7254</v>
      </c>
      <c r="Q3535" t="s">
        <v>29</v>
      </c>
      <c r="R3535" t="s">
        <v>102</v>
      </c>
      <c r="S3535" t="s">
        <v>7255</v>
      </c>
      <c r="T3535" t="s">
        <v>236</v>
      </c>
      <c r="U3535" s="1">
        <f t="shared" si="2037"/>
        <v>7000</v>
      </c>
      <c r="V3535" t="s">
        <v>7256</v>
      </c>
      <c r="W3535" t="e">
        <f>VALUE(V3535)*100000</f>
        <v>#VALUE!</v>
      </c>
    </row>
    <row r="3536" spans="1:23" customFormat="1" hidden="1">
      <c r="A3536" t="s">
        <v>7182</v>
      </c>
      <c r="G3536" t="s">
        <v>34</v>
      </c>
      <c r="H3536" t="s">
        <v>4069</v>
      </c>
      <c r="I3536">
        <f>VALUE(LEFT(H3536,FIND(" ",H3536)-1))</f>
        <v>4000</v>
      </c>
      <c r="J3536" t="str">
        <f>TRIM(RIGHT(H3536,LEN(H3536)-FIND(" ",H3536)))</f>
        <v>sqft</v>
      </c>
      <c r="K3536" t="s">
        <v>26</v>
      </c>
      <c r="L3536" t="s">
        <v>2839</v>
      </c>
      <c r="N3536" t="s">
        <v>4126</v>
      </c>
      <c r="Q3536" t="s">
        <v>29</v>
      </c>
      <c r="R3536" t="s">
        <v>47</v>
      </c>
      <c r="S3536" t="s">
        <v>7257</v>
      </c>
      <c r="T3536" t="s">
        <v>7258</v>
      </c>
      <c r="U3536" s="1">
        <f t="shared" si="2037"/>
        <v>7125</v>
      </c>
      <c r="V3536" t="s">
        <v>7259</v>
      </c>
      <c r="W3536" t="e">
        <f>VALUE(V3536)*100000</f>
        <v>#VALUE!</v>
      </c>
    </row>
    <row r="3537" spans="1:23" customFormat="1" hidden="1">
      <c r="A3537" t="s">
        <v>7260</v>
      </c>
      <c r="G3537" t="s">
        <v>24</v>
      </c>
      <c r="H3537" t="s">
        <v>7261</v>
      </c>
      <c r="I3537">
        <f>VALUE(LEFT(H3537,FIND(" ",H3537)-1))</f>
        <v>233</v>
      </c>
      <c r="J3537" t="str">
        <f>TRIM(RIGHT(H3537,LEN(H3537)-FIND(" ",H3537)))</f>
        <v>sqyrd</v>
      </c>
      <c r="K3537" t="s">
        <v>96</v>
      </c>
      <c r="L3537" t="s">
        <v>44</v>
      </c>
      <c r="N3537" t="s">
        <v>43</v>
      </c>
      <c r="Q3537" t="s">
        <v>47</v>
      </c>
      <c r="R3537" t="s">
        <v>490</v>
      </c>
      <c r="S3537" t="s">
        <v>4987</v>
      </c>
      <c r="T3537" t="s">
        <v>7262</v>
      </c>
      <c r="U3537" s="1">
        <f t="shared" si="2037"/>
        <v>17406</v>
      </c>
      <c r="V3537" t="s">
        <v>7263</v>
      </c>
      <c r="W3537" t="e">
        <f>VALUE(V3537)*100000</f>
        <v>#VALUE!</v>
      </c>
    </row>
    <row r="3538" spans="1:23" customFormat="1" hidden="1">
      <c r="A3538" t="s">
        <v>7250</v>
      </c>
      <c r="G3538" t="s">
        <v>24</v>
      </c>
      <c r="H3538" t="s">
        <v>4019</v>
      </c>
      <c r="I3538">
        <f>VALUE(LEFT(H3538,FIND(" ",H3538)-1))</f>
        <v>3500</v>
      </c>
      <c r="J3538" t="str">
        <f>TRIM(RIGHT(H3538,LEN(H3538)-FIND(" ",H3538)))</f>
        <v>sqft</v>
      </c>
      <c r="K3538" t="s">
        <v>46</v>
      </c>
      <c r="L3538" t="s">
        <v>44</v>
      </c>
      <c r="N3538" t="s">
        <v>43</v>
      </c>
      <c r="Q3538" t="s">
        <v>102</v>
      </c>
      <c r="R3538" t="s">
        <v>490</v>
      </c>
      <c r="S3538" t="s">
        <v>7264</v>
      </c>
      <c r="T3538" t="s">
        <v>2421</v>
      </c>
      <c r="U3538" s="1">
        <f t="shared" si="2037"/>
        <v>4857</v>
      </c>
      <c r="V3538" t="s">
        <v>7228</v>
      </c>
      <c r="W3538" t="e">
        <f>VALUE(V3538)*100000</f>
        <v>#VALUE!</v>
      </c>
    </row>
    <row r="3539" spans="1:23" customFormat="1" hidden="1">
      <c r="A3539" t="s">
        <v>7265</v>
      </c>
      <c r="G3539" t="s">
        <v>34</v>
      </c>
      <c r="H3539" t="s">
        <v>7266</v>
      </c>
      <c r="I3539">
        <f>VALUE(LEFT(H3539,FIND(" ",H3539)-1))</f>
        <v>11250</v>
      </c>
      <c r="J3539" t="str">
        <f>TRIM(RIGHT(H3539,LEN(H3539)-FIND(" ",H3539)))</f>
        <v>sqft</v>
      </c>
      <c r="K3539" t="s">
        <v>26</v>
      </c>
      <c r="L3539" t="s">
        <v>36</v>
      </c>
      <c r="N3539" t="s">
        <v>171</v>
      </c>
      <c r="Q3539" t="s">
        <v>29</v>
      </c>
      <c r="R3539" t="s">
        <v>47</v>
      </c>
      <c r="S3539" t="s">
        <v>7267</v>
      </c>
      <c r="T3539" t="s">
        <v>6092</v>
      </c>
      <c r="U3539" s="1">
        <f t="shared" si="2037"/>
        <v>11500</v>
      </c>
      <c r="V3539" t="s">
        <v>7268</v>
      </c>
      <c r="W3539" t="e">
        <f>VALUE(V3539)*100000</f>
        <v>#VALUE!</v>
      </c>
    </row>
    <row r="3540" spans="1:23" customFormat="1" hidden="1">
      <c r="A3540" t="s">
        <v>3616</v>
      </c>
      <c r="G3540" t="s">
        <v>34</v>
      </c>
      <c r="H3540" t="s">
        <v>716</v>
      </c>
      <c r="I3540">
        <f>VALUE(LEFT(H3540,FIND(" ",H3540)-1))</f>
        <v>2493</v>
      </c>
      <c r="J3540" t="str">
        <f>TRIM(RIGHT(H3540,LEN(H3540)-FIND(" ",H3540)))</f>
        <v>sqft</v>
      </c>
      <c r="K3540" t="s">
        <v>26</v>
      </c>
      <c r="L3540" t="s">
        <v>66</v>
      </c>
      <c r="N3540" t="s">
        <v>45</v>
      </c>
      <c r="Q3540" t="s">
        <v>29</v>
      </c>
      <c r="R3540" t="s">
        <v>38</v>
      </c>
      <c r="S3540" t="s">
        <v>7269</v>
      </c>
      <c r="T3540" t="s">
        <v>7270</v>
      </c>
      <c r="U3540" s="1">
        <f t="shared" si="2037"/>
        <v>6570</v>
      </c>
      <c r="V3540" t="s">
        <v>7271</v>
      </c>
      <c r="W3540" t="e">
        <f>VALUE(V3540)*100000</f>
        <v>#VALUE!</v>
      </c>
    </row>
    <row r="3541" spans="1:23" customFormat="1" hidden="1">
      <c r="A3541" t="s">
        <v>7272</v>
      </c>
      <c r="G3541" t="s">
        <v>34</v>
      </c>
      <c r="H3541" t="s">
        <v>7273</v>
      </c>
      <c r="I3541">
        <f>VALUE(LEFT(H3541,FIND(" ",H3541)-1))</f>
        <v>6000</v>
      </c>
      <c r="J3541" t="str">
        <f>TRIM(RIGHT(H3541,LEN(H3541)-FIND(" ",H3541)))</f>
        <v>sqft</v>
      </c>
      <c r="K3541" t="s">
        <v>43</v>
      </c>
      <c r="L3541" t="s">
        <v>44</v>
      </c>
      <c r="N3541" t="s">
        <v>377</v>
      </c>
      <c r="Q3541" t="s">
        <v>29</v>
      </c>
      <c r="R3541" t="s">
        <v>38</v>
      </c>
      <c r="S3541" t="s">
        <v>7274</v>
      </c>
      <c r="T3541" t="s">
        <v>7275</v>
      </c>
      <c r="U3541" s="1">
        <f t="shared" si="2037"/>
        <v>9167</v>
      </c>
      <c r="V3541" t="s">
        <v>7276</v>
      </c>
      <c r="W3541" t="e">
        <f>VALUE(V3541)*100000</f>
        <v>#VALUE!</v>
      </c>
    </row>
    <row r="3542" spans="1:23" customFormat="1" hidden="1">
      <c r="A3542" t="s">
        <v>7277</v>
      </c>
      <c r="G3542" t="s">
        <v>34</v>
      </c>
      <c r="H3542" t="s">
        <v>7278</v>
      </c>
      <c r="I3542">
        <f>VALUE(LEFT(H3542,FIND(" ",H3542)-1))</f>
        <v>3636</v>
      </c>
      <c r="J3542" t="str">
        <f>TRIM(RIGHT(H3542,LEN(H3542)-FIND(" ",H3542)))</f>
        <v>sqft</v>
      </c>
      <c r="K3542" t="s">
        <v>26</v>
      </c>
      <c r="L3542" t="s">
        <v>44</v>
      </c>
      <c r="N3542" t="s">
        <v>1890</v>
      </c>
      <c r="Q3542" t="s">
        <v>29</v>
      </c>
      <c r="R3542" t="s">
        <v>47</v>
      </c>
      <c r="S3542" t="s">
        <v>6539</v>
      </c>
      <c r="T3542" t="s">
        <v>4575</v>
      </c>
      <c r="U3542" s="1">
        <f t="shared" si="2037"/>
        <v>7200</v>
      </c>
      <c r="V3542" t="s">
        <v>7279</v>
      </c>
      <c r="W3542" t="e">
        <f>VALUE(V3542)*100000</f>
        <v>#VALUE!</v>
      </c>
    </row>
    <row r="3543" spans="1:23" customFormat="1" hidden="1">
      <c r="A3543" t="s">
        <v>7280</v>
      </c>
      <c r="G3543" t="s">
        <v>24</v>
      </c>
      <c r="H3543" t="s">
        <v>602</v>
      </c>
      <c r="I3543">
        <f>VALUE(LEFT(H3543,FIND(" ",H3543)-1))</f>
        <v>2000</v>
      </c>
      <c r="J3543" t="str">
        <f>TRIM(RIGHT(H3543,LEN(H3543)-FIND(" ",H3543)))</f>
        <v>sqft</v>
      </c>
      <c r="K3543" t="s">
        <v>46</v>
      </c>
      <c r="L3543" t="s">
        <v>44</v>
      </c>
      <c r="N3543" t="s">
        <v>43</v>
      </c>
      <c r="Q3543" t="s">
        <v>156</v>
      </c>
      <c r="R3543" t="s">
        <v>166</v>
      </c>
      <c r="S3543" t="s">
        <v>7281</v>
      </c>
      <c r="T3543" t="s">
        <v>7282</v>
      </c>
      <c r="U3543" s="1">
        <f t="shared" si="2037"/>
        <v>19753</v>
      </c>
      <c r="V3543" t="s">
        <v>7283</v>
      </c>
      <c r="W3543" t="e">
        <f>VALUE(V3543)*100000</f>
        <v>#VALUE!</v>
      </c>
    </row>
    <row r="3544" spans="1:23" customFormat="1" hidden="1">
      <c r="A3544" t="s">
        <v>4422</v>
      </c>
      <c r="G3544" t="s">
        <v>34</v>
      </c>
      <c r="H3544" t="s">
        <v>7284</v>
      </c>
      <c r="I3544">
        <f>VALUE(LEFT(H3544,FIND(" ",H3544)-1))</f>
        <v>112</v>
      </c>
      <c r="J3544" t="str">
        <f>TRIM(RIGHT(H3544,LEN(H3544)-FIND(" ",H3544)))</f>
        <v>sqyrd</v>
      </c>
      <c r="K3544" t="s">
        <v>43</v>
      </c>
      <c r="L3544" t="s">
        <v>44</v>
      </c>
      <c r="N3544" t="s">
        <v>212</v>
      </c>
      <c r="Q3544" t="s">
        <v>29</v>
      </c>
      <c r="R3544" t="s">
        <v>38</v>
      </c>
      <c r="S3544" t="s">
        <v>7285</v>
      </c>
      <c r="T3544" t="s">
        <v>7286</v>
      </c>
      <c r="U3544" s="1">
        <f t="shared" si="2037"/>
        <v>15972</v>
      </c>
      <c r="V3544" t="s">
        <v>7287</v>
      </c>
      <c r="W3544" t="e">
        <f>VALUE(V3544)*100000</f>
        <v>#VALUE!</v>
      </c>
    </row>
    <row r="3545" spans="1:23" customFormat="1" hidden="1">
      <c r="A3545" t="s">
        <v>6616</v>
      </c>
      <c r="G3545" t="s">
        <v>34</v>
      </c>
      <c r="H3545" t="s">
        <v>7288</v>
      </c>
      <c r="I3545">
        <f>VALUE(LEFT(H3545,FIND(" ",H3545)-1))</f>
        <v>3087</v>
      </c>
      <c r="J3545" t="str">
        <f>TRIM(RIGHT(H3545,LEN(H3545)-FIND(" ",H3545)))</f>
        <v>sqft</v>
      </c>
      <c r="K3545" t="s">
        <v>26</v>
      </c>
      <c r="L3545" t="s">
        <v>61</v>
      </c>
      <c r="N3545" t="s">
        <v>95</v>
      </c>
      <c r="Q3545" t="s">
        <v>29</v>
      </c>
      <c r="R3545" t="s">
        <v>47</v>
      </c>
      <c r="S3545" t="s">
        <v>7289</v>
      </c>
      <c r="T3545" t="s">
        <v>7290</v>
      </c>
      <c r="U3545" s="1">
        <f t="shared" si="2037"/>
        <v>5591</v>
      </c>
      <c r="V3545" t="s">
        <v>7291</v>
      </c>
      <c r="W3545" t="e">
        <f>VALUE(V3545)*100000</f>
        <v>#VALUE!</v>
      </c>
    </row>
    <row r="3546" spans="1:23" customFormat="1" hidden="1">
      <c r="A3546" t="s">
        <v>7292</v>
      </c>
      <c r="G3546" t="s">
        <v>34</v>
      </c>
      <c r="H3546" t="s">
        <v>7293</v>
      </c>
      <c r="I3546">
        <f>VALUE(LEFT(H3546,FIND(" ",H3546)-1))</f>
        <v>3700</v>
      </c>
      <c r="J3546" t="str">
        <f>TRIM(RIGHT(H3546,LEN(H3546)-FIND(" ",H3546)))</f>
        <v>sqft</v>
      </c>
      <c r="K3546" t="s">
        <v>26</v>
      </c>
      <c r="L3546" t="s">
        <v>44</v>
      </c>
      <c r="N3546" t="s">
        <v>45</v>
      </c>
      <c r="Q3546" t="s">
        <v>96</v>
      </c>
      <c r="R3546" t="s">
        <v>185</v>
      </c>
      <c r="S3546" t="s">
        <v>7294</v>
      </c>
      <c r="T3546" t="s">
        <v>1219</v>
      </c>
      <c r="U3546" s="1">
        <f t="shared" si="2037"/>
        <v>10811</v>
      </c>
      <c r="V3546" t="s">
        <v>7295</v>
      </c>
      <c r="W3546" t="e">
        <f>VALUE(V3546)*100000</f>
        <v>#VALUE!</v>
      </c>
    </row>
    <row r="3547" spans="1:23" customFormat="1" hidden="1">
      <c r="A3547" t="s">
        <v>7296</v>
      </c>
      <c r="G3547" t="s">
        <v>34</v>
      </c>
      <c r="H3547" t="s">
        <v>7297</v>
      </c>
      <c r="I3547">
        <f>VALUE(LEFT(H3547,FIND(" ",H3547)-1))</f>
        <v>583</v>
      </c>
      <c r="J3547" t="str">
        <f>TRIM(RIGHT(H3547,LEN(H3547)-FIND(" ",H3547)))</f>
        <v>sqyrd</v>
      </c>
      <c r="K3547" t="s">
        <v>43</v>
      </c>
      <c r="L3547" t="s">
        <v>44</v>
      </c>
      <c r="N3547" t="s">
        <v>86</v>
      </c>
      <c r="Q3547" t="s">
        <v>96</v>
      </c>
      <c r="R3547" t="s">
        <v>490</v>
      </c>
      <c r="S3547" t="s">
        <v>7298</v>
      </c>
      <c r="T3547" t="s">
        <v>7299</v>
      </c>
      <c r="U3547" s="1">
        <f t="shared" si="2037"/>
        <v>17153</v>
      </c>
      <c r="V3547" t="s">
        <v>7300</v>
      </c>
      <c r="W3547" t="e">
        <f>VALUE(V3547)*100000</f>
        <v>#VALUE!</v>
      </c>
    </row>
    <row r="3548" spans="1:23" customFormat="1" hidden="1">
      <c r="A3548" t="s">
        <v>7301</v>
      </c>
      <c r="G3548" t="s">
        <v>24</v>
      </c>
      <c r="H3548" t="s">
        <v>3395</v>
      </c>
      <c r="I3548">
        <f>VALUE(LEFT(H3548,FIND(" ",H3548)-1))</f>
        <v>2900</v>
      </c>
      <c r="J3548" t="str">
        <f>TRIM(RIGHT(H3548,LEN(H3548)-FIND(" ",H3548)))</f>
        <v>sqft</v>
      </c>
      <c r="K3548" t="s">
        <v>26</v>
      </c>
      <c r="L3548" t="s">
        <v>27</v>
      </c>
      <c r="N3548" t="s">
        <v>7302</v>
      </c>
      <c r="Q3548" t="s">
        <v>29</v>
      </c>
      <c r="R3548" t="s">
        <v>47</v>
      </c>
      <c r="S3548" t="s">
        <v>7303</v>
      </c>
      <c r="T3548" t="s">
        <v>7304</v>
      </c>
      <c r="U3548" s="1">
        <f t="shared" si="2037"/>
        <v>9500</v>
      </c>
      <c r="V3548" t="s">
        <v>7305</v>
      </c>
      <c r="W3548" t="e">
        <f>VALUE(V3548)*100000</f>
        <v>#VALUE!</v>
      </c>
    </row>
    <row r="3549" spans="1:23" customFormat="1" hidden="1">
      <c r="A3549" t="s">
        <v>7265</v>
      </c>
      <c r="G3549" t="s">
        <v>34</v>
      </c>
      <c r="H3549" t="s">
        <v>6415</v>
      </c>
      <c r="I3549">
        <f>VALUE(LEFT(H3549,FIND(" ",H3549)-1))</f>
        <v>5000</v>
      </c>
      <c r="J3549" t="str">
        <f>TRIM(RIGHT(H3549,LEN(H3549)-FIND(" ",H3549)))</f>
        <v>sqft</v>
      </c>
      <c r="K3549" t="s">
        <v>26</v>
      </c>
      <c r="L3549" t="s">
        <v>273</v>
      </c>
      <c r="N3549" t="s">
        <v>7306</v>
      </c>
      <c r="Q3549" t="s">
        <v>29</v>
      </c>
      <c r="R3549" t="s">
        <v>47</v>
      </c>
      <c r="S3549" t="s">
        <v>7307</v>
      </c>
      <c r="T3549" t="s">
        <v>709</v>
      </c>
      <c r="U3549" s="1">
        <f t="shared" si="2037"/>
        <v>10000</v>
      </c>
      <c r="V3549" t="s">
        <v>7308</v>
      </c>
      <c r="W3549" t="e">
        <f>VALUE(V3549)*100000</f>
        <v>#VALUE!</v>
      </c>
    </row>
    <row r="3550" spans="1:23" customFormat="1" hidden="1">
      <c r="A3550" t="s">
        <v>6056</v>
      </c>
      <c r="G3550" t="s">
        <v>34</v>
      </c>
      <c r="H3550" t="s">
        <v>2325</v>
      </c>
      <c r="I3550">
        <f>VALUE(LEFT(H3550,FIND(" ",H3550)-1))</f>
        <v>3240</v>
      </c>
      <c r="J3550" t="str">
        <f>TRIM(RIGHT(H3550,LEN(H3550)-FIND(" ",H3550)))</f>
        <v>sqft</v>
      </c>
      <c r="K3550" t="s">
        <v>26</v>
      </c>
      <c r="L3550" t="s">
        <v>4133</v>
      </c>
      <c r="N3550" t="s">
        <v>962</v>
      </c>
      <c r="Q3550" t="s">
        <v>29</v>
      </c>
      <c r="R3550" t="s">
        <v>47</v>
      </c>
      <c r="S3550" t="s">
        <v>7309</v>
      </c>
      <c r="T3550" t="s">
        <v>1175</v>
      </c>
      <c r="U3550" s="1">
        <f t="shared" si="2037"/>
        <v>5185</v>
      </c>
      <c r="V3550" t="s">
        <v>7310</v>
      </c>
      <c r="W3550" t="e">
        <f>VALUE(V3550)*100000</f>
        <v>#VALUE!</v>
      </c>
    </row>
    <row r="3551" spans="1:23" customFormat="1" hidden="1">
      <c r="A3551" t="s">
        <v>6056</v>
      </c>
      <c r="G3551" t="s">
        <v>34</v>
      </c>
      <c r="H3551" t="s">
        <v>7311</v>
      </c>
      <c r="I3551">
        <f>VALUE(LEFT(H3551,FIND(" ",H3551)-1))</f>
        <v>3294</v>
      </c>
      <c r="J3551" t="str">
        <f>TRIM(RIGHT(H3551,LEN(H3551)-FIND(" ",H3551)))</f>
        <v>sqft</v>
      </c>
      <c r="K3551" t="s">
        <v>26</v>
      </c>
      <c r="L3551" t="s">
        <v>36</v>
      </c>
      <c r="N3551" t="s">
        <v>1579</v>
      </c>
      <c r="Q3551" t="s">
        <v>29</v>
      </c>
      <c r="R3551" t="s">
        <v>47</v>
      </c>
      <c r="S3551" t="s">
        <v>7312</v>
      </c>
      <c r="T3551" t="s">
        <v>7313</v>
      </c>
      <c r="U3551" s="1">
        <f t="shared" si="2037"/>
        <v>4948</v>
      </c>
      <c r="V3551" t="s">
        <v>7271</v>
      </c>
      <c r="W3551" t="e">
        <f>VALUE(V3551)*100000</f>
        <v>#VALUE!</v>
      </c>
    </row>
    <row r="3552" spans="1:23" customFormat="1" hidden="1">
      <c r="A3552" t="s">
        <v>7314</v>
      </c>
      <c r="G3552" t="s">
        <v>24</v>
      </c>
      <c r="H3552" t="s">
        <v>7315</v>
      </c>
      <c r="I3552">
        <f>VALUE(LEFT(H3552,FIND(" ",H3552)-1))</f>
        <v>145</v>
      </c>
      <c r="J3552" t="str">
        <f>TRIM(RIGHT(H3552,LEN(H3552)-FIND(" ",H3552)))</f>
        <v>sqyrd</v>
      </c>
      <c r="K3552" t="s">
        <v>29</v>
      </c>
      <c r="L3552" t="s">
        <v>44</v>
      </c>
      <c r="N3552" t="s">
        <v>43</v>
      </c>
      <c r="Q3552" t="s">
        <v>47</v>
      </c>
      <c r="R3552" t="s">
        <v>156</v>
      </c>
      <c r="S3552" t="s">
        <v>7316</v>
      </c>
      <c r="U3552" s="1" t="e">
        <f t="shared" si="2037"/>
        <v>#VALUE!</v>
      </c>
      <c r="V3552" t="s">
        <v>7263</v>
      </c>
      <c r="W3552" t="e">
        <f>VALUE(V3552)*100000</f>
        <v>#VALUE!</v>
      </c>
    </row>
    <row r="3553" spans="1:23" customFormat="1" hidden="1">
      <c r="A3553" t="s">
        <v>3437</v>
      </c>
      <c r="G3553" t="s">
        <v>204</v>
      </c>
      <c r="H3553" t="s">
        <v>2435</v>
      </c>
      <c r="I3553">
        <f>VALUE(LEFT(H3553,FIND(" ",H3553)-1))</f>
        <v>2250</v>
      </c>
      <c r="J3553" t="str">
        <f>TRIM(RIGHT(H3553,LEN(H3553)-FIND(" ",H3553)))</f>
        <v>sqft</v>
      </c>
      <c r="K3553">
        <v>1</v>
      </c>
      <c r="L3553" t="s">
        <v>416</v>
      </c>
      <c r="N3553" t="s">
        <v>43</v>
      </c>
      <c r="Q3553">
        <v>3</v>
      </c>
      <c r="R3553" t="s">
        <v>671</v>
      </c>
      <c r="S3553" t="s">
        <v>7317</v>
      </c>
      <c r="T3553" t="s">
        <v>7318</v>
      </c>
      <c r="U3553" s="1">
        <f t="shared" si="2037"/>
        <v>15156</v>
      </c>
      <c r="V3553" t="s">
        <v>7319</v>
      </c>
      <c r="W3553" t="e">
        <f>VALUE(V3553)*100000</f>
        <v>#VALUE!</v>
      </c>
    </row>
    <row r="3554" spans="1:23" customFormat="1" hidden="1">
      <c r="A3554" t="s">
        <v>7250</v>
      </c>
      <c r="G3554" t="s">
        <v>34</v>
      </c>
      <c r="H3554" t="s">
        <v>7320</v>
      </c>
      <c r="I3554">
        <f>VALUE(LEFT(H3554,FIND(" ",H3554)-1))</f>
        <v>151</v>
      </c>
      <c r="J3554" t="str">
        <f>TRIM(RIGHT(H3554,LEN(H3554)-FIND(" ",H3554)))</f>
        <v>sqyrd</v>
      </c>
      <c r="K3554" t="s">
        <v>29</v>
      </c>
      <c r="L3554" t="s">
        <v>44</v>
      </c>
      <c r="N3554" t="s">
        <v>43</v>
      </c>
      <c r="Q3554" t="s">
        <v>47</v>
      </c>
      <c r="R3554" t="s">
        <v>490</v>
      </c>
      <c r="S3554" t="s">
        <v>7321</v>
      </c>
      <c r="T3554" t="s">
        <v>7322</v>
      </c>
      <c r="U3554" s="1">
        <f t="shared" si="2037"/>
        <v>18469</v>
      </c>
      <c r="V3554" t="s">
        <v>7323</v>
      </c>
      <c r="W3554" t="e">
        <f>VALUE(V3554)*100000</f>
        <v>#VALUE!</v>
      </c>
    </row>
    <row r="3555" spans="1:23" customFormat="1" hidden="1">
      <c r="A3555" t="s">
        <v>7324</v>
      </c>
      <c r="G3555" t="s">
        <v>34</v>
      </c>
      <c r="H3555" t="s">
        <v>6294</v>
      </c>
      <c r="I3555">
        <f>VALUE(LEFT(H3555,FIND(" ",H3555)-1))</f>
        <v>105</v>
      </c>
      <c r="J3555" t="str">
        <f>TRIM(RIGHT(H3555,LEN(H3555)-FIND(" ",H3555)))</f>
        <v>sqyrd</v>
      </c>
      <c r="K3555" t="s">
        <v>29</v>
      </c>
      <c r="L3555" t="s">
        <v>44</v>
      </c>
      <c r="N3555" t="s">
        <v>26</v>
      </c>
      <c r="Q3555" t="s">
        <v>47</v>
      </c>
      <c r="R3555" t="s">
        <v>5495</v>
      </c>
      <c r="S3555" t="s">
        <v>1337</v>
      </c>
      <c r="T3555" t="s">
        <v>7325</v>
      </c>
      <c r="U3555" s="1">
        <f t="shared" si="2037"/>
        <v>15979</v>
      </c>
      <c r="V3555" t="s">
        <v>7326</v>
      </c>
      <c r="W3555" t="e">
        <f>VALUE(V3555)*100000</f>
        <v>#VALUE!</v>
      </c>
    </row>
    <row r="3556" spans="1:23" customFormat="1" hidden="1">
      <c r="A3556" t="s">
        <v>7327</v>
      </c>
      <c r="G3556" t="s">
        <v>34</v>
      </c>
      <c r="H3556" t="s">
        <v>7328</v>
      </c>
      <c r="I3556">
        <f>VALUE(LEFT(H3556,FIND(" ",H3556)-1))</f>
        <v>4351</v>
      </c>
      <c r="J3556" t="str">
        <f>TRIM(RIGHT(H3556,LEN(H3556)-FIND(" ",H3556)))</f>
        <v>sqft</v>
      </c>
      <c r="K3556" t="s">
        <v>26</v>
      </c>
      <c r="L3556" t="s">
        <v>44</v>
      </c>
      <c r="N3556" t="s">
        <v>289</v>
      </c>
      <c r="Q3556" t="s">
        <v>29</v>
      </c>
      <c r="R3556" t="s">
        <v>102</v>
      </c>
      <c r="S3556" t="s">
        <v>7329</v>
      </c>
      <c r="T3556" t="s">
        <v>928</v>
      </c>
      <c r="U3556" s="1">
        <f t="shared" si="2037"/>
        <v>6500</v>
      </c>
      <c r="V3556" t="s">
        <v>7330</v>
      </c>
      <c r="W3556" t="e">
        <f>VALUE(V3556)*100000</f>
        <v>#VALUE!</v>
      </c>
    </row>
    <row r="3557" spans="1:23" customFormat="1" hidden="1">
      <c r="A3557" t="s">
        <v>7331</v>
      </c>
      <c r="G3557" t="s">
        <v>24</v>
      </c>
      <c r="H3557" t="s">
        <v>3670</v>
      </c>
      <c r="I3557">
        <f>VALUE(LEFT(H3557,FIND(" ",H3557)-1))</f>
        <v>3000</v>
      </c>
      <c r="J3557" t="str">
        <f>TRIM(RIGHT(H3557,LEN(H3557)-FIND(" ",H3557)))</f>
        <v>sqft</v>
      </c>
      <c r="K3557" t="s">
        <v>43</v>
      </c>
      <c r="L3557" t="s">
        <v>44</v>
      </c>
      <c r="N3557" t="s">
        <v>86</v>
      </c>
      <c r="Q3557" t="s">
        <v>29</v>
      </c>
      <c r="R3557" t="s">
        <v>166</v>
      </c>
      <c r="S3557" t="s">
        <v>7332</v>
      </c>
      <c r="T3557" t="s">
        <v>6229</v>
      </c>
      <c r="U3557" s="1">
        <f t="shared" si="2037"/>
        <v>12222</v>
      </c>
      <c r="V3557" t="s">
        <v>7333</v>
      </c>
      <c r="W3557" t="e">
        <f>VALUE(V3557)*100000</f>
        <v>#VALUE!</v>
      </c>
    </row>
    <row r="3558" spans="1:23" customFormat="1" hidden="1">
      <c r="A3558" t="s">
        <v>7334</v>
      </c>
      <c r="G3558" t="s">
        <v>24</v>
      </c>
      <c r="H3558" t="s">
        <v>7335</v>
      </c>
      <c r="I3558">
        <f>VALUE(LEFT(H3558,FIND(" ",H3558)-1))</f>
        <v>345</v>
      </c>
      <c r="J3558" t="str">
        <f>TRIM(RIGHT(H3558,LEN(H3558)-FIND(" ",H3558)))</f>
        <v>sqyrd</v>
      </c>
      <c r="K3558" t="s">
        <v>96</v>
      </c>
      <c r="L3558" t="s">
        <v>44</v>
      </c>
      <c r="N3558" t="s">
        <v>43</v>
      </c>
      <c r="Q3558" t="s">
        <v>47</v>
      </c>
      <c r="R3558" t="s">
        <v>490</v>
      </c>
      <c r="S3558" t="s">
        <v>7336</v>
      </c>
      <c r="T3558" t="s">
        <v>446</v>
      </c>
      <c r="U3558" s="1">
        <f t="shared" si="2037"/>
        <v>12500</v>
      </c>
      <c r="V3558" t="s">
        <v>7308</v>
      </c>
      <c r="W3558" t="e">
        <f>VALUE(V3558)*100000</f>
        <v>#VALUE!</v>
      </c>
    </row>
    <row r="3559" spans="1:23" customFormat="1" hidden="1">
      <c r="A3559" t="s">
        <v>4422</v>
      </c>
      <c r="G3559" t="s">
        <v>34</v>
      </c>
      <c r="H3559" t="s">
        <v>3806</v>
      </c>
      <c r="I3559">
        <f>VALUE(LEFT(H3559,FIND(" ",H3559)-1))</f>
        <v>2100</v>
      </c>
      <c r="J3559" t="str">
        <f>TRIM(RIGHT(H3559,LEN(H3559)-FIND(" ",H3559)))</f>
        <v>sqft</v>
      </c>
      <c r="K3559" t="s">
        <v>26</v>
      </c>
      <c r="L3559" t="s">
        <v>44</v>
      </c>
      <c r="N3559" t="s">
        <v>828</v>
      </c>
      <c r="Q3559" t="s">
        <v>29</v>
      </c>
      <c r="R3559" t="s">
        <v>30</v>
      </c>
      <c r="S3559" t="s">
        <v>7337</v>
      </c>
      <c r="T3559" t="s">
        <v>7338</v>
      </c>
      <c r="U3559" s="1">
        <f t="shared" si="2037"/>
        <v>11952</v>
      </c>
      <c r="V3559" t="s">
        <v>7323</v>
      </c>
      <c r="W3559" t="e">
        <f>VALUE(V3559)*100000</f>
        <v>#VALUE!</v>
      </c>
    </row>
    <row r="3560" spans="1:23" customFormat="1" hidden="1">
      <c r="A3560" t="s">
        <v>7339</v>
      </c>
      <c r="G3560" t="s">
        <v>34</v>
      </c>
      <c r="H3560" t="s">
        <v>7340</v>
      </c>
      <c r="I3560">
        <f>VALUE(LEFT(H3560,FIND(" ",H3560)-1))</f>
        <v>21000</v>
      </c>
      <c r="J3560" t="str">
        <f>TRIM(RIGHT(H3560,LEN(H3560)-FIND(" ",H3560)))</f>
        <v>sqft</v>
      </c>
      <c r="L3560" t="s">
        <v>44</v>
      </c>
      <c r="N3560" t="s">
        <v>43</v>
      </c>
      <c r="S3560" t="s">
        <v>7341</v>
      </c>
      <c r="T3560" t="s">
        <v>7342</v>
      </c>
      <c r="U3560" s="1">
        <f t="shared" si="2037"/>
        <v>1624</v>
      </c>
      <c r="V3560" t="s">
        <v>7319</v>
      </c>
      <c r="W3560" t="e">
        <f>VALUE(V3560)*100000</f>
        <v>#VALUE!</v>
      </c>
    </row>
    <row r="3561" spans="1:23" customFormat="1" hidden="1">
      <c r="A3561" t="s">
        <v>7343</v>
      </c>
      <c r="G3561" t="s">
        <v>24</v>
      </c>
      <c r="H3561" t="s">
        <v>1393</v>
      </c>
      <c r="I3561">
        <f>VALUE(LEFT(H3561,FIND(" ",H3561)-1))</f>
        <v>160</v>
      </c>
      <c r="J3561" t="str">
        <f>TRIM(RIGHT(H3561,LEN(H3561)-FIND(" ",H3561)))</f>
        <v>sqyrd</v>
      </c>
      <c r="K3561" t="s">
        <v>43</v>
      </c>
      <c r="L3561" t="s">
        <v>44</v>
      </c>
      <c r="N3561" t="s">
        <v>377</v>
      </c>
      <c r="Q3561" t="s">
        <v>96</v>
      </c>
      <c r="R3561">
        <v>5</v>
      </c>
      <c r="S3561" t="s">
        <v>7344</v>
      </c>
      <c r="T3561" t="s">
        <v>871</v>
      </c>
      <c r="U3561" s="1">
        <f t="shared" si="2037"/>
        <v>14583</v>
      </c>
      <c r="V3561" t="s">
        <v>7345</v>
      </c>
      <c r="W3561" t="e">
        <f>VALUE(V3561)*100000</f>
        <v>#VALUE!</v>
      </c>
    </row>
    <row r="3562" spans="1:23" customFormat="1" hidden="1">
      <c r="A3562" t="s">
        <v>7346</v>
      </c>
      <c r="G3562" t="s">
        <v>24</v>
      </c>
      <c r="H3562" t="s">
        <v>328</v>
      </c>
      <c r="I3562">
        <f>VALUE(LEFT(H3562,FIND(" ",H3562)-1))</f>
        <v>1200</v>
      </c>
      <c r="J3562" t="str">
        <f>TRIM(RIGHT(H3562,LEN(H3562)-FIND(" ",H3562)))</f>
        <v>sqft</v>
      </c>
      <c r="K3562" t="s">
        <v>46</v>
      </c>
      <c r="L3562" t="s">
        <v>44</v>
      </c>
      <c r="N3562" t="s">
        <v>43</v>
      </c>
      <c r="Q3562" t="s">
        <v>416</v>
      </c>
      <c r="R3562">
        <v>3</v>
      </c>
      <c r="S3562" t="s">
        <v>7347</v>
      </c>
      <c r="T3562" t="s">
        <v>7348</v>
      </c>
      <c r="U3562" s="1">
        <f t="shared" si="2037"/>
        <v>14438</v>
      </c>
      <c r="V3562" t="s">
        <v>7177</v>
      </c>
      <c r="W3562" t="e">
        <f>VALUE(V3562)*100000</f>
        <v>#VALUE!</v>
      </c>
    </row>
    <row r="3563" spans="1:23" customFormat="1" hidden="1">
      <c r="A3563" t="s">
        <v>7197</v>
      </c>
      <c r="G3563" t="s">
        <v>24</v>
      </c>
      <c r="H3563" t="s">
        <v>7349</v>
      </c>
      <c r="I3563">
        <f>VALUE(LEFT(H3563,FIND(" ",H3563)-1))</f>
        <v>255</v>
      </c>
      <c r="J3563" t="str">
        <f>TRIM(RIGHT(H3563,LEN(H3563)-FIND(" ",H3563)))</f>
        <v>sqm</v>
      </c>
      <c r="K3563" t="s">
        <v>43</v>
      </c>
      <c r="L3563" t="s">
        <v>44</v>
      </c>
      <c r="N3563" t="s">
        <v>212</v>
      </c>
      <c r="Q3563" t="s">
        <v>29</v>
      </c>
      <c r="R3563" t="s">
        <v>47</v>
      </c>
      <c r="S3563" t="s">
        <v>7350</v>
      </c>
      <c r="T3563" t="s">
        <v>7351</v>
      </c>
      <c r="U3563" s="1">
        <f t="shared" si="2037"/>
        <v>10857</v>
      </c>
      <c r="V3563" t="s">
        <v>7352</v>
      </c>
      <c r="W3563" t="e">
        <f>VALUE(V3563)*100000</f>
        <v>#VALUE!</v>
      </c>
    </row>
    <row r="3564" spans="1:23" customFormat="1" hidden="1">
      <c r="A3564" t="s">
        <v>1711</v>
      </c>
      <c r="G3564" t="s">
        <v>204</v>
      </c>
      <c r="H3564" t="s">
        <v>7353</v>
      </c>
      <c r="I3564">
        <f>VALUE(LEFT(H3564,FIND(" ",H3564)-1))</f>
        <v>6525</v>
      </c>
      <c r="J3564" t="str">
        <f>TRIM(RIGHT(H3564,LEN(H3564)-FIND(" ",H3564)))</f>
        <v>sqft</v>
      </c>
      <c r="K3564" t="s">
        <v>717</v>
      </c>
      <c r="L3564" t="s">
        <v>43</v>
      </c>
      <c r="N3564">
        <v>5</v>
      </c>
      <c r="S3564" t="s">
        <v>7354</v>
      </c>
      <c r="T3564" t="s">
        <v>2429</v>
      </c>
      <c r="U3564" s="1">
        <f t="shared" si="2037"/>
        <v>2759</v>
      </c>
      <c r="V3564" t="s">
        <v>7210</v>
      </c>
      <c r="W3564" t="e">
        <f>VALUE(V3564)*100000</f>
        <v>#VALUE!</v>
      </c>
    </row>
    <row r="3565" spans="1:23" customFormat="1" hidden="1">
      <c r="A3565" t="s">
        <v>7355</v>
      </c>
      <c r="G3565" t="s">
        <v>24</v>
      </c>
      <c r="H3565" t="s">
        <v>6130</v>
      </c>
      <c r="I3565">
        <f>VALUE(LEFT(H3565,FIND(" ",H3565)-1))</f>
        <v>3400</v>
      </c>
      <c r="J3565" t="str">
        <f>TRIM(RIGHT(H3565,LEN(H3565)-FIND(" ",H3565)))</f>
        <v>sqft</v>
      </c>
      <c r="K3565" t="s">
        <v>46</v>
      </c>
      <c r="L3565" t="s">
        <v>44</v>
      </c>
      <c r="N3565" t="s">
        <v>43</v>
      </c>
      <c r="Q3565">
        <v>6</v>
      </c>
      <c r="R3565">
        <v>3</v>
      </c>
      <c r="S3565" t="s">
        <v>7356</v>
      </c>
      <c r="T3565" t="s">
        <v>7357</v>
      </c>
      <c r="U3565" s="1">
        <f t="shared" si="2037"/>
        <v>16026</v>
      </c>
      <c r="V3565" t="s">
        <v>7358</v>
      </c>
      <c r="W3565" t="e">
        <f>VALUE(V3565)*100000</f>
        <v>#VALUE!</v>
      </c>
    </row>
    <row r="3566" spans="1:23" customFormat="1" hidden="1">
      <c r="A3566" t="s">
        <v>7359</v>
      </c>
      <c r="G3566" t="s">
        <v>24</v>
      </c>
      <c r="H3566" t="s">
        <v>2583</v>
      </c>
      <c r="I3566">
        <f>VALUE(LEFT(H3566,FIND(" ",H3566)-1))</f>
        <v>5400</v>
      </c>
      <c r="J3566" t="str">
        <f>TRIM(RIGHT(H3566,LEN(H3566)-FIND(" ",H3566)))</f>
        <v>sqft</v>
      </c>
      <c r="K3566" t="s">
        <v>43</v>
      </c>
      <c r="L3566" t="s">
        <v>44</v>
      </c>
      <c r="N3566" t="s">
        <v>828</v>
      </c>
      <c r="Q3566" t="s">
        <v>29</v>
      </c>
      <c r="R3566" t="s">
        <v>739</v>
      </c>
      <c r="S3566" t="s">
        <v>7360</v>
      </c>
      <c r="T3566" t="s">
        <v>4048</v>
      </c>
      <c r="U3566" s="1">
        <f t="shared" si="2037"/>
        <v>9259</v>
      </c>
      <c r="V3566" t="s">
        <v>7308</v>
      </c>
      <c r="W3566" t="e">
        <f>VALUE(V3566)*100000</f>
        <v>#VALUE!</v>
      </c>
    </row>
    <row r="3567" spans="1:23" customFormat="1" hidden="1">
      <c r="A3567" t="s">
        <v>7343</v>
      </c>
      <c r="G3567" t="s">
        <v>24</v>
      </c>
      <c r="H3567" t="s">
        <v>7361</v>
      </c>
      <c r="I3567">
        <f>VALUE(LEFT(H3567,FIND(" ",H3567)-1))</f>
        <v>330</v>
      </c>
      <c r="J3567" t="str">
        <f>TRIM(RIGHT(H3567,LEN(H3567)-FIND(" ",H3567)))</f>
        <v>sqyrd</v>
      </c>
      <c r="K3567" t="s">
        <v>96</v>
      </c>
      <c r="L3567" t="s">
        <v>44</v>
      </c>
      <c r="N3567" t="s">
        <v>43</v>
      </c>
      <c r="Q3567" t="s">
        <v>166</v>
      </c>
      <c r="R3567">
        <v>3</v>
      </c>
      <c r="S3567" t="s">
        <v>7362</v>
      </c>
      <c r="U3567" s="1" t="e">
        <f t="shared" si="2037"/>
        <v>#VALUE!</v>
      </c>
      <c r="V3567" t="s">
        <v>7225</v>
      </c>
      <c r="W3567" t="e">
        <f>VALUE(V3567)*100000</f>
        <v>#VALUE!</v>
      </c>
    </row>
    <row r="3568" spans="1:23" customFormat="1" hidden="1">
      <c r="A3568" t="s">
        <v>7363</v>
      </c>
      <c r="G3568" t="s">
        <v>34</v>
      </c>
      <c r="H3568" t="s">
        <v>7364</v>
      </c>
      <c r="I3568">
        <f>VALUE(LEFT(H3568,FIND(" ",H3568)-1))</f>
        <v>6130</v>
      </c>
      <c r="J3568" t="str">
        <f>TRIM(RIGHT(H3568,LEN(H3568)-FIND(" ",H3568)))</f>
        <v>sqft</v>
      </c>
      <c r="K3568" t="s">
        <v>43</v>
      </c>
      <c r="L3568" t="s">
        <v>44</v>
      </c>
      <c r="N3568" t="s">
        <v>962</v>
      </c>
      <c r="Q3568" t="s">
        <v>29</v>
      </c>
      <c r="R3568" t="s">
        <v>156</v>
      </c>
      <c r="S3568" t="s">
        <v>7365</v>
      </c>
      <c r="T3568" t="s">
        <v>7366</v>
      </c>
      <c r="U3568" s="1">
        <f t="shared" si="2037"/>
        <v>4649</v>
      </c>
      <c r="V3568" t="s">
        <v>7259</v>
      </c>
      <c r="W3568" t="e">
        <f>VALUE(V3568)*100000</f>
        <v>#VALUE!</v>
      </c>
    </row>
    <row r="3569" spans="1:23" customFormat="1" hidden="1">
      <c r="A3569" t="s">
        <v>4589</v>
      </c>
      <c r="G3569" t="s">
        <v>24</v>
      </c>
      <c r="H3569" t="s">
        <v>7367</v>
      </c>
      <c r="I3569">
        <f>VALUE(LEFT(H3569,FIND(" ",H3569)-1))</f>
        <v>1333</v>
      </c>
      <c r="J3569" t="str">
        <f>TRIM(RIGHT(H3569,LEN(H3569)-FIND(" ",H3569)))</f>
        <v>sqft</v>
      </c>
      <c r="K3569" t="s">
        <v>43</v>
      </c>
      <c r="L3569" t="s">
        <v>44</v>
      </c>
      <c r="N3569" t="s">
        <v>251</v>
      </c>
      <c r="S3569" t="s">
        <v>7368</v>
      </c>
      <c r="T3569" t="s">
        <v>7369</v>
      </c>
      <c r="U3569" s="1">
        <f t="shared" si="2037"/>
        <v>12003</v>
      </c>
      <c r="V3569" t="s">
        <v>7245</v>
      </c>
      <c r="W3569" t="e">
        <f>VALUE(V3569)*100000</f>
        <v>#VALUE!</v>
      </c>
    </row>
    <row r="3570" spans="1:23" customFormat="1" hidden="1">
      <c r="A3570" t="s">
        <v>7370</v>
      </c>
      <c r="G3570" t="s">
        <v>34</v>
      </c>
      <c r="H3570" t="s">
        <v>5267</v>
      </c>
      <c r="I3570">
        <f>VALUE(LEFT(H3570,FIND(" ",H3570)-1))</f>
        <v>1675</v>
      </c>
      <c r="J3570" t="str">
        <f>TRIM(RIGHT(H3570,LEN(H3570)-FIND(" ",H3570)))</f>
        <v>sqft</v>
      </c>
      <c r="K3570" t="s">
        <v>416</v>
      </c>
      <c r="L3570" t="s">
        <v>44</v>
      </c>
      <c r="N3570" t="s">
        <v>43</v>
      </c>
      <c r="Q3570" t="s">
        <v>1126</v>
      </c>
      <c r="R3570">
        <v>3</v>
      </c>
      <c r="S3570" t="s">
        <v>7371</v>
      </c>
      <c r="T3570" t="s">
        <v>7372</v>
      </c>
      <c r="U3570" s="1">
        <f t="shared" si="2037"/>
        <v>29851</v>
      </c>
      <c r="V3570" t="s">
        <v>7308</v>
      </c>
      <c r="W3570" t="e">
        <f>VALUE(V3570)*100000</f>
        <v>#VALUE!</v>
      </c>
    </row>
    <row r="3571" spans="1:23" customFormat="1" hidden="1">
      <c r="A3571" t="s">
        <v>7373</v>
      </c>
      <c r="G3571" t="s">
        <v>34</v>
      </c>
      <c r="H3571" t="s">
        <v>7374</v>
      </c>
      <c r="I3571">
        <f>VALUE(LEFT(H3571,FIND(" ",H3571)-1))</f>
        <v>577</v>
      </c>
      <c r="J3571" t="str">
        <f>TRIM(RIGHT(H3571,LEN(H3571)-FIND(" ",H3571)))</f>
        <v>sqyrd</v>
      </c>
      <c r="K3571" t="s">
        <v>96</v>
      </c>
      <c r="L3571" t="s">
        <v>44</v>
      </c>
      <c r="N3571" t="s">
        <v>43</v>
      </c>
      <c r="Q3571">
        <v>5</v>
      </c>
      <c r="R3571">
        <v>3</v>
      </c>
      <c r="S3571" t="s">
        <v>7375</v>
      </c>
      <c r="T3571" t="s">
        <v>7376</v>
      </c>
      <c r="U3571" s="1">
        <f t="shared" si="2037"/>
        <v>14443</v>
      </c>
      <c r="V3571" t="s">
        <v>7225</v>
      </c>
      <c r="W3571" t="e">
        <f>VALUE(V3571)*100000</f>
        <v>#VALUE!</v>
      </c>
    </row>
    <row r="3572" spans="1:23" customFormat="1" hidden="1">
      <c r="A3572" t="s">
        <v>1046</v>
      </c>
      <c r="G3572" t="s">
        <v>34</v>
      </c>
      <c r="H3572" t="s">
        <v>4069</v>
      </c>
      <c r="I3572">
        <f>VALUE(LEFT(H3572,FIND(" ",H3572)-1))</f>
        <v>4000</v>
      </c>
      <c r="J3572" t="str">
        <f>TRIM(RIGHT(H3572,LEN(H3572)-FIND(" ",H3572)))</f>
        <v>sqft</v>
      </c>
      <c r="K3572" t="s">
        <v>43</v>
      </c>
      <c r="L3572" t="s">
        <v>44</v>
      </c>
      <c r="N3572" t="s">
        <v>390</v>
      </c>
      <c r="Q3572">
        <v>3</v>
      </c>
      <c r="S3572" t="s">
        <v>7377</v>
      </c>
      <c r="T3572" t="s">
        <v>709</v>
      </c>
      <c r="U3572" s="1">
        <f t="shared" si="2037"/>
        <v>10000</v>
      </c>
      <c r="V3572" t="s">
        <v>7295</v>
      </c>
      <c r="W3572" t="e">
        <f>VALUE(V3572)*100000</f>
        <v>#VALUE!</v>
      </c>
    </row>
    <row r="3573" spans="1:23" customFormat="1" hidden="1">
      <c r="A3573" t="s">
        <v>549</v>
      </c>
      <c r="G3573" t="s">
        <v>524</v>
      </c>
      <c r="H3573" t="s">
        <v>602</v>
      </c>
      <c r="I3573">
        <f>VALUE(LEFT(H3573,FIND(" ",H3573)-1))</f>
        <v>2000</v>
      </c>
      <c r="J3573" t="str">
        <f>TRIM(RIGHT(H3573,LEN(H3573)-FIND(" ",H3573)))</f>
        <v>sqft</v>
      </c>
      <c r="L3573" t="s">
        <v>43</v>
      </c>
      <c r="S3573" t="s">
        <v>7378</v>
      </c>
      <c r="T3573" t="s">
        <v>1479</v>
      </c>
      <c r="U3573" s="1">
        <f t="shared" si="2037"/>
        <v>15000</v>
      </c>
      <c r="V3573" t="s">
        <v>7379</v>
      </c>
      <c r="W3573" t="e">
        <f>VALUE(V3573)*100000</f>
        <v>#VALUE!</v>
      </c>
    </row>
    <row r="3574" spans="1:23" customFormat="1" hidden="1">
      <c r="A3574" t="s">
        <v>7380</v>
      </c>
      <c r="G3574" t="s">
        <v>34</v>
      </c>
      <c r="H3574" t="s">
        <v>7381</v>
      </c>
      <c r="I3574">
        <f>VALUE(LEFT(H3574,FIND(" ",H3574)-1))</f>
        <v>206</v>
      </c>
      <c r="J3574" t="str">
        <f>TRIM(RIGHT(H3574,LEN(H3574)-FIND(" ",H3574)))</f>
        <v>sqyrd</v>
      </c>
      <c r="K3574" t="s">
        <v>96</v>
      </c>
      <c r="L3574" t="s">
        <v>44</v>
      </c>
      <c r="N3574" t="s">
        <v>43</v>
      </c>
      <c r="Q3574">
        <v>3</v>
      </c>
      <c r="S3574" t="s">
        <v>7382</v>
      </c>
      <c r="T3574" t="s">
        <v>7383</v>
      </c>
      <c r="U3574" s="1">
        <f t="shared" si="2037"/>
        <v>18878</v>
      </c>
      <c r="V3574" t="s">
        <v>7256</v>
      </c>
      <c r="W3574" t="e">
        <f>VALUE(V3574)*100000</f>
        <v>#VALUE!</v>
      </c>
    </row>
    <row r="3575" spans="1:23" customFormat="1" hidden="1">
      <c r="A3575" t="s">
        <v>4009</v>
      </c>
      <c r="G3575" t="s">
        <v>34</v>
      </c>
      <c r="H3575" t="s">
        <v>4930</v>
      </c>
      <c r="I3575">
        <f>VALUE(LEFT(H3575,FIND(" ",H3575)-1))</f>
        <v>1840</v>
      </c>
      <c r="J3575" t="str">
        <f>TRIM(RIGHT(H3575,LEN(H3575)-FIND(" ",H3575)))</f>
        <v>sqft</v>
      </c>
      <c r="K3575" t="s">
        <v>43</v>
      </c>
      <c r="L3575" t="s">
        <v>44</v>
      </c>
      <c r="N3575" t="s">
        <v>836</v>
      </c>
      <c r="S3575" t="s">
        <v>7384</v>
      </c>
      <c r="T3575" t="s">
        <v>387</v>
      </c>
      <c r="U3575" s="1">
        <f t="shared" si="2037"/>
        <v>9000</v>
      </c>
      <c r="V3575" t="s">
        <v>7252</v>
      </c>
      <c r="W3575" t="e">
        <f>VALUE(V3575)*100000</f>
        <v>#VALUE!</v>
      </c>
    </row>
    <row r="3576" spans="1:23" customFormat="1" hidden="1">
      <c r="A3576" t="s">
        <v>7385</v>
      </c>
      <c r="G3576" t="s">
        <v>204</v>
      </c>
      <c r="H3576" t="s">
        <v>5706</v>
      </c>
      <c r="I3576">
        <f>VALUE(LEFT(H3576,FIND(" ",H3576)-1))</f>
        <v>1530</v>
      </c>
      <c r="J3576" t="str">
        <f>TRIM(RIGHT(H3576,LEN(H3576)-FIND(" ",H3576)))</f>
        <v>sqft</v>
      </c>
      <c r="K3576" t="s">
        <v>717</v>
      </c>
      <c r="L3576" t="s">
        <v>43</v>
      </c>
      <c r="N3576">
        <v>3</v>
      </c>
      <c r="S3576" t="s">
        <v>7386</v>
      </c>
      <c r="T3576" t="s">
        <v>6165</v>
      </c>
      <c r="U3576" s="1">
        <f t="shared" si="2037"/>
        <v>14706</v>
      </c>
      <c r="V3576" t="s">
        <v>7222</v>
      </c>
      <c r="W3576" t="e">
        <f>VALUE(V3576)*100000</f>
        <v>#VALUE!</v>
      </c>
    </row>
    <row r="3577" spans="1:23" customFormat="1" hidden="1">
      <c r="A3577" t="s">
        <v>2245</v>
      </c>
      <c r="G3577" t="s">
        <v>204</v>
      </c>
      <c r="H3577" t="s">
        <v>3670</v>
      </c>
      <c r="I3577">
        <f>VALUE(LEFT(H3577,FIND(" ",H3577)-1))</f>
        <v>3000</v>
      </c>
      <c r="J3577" t="str">
        <f>TRIM(RIGHT(H3577,LEN(H3577)-FIND(" ",H3577)))</f>
        <v>sqft</v>
      </c>
      <c r="K3577" t="s">
        <v>26</v>
      </c>
      <c r="L3577" t="s">
        <v>7387</v>
      </c>
      <c r="N3577" t="s">
        <v>166</v>
      </c>
      <c r="Q3577">
        <v>5</v>
      </c>
      <c r="R3577">
        <v>2</v>
      </c>
      <c r="S3577" t="s">
        <v>7388</v>
      </c>
      <c r="T3577" t="s">
        <v>6488</v>
      </c>
      <c r="U3577" s="1">
        <f t="shared" si="2037"/>
        <v>11000</v>
      </c>
      <c r="V3577" t="s">
        <v>7389</v>
      </c>
      <c r="W3577" t="e">
        <f>VALUE(V3577)*100000</f>
        <v>#VALUE!</v>
      </c>
    </row>
    <row r="3578" spans="1:23" customFormat="1" hidden="1">
      <c r="A3578" t="s">
        <v>7390</v>
      </c>
      <c r="G3578" t="s">
        <v>524</v>
      </c>
      <c r="H3578" t="s">
        <v>7391</v>
      </c>
      <c r="I3578">
        <f>VALUE(LEFT(H3578,FIND(" ",H3578)-1))</f>
        <v>16280</v>
      </c>
      <c r="J3578" t="str">
        <f>TRIM(RIGHT(H3578,LEN(H3578)-FIND(" ",H3578)))</f>
        <v>sqft</v>
      </c>
      <c r="L3578" t="s">
        <v>43</v>
      </c>
      <c r="S3578" t="s">
        <v>7392</v>
      </c>
      <c r="T3578" t="s">
        <v>790</v>
      </c>
      <c r="U3578" s="1">
        <f t="shared" si="2037"/>
        <v>3994</v>
      </c>
      <c r="V3578" t="s">
        <v>7393</v>
      </c>
      <c r="W3578" t="e">
        <f>VALUE(V3578)*100000</f>
        <v>#VALUE!</v>
      </c>
    </row>
    <row r="3579" spans="1:23" customFormat="1" hidden="1">
      <c r="A3579" t="s">
        <v>7394</v>
      </c>
      <c r="G3579" t="s">
        <v>34</v>
      </c>
      <c r="H3579" t="s">
        <v>7395</v>
      </c>
      <c r="I3579">
        <f>VALUE(LEFT(H3579,FIND(" ",H3579)-1))</f>
        <v>3900</v>
      </c>
      <c r="J3579" t="str">
        <f>TRIM(RIGHT(H3579,LEN(H3579)-FIND(" ",H3579)))</f>
        <v>sqft</v>
      </c>
      <c r="K3579" t="s">
        <v>43</v>
      </c>
      <c r="L3579" t="s">
        <v>44</v>
      </c>
      <c r="N3579" t="s">
        <v>67</v>
      </c>
      <c r="Q3579" t="s">
        <v>46</v>
      </c>
      <c r="R3579">
        <v>5</v>
      </c>
      <c r="S3579" t="s">
        <v>7396</v>
      </c>
      <c r="T3579" t="s">
        <v>722</v>
      </c>
      <c r="U3579" s="1">
        <f t="shared" si="2037"/>
        <v>6000</v>
      </c>
      <c r="V3579" t="s">
        <v>7397</v>
      </c>
      <c r="W3579" t="e">
        <f>VALUE(V3579)*100000</f>
        <v>#VALUE!</v>
      </c>
    </row>
    <row r="3580" spans="1:23" customFormat="1" hidden="1">
      <c r="A3580" t="s">
        <v>3664</v>
      </c>
      <c r="G3580" t="s">
        <v>34</v>
      </c>
      <c r="H3580" t="s">
        <v>1884</v>
      </c>
      <c r="I3580">
        <f>VALUE(LEFT(H3580,FIND(" ",H3580)-1))</f>
        <v>1800</v>
      </c>
      <c r="J3580" t="str">
        <f>TRIM(RIGHT(H3580,LEN(H3580)-FIND(" ",H3580)))</f>
        <v>sqft</v>
      </c>
      <c r="K3580" t="s">
        <v>29</v>
      </c>
      <c r="L3580" t="s">
        <v>44</v>
      </c>
      <c r="N3580" t="s">
        <v>43</v>
      </c>
      <c r="Q3580">
        <v>3</v>
      </c>
      <c r="S3580" t="s">
        <v>7398</v>
      </c>
      <c r="T3580" t="s">
        <v>5469</v>
      </c>
      <c r="U3580" s="1">
        <f t="shared" si="2037"/>
        <v>9444</v>
      </c>
      <c r="V3580" t="s">
        <v>7228</v>
      </c>
      <c r="W3580" t="e">
        <f>VALUE(V3580)*100000</f>
        <v>#VALUE!</v>
      </c>
    </row>
    <row r="3581" spans="1:23" customFormat="1" hidden="1">
      <c r="A3581" t="s">
        <v>7292</v>
      </c>
      <c r="G3581" t="s">
        <v>24</v>
      </c>
      <c r="H3581" t="s">
        <v>3803</v>
      </c>
      <c r="I3581">
        <f>VALUE(LEFT(H3581,FIND(" ",H3581)-1))</f>
        <v>2400</v>
      </c>
      <c r="J3581" t="str">
        <f>TRIM(RIGHT(H3581,LEN(H3581)-FIND(" ",H3581)))</f>
        <v>sqft</v>
      </c>
      <c r="K3581" t="s">
        <v>43</v>
      </c>
      <c r="L3581" t="s">
        <v>7399</v>
      </c>
      <c r="N3581" t="s">
        <v>3167</v>
      </c>
      <c r="Q3581" t="s">
        <v>29</v>
      </c>
      <c r="R3581" t="s">
        <v>739</v>
      </c>
      <c r="S3581" t="s">
        <v>5646</v>
      </c>
      <c r="T3581" t="s">
        <v>1206</v>
      </c>
      <c r="U3581" s="1">
        <f t="shared" ref="U3581:U3644" si="2038">VALUE(SUBSTITUTE(SUBSTITUTE(T3581,"â‚¹",""),"per sqft",""))</f>
        <v>6494</v>
      </c>
      <c r="V3581" t="s">
        <v>7400</v>
      </c>
      <c r="W3581" t="e">
        <f>VALUE(V3581)*100000</f>
        <v>#VALUE!</v>
      </c>
    </row>
    <row r="3582" spans="1:23" customFormat="1" hidden="1">
      <c r="A3582" t="s">
        <v>4636</v>
      </c>
      <c r="G3582" t="s">
        <v>204</v>
      </c>
      <c r="H3582" t="s">
        <v>7401</v>
      </c>
      <c r="I3582">
        <f>VALUE(LEFT(H3582,FIND(" ",H3582)-1))</f>
        <v>4950</v>
      </c>
      <c r="J3582" t="str">
        <f>TRIM(RIGHT(H3582,LEN(H3582)-FIND(" ",H3582)))</f>
        <v>sqft</v>
      </c>
      <c r="K3582">
        <v>3</v>
      </c>
      <c r="L3582" t="s">
        <v>166</v>
      </c>
      <c r="N3582" t="s">
        <v>43</v>
      </c>
      <c r="Q3582">
        <v>2</v>
      </c>
      <c r="R3582" t="s">
        <v>1483</v>
      </c>
      <c r="S3582" t="s">
        <v>7402</v>
      </c>
      <c r="T3582" t="s">
        <v>6131</v>
      </c>
      <c r="U3582" s="1">
        <f t="shared" si="2038"/>
        <v>15152</v>
      </c>
      <c r="V3582" t="s">
        <v>7225</v>
      </c>
      <c r="W3582" t="e">
        <f>VALUE(V3582)*100000</f>
        <v>#VALUE!</v>
      </c>
    </row>
    <row r="3583" spans="1:23" customFormat="1" hidden="1">
      <c r="A3583" t="s">
        <v>4778</v>
      </c>
      <c r="G3583" t="s">
        <v>524</v>
      </c>
      <c r="H3583" t="s">
        <v>7403</v>
      </c>
      <c r="I3583">
        <f>VALUE(LEFT(H3583,FIND(" ",H3583)-1))</f>
        <v>49960</v>
      </c>
      <c r="J3583" t="str">
        <f>TRIM(RIGHT(H3583,LEN(H3583)-FIND(" ",H3583)))</f>
        <v>sqft</v>
      </c>
      <c r="L3583" t="s">
        <v>43</v>
      </c>
      <c r="S3583" t="s">
        <v>7404</v>
      </c>
      <c r="T3583" t="s">
        <v>7405</v>
      </c>
      <c r="U3583" s="1">
        <f t="shared" si="2038"/>
        <v>723</v>
      </c>
      <c r="V3583" t="s">
        <v>7406</v>
      </c>
      <c r="W3583" t="e">
        <f>VALUE(V3583)*100000</f>
        <v>#VALUE!</v>
      </c>
    </row>
    <row r="3584" spans="1:23" customFormat="1" hidden="1">
      <c r="A3584" t="s">
        <v>7407</v>
      </c>
      <c r="G3584" t="s">
        <v>24</v>
      </c>
      <c r="H3584" t="s">
        <v>3606</v>
      </c>
      <c r="I3584">
        <f>VALUE(LEFT(H3584,FIND(" ",H3584)-1))</f>
        <v>2200</v>
      </c>
      <c r="J3584" t="str">
        <f>TRIM(RIGHT(H3584,LEN(H3584)-FIND(" ",H3584)))</f>
        <v>sqft</v>
      </c>
      <c r="K3584" t="s">
        <v>43</v>
      </c>
      <c r="L3584" t="s">
        <v>44</v>
      </c>
      <c r="N3584" t="s">
        <v>390</v>
      </c>
      <c r="S3584" t="s">
        <v>7408</v>
      </c>
      <c r="T3584" t="s">
        <v>7409</v>
      </c>
      <c r="U3584" s="1">
        <f t="shared" si="2038"/>
        <v>9591</v>
      </c>
      <c r="V3584" t="s">
        <v>7410</v>
      </c>
      <c r="W3584" t="e">
        <f>VALUE(V3584)*100000</f>
        <v>#VALUE!</v>
      </c>
    </row>
    <row r="3585" spans="1:23" customFormat="1" hidden="1">
      <c r="A3585" t="s">
        <v>7411</v>
      </c>
      <c r="G3585" t="s">
        <v>24</v>
      </c>
      <c r="H3585" t="s">
        <v>7412</v>
      </c>
      <c r="I3585">
        <f>VALUE(LEFT(H3585,FIND(" ",H3585)-1))</f>
        <v>4150</v>
      </c>
      <c r="J3585" t="str">
        <f>TRIM(RIGHT(H3585,LEN(H3585)-FIND(" ",H3585)))</f>
        <v>sqft</v>
      </c>
      <c r="K3585" t="s">
        <v>43</v>
      </c>
      <c r="L3585" t="s">
        <v>44</v>
      </c>
      <c r="N3585" t="s">
        <v>7413</v>
      </c>
      <c r="Q3585" t="s">
        <v>29</v>
      </c>
      <c r="R3585" t="s">
        <v>38</v>
      </c>
      <c r="S3585" t="s">
        <v>7414</v>
      </c>
      <c r="T3585" t="s">
        <v>7415</v>
      </c>
      <c r="U3585" s="1">
        <f t="shared" si="2038"/>
        <v>8264</v>
      </c>
      <c r="V3585" t="s">
        <v>7416</v>
      </c>
      <c r="W3585" t="e">
        <f>VALUE(V3585)*100000</f>
        <v>#VALUE!</v>
      </c>
    </row>
    <row r="3586" spans="1:23" customFormat="1" hidden="1">
      <c r="A3586" t="s">
        <v>7417</v>
      </c>
      <c r="G3586" t="s">
        <v>34</v>
      </c>
      <c r="H3586" t="s">
        <v>6364</v>
      </c>
      <c r="I3586">
        <f>VALUE(LEFT(H3586,FIND(" ",H3586)-1))</f>
        <v>3200</v>
      </c>
      <c r="J3586" t="str">
        <f>TRIM(RIGHT(H3586,LEN(H3586)-FIND(" ",H3586)))</f>
        <v>sqft</v>
      </c>
      <c r="K3586" t="s">
        <v>26</v>
      </c>
      <c r="L3586" t="s">
        <v>267</v>
      </c>
      <c r="N3586" t="s">
        <v>200</v>
      </c>
      <c r="Q3586" t="s">
        <v>29</v>
      </c>
      <c r="R3586" t="s">
        <v>47</v>
      </c>
      <c r="S3586" t="s">
        <v>5473</v>
      </c>
      <c r="T3586" t="s">
        <v>3861</v>
      </c>
      <c r="U3586" s="1">
        <f t="shared" si="2038"/>
        <v>5500</v>
      </c>
      <c r="V3586" t="s">
        <v>7418</v>
      </c>
      <c r="W3586" t="e">
        <f>VALUE(V3586)*100000</f>
        <v>#VALUE!</v>
      </c>
    </row>
    <row r="3587" spans="1:23" customFormat="1" hidden="1">
      <c r="A3587" t="s">
        <v>6169</v>
      </c>
      <c r="G3587" t="s">
        <v>24</v>
      </c>
      <c r="H3587" t="s">
        <v>3670</v>
      </c>
      <c r="I3587">
        <f>VALUE(LEFT(H3587,FIND(" ",H3587)-1))</f>
        <v>3000</v>
      </c>
      <c r="J3587" t="str">
        <f>TRIM(RIGHT(H3587,LEN(H3587)-FIND(" ",H3587)))</f>
        <v>sqft</v>
      </c>
      <c r="K3587" t="s">
        <v>26</v>
      </c>
      <c r="L3587" t="s">
        <v>192</v>
      </c>
      <c r="N3587" t="s">
        <v>320</v>
      </c>
      <c r="Q3587" t="s">
        <v>29</v>
      </c>
      <c r="R3587">
        <v>1</v>
      </c>
      <c r="S3587" t="s">
        <v>7419</v>
      </c>
      <c r="U3587" s="1" t="e">
        <f t="shared" si="2038"/>
        <v>#VALUE!</v>
      </c>
      <c r="V3587" t="s">
        <v>7219</v>
      </c>
      <c r="W3587" t="e">
        <f>VALUE(V3587)*100000</f>
        <v>#VALUE!</v>
      </c>
    </row>
    <row r="3588" spans="1:23" customFormat="1" hidden="1">
      <c r="A3588" t="s">
        <v>7420</v>
      </c>
      <c r="G3588" t="s">
        <v>24</v>
      </c>
      <c r="H3588" t="s">
        <v>4400</v>
      </c>
      <c r="I3588">
        <f>VALUE(LEFT(H3588,FIND(" ",H3588)-1))</f>
        <v>2800</v>
      </c>
      <c r="J3588" t="str">
        <f>TRIM(RIGHT(H3588,LEN(H3588)-FIND(" ",H3588)))</f>
        <v>sqft</v>
      </c>
      <c r="K3588" t="s">
        <v>43</v>
      </c>
      <c r="L3588" t="s">
        <v>44</v>
      </c>
      <c r="N3588" t="s">
        <v>3100</v>
      </c>
      <c r="Q3588" t="s">
        <v>29</v>
      </c>
      <c r="R3588" t="s">
        <v>346</v>
      </c>
      <c r="S3588" t="s">
        <v>7421</v>
      </c>
      <c r="T3588" t="s">
        <v>7422</v>
      </c>
      <c r="U3588" s="1">
        <f t="shared" si="2038"/>
        <v>5161</v>
      </c>
      <c r="V3588" t="s">
        <v>7423</v>
      </c>
      <c r="W3588" t="e">
        <f>VALUE(V3588)*100000</f>
        <v>#VALUE!</v>
      </c>
    </row>
    <row r="3589" spans="1:23" customFormat="1" hidden="1">
      <c r="A3589" t="s">
        <v>7424</v>
      </c>
      <c r="G3589" t="s">
        <v>34</v>
      </c>
      <c r="H3589" t="s">
        <v>7425</v>
      </c>
      <c r="I3589">
        <f>VALUE(LEFT(H3589,FIND(" ",H3589)-1))</f>
        <v>8000</v>
      </c>
      <c r="J3589" t="str">
        <f>TRIM(RIGHT(H3589,LEN(H3589)-FIND(" ",H3589)))</f>
        <v>sqft</v>
      </c>
      <c r="K3589" t="s">
        <v>43</v>
      </c>
      <c r="L3589" t="s">
        <v>44</v>
      </c>
      <c r="N3589" t="s">
        <v>725</v>
      </c>
      <c r="Q3589" t="s">
        <v>96</v>
      </c>
      <c r="R3589" t="s">
        <v>346</v>
      </c>
      <c r="S3589" t="s">
        <v>7426</v>
      </c>
      <c r="T3589" t="s">
        <v>4054</v>
      </c>
      <c r="U3589" s="1">
        <f t="shared" si="2038"/>
        <v>10625</v>
      </c>
      <c r="V3589" t="s">
        <v>7427</v>
      </c>
      <c r="W3589" t="e">
        <f>VALUE(V3589)*100000</f>
        <v>#VALUE!</v>
      </c>
    </row>
    <row r="3590" spans="1:23" customFormat="1" hidden="1">
      <c r="A3590" t="s">
        <v>7428</v>
      </c>
      <c r="G3590" t="s">
        <v>24</v>
      </c>
      <c r="H3590" t="s">
        <v>7429</v>
      </c>
      <c r="I3590">
        <f>VALUE(LEFT(H3590,FIND(" ",H3590)-1))</f>
        <v>190</v>
      </c>
      <c r="J3590" t="str">
        <f>TRIM(RIGHT(H3590,LEN(H3590)-FIND(" ",H3590)))</f>
        <v>sqyrd</v>
      </c>
      <c r="K3590" t="s">
        <v>43</v>
      </c>
      <c r="L3590" t="s">
        <v>44</v>
      </c>
      <c r="N3590" t="s">
        <v>377</v>
      </c>
      <c r="Q3590" t="s">
        <v>46</v>
      </c>
      <c r="R3590">
        <v>4</v>
      </c>
      <c r="S3590" t="s">
        <v>7430</v>
      </c>
      <c r="U3590" s="1" t="e">
        <f t="shared" si="2038"/>
        <v>#VALUE!</v>
      </c>
      <c r="V3590" t="s">
        <v>7379</v>
      </c>
      <c r="W3590" t="e">
        <f>VALUE(V3590)*100000</f>
        <v>#VALUE!</v>
      </c>
    </row>
    <row r="3591" spans="1:23" customFormat="1" hidden="1">
      <c r="A3591" t="s">
        <v>7431</v>
      </c>
      <c r="G3591" t="s">
        <v>24</v>
      </c>
      <c r="H3591" t="s">
        <v>7432</v>
      </c>
      <c r="I3591">
        <f>VALUE(LEFT(H3591,FIND(" ",H3591)-1))</f>
        <v>422</v>
      </c>
      <c r="J3591" t="str">
        <f>TRIM(RIGHT(H3591,LEN(H3591)-FIND(" ",H3591)))</f>
        <v>sqyrd</v>
      </c>
      <c r="K3591" t="s">
        <v>43</v>
      </c>
      <c r="L3591" t="s">
        <v>44</v>
      </c>
      <c r="N3591" t="s">
        <v>517</v>
      </c>
      <c r="Q3591" t="s">
        <v>46</v>
      </c>
      <c r="R3591" t="s">
        <v>47</v>
      </c>
      <c r="S3591" t="s">
        <v>7433</v>
      </c>
      <c r="T3591" t="s">
        <v>7434</v>
      </c>
      <c r="U3591" s="1">
        <f t="shared" si="2038"/>
        <v>13823</v>
      </c>
      <c r="V3591" t="s">
        <v>7435</v>
      </c>
      <c r="W3591" t="e">
        <f>VALUE(V3591)*100000</f>
        <v>#VALUE!</v>
      </c>
    </row>
    <row r="3592" spans="1:23" customFormat="1" hidden="1">
      <c r="A3592" t="s">
        <v>7436</v>
      </c>
      <c r="G3592" t="s">
        <v>524</v>
      </c>
      <c r="H3592" t="s">
        <v>7437</v>
      </c>
      <c r="I3592">
        <f>VALUE(LEFT(H3592,FIND(" ",H3592)-1))</f>
        <v>61000</v>
      </c>
      <c r="J3592" t="str">
        <f>TRIM(RIGHT(H3592,LEN(H3592)-FIND(" ",H3592)))</f>
        <v>sqft</v>
      </c>
      <c r="L3592" t="s">
        <v>43</v>
      </c>
      <c r="S3592" t="s">
        <v>7438</v>
      </c>
      <c r="T3592" t="s">
        <v>7439</v>
      </c>
      <c r="U3592" s="1">
        <f t="shared" si="2038"/>
        <v>328</v>
      </c>
      <c r="V3592" t="s">
        <v>7219</v>
      </c>
      <c r="W3592" t="e">
        <f>VALUE(V3592)*100000</f>
        <v>#VALUE!</v>
      </c>
    </row>
    <row r="3593" spans="1:23" customFormat="1" hidden="1">
      <c r="A3593" t="s">
        <v>7440</v>
      </c>
      <c r="G3593" t="s">
        <v>24</v>
      </c>
      <c r="H3593" t="s">
        <v>7441</v>
      </c>
      <c r="I3593">
        <f>VALUE(LEFT(H3593,FIND(" ",H3593)-1))</f>
        <v>3300</v>
      </c>
      <c r="J3593" t="str">
        <f>TRIM(RIGHT(H3593,LEN(H3593)-FIND(" ",H3593)))</f>
        <v>sqft</v>
      </c>
      <c r="K3593" t="s">
        <v>43</v>
      </c>
      <c r="L3593" t="s">
        <v>44</v>
      </c>
      <c r="N3593" t="s">
        <v>7442</v>
      </c>
      <c r="Q3593" t="s">
        <v>96</v>
      </c>
      <c r="R3593" t="s">
        <v>102</v>
      </c>
      <c r="S3593" t="s">
        <v>7443</v>
      </c>
      <c r="T3593" t="s">
        <v>7444</v>
      </c>
      <c r="U3593" s="1">
        <f t="shared" si="2038"/>
        <v>6833</v>
      </c>
      <c r="V3593" t="s">
        <v>7445</v>
      </c>
      <c r="W3593" t="e">
        <f>VALUE(V3593)*100000</f>
        <v>#VALUE!</v>
      </c>
    </row>
    <row r="3594" spans="1:23" customFormat="1" hidden="1">
      <c r="A3594" t="s">
        <v>7446</v>
      </c>
      <c r="G3594" t="s">
        <v>24</v>
      </c>
      <c r="H3594" t="s">
        <v>7447</v>
      </c>
      <c r="I3594">
        <f>VALUE(LEFT(H3594,FIND(" ",H3594)-1))</f>
        <v>1807</v>
      </c>
      <c r="J3594" t="str">
        <f>TRIM(RIGHT(H3594,LEN(H3594)-FIND(" ",H3594)))</f>
        <v>sqft</v>
      </c>
      <c r="K3594" t="s">
        <v>26</v>
      </c>
      <c r="L3594" t="s">
        <v>3356</v>
      </c>
      <c r="N3594" t="s">
        <v>1181</v>
      </c>
      <c r="Q3594" t="s">
        <v>29</v>
      </c>
      <c r="R3594" t="s">
        <v>47</v>
      </c>
      <c r="S3594" t="s">
        <v>7448</v>
      </c>
      <c r="T3594" t="s">
        <v>7449</v>
      </c>
      <c r="U3594" s="1">
        <f t="shared" si="2038"/>
        <v>5753</v>
      </c>
      <c r="V3594" t="s">
        <v>7450</v>
      </c>
      <c r="W3594" t="e">
        <f>VALUE(V3594)*100000</f>
        <v>#VALUE!</v>
      </c>
    </row>
    <row r="3595" spans="1:23" customFormat="1" hidden="1">
      <c r="A3595" t="s">
        <v>7451</v>
      </c>
      <c r="G3595" t="s">
        <v>34</v>
      </c>
      <c r="H3595" t="s">
        <v>7452</v>
      </c>
      <c r="I3595">
        <f>VALUE(LEFT(H3595,FIND(" ",H3595)-1))</f>
        <v>2264</v>
      </c>
      <c r="J3595" t="str">
        <f>TRIM(RIGHT(H3595,LEN(H3595)-FIND(" ",H3595)))</f>
        <v>sqft</v>
      </c>
      <c r="K3595" t="s">
        <v>96</v>
      </c>
      <c r="L3595" t="s">
        <v>44</v>
      </c>
      <c r="N3595" t="s">
        <v>43</v>
      </c>
      <c r="Q3595" t="s">
        <v>973</v>
      </c>
      <c r="R3595">
        <v>2</v>
      </c>
      <c r="S3595" t="s">
        <v>7453</v>
      </c>
      <c r="T3595" t="s">
        <v>7454</v>
      </c>
      <c r="U3595" s="1">
        <f t="shared" si="2038"/>
        <v>11042</v>
      </c>
      <c r="V3595" t="s">
        <v>7455</v>
      </c>
      <c r="W3595" t="e">
        <f>VALUE(V3595)*100000</f>
        <v>#VALUE!</v>
      </c>
    </row>
    <row r="3596" spans="1:23" customFormat="1" hidden="1">
      <c r="A3596" t="s">
        <v>7456</v>
      </c>
      <c r="G3596" t="s">
        <v>24</v>
      </c>
      <c r="H3596" t="s">
        <v>7457</v>
      </c>
      <c r="I3596">
        <f>VALUE(LEFT(H3596,FIND(" ",H3596)-1))</f>
        <v>283</v>
      </c>
      <c r="J3596" t="str">
        <f>TRIM(RIGHT(H3596,LEN(H3596)-FIND(" ",H3596)))</f>
        <v>sqyrd</v>
      </c>
      <c r="K3596" t="s">
        <v>43</v>
      </c>
      <c r="L3596" t="s">
        <v>44</v>
      </c>
      <c r="N3596" t="s">
        <v>377</v>
      </c>
      <c r="Q3596" t="s">
        <v>96</v>
      </c>
      <c r="R3596">
        <v>3</v>
      </c>
      <c r="S3596" t="s">
        <v>3653</v>
      </c>
      <c r="U3596" s="1" t="e">
        <f t="shared" si="2038"/>
        <v>#VALUE!</v>
      </c>
      <c r="V3596" t="s">
        <v>7458</v>
      </c>
      <c r="W3596" t="e">
        <f>VALUE(V3596)*100000</f>
        <v>#VALUE!</v>
      </c>
    </row>
    <row r="3597" spans="1:23" customFormat="1" hidden="1">
      <c r="A3597" t="s">
        <v>7459</v>
      </c>
      <c r="G3597" t="s">
        <v>24</v>
      </c>
      <c r="H3597" t="s">
        <v>7460</v>
      </c>
      <c r="I3597">
        <f>VALUE(LEFT(H3597,FIND(" ",H3597)-1))</f>
        <v>3280</v>
      </c>
      <c r="J3597" t="str">
        <f>TRIM(RIGHT(H3597,LEN(H3597)-FIND(" ",H3597)))</f>
        <v>sqft</v>
      </c>
      <c r="K3597" t="s">
        <v>43</v>
      </c>
      <c r="L3597" t="s">
        <v>44</v>
      </c>
      <c r="N3597" t="s">
        <v>364</v>
      </c>
      <c r="Q3597" t="s">
        <v>29</v>
      </c>
      <c r="R3597" t="s">
        <v>7461</v>
      </c>
      <c r="S3597" t="s">
        <v>7462</v>
      </c>
      <c r="T3597" t="s">
        <v>7463</v>
      </c>
      <c r="U3597" s="1">
        <f t="shared" si="2038"/>
        <v>7652</v>
      </c>
      <c r="V3597" t="s">
        <v>7323</v>
      </c>
      <c r="W3597" t="e">
        <f>VALUE(V3597)*100000</f>
        <v>#VALUE!</v>
      </c>
    </row>
    <row r="3598" spans="1:23" customFormat="1" hidden="1">
      <c r="A3598" t="s">
        <v>7464</v>
      </c>
      <c r="G3598" t="s">
        <v>204</v>
      </c>
      <c r="H3598" t="s">
        <v>4642</v>
      </c>
      <c r="I3598">
        <f>VALUE(LEFT(H3598,FIND(" ",H3598)-1))</f>
        <v>1980</v>
      </c>
      <c r="J3598" t="str">
        <f>TRIM(RIGHT(H3598,LEN(H3598)-FIND(" ",H3598)))</f>
        <v>sqft</v>
      </c>
      <c r="K3598" t="s">
        <v>717</v>
      </c>
      <c r="L3598" t="s">
        <v>43</v>
      </c>
      <c r="N3598">
        <v>2</v>
      </c>
      <c r="S3598" t="s">
        <v>7465</v>
      </c>
      <c r="T3598" t="s">
        <v>2488</v>
      </c>
      <c r="U3598" s="1">
        <f t="shared" si="2038"/>
        <v>11111</v>
      </c>
      <c r="V3598" t="s">
        <v>7466</v>
      </c>
      <c r="W3598" t="e">
        <f>VALUE(V3598)*100000</f>
        <v>#VALUE!</v>
      </c>
    </row>
    <row r="3599" spans="1:23" customFormat="1" hidden="1">
      <c r="A3599" t="s">
        <v>7467</v>
      </c>
      <c r="G3599" t="s">
        <v>34</v>
      </c>
      <c r="H3599" t="s">
        <v>7468</v>
      </c>
      <c r="I3599">
        <f>VALUE(LEFT(H3599,FIND(" ",H3599)-1))</f>
        <v>2150</v>
      </c>
      <c r="J3599" t="str">
        <f>TRIM(RIGHT(H3599,LEN(H3599)-FIND(" ",H3599)))</f>
        <v>sqft</v>
      </c>
      <c r="K3599" t="s">
        <v>43</v>
      </c>
      <c r="L3599" t="s">
        <v>44</v>
      </c>
      <c r="N3599" t="s">
        <v>212</v>
      </c>
      <c r="Q3599">
        <v>1</v>
      </c>
      <c r="S3599" t="s">
        <v>7469</v>
      </c>
      <c r="T3599" t="s">
        <v>7470</v>
      </c>
      <c r="U3599" s="1">
        <f t="shared" si="2038"/>
        <v>13953</v>
      </c>
      <c r="V3599" t="s">
        <v>7379</v>
      </c>
      <c r="W3599" t="e">
        <f>VALUE(V3599)*100000</f>
        <v>#VALUE!</v>
      </c>
    </row>
    <row r="3600" spans="1:23" customFormat="1" hidden="1">
      <c r="A3600" t="s">
        <v>7471</v>
      </c>
      <c r="G3600" t="s">
        <v>24</v>
      </c>
      <c r="H3600" t="s">
        <v>7472</v>
      </c>
      <c r="I3600">
        <f>VALUE(LEFT(H3600,FIND(" ",H3600)-1))</f>
        <v>6200</v>
      </c>
      <c r="J3600" t="str">
        <f>TRIM(RIGHT(H3600,LEN(H3600)-FIND(" ",H3600)))</f>
        <v>sqft</v>
      </c>
      <c r="K3600" t="s">
        <v>26</v>
      </c>
      <c r="L3600" t="s">
        <v>44</v>
      </c>
      <c r="N3600" t="s">
        <v>107</v>
      </c>
      <c r="Q3600" t="s">
        <v>96</v>
      </c>
      <c r="R3600" t="s">
        <v>166</v>
      </c>
      <c r="S3600" t="s">
        <v>7473</v>
      </c>
      <c r="T3600" t="s">
        <v>7474</v>
      </c>
      <c r="U3600" s="1">
        <f t="shared" si="2038"/>
        <v>5645</v>
      </c>
      <c r="V3600" t="s">
        <v>7256</v>
      </c>
      <c r="W3600" t="e">
        <f>VALUE(V3600)*100000</f>
        <v>#VALUE!</v>
      </c>
    </row>
    <row r="3601" spans="1:23" customFormat="1" hidden="1">
      <c r="A3601" t="s">
        <v>7475</v>
      </c>
      <c r="G3601" t="s">
        <v>24</v>
      </c>
      <c r="H3601" t="s">
        <v>3744</v>
      </c>
      <c r="I3601">
        <f>VALUE(LEFT(H3601,FIND(" ",H3601)-1))</f>
        <v>1860</v>
      </c>
      <c r="J3601" t="str">
        <f>TRIM(RIGHT(H3601,LEN(H3601)-FIND(" ",H3601)))</f>
        <v>sqft</v>
      </c>
      <c r="K3601" t="s">
        <v>43</v>
      </c>
      <c r="L3601" t="s">
        <v>44</v>
      </c>
      <c r="N3601" t="s">
        <v>1890</v>
      </c>
      <c r="Q3601" t="s">
        <v>96</v>
      </c>
      <c r="R3601" t="s">
        <v>47</v>
      </c>
      <c r="S3601" t="s">
        <v>7476</v>
      </c>
      <c r="T3601" t="s">
        <v>7477</v>
      </c>
      <c r="U3601" s="1">
        <f t="shared" si="2038"/>
        <v>7824</v>
      </c>
      <c r="V3601" t="s">
        <v>7323</v>
      </c>
      <c r="W3601" t="e">
        <f>VALUE(V3601)*100000</f>
        <v>#VALUE!</v>
      </c>
    </row>
    <row r="3602" spans="1:23" customFormat="1" hidden="1">
      <c r="A3602" t="s">
        <v>7478</v>
      </c>
      <c r="G3602" t="s">
        <v>24</v>
      </c>
      <c r="H3602" t="s">
        <v>6364</v>
      </c>
      <c r="I3602">
        <f>VALUE(LEFT(H3602,FIND(" ",H3602)-1))</f>
        <v>3200</v>
      </c>
      <c r="J3602" t="str">
        <f>TRIM(RIGHT(H3602,LEN(H3602)-FIND(" ",H3602)))</f>
        <v>sqft</v>
      </c>
      <c r="K3602" t="s">
        <v>43</v>
      </c>
      <c r="L3602" t="s">
        <v>44</v>
      </c>
      <c r="N3602" t="s">
        <v>342</v>
      </c>
      <c r="Q3602" t="s">
        <v>29</v>
      </c>
      <c r="R3602" t="s">
        <v>102</v>
      </c>
      <c r="S3602" t="s">
        <v>7479</v>
      </c>
      <c r="T3602" t="s">
        <v>7480</v>
      </c>
      <c r="U3602" s="1">
        <f t="shared" si="2038"/>
        <v>6123</v>
      </c>
      <c r="V3602" t="s">
        <v>7481</v>
      </c>
      <c r="W3602" t="e">
        <f>VALUE(V3602)*100000</f>
        <v>#VALUE!</v>
      </c>
    </row>
    <row r="3603" spans="1:23" customFormat="1" hidden="1">
      <c r="A3603" t="s">
        <v>7482</v>
      </c>
      <c r="G3603" t="s">
        <v>24</v>
      </c>
      <c r="H3603" t="s">
        <v>4590</v>
      </c>
      <c r="I3603">
        <f>VALUE(LEFT(H3603,FIND(" ",H3603)-1))</f>
        <v>225</v>
      </c>
      <c r="J3603" t="str">
        <f>TRIM(RIGHT(H3603,LEN(H3603)-FIND(" ",H3603)))</f>
        <v>sqft</v>
      </c>
      <c r="K3603" t="s">
        <v>46</v>
      </c>
      <c r="L3603" t="s">
        <v>44</v>
      </c>
      <c r="N3603" t="s">
        <v>43</v>
      </c>
      <c r="Q3603" t="s">
        <v>7483</v>
      </c>
      <c r="R3603">
        <v>4</v>
      </c>
      <c r="S3603" t="s">
        <v>7484</v>
      </c>
      <c r="U3603" s="1" t="e">
        <f t="shared" si="2038"/>
        <v>#VALUE!</v>
      </c>
      <c r="V3603" t="s">
        <v>7485</v>
      </c>
      <c r="W3603" t="e">
        <f>VALUE(V3603)*100000</f>
        <v>#VALUE!</v>
      </c>
    </row>
    <row r="3604" spans="1:23" customFormat="1" hidden="1">
      <c r="A3604" t="s">
        <v>7486</v>
      </c>
      <c r="G3604" t="s">
        <v>34</v>
      </c>
      <c r="H3604" t="s">
        <v>7487</v>
      </c>
      <c r="I3604">
        <f>VALUE(LEFT(H3604,FIND(" ",H3604)-1))</f>
        <v>10000</v>
      </c>
      <c r="J3604" t="str">
        <f>TRIM(RIGHT(H3604,LEN(H3604)-FIND(" ",H3604)))</f>
        <v>sqm</v>
      </c>
      <c r="L3604" t="s">
        <v>44</v>
      </c>
      <c r="N3604" t="s">
        <v>43</v>
      </c>
      <c r="S3604" t="s">
        <v>7488</v>
      </c>
      <c r="T3604" t="s">
        <v>7489</v>
      </c>
      <c r="U3604" s="1">
        <f t="shared" si="2038"/>
        <v>1719</v>
      </c>
      <c r="V3604" t="s">
        <v>7490</v>
      </c>
      <c r="W3604" t="e">
        <f>VALUE(V3604)*100000</f>
        <v>#VALUE!</v>
      </c>
    </row>
    <row r="3605" spans="1:23" customFormat="1" hidden="1">
      <c r="A3605" t="s">
        <v>442</v>
      </c>
      <c r="G3605" t="s">
        <v>34</v>
      </c>
      <c r="H3605" t="s">
        <v>4019</v>
      </c>
      <c r="I3605">
        <f>VALUE(LEFT(H3605,FIND(" ",H3605)-1))</f>
        <v>3500</v>
      </c>
      <c r="J3605" t="str">
        <f>TRIM(RIGHT(H3605,LEN(H3605)-FIND(" ",H3605)))</f>
        <v>sqft</v>
      </c>
      <c r="K3605" t="s">
        <v>43</v>
      </c>
      <c r="L3605" t="s">
        <v>44</v>
      </c>
      <c r="N3605" t="s">
        <v>473</v>
      </c>
      <c r="S3605" t="s">
        <v>7491</v>
      </c>
      <c r="T3605" t="s">
        <v>928</v>
      </c>
      <c r="U3605" s="1">
        <f t="shared" si="2038"/>
        <v>6500</v>
      </c>
      <c r="V3605" t="s">
        <v>7492</v>
      </c>
      <c r="W3605" t="e">
        <f>VALUE(V3605)*100000</f>
        <v>#VALUE!</v>
      </c>
    </row>
    <row r="3606" spans="1:23" customFormat="1" hidden="1">
      <c r="A3606" t="s">
        <v>7493</v>
      </c>
      <c r="G3606" t="s">
        <v>34</v>
      </c>
      <c r="H3606" t="s">
        <v>7494</v>
      </c>
      <c r="I3606">
        <f>VALUE(LEFT(H3606,FIND(" ",H3606)-1))</f>
        <v>27375</v>
      </c>
      <c r="J3606" t="str">
        <f>TRIM(RIGHT(H3606,LEN(H3606)-FIND(" ",H3606)))</f>
        <v>sqft</v>
      </c>
      <c r="K3606" t="s">
        <v>43</v>
      </c>
      <c r="L3606" t="s">
        <v>44</v>
      </c>
      <c r="N3606" t="s">
        <v>6160</v>
      </c>
      <c r="Q3606" t="s">
        <v>953</v>
      </c>
      <c r="S3606" t="s">
        <v>7495</v>
      </c>
      <c r="T3606" t="s">
        <v>7496</v>
      </c>
      <c r="U3606" s="1">
        <f t="shared" si="2038"/>
        <v>11507</v>
      </c>
      <c r="V3606" t="s">
        <v>7497</v>
      </c>
      <c r="W3606" t="e">
        <f>VALUE(V3606)*100000</f>
        <v>#VALUE!</v>
      </c>
    </row>
    <row r="3607" spans="1:23" customFormat="1" hidden="1">
      <c r="A3607" t="s">
        <v>7498</v>
      </c>
      <c r="G3607" t="s">
        <v>24</v>
      </c>
      <c r="H3607" t="s">
        <v>1506</v>
      </c>
      <c r="I3607">
        <f>VALUE(LEFT(H3607,FIND(" ",H3607)-1))</f>
        <v>1700</v>
      </c>
      <c r="J3607" t="str">
        <f>TRIM(RIGHT(H3607,LEN(H3607)-FIND(" ",H3607)))</f>
        <v>sqft</v>
      </c>
      <c r="K3607" t="s">
        <v>43</v>
      </c>
      <c r="L3607" t="s">
        <v>44</v>
      </c>
      <c r="N3607" t="s">
        <v>1094</v>
      </c>
      <c r="S3607" t="s">
        <v>7499</v>
      </c>
      <c r="T3607" t="s">
        <v>7500</v>
      </c>
      <c r="U3607" s="1">
        <f t="shared" si="2038"/>
        <v>8830</v>
      </c>
      <c r="V3607" t="s">
        <v>7222</v>
      </c>
      <c r="W3607" t="e">
        <f>VALUE(V3607)*100000</f>
        <v>#VALUE!</v>
      </c>
    </row>
    <row r="3608" spans="1:23" customFormat="1" hidden="1">
      <c r="A3608" t="s">
        <v>3605</v>
      </c>
      <c r="G3608" t="s">
        <v>34</v>
      </c>
      <c r="H3608" t="s">
        <v>4019</v>
      </c>
      <c r="I3608">
        <f>VALUE(LEFT(H3608,FIND(" ",H3608)-1))</f>
        <v>3500</v>
      </c>
      <c r="J3608" t="str">
        <f>TRIM(RIGHT(H3608,LEN(H3608)-FIND(" ",H3608)))</f>
        <v>sqft</v>
      </c>
      <c r="K3608" t="s">
        <v>43</v>
      </c>
      <c r="L3608" t="s">
        <v>44</v>
      </c>
      <c r="N3608" t="s">
        <v>390</v>
      </c>
      <c r="Q3608" t="s">
        <v>96</v>
      </c>
      <c r="R3608">
        <v>5</v>
      </c>
      <c r="S3608" t="s">
        <v>7501</v>
      </c>
      <c r="T3608" t="s">
        <v>2421</v>
      </c>
      <c r="U3608" s="1">
        <f t="shared" si="2038"/>
        <v>4857</v>
      </c>
      <c r="V3608" t="s">
        <v>7228</v>
      </c>
      <c r="W3608" t="e">
        <f>VALUE(V3608)*100000</f>
        <v>#VALUE!</v>
      </c>
    </row>
    <row r="3609" spans="1:23" customFormat="1" hidden="1">
      <c r="A3609" t="s">
        <v>7502</v>
      </c>
      <c r="G3609" t="s">
        <v>204</v>
      </c>
      <c r="H3609" t="s">
        <v>7503</v>
      </c>
      <c r="I3609">
        <f>VALUE(LEFT(H3609,FIND(" ",H3609)-1))</f>
        <v>3078</v>
      </c>
      <c r="J3609" t="str">
        <f>TRIM(RIGHT(H3609,LEN(H3609)-FIND(" ",H3609)))</f>
        <v>sqft</v>
      </c>
      <c r="K3609" t="s">
        <v>156</v>
      </c>
      <c r="L3609" t="s">
        <v>166</v>
      </c>
      <c r="N3609" t="s">
        <v>43</v>
      </c>
      <c r="S3609" t="s">
        <v>7504</v>
      </c>
      <c r="T3609" t="s">
        <v>459</v>
      </c>
      <c r="U3609" s="1">
        <f t="shared" si="2038"/>
        <v>5000</v>
      </c>
      <c r="V3609" t="s">
        <v>7505</v>
      </c>
      <c r="W3609" t="e">
        <f>VALUE(V3609)*100000</f>
        <v>#VALUE!</v>
      </c>
    </row>
    <row r="3610" spans="1:23" customFormat="1" hidden="1">
      <c r="A3610" t="s">
        <v>5121</v>
      </c>
      <c r="G3610" t="s">
        <v>34</v>
      </c>
      <c r="H3610" t="s">
        <v>4360</v>
      </c>
      <c r="I3610">
        <f>VALUE(LEFT(H3610,FIND(" ",H3610)-1))</f>
        <v>2750</v>
      </c>
      <c r="J3610" t="str">
        <f>TRIM(RIGHT(H3610,LEN(H3610)-FIND(" ",H3610)))</f>
        <v>sqft</v>
      </c>
      <c r="K3610" t="s">
        <v>46</v>
      </c>
      <c r="L3610" t="s">
        <v>44</v>
      </c>
      <c r="N3610" t="s">
        <v>43</v>
      </c>
      <c r="Q3610">
        <v>2</v>
      </c>
      <c r="S3610" t="s">
        <v>7506</v>
      </c>
      <c r="T3610" t="s">
        <v>7507</v>
      </c>
      <c r="U3610" s="1">
        <f t="shared" si="2038"/>
        <v>7055</v>
      </c>
      <c r="V3610" t="s">
        <v>7508</v>
      </c>
      <c r="W3610" t="e">
        <f>VALUE(V3610)*100000</f>
        <v>#VALUE!</v>
      </c>
    </row>
    <row r="3611" spans="1:23" customFormat="1" hidden="1">
      <c r="A3611" t="s">
        <v>7509</v>
      </c>
      <c r="G3611" t="s">
        <v>34</v>
      </c>
      <c r="H3611" t="s">
        <v>4360</v>
      </c>
      <c r="I3611">
        <f>VALUE(LEFT(H3611,FIND(" ",H3611)-1))</f>
        <v>2750</v>
      </c>
      <c r="J3611" t="str">
        <f>TRIM(RIGHT(H3611,LEN(H3611)-FIND(" ",H3611)))</f>
        <v>sqft</v>
      </c>
      <c r="K3611" t="s">
        <v>26</v>
      </c>
      <c r="L3611" t="s">
        <v>1843</v>
      </c>
      <c r="N3611" t="s">
        <v>200</v>
      </c>
      <c r="Q3611" t="s">
        <v>29</v>
      </c>
      <c r="R3611" t="s">
        <v>38</v>
      </c>
      <c r="S3611" t="s">
        <v>7510</v>
      </c>
      <c r="T3611" t="s">
        <v>6094</v>
      </c>
      <c r="U3611" s="1">
        <f t="shared" si="2038"/>
        <v>5900</v>
      </c>
      <c r="V3611" t="s">
        <v>7214</v>
      </c>
      <c r="W3611" t="e">
        <f>VALUE(V3611)*100000</f>
        <v>#VALUE!</v>
      </c>
    </row>
    <row r="3612" spans="1:23" customFormat="1" hidden="1">
      <c r="A3612" t="s">
        <v>7511</v>
      </c>
      <c r="G3612" t="s">
        <v>524</v>
      </c>
      <c r="H3612" t="s">
        <v>7512</v>
      </c>
      <c r="I3612">
        <f>VALUE(LEFT(H3612,FIND(" ",H3612)-1))</f>
        <v>291000</v>
      </c>
      <c r="J3612" t="str">
        <f>TRIM(RIGHT(H3612,LEN(H3612)-FIND(" ",H3612)))</f>
        <v>sqft</v>
      </c>
      <c r="L3612" t="s">
        <v>26</v>
      </c>
      <c r="S3612" t="s">
        <v>7513</v>
      </c>
      <c r="T3612" t="s">
        <v>7514</v>
      </c>
      <c r="U3612" s="1">
        <f t="shared" si="2038"/>
        <v>1409</v>
      </c>
      <c r="V3612" t="s">
        <v>7515</v>
      </c>
      <c r="W3612" t="e">
        <f>VALUE(V3612)*100000</f>
        <v>#VALUE!</v>
      </c>
    </row>
    <row r="3613" spans="1:23" customFormat="1" hidden="1">
      <c r="A3613" t="s">
        <v>7516</v>
      </c>
      <c r="G3613" t="s">
        <v>24</v>
      </c>
      <c r="H3613" t="s">
        <v>4143</v>
      </c>
      <c r="I3613">
        <f>VALUE(LEFT(H3613,FIND(" ",H3613)-1))</f>
        <v>2500</v>
      </c>
      <c r="J3613" t="str">
        <f>TRIM(RIGHT(H3613,LEN(H3613)-FIND(" ",H3613)))</f>
        <v>sqft</v>
      </c>
      <c r="K3613" t="s">
        <v>43</v>
      </c>
      <c r="L3613" t="s">
        <v>44</v>
      </c>
      <c r="N3613" t="s">
        <v>1222</v>
      </c>
      <c r="Q3613" t="s">
        <v>96</v>
      </c>
      <c r="R3613" t="s">
        <v>739</v>
      </c>
      <c r="S3613" t="s">
        <v>7517</v>
      </c>
      <c r="T3613" t="s">
        <v>6934</v>
      </c>
      <c r="U3613" s="1">
        <f t="shared" si="2038"/>
        <v>5890</v>
      </c>
      <c r="V3613" t="s">
        <v>7518</v>
      </c>
      <c r="W3613" t="e">
        <f>VALUE(V3613)*100000</f>
        <v>#VALUE!</v>
      </c>
    </row>
    <row r="3614" spans="1:23" customFormat="1" hidden="1">
      <c r="A3614" t="s">
        <v>7519</v>
      </c>
      <c r="G3614" t="s">
        <v>24</v>
      </c>
      <c r="H3614" t="s">
        <v>7520</v>
      </c>
      <c r="I3614">
        <f>VALUE(LEFT(H3614,FIND(" ",H3614)-1))</f>
        <v>8500</v>
      </c>
      <c r="J3614" t="str">
        <f>TRIM(RIGHT(H3614,LEN(H3614)-FIND(" ",H3614)))</f>
        <v>sqft</v>
      </c>
      <c r="K3614" t="s">
        <v>96</v>
      </c>
      <c r="L3614" t="s">
        <v>44</v>
      </c>
      <c r="N3614" t="s">
        <v>43</v>
      </c>
      <c r="Q3614" t="s">
        <v>30</v>
      </c>
      <c r="R3614" t="s">
        <v>207</v>
      </c>
      <c r="S3614" t="s">
        <v>7521</v>
      </c>
      <c r="T3614" t="s">
        <v>7200</v>
      </c>
      <c r="U3614" s="1">
        <f t="shared" si="2038"/>
        <v>19444</v>
      </c>
      <c r="V3614" t="s">
        <v>7201</v>
      </c>
      <c r="W3614" t="e">
        <f>VALUE(V3614)*100000</f>
        <v>#VALUE!</v>
      </c>
    </row>
    <row r="3615" spans="1:23" customFormat="1" hidden="1">
      <c r="A3615" t="s">
        <v>7522</v>
      </c>
      <c r="G3615" t="s">
        <v>24</v>
      </c>
      <c r="H3615" t="s">
        <v>7523</v>
      </c>
      <c r="I3615">
        <f>VALUE(LEFT(H3615,FIND(" ",H3615)-1))</f>
        <v>7000</v>
      </c>
      <c r="J3615" t="str">
        <f>TRIM(RIGHT(H3615,LEN(H3615)-FIND(" ",H3615)))</f>
        <v>sqft</v>
      </c>
      <c r="K3615" t="s">
        <v>43</v>
      </c>
      <c r="L3615" t="s">
        <v>44</v>
      </c>
      <c r="N3615" t="s">
        <v>517</v>
      </c>
      <c r="Q3615" t="s">
        <v>46</v>
      </c>
      <c r="R3615" t="s">
        <v>47</v>
      </c>
      <c r="S3615" t="s">
        <v>2423</v>
      </c>
      <c r="T3615" t="s">
        <v>7524</v>
      </c>
      <c r="U3615" s="1">
        <f t="shared" si="2038"/>
        <v>12482</v>
      </c>
      <c r="V3615" t="s">
        <v>7525</v>
      </c>
      <c r="W3615" t="e">
        <f>VALUE(V3615)*100000</f>
        <v>#VALUE!</v>
      </c>
    </row>
    <row r="3616" spans="1:23" customFormat="1" hidden="1">
      <c r="A3616" t="s">
        <v>7526</v>
      </c>
      <c r="G3616" t="s">
        <v>204</v>
      </c>
      <c r="H3616" t="s">
        <v>7527</v>
      </c>
      <c r="I3616">
        <f>VALUE(LEFT(H3616,FIND(" ",H3616)-1))</f>
        <v>3915</v>
      </c>
      <c r="J3616" t="str">
        <f>TRIM(RIGHT(H3616,LEN(H3616)-FIND(" ",H3616)))</f>
        <v>sqft</v>
      </c>
      <c r="K3616" t="s">
        <v>43</v>
      </c>
      <c r="L3616" t="s">
        <v>7528</v>
      </c>
      <c r="N3616" t="s">
        <v>166</v>
      </c>
      <c r="Q3616">
        <v>1</v>
      </c>
      <c r="R3616">
        <v>1</v>
      </c>
      <c r="S3616" t="s">
        <v>7529</v>
      </c>
      <c r="T3616" t="s">
        <v>7530</v>
      </c>
      <c r="U3616" s="1">
        <f t="shared" si="2038"/>
        <v>11494</v>
      </c>
      <c r="V3616" t="s">
        <v>7531</v>
      </c>
      <c r="W3616" t="e">
        <f>VALUE(V3616)*100000</f>
        <v>#VALUE!</v>
      </c>
    </row>
    <row r="3617" spans="1:23" customFormat="1" hidden="1">
      <c r="A3617" t="s">
        <v>3869</v>
      </c>
      <c r="G3617" t="s">
        <v>34</v>
      </c>
      <c r="H3617" t="s">
        <v>1801</v>
      </c>
      <c r="I3617">
        <f>VALUE(LEFT(H3617,FIND(" ",H3617)-1))</f>
        <v>1218</v>
      </c>
      <c r="J3617" t="str">
        <f>TRIM(RIGHT(H3617,LEN(H3617)-FIND(" ",H3617)))</f>
        <v>sqft</v>
      </c>
      <c r="K3617" t="s">
        <v>43</v>
      </c>
      <c r="L3617" t="s">
        <v>44</v>
      </c>
      <c r="N3617" t="s">
        <v>403</v>
      </c>
      <c r="S3617" t="s">
        <v>7532</v>
      </c>
      <c r="T3617" t="s">
        <v>7533</v>
      </c>
      <c r="U3617" s="1">
        <f t="shared" si="2038"/>
        <v>18883</v>
      </c>
      <c r="V3617" t="s">
        <v>7177</v>
      </c>
      <c r="W3617" t="e">
        <f>VALUE(V3617)*100000</f>
        <v>#VALUE!</v>
      </c>
    </row>
    <row r="3618" spans="1:23" customFormat="1" hidden="1">
      <c r="A3618" t="s">
        <v>7280</v>
      </c>
      <c r="G3618" t="s">
        <v>34</v>
      </c>
      <c r="H3618" t="s">
        <v>1506</v>
      </c>
      <c r="I3618">
        <f>VALUE(LEFT(H3618,FIND(" ",H3618)-1))</f>
        <v>1700</v>
      </c>
      <c r="J3618" t="str">
        <f>TRIM(RIGHT(H3618,LEN(H3618)-FIND(" ",H3618)))</f>
        <v>sqft</v>
      </c>
      <c r="K3618" t="s">
        <v>96</v>
      </c>
      <c r="L3618" t="s">
        <v>44</v>
      </c>
      <c r="N3618" t="s">
        <v>43</v>
      </c>
      <c r="Q3618" t="s">
        <v>47</v>
      </c>
      <c r="R3618" t="s">
        <v>156</v>
      </c>
      <c r="S3618" t="s">
        <v>7534</v>
      </c>
      <c r="T3618" t="s">
        <v>7535</v>
      </c>
      <c r="U3618" s="1">
        <f t="shared" si="2038"/>
        <v>16765</v>
      </c>
      <c r="V3618" t="s">
        <v>7259</v>
      </c>
      <c r="W3618" t="e">
        <f>VALUE(V3618)*100000</f>
        <v>#VALUE!</v>
      </c>
    </row>
    <row r="3619" spans="1:23" customFormat="1" hidden="1">
      <c r="A3619" t="s">
        <v>7536</v>
      </c>
      <c r="G3619" t="s">
        <v>34</v>
      </c>
      <c r="H3619" t="s">
        <v>7537</v>
      </c>
      <c r="I3619">
        <f>VALUE(LEFT(H3619,FIND(" ",H3619)-1))</f>
        <v>1808</v>
      </c>
      <c r="J3619" t="str">
        <f>TRIM(RIGHT(H3619,LEN(H3619)-FIND(" ",H3619)))</f>
        <v>sqft</v>
      </c>
      <c r="K3619" t="s">
        <v>43</v>
      </c>
      <c r="L3619" t="s">
        <v>44</v>
      </c>
      <c r="N3619" t="s">
        <v>251</v>
      </c>
      <c r="S3619" t="s">
        <v>7538</v>
      </c>
      <c r="T3619" t="s">
        <v>7539</v>
      </c>
      <c r="U3619" s="1">
        <f t="shared" si="2038"/>
        <v>12445</v>
      </c>
      <c r="V3619" t="s">
        <v>7222</v>
      </c>
      <c r="W3619" t="e">
        <f>VALUE(V3619)*100000</f>
        <v>#VALUE!</v>
      </c>
    </row>
    <row r="3620" spans="1:23" customFormat="1" hidden="1">
      <c r="A3620" t="s">
        <v>7540</v>
      </c>
      <c r="G3620" t="s">
        <v>24</v>
      </c>
      <c r="H3620" t="s">
        <v>7541</v>
      </c>
      <c r="I3620">
        <f>VALUE(LEFT(H3620,FIND(" ",H3620)-1))</f>
        <v>5900</v>
      </c>
      <c r="J3620" t="str">
        <f>TRIM(RIGHT(H3620,LEN(H3620)-FIND(" ",H3620)))</f>
        <v>sqft</v>
      </c>
      <c r="K3620" t="s">
        <v>43</v>
      </c>
      <c r="L3620" t="s">
        <v>44</v>
      </c>
      <c r="N3620" t="s">
        <v>3745</v>
      </c>
      <c r="Q3620" t="s">
        <v>29</v>
      </c>
      <c r="R3620" t="s">
        <v>185</v>
      </c>
      <c r="S3620" t="s">
        <v>7542</v>
      </c>
      <c r="T3620" t="s">
        <v>7543</v>
      </c>
      <c r="U3620" s="1">
        <f t="shared" si="2038"/>
        <v>6915</v>
      </c>
      <c r="V3620" t="s">
        <v>7544</v>
      </c>
      <c r="W3620" t="e">
        <f>VALUE(V3620)*100000</f>
        <v>#VALUE!</v>
      </c>
    </row>
    <row r="3621" spans="1:23" customFormat="1" hidden="1">
      <c r="A3621" t="s">
        <v>1745</v>
      </c>
      <c r="G3621" t="s">
        <v>524</v>
      </c>
      <c r="H3621" t="s">
        <v>7545</v>
      </c>
      <c r="I3621">
        <f>VALUE(LEFT(H3621,FIND(" ",H3621)-1))</f>
        <v>10</v>
      </c>
      <c r="J3621" t="str">
        <f>TRIM(RIGHT(H3621,LEN(H3621)-FIND(" ",H3621)))</f>
        <v>sqft</v>
      </c>
      <c r="L3621" t="s">
        <v>43</v>
      </c>
      <c r="S3621" t="s">
        <v>7546</v>
      </c>
      <c r="T3621" t="s">
        <v>7547</v>
      </c>
      <c r="U3621" s="1" t="e">
        <f t="shared" si="2038"/>
        <v>#VALUE!</v>
      </c>
      <c r="V3621" t="s">
        <v>7548</v>
      </c>
      <c r="W3621" t="e">
        <f>VALUE(V3621)*100000</f>
        <v>#VALUE!</v>
      </c>
    </row>
    <row r="3622" spans="1:23" customFormat="1" hidden="1">
      <c r="A3622" t="s">
        <v>7549</v>
      </c>
      <c r="G3622" t="s">
        <v>34</v>
      </c>
      <c r="H3622" t="s">
        <v>7550</v>
      </c>
      <c r="I3622">
        <f>VALUE(LEFT(H3622,FIND(" ",H3622)-1))</f>
        <v>2650</v>
      </c>
      <c r="J3622" t="str">
        <f>TRIM(RIGHT(H3622,LEN(H3622)-FIND(" ",H3622)))</f>
        <v>sqft</v>
      </c>
      <c r="K3622" t="s">
        <v>43</v>
      </c>
      <c r="L3622" t="s">
        <v>44</v>
      </c>
      <c r="N3622" t="s">
        <v>992</v>
      </c>
      <c r="Q3622" t="s">
        <v>29</v>
      </c>
      <c r="R3622" t="s">
        <v>739</v>
      </c>
      <c r="S3622" t="s">
        <v>6312</v>
      </c>
      <c r="T3622" t="s">
        <v>722</v>
      </c>
      <c r="U3622" s="1">
        <f t="shared" si="2038"/>
        <v>6000</v>
      </c>
      <c r="V3622" t="s">
        <v>7551</v>
      </c>
      <c r="W3622" t="e">
        <f>VALUE(V3622)*100000</f>
        <v>#VALUE!</v>
      </c>
    </row>
    <row r="3623" spans="1:23" customFormat="1" hidden="1">
      <c r="A3623" t="s">
        <v>4009</v>
      </c>
      <c r="G3623" t="s">
        <v>34</v>
      </c>
      <c r="H3623" t="s">
        <v>3670</v>
      </c>
      <c r="I3623">
        <f>VALUE(LEFT(H3623,FIND(" ",H3623)-1))</f>
        <v>3000</v>
      </c>
      <c r="J3623" t="str">
        <f>TRIM(RIGHT(H3623,LEN(H3623)-FIND(" ",H3623)))</f>
        <v>sqft</v>
      </c>
      <c r="K3623" t="s">
        <v>43</v>
      </c>
      <c r="L3623" t="s">
        <v>44</v>
      </c>
      <c r="N3623" t="s">
        <v>86</v>
      </c>
      <c r="Q3623">
        <v>1</v>
      </c>
      <c r="S3623" t="s">
        <v>7552</v>
      </c>
      <c r="T3623" t="s">
        <v>600</v>
      </c>
      <c r="U3623" s="1">
        <f t="shared" si="2038"/>
        <v>6667</v>
      </c>
      <c r="V3623" t="s">
        <v>7219</v>
      </c>
      <c r="W3623" t="e">
        <f>VALUE(V3623)*100000</f>
        <v>#VALUE!</v>
      </c>
    </row>
    <row r="3624" spans="1:23" customFormat="1" hidden="1">
      <c r="A3624" t="s">
        <v>7553</v>
      </c>
      <c r="G3624" t="s">
        <v>24</v>
      </c>
      <c r="H3624" t="s">
        <v>242</v>
      </c>
      <c r="I3624">
        <f>VALUE(LEFT(H3624,FIND(" ",H3624)-1))</f>
        <v>1900</v>
      </c>
      <c r="J3624" t="str">
        <f>TRIM(RIGHT(H3624,LEN(H3624)-FIND(" ",H3624)))</f>
        <v>sqft</v>
      </c>
      <c r="K3624" t="s">
        <v>43</v>
      </c>
      <c r="L3624" t="s">
        <v>44</v>
      </c>
      <c r="N3624" t="s">
        <v>828</v>
      </c>
      <c r="S3624" t="s">
        <v>7554</v>
      </c>
      <c r="T3624" t="s">
        <v>7555</v>
      </c>
      <c r="U3624" s="1">
        <f t="shared" si="2038"/>
        <v>5991</v>
      </c>
      <c r="V3624" t="s">
        <v>7466</v>
      </c>
      <c r="W3624" t="e">
        <f>VALUE(V3624)*100000</f>
        <v>#VALUE!</v>
      </c>
    </row>
    <row r="3625" spans="1:23" customFormat="1" hidden="1">
      <c r="A3625" t="s">
        <v>7556</v>
      </c>
      <c r="G3625" t="s">
        <v>34</v>
      </c>
      <c r="H3625" t="s">
        <v>7557</v>
      </c>
      <c r="I3625">
        <f>VALUE(LEFT(H3625,FIND(" ",H3625)-1))</f>
        <v>15600</v>
      </c>
      <c r="J3625" t="str">
        <f>TRIM(RIGHT(H3625,LEN(H3625)-FIND(" ",H3625)))</f>
        <v>sqft</v>
      </c>
      <c r="L3625" t="s">
        <v>44</v>
      </c>
      <c r="N3625" t="s">
        <v>43</v>
      </c>
      <c r="S3625" t="s">
        <v>7558</v>
      </c>
      <c r="T3625" t="s">
        <v>1950</v>
      </c>
      <c r="U3625" s="1">
        <f t="shared" si="2038"/>
        <v>3205</v>
      </c>
      <c r="V3625" t="s">
        <v>7308</v>
      </c>
      <c r="W3625" t="e">
        <f>VALUE(V3625)*100000</f>
        <v>#VALUE!</v>
      </c>
    </row>
    <row r="3626" spans="1:23" customFormat="1" hidden="1">
      <c r="A3626" t="s">
        <v>7559</v>
      </c>
      <c r="G3626" t="s">
        <v>24</v>
      </c>
      <c r="H3626" t="s">
        <v>3803</v>
      </c>
      <c r="I3626">
        <f>VALUE(LEFT(H3626,FIND(" ",H3626)-1))</f>
        <v>2400</v>
      </c>
      <c r="J3626" t="str">
        <f>TRIM(RIGHT(H3626,LEN(H3626)-FIND(" ",H3626)))</f>
        <v>sqft</v>
      </c>
      <c r="K3626" t="s">
        <v>43</v>
      </c>
      <c r="L3626" t="s">
        <v>44</v>
      </c>
      <c r="N3626" t="s">
        <v>2445</v>
      </c>
      <c r="Q3626" t="s">
        <v>96</v>
      </c>
      <c r="R3626" t="s">
        <v>7560</v>
      </c>
      <c r="S3626" t="s">
        <v>7561</v>
      </c>
      <c r="T3626" t="s">
        <v>6866</v>
      </c>
      <c r="U3626" s="1">
        <f t="shared" si="2038"/>
        <v>6200</v>
      </c>
      <c r="V3626" t="s">
        <v>7562</v>
      </c>
      <c r="W3626" t="e">
        <f>VALUE(V3626)*100000</f>
        <v>#VALUE!</v>
      </c>
    </row>
    <row r="3627" spans="1:23" customFormat="1" hidden="1">
      <c r="A3627" t="s">
        <v>7563</v>
      </c>
      <c r="G3627" t="s">
        <v>34</v>
      </c>
      <c r="H3627" t="s">
        <v>7564</v>
      </c>
      <c r="I3627">
        <f>VALUE(LEFT(H3627,FIND(" ",H3627)-1))</f>
        <v>7200</v>
      </c>
      <c r="J3627" t="str">
        <f>TRIM(RIGHT(H3627,LEN(H3627)-FIND(" ",H3627)))</f>
        <v>sqft</v>
      </c>
      <c r="K3627" t="s">
        <v>29</v>
      </c>
      <c r="L3627" t="s">
        <v>44</v>
      </c>
      <c r="N3627" t="s">
        <v>43</v>
      </c>
      <c r="Q3627">
        <v>5</v>
      </c>
      <c r="S3627" t="s">
        <v>7565</v>
      </c>
      <c r="T3627" t="s">
        <v>4575</v>
      </c>
      <c r="U3627" s="1">
        <f t="shared" si="2038"/>
        <v>7200</v>
      </c>
      <c r="V3627" t="s">
        <v>7566</v>
      </c>
      <c r="W3627" t="e">
        <f>VALUE(V3627)*100000</f>
        <v>#VALUE!</v>
      </c>
    </row>
    <row r="3628" spans="1:23" customFormat="1" hidden="1">
      <c r="A3628" t="s">
        <v>7280</v>
      </c>
      <c r="G3628" t="s">
        <v>24</v>
      </c>
      <c r="H3628" t="s">
        <v>4069</v>
      </c>
      <c r="I3628">
        <f>VALUE(LEFT(H3628,FIND(" ",H3628)-1))</f>
        <v>4000</v>
      </c>
      <c r="J3628" t="str">
        <f>TRIM(RIGHT(H3628,LEN(H3628)-FIND(" ",H3628)))</f>
        <v>sqft</v>
      </c>
      <c r="K3628" t="s">
        <v>96</v>
      </c>
      <c r="L3628" t="s">
        <v>44</v>
      </c>
      <c r="N3628" t="s">
        <v>43</v>
      </c>
      <c r="Q3628" t="s">
        <v>166</v>
      </c>
      <c r="R3628">
        <v>4</v>
      </c>
      <c r="S3628" t="s">
        <v>7567</v>
      </c>
      <c r="T3628" t="s">
        <v>7568</v>
      </c>
      <c r="U3628" s="1">
        <f t="shared" si="2038"/>
        <v>7800</v>
      </c>
      <c r="V3628" t="s">
        <v>7569</v>
      </c>
      <c r="W3628" t="e">
        <f>VALUE(V3628)*100000</f>
        <v>#VALUE!</v>
      </c>
    </row>
    <row r="3629" spans="1:23" customFormat="1" hidden="1">
      <c r="A3629" t="s">
        <v>7570</v>
      </c>
      <c r="G3629" t="s">
        <v>24</v>
      </c>
      <c r="H3629" t="s">
        <v>4837</v>
      </c>
      <c r="I3629">
        <f>VALUE(LEFT(H3629,FIND(" ",H3629)-1))</f>
        <v>996</v>
      </c>
      <c r="J3629" t="str">
        <f>TRIM(RIGHT(H3629,LEN(H3629)-FIND(" ",H3629)))</f>
        <v>sqft</v>
      </c>
      <c r="K3629" t="s">
        <v>43</v>
      </c>
      <c r="L3629" t="s">
        <v>44</v>
      </c>
      <c r="N3629" t="s">
        <v>448</v>
      </c>
      <c r="Q3629">
        <v>1</v>
      </c>
      <c r="S3629" t="s">
        <v>7571</v>
      </c>
      <c r="T3629" t="s">
        <v>7572</v>
      </c>
      <c r="U3629" s="1">
        <f t="shared" si="2038"/>
        <v>8032</v>
      </c>
      <c r="V3629" t="s">
        <v>7245</v>
      </c>
      <c r="W3629" t="e">
        <f>VALUE(V3629)*100000</f>
        <v>#VALUE!</v>
      </c>
    </row>
    <row r="3630" spans="1:23" customFormat="1" hidden="1">
      <c r="A3630" t="s">
        <v>7573</v>
      </c>
      <c r="G3630" t="s">
        <v>34</v>
      </c>
      <c r="H3630" t="s">
        <v>4143</v>
      </c>
      <c r="I3630">
        <f>VALUE(LEFT(H3630,FIND(" ",H3630)-1))</f>
        <v>2500</v>
      </c>
      <c r="J3630" t="str">
        <f>TRIM(RIGHT(H3630,LEN(H3630)-FIND(" ",H3630)))</f>
        <v>sqft</v>
      </c>
      <c r="K3630" t="s">
        <v>43</v>
      </c>
      <c r="L3630" t="s">
        <v>44</v>
      </c>
      <c r="N3630" t="s">
        <v>86</v>
      </c>
      <c r="Q3630" t="s">
        <v>46</v>
      </c>
      <c r="R3630" t="s">
        <v>739</v>
      </c>
      <c r="S3630" t="s">
        <v>7574</v>
      </c>
      <c r="T3630" t="s">
        <v>709</v>
      </c>
      <c r="U3630" s="1">
        <f t="shared" si="2038"/>
        <v>10000</v>
      </c>
      <c r="V3630" t="s">
        <v>7455</v>
      </c>
      <c r="W3630" t="e">
        <f>VALUE(V3630)*100000</f>
        <v>#VALUE!</v>
      </c>
    </row>
    <row r="3631" spans="1:23" customFormat="1" hidden="1">
      <c r="A3631" t="s">
        <v>4085</v>
      </c>
      <c r="G3631" t="s">
        <v>34</v>
      </c>
      <c r="H3631" t="s">
        <v>3670</v>
      </c>
      <c r="I3631">
        <f>VALUE(LEFT(H3631,FIND(" ",H3631)-1))</f>
        <v>3000</v>
      </c>
      <c r="J3631" t="str">
        <f>TRIM(RIGHT(H3631,LEN(H3631)-FIND(" ",H3631)))</f>
        <v>sqft</v>
      </c>
      <c r="K3631" t="s">
        <v>43</v>
      </c>
      <c r="L3631" t="s">
        <v>44</v>
      </c>
      <c r="N3631" t="s">
        <v>1986</v>
      </c>
      <c r="Q3631">
        <v>1</v>
      </c>
      <c r="S3631" t="s">
        <v>7575</v>
      </c>
      <c r="T3631" t="s">
        <v>5509</v>
      </c>
      <c r="U3631" s="1">
        <f t="shared" si="2038"/>
        <v>6033</v>
      </c>
      <c r="V3631" t="s">
        <v>7576</v>
      </c>
      <c r="W3631" t="e">
        <f>VALUE(V3631)*100000</f>
        <v>#VALUE!</v>
      </c>
    </row>
    <row r="3632" spans="1:23" customFormat="1" hidden="1">
      <c r="A3632" t="s">
        <v>7577</v>
      </c>
      <c r="G3632" t="s">
        <v>24</v>
      </c>
      <c r="H3632" t="s">
        <v>1471</v>
      </c>
      <c r="I3632">
        <f>VALUE(LEFT(H3632,FIND(" ",H3632)-1))</f>
        <v>340</v>
      </c>
      <c r="J3632" t="str">
        <f>TRIM(RIGHT(H3632,LEN(H3632)-FIND(" ",H3632)))</f>
        <v>sqft</v>
      </c>
      <c r="K3632" t="s">
        <v>96</v>
      </c>
      <c r="L3632" t="s">
        <v>44</v>
      </c>
      <c r="N3632" t="s">
        <v>43</v>
      </c>
      <c r="Q3632" t="s">
        <v>47</v>
      </c>
      <c r="R3632" t="s">
        <v>207</v>
      </c>
      <c r="S3632" t="s">
        <v>7578</v>
      </c>
      <c r="T3632" t="s">
        <v>7579</v>
      </c>
      <c r="U3632" s="1">
        <f t="shared" si="2038"/>
        <v>12418</v>
      </c>
      <c r="V3632" t="s">
        <v>7580</v>
      </c>
      <c r="W3632" t="e">
        <f>VALUE(V3632)*100000</f>
        <v>#VALUE!</v>
      </c>
    </row>
    <row r="3633" spans="1:23" customFormat="1" hidden="1">
      <c r="A3633" t="s">
        <v>7581</v>
      </c>
      <c r="G3633" t="s">
        <v>24</v>
      </c>
      <c r="H3633" t="s">
        <v>7582</v>
      </c>
      <c r="I3633">
        <f>VALUE(LEFT(H3633,FIND(" ",H3633)-1))</f>
        <v>27646</v>
      </c>
      <c r="J3633" t="str">
        <f>TRIM(RIGHT(H3633,LEN(H3633)-FIND(" ",H3633)))</f>
        <v>sqft</v>
      </c>
      <c r="K3633" t="s">
        <v>43</v>
      </c>
      <c r="L3633" t="s">
        <v>44</v>
      </c>
      <c r="N3633" t="s">
        <v>736</v>
      </c>
      <c r="Q3633" t="s">
        <v>29</v>
      </c>
      <c r="R3633">
        <v>1</v>
      </c>
      <c r="S3633" t="s">
        <v>7583</v>
      </c>
      <c r="T3633" t="s">
        <v>7584</v>
      </c>
      <c r="U3633" s="1">
        <f t="shared" si="2038"/>
        <v>9852</v>
      </c>
      <c r="V3633" t="s">
        <v>7585</v>
      </c>
      <c r="W3633" t="e">
        <f>VALUE(V3633)*100000</f>
        <v>#VALUE!</v>
      </c>
    </row>
    <row r="3634" spans="1:23" customFormat="1" hidden="1">
      <c r="A3634" t="s">
        <v>7586</v>
      </c>
      <c r="G3634" t="s">
        <v>34</v>
      </c>
      <c r="H3634" t="s">
        <v>7587</v>
      </c>
      <c r="I3634">
        <f>VALUE(LEFT(H3634,FIND(" ",H3634)-1))</f>
        <v>250</v>
      </c>
      <c r="J3634" t="str">
        <f>TRIM(RIGHT(H3634,LEN(H3634)-FIND(" ",H3634)))</f>
        <v>sqyrd</v>
      </c>
      <c r="K3634" t="s">
        <v>43</v>
      </c>
      <c r="L3634" t="s">
        <v>44</v>
      </c>
      <c r="N3634" t="s">
        <v>377</v>
      </c>
      <c r="Q3634" t="s">
        <v>96</v>
      </c>
      <c r="R3634">
        <v>3</v>
      </c>
      <c r="S3634" t="s">
        <v>7588</v>
      </c>
      <c r="T3634" t="s">
        <v>7589</v>
      </c>
      <c r="U3634" s="1">
        <f t="shared" si="2038"/>
        <v>22222</v>
      </c>
      <c r="V3634" t="s">
        <v>7308</v>
      </c>
      <c r="W3634" t="e">
        <f>VALUE(V3634)*100000</f>
        <v>#VALUE!</v>
      </c>
    </row>
    <row r="3635" spans="1:23" customFormat="1" hidden="1">
      <c r="A3635" t="s">
        <v>7590</v>
      </c>
      <c r="G3635" t="s">
        <v>24</v>
      </c>
      <c r="H3635" t="s">
        <v>7024</v>
      </c>
      <c r="I3635">
        <f>VALUE(LEFT(H3635,FIND(" ",H3635)-1))</f>
        <v>2340</v>
      </c>
      <c r="J3635" t="str">
        <f>TRIM(RIGHT(H3635,LEN(H3635)-FIND(" ",H3635)))</f>
        <v>sqft</v>
      </c>
      <c r="K3635" t="s">
        <v>43</v>
      </c>
      <c r="L3635" t="s">
        <v>44</v>
      </c>
      <c r="N3635" t="s">
        <v>725</v>
      </c>
      <c r="Q3635" t="s">
        <v>29</v>
      </c>
      <c r="R3635" t="s">
        <v>325</v>
      </c>
      <c r="S3635" t="s">
        <v>7591</v>
      </c>
      <c r="T3635" t="s">
        <v>7592</v>
      </c>
      <c r="U3635" s="1">
        <f t="shared" si="2038"/>
        <v>19231</v>
      </c>
      <c r="V3635" t="s">
        <v>7531</v>
      </c>
      <c r="W3635" t="e">
        <f>VALUE(V3635)*100000</f>
        <v>#VALUE!</v>
      </c>
    </row>
    <row r="3636" spans="1:23" customFormat="1" hidden="1">
      <c r="A3636" t="s">
        <v>7593</v>
      </c>
      <c r="G3636" t="s">
        <v>24</v>
      </c>
      <c r="H3636" t="s">
        <v>7594</v>
      </c>
      <c r="I3636">
        <f>VALUE(LEFT(H3636,FIND(" ",H3636)-1))</f>
        <v>2653</v>
      </c>
      <c r="J3636" t="str">
        <f>TRIM(RIGHT(H3636,LEN(H3636)-FIND(" ",H3636)))</f>
        <v>sqft</v>
      </c>
      <c r="K3636" t="s">
        <v>26</v>
      </c>
      <c r="L3636" t="s">
        <v>5478</v>
      </c>
      <c r="N3636" t="s">
        <v>200</v>
      </c>
      <c r="Q3636" t="s">
        <v>29</v>
      </c>
      <c r="R3636" t="s">
        <v>38</v>
      </c>
      <c r="S3636" t="s">
        <v>7595</v>
      </c>
      <c r="T3636" t="s">
        <v>7596</v>
      </c>
      <c r="U3636" s="1">
        <f t="shared" si="2038"/>
        <v>6281</v>
      </c>
      <c r="V3636" t="s">
        <v>7597</v>
      </c>
      <c r="W3636" t="e">
        <f>VALUE(V3636)*100000</f>
        <v>#VALUE!</v>
      </c>
    </row>
    <row r="3637" spans="1:23" customFormat="1" hidden="1">
      <c r="A3637" t="s">
        <v>7598</v>
      </c>
      <c r="G3637" t="s">
        <v>24</v>
      </c>
      <c r="H3637" t="s">
        <v>7599</v>
      </c>
      <c r="I3637">
        <f>VALUE(LEFT(H3637,FIND(" ",H3637)-1))</f>
        <v>1969</v>
      </c>
      <c r="J3637" t="str">
        <f>TRIM(RIGHT(H3637,LEN(H3637)-FIND(" ",H3637)))</f>
        <v>sqft</v>
      </c>
      <c r="K3637" t="s">
        <v>29</v>
      </c>
      <c r="L3637" t="s">
        <v>44</v>
      </c>
      <c r="N3637" t="s">
        <v>43</v>
      </c>
      <c r="Q3637" t="s">
        <v>7600</v>
      </c>
      <c r="R3637">
        <v>3</v>
      </c>
      <c r="S3637" t="s">
        <v>7601</v>
      </c>
      <c r="T3637" t="s">
        <v>405</v>
      </c>
      <c r="U3637" s="1">
        <f t="shared" si="2038"/>
        <v>7500</v>
      </c>
      <c r="V3637" t="s">
        <v>7210</v>
      </c>
      <c r="W3637" t="e">
        <f>VALUE(V3637)*100000</f>
        <v>#VALUE!</v>
      </c>
    </row>
    <row r="3638" spans="1:23" customFormat="1" hidden="1">
      <c r="A3638" t="s">
        <v>7602</v>
      </c>
      <c r="G3638" t="s">
        <v>34</v>
      </c>
      <c r="H3638" t="s">
        <v>372</v>
      </c>
      <c r="I3638">
        <f>VALUE(LEFT(H3638,FIND(" ",H3638)-1))</f>
        <v>1300</v>
      </c>
      <c r="J3638" t="str">
        <f>TRIM(RIGHT(H3638,LEN(H3638)-FIND(" ",H3638)))</f>
        <v>sqft</v>
      </c>
      <c r="K3638" t="s">
        <v>43</v>
      </c>
      <c r="L3638" t="s">
        <v>44</v>
      </c>
      <c r="N3638" t="s">
        <v>517</v>
      </c>
      <c r="Q3638" t="s">
        <v>29</v>
      </c>
      <c r="R3638">
        <v>3</v>
      </c>
      <c r="S3638" t="s">
        <v>7603</v>
      </c>
      <c r="T3638" t="s">
        <v>7604</v>
      </c>
      <c r="U3638" s="1">
        <f t="shared" si="2038"/>
        <v>15385</v>
      </c>
      <c r="V3638" t="s">
        <v>7219</v>
      </c>
      <c r="W3638" t="e">
        <f>VALUE(V3638)*100000</f>
        <v>#VALUE!</v>
      </c>
    </row>
    <row r="3639" spans="1:23" customFormat="1" hidden="1">
      <c r="A3639" t="s">
        <v>7605</v>
      </c>
      <c r="G3639" t="s">
        <v>34</v>
      </c>
      <c r="H3639" t="s">
        <v>7606</v>
      </c>
      <c r="I3639">
        <f>VALUE(LEFT(H3639,FIND(" ",H3639)-1))</f>
        <v>5800</v>
      </c>
      <c r="J3639" t="str">
        <f>TRIM(RIGHT(H3639,LEN(H3639)-FIND(" ",H3639)))</f>
        <v>sqft</v>
      </c>
      <c r="K3639" t="s">
        <v>43</v>
      </c>
      <c r="L3639" t="s">
        <v>44</v>
      </c>
      <c r="N3639" t="s">
        <v>142</v>
      </c>
      <c r="Q3639">
        <v>4</v>
      </c>
      <c r="S3639" t="s">
        <v>7607</v>
      </c>
      <c r="T3639" t="s">
        <v>7608</v>
      </c>
      <c r="U3639" s="1">
        <f t="shared" si="2038"/>
        <v>12009</v>
      </c>
      <c r="V3639" t="s">
        <v>7609</v>
      </c>
      <c r="W3639" t="e">
        <f>VALUE(V3639)*100000</f>
        <v>#VALUE!</v>
      </c>
    </row>
    <row r="3640" spans="1:23" customFormat="1" hidden="1">
      <c r="A3640" t="s">
        <v>7610</v>
      </c>
      <c r="G3640" t="s">
        <v>24</v>
      </c>
      <c r="H3640" t="s">
        <v>6415</v>
      </c>
      <c r="I3640">
        <f>VALUE(LEFT(H3640,FIND(" ",H3640)-1))</f>
        <v>5000</v>
      </c>
      <c r="J3640" t="str">
        <f>TRIM(RIGHT(H3640,LEN(H3640)-FIND(" ",H3640)))</f>
        <v>sqft</v>
      </c>
      <c r="K3640" t="s">
        <v>43</v>
      </c>
      <c r="L3640" t="s">
        <v>44</v>
      </c>
      <c r="N3640" t="s">
        <v>7611</v>
      </c>
      <c r="Q3640" t="s">
        <v>29</v>
      </c>
      <c r="R3640" t="s">
        <v>7612</v>
      </c>
      <c r="S3640" t="s">
        <v>7613</v>
      </c>
      <c r="T3640" t="s">
        <v>7614</v>
      </c>
      <c r="U3640" s="1">
        <f t="shared" si="2038"/>
        <v>7305</v>
      </c>
      <c r="V3640" t="s">
        <v>7201</v>
      </c>
      <c r="W3640" t="e">
        <f>VALUE(V3640)*100000</f>
        <v>#VALUE!</v>
      </c>
    </row>
    <row r="3641" spans="1:23" customFormat="1" hidden="1">
      <c r="A3641" t="s">
        <v>7615</v>
      </c>
      <c r="G3641" t="s">
        <v>34</v>
      </c>
      <c r="H3641" t="s">
        <v>7616</v>
      </c>
      <c r="I3641">
        <f>VALUE(LEFT(H3641,FIND(" ",H3641)-1))</f>
        <v>2950</v>
      </c>
      <c r="J3641" t="str">
        <f>TRIM(RIGHT(H3641,LEN(H3641)-FIND(" ",H3641)))</f>
        <v>sqft</v>
      </c>
      <c r="K3641" t="s">
        <v>43</v>
      </c>
      <c r="L3641" t="s">
        <v>44</v>
      </c>
      <c r="N3641" t="s">
        <v>200</v>
      </c>
      <c r="Q3641" t="s">
        <v>96</v>
      </c>
      <c r="R3641">
        <v>4</v>
      </c>
      <c r="S3641" t="s">
        <v>7617</v>
      </c>
      <c r="T3641" t="s">
        <v>7618</v>
      </c>
      <c r="U3641" s="1">
        <f t="shared" si="2038"/>
        <v>5763</v>
      </c>
      <c r="V3641" t="s">
        <v>7228</v>
      </c>
      <c r="W3641" t="e">
        <f>VALUE(V3641)*100000</f>
        <v>#VALUE!</v>
      </c>
    </row>
    <row r="3642" spans="1:23" customFormat="1" hidden="1">
      <c r="A3642" t="s">
        <v>7619</v>
      </c>
      <c r="G3642" t="s">
        <v>34</v>
      </c>
      <c r="H3642" t="s">
        <v>7620</v>
      </c>
      <c r="I3642">
        <f>VALUE(LEFT(H3642,FIND(" ",H3642)-1))</f>
        <v>3507</v>
      </c>
      <c r="J3642" t="str">
        <f>TRIM(RIGHT(H3642,LEN(H3642)-FIND(" ",H3642)))</f>
        <v>sqft</v>
      </c>
      <c r="K3642" t="s">
        <v>26</v>
      </c>
      <c r="L3642" t="s">
        <v>7621</v>
      </c>
      <c r="N3642" t="s">
        <v>152</v>
      </c>
      <c r="Q3642" t="s">
        <v>29</v>
      </c>
      <c r="R3642">
        <v>3</v>
      </c>
      <c r="S3642" t="s">
        <v>7622</v>
      </c>
      <c r="T3642" t="s">
        <v>7623</v>
      </c>
      <c r="U3642" s="1">
        <f t="shared" si="2038"/>
        <v>5703</v>
      </c>
      <c r="V3642" t="s">
        <v>7219</v>
      </c>
      <c r="W3642" t="e">
        <f>VALUE(V3642)*100000</f>
        <v>#VALUE!</v>
      </c>
    </row>
    <row r="3643" spans="1:23" customFormat="1" hidden="1">
      <c r="A3643" t="s">
        <v>7624</v>
      </c>
      <c r="G3643" t="s">
        <v>34</v>
      </c>
      <c r="H3643" t="s">
        <v>7625</v>
      </c>
      <c r="I3643">
        <f>VALUE(LEFT(H3643,FIND(" ",H3643)-1))</f>
        <v>177</v>
      </c>
      <c r="J3643" t="str">
        <f>TRIM(RIGHT(H3643,LEN(H3643)-FIND(" ",H3643)))</f>
        <v>sqm</v>
      </c>
      <c r="K3643" t="s">
        <v>43</v>
      </c>
      <c r="L3643" t="s">
        <v>44</v>
      </c>
      <c r="N3643" t="s">
        <v>4102</v>
      </c>
      <c r="Q3643" t="s">
        <v>96</v>
      </c>
      <c r="R3643" t="s">
        <v>7626</v>
      </c>
      <c r="S3643" t="s">
        <v>7627</v>
      </c>
      <c r="T3643" t="s">
        <v>7628</v>
      </c>
      <c r="U3643" s="1">
        <f t="shared" si="2038"/>
        <v>9185</v>
      </c>
      <c r="V3643" t="s">
        <v>7629</v>
      </c>
      <c r="W3643" t="e">
        <f>VALUE(V3643)*100000</f>
        <v>#VALUE!</v>
      </c>
    </row>
    <row r="3644" spans="1:23" customFormat="1" hidden="1">
      <c r="A3644" t="s">
        <v>7630</v>
      </c>
      <c r="G3644" t="s">
        <v>34</v>
      </c>
      <c r="H3644" t="s">
        <v>7631</v>
      </c>
      <c r="I3644">
        <f>VALUE(LEFT(H3644,FIND(" ",H3644)-1))</f>
        <v>709</v>
      </c>
      <c r="J3644" t="str">
        <f>TRIM(RIGHT(H3644,LEN(H3644)-FIND(" ",H3644)))</f>
        <v>sqyrd</v>
      </c>
      <c r="L3644" t="s">
        <v>44</v>
      </c>
      <c r="N3644" t="s">
        <v>43</v>
      </c>
      <c r="S3644" t="s">
        <v>7632</v>
      </c>
      <c r="T3644" t="s">
        <v>7633</v>
      </c>
      <c r="U3644" s="1">
        <f t="shared" si="2038"/>
        <v>7052</v>
      </c>
      <c r="V3644" t="s">
        <v>7531</v>
      </c>
      <c r="W3644" t="e">
        <f>VALUE(V3644)*100000</f>
        <v>#VALUE!</v>
      </c>
    </row>
    <row r="3645" spans="1:23" customFormat="1" hidden="1">
      <c r="A3645" t="s">
        <v>7385</v>
      </c>
      <c r="G3645" t="s">
        <v>204</v>
      </c>
      <c r="H3645" t="s">
        <v>7634</v>
      </c>
      <c r="I3645">
        <f>VALUE(LEFT(H3645,FIND(" ",H3645)-1))</f>
        <v>2277</v>
      </c>
      <c r="J3645" t="str">
        <f>TRIM(RIGHT(H3645,LEN(H3645)-FIND(" ",H3645)))</f>
        <v>sqft</v>
      </c>
      <c r="K3645" t="s">
        <v>156</v>
      </c>
      <c r="L3645" t="s">
        <v>166</v>
      </c>
      <c r="N3645" t="s">
        <v>43</v>
      </c>
      <c r="S3645" t="s">
        <v>7635</v>
      </c>
      <c r="T3645" t="s">
        <v>7636</v>
      </c>
      <c r="U3645" s="1">
        <f t="shared" ref="U3645:U3708" si="2039">VALUE(SUBSTITUTE(SUBSTITUTE(T3645,"â‚¹",""),"per sqft",""))</f>
        <v>14273</v>
      </c>
      <c r="V3645" t="s">
        <v>7637</v>
      </c>
      <c r="W3645" t="e">
        <f>VALUE(V3645)*100000</f>
        <v>#VALUE!</v>
      </c>
    </row>
    <row r="3646" spans="1:23" customFormat="1" hidden="1">
      <c r="A3646" t="s">
        <v>6414</v>
      </c>
      <c r="G3646" t="s">
        <v>34</v>
      </c>
      <c r="H3646" t="s">
        <v>1240</v>
      </c>
      <c r="I3646">
        <f>VALUE(LEFT(H3646,FIND(" ",H3646)-1))</f>
        <v>2700</v>
      </c>
      <c r="J3646" t="str">
        <f>TRIM(RIGHT(H3646,LEN(H3646)-FIND(" ",H3646)))</f>
        <v>sqft</v>
      </c>
      <c r="K3646" t="s">
        <v>43</v>
      </c>
      <c r="L3646" t="s">
        <v>44</v>
      </c>
      <c r="N3646" t="s">
        <v>377</v>
      </c>
      <c r="Q3646" t="s">
        <v>46</v>
      </c>
      <c r="R3646">
        <v>3</v>
      </c>
      <c r="S3646" t="s">
        <v>7638</v>
      </c>
      <c r="T3646" t="s">
        <v>4135</v>
      </c>
      <c r="U3646" s="1">
        <f t="shared" si="2039"/>
        <v>7407</v>
      </c>
      <c r="V3646" t="s">
        <v>7219</v>
      </c>
      <c r="W3646" t="e">
        <f>VALUE(V3646)*100000</f>
        <v>#VALUE!</v>
      </c>
    </row>
    <row r="3647" spans="1:23" customFormat="1" hidden="1">
      <c r="A3647" t="s">
        <v>7639</v>
      </c>
      <c r="G3647" t="s">
        <v>24</v>
      </c>
      <c r="H3647" t="s">
        <v>2927</v>
      </c>
      <c r="I3647">
        <f>VALUE(LEFT(H3647,FIND(" ",H3647)-1))</f>
        <v>912</v>
      </c>
      <c r="J3647" t="str">
        <f>TRIM(RIGHT(H3647,LEN(H3647)-FIND(" ",H3647)))</f>
        <v>sqft</v>
      </c>
      <c r="K3647" t="s">
        <v>43</v>
      </c>
      <c r="L3647" t="s">
        <v>44</v>
      </c>
      <c r="N3647" t="s">
        <v>152</v>
      </c>
      <c r="S3647" t="s">
        <v>7640</v>
      </c>
      <c r="T3647" t="s">
        <v>7641</v>
      </c>
      <c r="U3647" s="1">
        <f t="shared" si="2039"/>
        <v>21930</v>
      </c>
      <c r="V3647" t="s">
        <v>7219</v>
      </c>
      <c r="W3647" t="e">
        <f>VALUE(V3647)*100000</f>
        <v>#VALUE!</v>
      </c>
    </row>
    <row r="3648" spans="1:23" customFormat="1" hidden="1">
      <c r="A3648" t="s">
        <v>7642</v>
      </c>
      <c r="G3648" t="s">
        <v>34</v>
      </c>
      <c r="H3648" t="s">
        <v>7643</v>
      </c>
      <c r="I3648">
        <f>VALUE(LEFT(H3648,FIND(" ",H3648)-1))</f>
        <v>3050</v>
      </c>
      <c r="J3648" t="str">
        <f>TRIM(RIGHT(H3648,LEN(H3648)-FIND(" ",H3648)))</f>
        <v>sqft</v>
      </c>
      <c r="K3648" t="s">
        <v>43</v>
      </c>
      <c r="L3648" t="s">
        <v>44</v>
      </c>
      <c r="N3648" t="s">
        <v>412</v>
      </c>
      <c r="Q3648" t="s">
        <v>46</v>
      </c>
      <c r="R3648" t="s">
        <v>346</v>
      </c>
      <c r="T3648" t="s">
        <v>459</v>
      </c>
      <c r="U3648" s="1">
        <f t="shared" si="2039"/>
        <v>5000</v>
      </c>
      <c r="V3648" t="s">
        <v>7644</v>
      </c>
      <c r="W3648" t="e">
        <f>VALUE(V3648)*100000</f>
        <v>#VALUE!</v>
      </c>
    </row>
    <row r="3649" spans="1:23" customFormat="1" hidden="1">
      <c r="A3649" t="s">
        <v>7511</v>
      </c>
      <c r="G3649" t="s">
        <v>524</v>
      </c>
      <c r="H3649" t="s">
        <v>7645</v>
      </c>
      <c r="I3649">
        <f>VALUE(LEFT(H3649,FIND(" ",H3649)-1))</f>
        <v>302400</v>
      </c>
      <c r="J3649" t="str">
        <f>TRIM(RIGHT(H3649,LEN(H3649)-FIND(" ",H3649)))</f>
        <v>sqft</v>
      </c>
      <c r="L3649" t="s">
        <v>26</v>
      </c>
      <c r="S3649" t="s">
        <v>7646</v>
      </c>
      <c r="T3649" t="s">
        <v>7647</v>
      </c>
      <c r="U3649" s="1">
        <f t="shared" si="2039"/>
        <v>397</v>
      </c>
      <c r="V3649" t="s">
        <v>7648</v>
      </c>
      <c r="W3649" t="e">
        <f>VALUE(V3649)*100000</f>
        <v>#VALUE!</v>
      </c>
    </row>
    <row r="3650" spans="1:23" customFormat="1" hidden="1">
      <c r="A3650" t="s">
        <v>7649</v>
      </c>
      <c r="G3650" t="s">
        <v>34</v>
      </c>
      <c r="H3650" t="s">
        <v>609</v>
      </c>
      <c r="I3650">
        <f>VALUE(LEFT(H3650,FIND(" ",H3650)-1))</f>
        <v>1280</v>
      </c>
      <c r="J3650" t="str">
        <f>TRIM(RIGHT(H3650,LEN(H3650)-FIND(" ",H3650)))</f>
        <v>sqft</v>
      </c>
      <c r="L3650" t="s">
        <v>44</v>
      </c>
      <c r="N3650" t="s">
        <v>43</v>
      </c>
      <c r="T3650" t="s">
        <v>7650</v>
      </c>
      <c r="U3650" s="1">
        <f t="shared" si="2039"/>
        <v>15625</v>
      </c>
      <c r="V3650" t="s">
        <v>7219</v>
      </c>
      <c r="W3650" t="e">
        <f>VALUE(V3650)*100000</f>
        <v>#VALUE!</v>
      </c>
    </row>
    <row r="3651" spans="1:23" customFormat="1" hidden="1">
      <c r="A3651" t="s">
        <v>7651</v>
      </c>
      <c r="G3651" t="s">
        <v>34</v>
      </c>
      <c r="H3651" t="s">
        <v>7652</v>
      </c>
      <c r="I3651">
        <f>VALUE(LEFT(H3651,FIND(" ",H3651)-1))</f>
        <v>50000</v>
      </c>
      <c r="J3651" t="str">
        <f>TRIM(RIGHT(H3651,LEN(H3651)-FIND(" ",H3651)))</f>
        <v>sqft</v>
      </c>
      <c r="L3651" t="s">
        <v>44</v>
      </c>
      <c r="N3651" t="s">
        <v>43</v>
      </c>
      <c r="S3651" t="s">
        <v>7653</v>
      </c>
      <c r="T3651" t="s">
        <v>7654</v>
      </c>
      <c r="U3651" s="1">
        <f t="shared" si="2039"/>
        <v>1400</v>
      </c>
      <c r="V3651" t="s">
        <v>7201</v>
      </c>
      <c r="W3651" t="e">
        <f>VALUE(V3651)*100000</f>
        <v>#VALUE!</v>
      </c>
    </row>
    <row r="3652" spans="1:23" customFormat="1" hidden="1">
      <c r="A3652" t="s">
        <v>7655</v>
      </c>
      <c r="G3652" t="s">
        <v>34</v>
      </c>
      <c r="H3652" t="s">
        <v>7656</v>
      </c>
      <c r="I3652">
        <f>VALUE(LEFT(H3652,FIND(" ",H3652)-1))</f>
        <v>320</v>
      </c>
      <c r="J3652" t="str">
        <f>TRIM(RIGHT(H3652,LEN(H3652)-FIND(" ",H3652)))</f>
        <v>sqyrd</v>
      </c>
      <c r="K3652" t="s">
        <v>96</v>
      </c>
      <c r="L3652" t="s">
        <v>44</v>
      </c>
      <c r="N3652" t="s">
        <v>43</v>
      </c>
      <c r="Q3652">
        <v>7</v>
      </c>
      <c r="S3652" t="s">
        <v>7657</v>
      </c>
      <c r="T3652" t="s">
        <v>7658</v>
      </c>
      <c r="U3652" s="1">
        <f t="shared" si="2039"/>
        <v>24306</v>
      </c>
      <c r="V3652" t="s">
        <v>7201</v>
      </c>
      <c r="W3652" t="e">
        <f>VALUE(V3652)*100000</f>
        <v>#VALUE!</v>
      </c>
    </row>
    <row r="3653" spans="1:23" customFormat="1" hidden="1">
      <c r="A3653" t="s">
        <v>7659</v>
      </c>
      <c r="G3653" t="s">
        <v>24</v>
      </c>
      <c r="H3653" t="s">
        <v>7660</v>
      </c>
      <c r="I3653">
        <f>VALUE(LEFT(H3653,FIND(" ",H3653)-1))</f>
        <v>2850</v>
      </c>
      <c r="J3653" t="str">
        <f>TRIM(RIGHT(H3653,LEN(H3653)-FIND(" ",H3653)))</f>
        <v>sqft</v>
      </c>
      <c r="K3653" t="s">
        <v>43</v>
      </c>
      <c r="L3653" t="s">
        <v>44</v>
      </c>
      <c r="N3653" t="s">
        <v>1513</v>
      </c>
      <c r="Q3653" t="s">
        <v>96</v>
      </c>
      <c r="R3653" t="s">
        <v>38</v>
      </c>
      <c r="S3653" t="s">
        <v>7661</v>
      </c>
      <c r="T3653" t="s">
        <v>7662</v>
      </c>
      <c r="U3653" s="1">
        <f t="shared" si="2039"/>
        <v>6510</v>
      </c>
      <c r="V3653" t="s">
        <v>7455</v>
      </c>
      <c r="W3653" t="e">
        <f>VALUE(V3653)*100000</f>
        <v>#VALUE!</v>
      </c>
    </row>
    <row r="3654" spans="1:23" customFormat="1" hidden="1">
      <c r="A3654" t="s">
        <v>6357</v>
      </c>
      <c r="G3654" t="s">
        <v>34</v>
      </c>
      <c r="H3654" t="s">
        <v>3620</v>
      </c>
      <c r="I3654">
        <f>VALUE(LEFT(H3654,FIND(" ",H3654)-1))</f>
        <v>1890</v>
      </c>
      <c r="J3654" t="str">
        <f>TRIM(RIGHT(H3654,LEN(H3654)-FIND(" ",H3654)))</f>
        <v>sqft</v>
      </c>
      <c r="K3654" t="s">
        <v>43</v>
      </c>
      <c r="L3654" t="s">
        <v>44</v>
      </c>
      <c r="N3654" t="s">
        <v>517</v>
      </c>
      <c r="Q3654" t="s">
        <v>29</v>
      </c>
      <c r="R3654">
        <v>2</v>
      </c>
      <c r="T3654" t="s">
        <v>6359</v>
      </c>
      <c r="U3654" s="1">
        <f t="shared" si="2039"/>
        <v>7937</v>
      </c>
      <c r="V3654" t="s">
        <v>6050</v>
      </c>
      <c r="W3654" t="e">
        <f>VALUE(V3654)*100000</f>
        <v>#VALUE!</v>
      </c>
    </row>
    <row r="3655" spans="1:23" customFormat="1" hidden="1">
      <c r="A3655" t="s">
        <v>7663</v>
      </c>
      <c r="G3655" t="s">
        <v>24</v>
      </c>
      <c r="H3655" t="s">
        <v>7664</v>
      </c>
      <c r="I3655">
        <f>VALUE(LEFT(H3655,FIND(" ",H3655)-1))</f>
        <v>4400</v>
      </c>
      <c r="J3655" t="str">
        <f>TRIM(RIGHT(H3655,LEN(H3655)-FIND(" ",H3655)))</f>
        <v>sqft</v>
      </c>
      <c r="K3655" t="s">
        <v>26</v>
      </c>
      <c r="L3655" t="s">
        <v>44</v>
      </c>
      <c r="N3655" t="s">
        <v>297</v>
      </c>
      <c r="S3655" t="s">
        <v>7665</v>
      </c>
      <c r="T3655" t="s">
        <v>6205</v>
      </c>
      <c r="U3655" s="1">
        <f t="shared" si="2039"/>
        <v>5682</v>
      </c>
      <c r="V3655" t="s">
        <v>7455</v>
      </c>
      <c r="W3655" t="e">
        <f>VALUE(V3655)*100000</f>
        <v>#VALUE!</v>
      </c>
    </row>
    <row r="3656" spans="1:23" customFormat="1" hidden="1">
      <c r="A3656" t="s">
        <v>7666</v>
      </c>
      <c r="G3656" t="s">
        <v>24</v>
      </c>
      <c r="H3656" t="s">
        <v>6321</v>
      </c>
      <c r="I3656">
        <f>VALUE(LEFT(H3656,FIND(" ",H3656)-1))</f>
        <v>3100</v>
      </c>
      <c r="J3656" t="str">
        <f>TRIM(RIGHT(H3656,LEN(H3656)-FIND(" ",H3656)))</f>
        <v>sqft</v>
      </c>
      <c r="K3656" t="s">
        <v>26</v>
      </c>
      <c r="L3656" t="s">
        <v>44</v>
      </c>
      <c r="N3656" t="s">
        <v>1138</v>
      </c>
      <c r="Q3656" t="s">
        <v>29</v>
      </c>
      <c r="R3656" t="s">
        <v>739</v>
      </c>
      <c r="S3656" t="s">
        <v>7667</v>
      </c>
      <c r="T3656" t="s">
        <v>7668</v>
      </c>
      <c r="U3656" s="1">
        <f t="shared" si="2039"/>
        <v>7948</v>
      </c>
      <c r="V3656" t="s">
        <v>7323</v>
      </c>
      <c r="W3656" t="e">
        <f>VALUE(V3656)*100000</f>
        <v>#VALUE!</v>
      </c>
    </row>
    <row r="3657" spans="1:23" customFormat="1" hidden="1">
      <c r="A3657" t="s">
        <v>7669</v>
      </c>
      <c r="G3657" t="s">
        <v>24</v>
      </c>
      <c r="H3657" t="s">
        <v>7441</v>
      </c>
      <c r="I3657">
        <f>VALUE(LEFT(H3657,FIND(" ",H3657)-1))</f>
        <v>3300</v>
      </c>
      <c r="J3657" t="str">
        <f>TRIM(RIGHT(H3657,LEN(H3657)-FIND(" ",H3657)))</f>
        <v>sqft</v>
      </c>
      <c r="K3657" t="s">
        <v>96</v>
      </c>
      <c r="L3657" t="s">
        <v>44</v>
      </c>
      <c r="N3657" t="s">
        <v>43</v>
      </c>
      <c r="Q3657" t="s">
        <v>47</v>
      </c>
      <c r="R3657" t="s">
        <v>490</v>
      </c>
      <c r="T3657" t="s">
        <v>5881</v>
      </c>
      <c r="U3657" s="1">
        <f t="shared" si="2039"/>
        <v>4369</v>
      </c>
      <c r="V3657" t="s">
        <v>7326</v>
      </c>
      <c r="W3657" t="e">
        <f>VALUE(V3657)*100000</f>
        <v>#VALUE!</v>
      </c>
    </row>
    <row r="3658" spans="1:23" customFormat="1" hidden="1">
      <c r="A3658" t="s">
        <v>7670</v>
      </c>
      <c r="G3658" t="s">
        <v>524</v>
      </c>
      <c r="H3658" t="s">
        <v>4143</v>
      </c>
      <c r="I3658">
        <f>VALUE(LEFT(H3658,FIND(" ",H3658)-1))</f>
        <v>2500</v>
      </c>
      <c r="J3658" t="str">
        <f>TRIM(RIGHT(H3658,LEN(H3658)-FIND(" ",H3658)))</f>
        <v>sqft</v>
      </c>
      <c r="L3658" t="s">
        <v>43</v>
      </c>
      <c r="S3658" t="s">
        <v>7671</v>
      </c>
      <c r="T3658" t="s">
        <v>7672</v>
      </c>
      <c r="U3658" s="1">
        <f t="shared" si="2039"/>
        <v>14200</v>
      </c>
      <c r="V3658" t="s">
        <v>7673</v>
      </c>
      <c r="W3658" t="e">
        <f>VALUE(V3658)*100000</f>
        <v>#VALUE!</v>
      </c>
    </row>
    <row r="3659" spans="1:23" customFormat="1" hidden="1">
      <c r="A3659" t="s">
        <v>7674</v>
      </c>
      <c r="G3659" t="s">
        <v>24</v>
      </c>
      <c r="H3659" t="s">
        <v>7675</v>
      </c>
      <c r="I3659">
        <f>VALUE(LEFT(H3659,FIND(" ",H3659)-1))</f>
        <v>5300</v>
      </c>
      <c r="J3659" t="str">
        <f>TRIM(RIGHT(H3659,LEN(H3659)-FIND(" ",H3659)))</f>
        <v>sqft</v>
      </c>
      <c r="K3659" t="s">
        <v>43</v>
      </c>
      <c r="L3659" t="s">
        <v>44</v>
      </c>
      <c r="N3659" t="s">
        <v>1028</v>
      </c>
      <c r="Q3659" t="s">
        <v>29</v>
      </c>
      <c r="R3659" t="s">
        <v>47</v>
      </c>
      <c r="S3659" t="s">
        <v>7676</v>
      </c>
      <c r="T3659" t="s">
        <v>7677</v>
      </c>
      <c r="U3659" s="1">
        <f t="shared" si="2039"/>
        <v>10074</v>
      </c>
      <c r="V3659" t="s">
        <v>7678</v>
      </c>
      <c r="W3659" t="e">
        <f>VALUE(V3659)*100000</f>
        <v>#VALUE!</v>
      </c>
    </row>
    <row r="3660" spans="1:23" customFormat="1" hidden="1">
      <c r="A3660" t="s">
        <v>7679</v>
      </c>
      <c r="G3660" t="s">
        <v>24</v>
      </c>
      <c r="H3660" t="s">
        <v>7047</v>
      </c>
      <c r="I3660">
        <f>VALUE(LEFT(H3660,FIND(" ",H3660)-1))</f>
        <v>5500</v>
      </c>
      <c r="J3660" t="str">
        <f>TRIM(RIGHT(H3660,LEN(H3660)-FIND(" ",H3660)))</f>
        <v>sqft</v>
      </c>
      <c r="K3660" t="s">
        <v>43</v>
      </c>
      <c r="L3660" t="s">
        <v>44</v>
      </c>
      <c r="N3660" t="s">
        <v>377</v>
      </c>
      <c r="Q3660" t="s">
        <v>96</v>
      </c>
      <c r="R3660" t="s">
        <v>207</v>
      </c>
      <c r="S3660" t="s">
        <v>7680</v>
      </c>
      <c r="U3660" s="1" t="e">
        <f t="shared" si="2039"/>
        <v>#VALUE!</v>
      </c>
      <c r="V3660" t="s">
        <v>7637</v>
      </c>
      <c r="W3660" t="e">
        <f>VALUE(V3660)*100000</f>
        <v>#VALUE!</v>
      </c>
    </row>
    <row r="3661" spans="1:23" customFormat="1" hidden="1">
      <c r="A3661" t="s">
        <v>3658</v>
      </c>
      <c r="G3661" t="s">
        <v>34</v>
      </c>
      <c r="H3661" t="s">
        <v>6368</v>
      </c>
      <c r="I3661">
        <f>VALUE(LEFT(H3661,FIND(" ",H3661)-1))</f>
        <v>170</v>
      </c>
      <c r="J3661" t="str">
        <f>TRIM(RIGHT(H3661,LEN(H3661)-FIND(" ",H3661)))</f>
        <v>sqft</v>
      </c>
      <c r="K3661" t="s">
        <v>43</v>
      </c>
      <c r="L3661" t="s">
        <v>44</v>
      </c>
      <c r="N3661" t="s">
        <v>2477</v>
      </c>
      <c r="T3661" t="s">
        <v>6370</v>
      </c>
      <c r="U3661" s="1">
        <f t="shared" si="2039"/>
        <v>88235</v>
      </c>
      <c r="V3661" t="s">
        <v>6050</v>
      </c>
      <c r="W3661" t="e">
        <f>VALUE(V3661)*100000</f>
        <v>#VALUE!</v>
      </c>
    </row>
    <row r="3662" spans="1:23" customFormat="1" hidden="1">
      <c r="A3662" t="s">
        <v>7681</v>
      </c>
      <c r="G3662" t="s">
        <v>34</v>
      </c>
      <c r="H3662" t="s">
        <v>3806</v>
      </c>
      <c r="I3662">
        <f>VALUE(LEFT(H3662,FIND(" ",H3662)-1))</f>
        <v>2100</v>
      </c>
      <c r="J3662" t="str">
        <f>TRIM(RIGHT(H3662,LEN(H3662)-FIND(" ",H3662)))</f>
        <v>sqft</v>
      </c>
      <c r="K3662" t="s">
        <v>43</v>
      </c>
      <c r="L3662" t="s">
        <v>44</v>
      </c>
      <c r="N3662" t="s">
        <v>725</v>
      </c>
      <c r="Q3662" t="s">
        <v>46</v>
      </c>
      <c r="R3662">
        <v>4</v>
      </c>
      <c r="T3662" t="s">
        <v>7682</v>
      </c>
      <c r="U3662" s="1">
        <f t="shared" si="2039"/>
        <v>7857</v>
      </c>
      <c r="V3662" t="s">
        <v>7252</v>
      </c>
      <c r="W3662" t="e">
        <f>VALUE(V3662)*100000</f>
        <v>#VALUE!</v>
      </c>
    </row>
    <row r="3663" spans="1:23" customFormat="1" hidden="1">
      <c r="A3663" t="s">
        <v>7683</v>
      </c>
      <c r="G3663" t="s">
        <v>34</v>
      </c>
      <c r="H3663" t="s">
        <v>7684</v>
      </c>
      <c r="I3663">
        <f>VALUE(LEFT(H3663,FIND(" ",H3663)-1))</f>
        <v>3215</v>
      </c>
      <c r="J3663" t="str">
        <f>TRIM(RIGHT(H3663,LEN(H3663)-FIND(" ",H3663)))</f>
        <v>sqft</v>
      </c>
      <c r="K3663" t="s">
        <v>43</v>
      </c>
      <c r="L3663" t="s">
        <v>44</v>
      </c>
      <c r="N3663" t="s">
        <v>4102</v>
      </c>
      <c r="Q3663" t="s">
        <v>29</v>
      </c>
      <c r="R3663" t="s">
        <v>47</v>
      </c>
      <c r="S3663" t="s">
        <v>7685</v>
      </c>
      <c r="T3663" t="s">
        <v>7686</v>
      </c>
      <c r="U3663" s="1">
        <f t="shared" si="2039"/>
        <v>5910</v>
      </c>
      <c r="V3663" t="s">
        <v>7687</v>
      </c>
      <c r="W3663" t="e">
        <f>VALUE(V3663)*100000</f>
        <v>#VALUE!</v>
      </c>
    </row>
    <row r="3664" spans="1:23" customFormat="1" hidden="1">
      <c r="A3664" t="s">
        <v>7688</v>
      </c>
      <c r="G3664" t="s">
        <v>204</v>
      </c>
      <c r="H3664" t="s">
        <v>7689</v>
      </c>
      <c r="I3664">
        <f>VALUE(LEFT(H3664,FIND(" ",H3664)-1))</f>
        <v>4410</v>
      </c>
      <c r="J3664" t="str">
        <f>TRIM(RIGHT(H3664,LEN(H3664)-FIND(" ",H3664)))</f>
        <v>sqft</v>
      </c>
      <c r="L3664" t="s">
        <v>43</v>
      </c>
      <c r="N3664" t="s">
        <v>671</v>
      </c>
      <c r="S3664" t="s">
        <v>7690</v>
      </c>
      <c r="T3664" t="s">
        <v>361</v>
      </c>
      <c r="U3664" s="1">
        <f t="shared" si="2039"/>
        <v>6803</v>
      </c>
      <c r="V3664" t="s">
        <v>7379</v>
      </c>
      <c r="W3664" t="e">
        <f>VALUE(V3664)*100000</f>
        <v>#VALUE!</v>
      </c>
    </row>
    <row r="3665" spans="1:23" customFormat="1" hidden="1">
      <c r="A3665" t="s">
        <v>3437</v>
      </c>
      <c r="G3665" t="s">
        <v>204</v>
      </c>
      <c r="H3665" t="s">
        <v>2583</v>
      </c>
      <c r="I3665">
        <f>VALUE(LEFT(H3665,FIND(" ",H3665)-1))</f>
        <v>5400</v>
      </c>
      <c r="J3665" t="str">
        <f>TRIM(RIGHT(H3665,LEN(H3665)-FIND(" ",H3665)))</f>
        <v>sqft</v>
      </c>
      <c r="K3665">
        <v>3</v>
      </c>
      <c r="L3665" t="s">
        <v>416</v>
      </c>
      <c r="N3665" t="s">
        <v>43</v>
      </c>
      <c r="Q3665">
        <v>2</v>
      </c>
      <c r="R3665" t="s">
        <v>207</v>
      </c>
      <c r="S3665" t="s">
        <v>7691</v>
      </c>
      <c r="T3665" t="s">
        <v>6229</v>
      </c>
      <c r="U3665" s="1">
        <f t="shared" si="2039"/>
        <v>12222</v>
      </c>
      <c r="V3665" t="s">
        <v>7692</v>
      </c>
      <c r="W3665" t="e">
        <f>VALUE(V3665)*100000</f>
        <v>#VALUE!</v>
      </c>
    </row>
    <row r="3666" spans="1:23" customFormat="1" hidden="1">
      <c r="A3666" t="s">
        <v>7693</v>
      </c>
      <c r="G3666" t="s">
        <v>34</v>
      </c>
      <c r="H3666" t="s">
        <v>7273</v>
      </c>
      <c r="I3666">
        <f>VALUE(LEFT(H3666,FIND(" ",H3666)-1))</f>
        <v>6000</v>
      </c>
      <c r="J3666" t="str">
        <f>TRIM(RIGHT(H3666,LEN(H3666)-FIND(" ",H3666)))</f>
        <v>sqft</v>
      </c>
      <c r="L3666" t="s">
        <v>44</v>
      </c>
      <c r="N3666" t="s">
        <v>43</v>
      </c>
      <c r="S3666" t="s">
        <v>7694</v>
      </c>
      <c r="T3666" t="s">
        <v>1672</v>
      </c>
      <c r="U3666" s="1">
        <f t="shared" si="2039"/>
        <v>8333</v>
      </c>
      <c r="V3666" t="s">
        <v>7308</v>
      </c>
      <c r="W3666" t="e">
        <f>VALUE(V3666)*100000</f>
        <v>#VALUE!</v>
      </c>
    </row>
    <row r="3667" spans="1:23" customFormat="1" hidden="1">
      <c r="A3667" t="s">
        <v>7695</v>
      </c>
      <c r="G3667" t="s">
        <v>204</v>
      </c>
      <c r="H3667" t="s">
        <v>7696</v>
      </c>
      <c r="I3667">
        <f>VALUE(LEFT(H3667,FIND(" ",H3667)-1))</f>
        <v>1359</v>
      </c>
      <c r="J3667" t="str">
        <f>TRIM(RIGHT(H3667,LEN(H3667)-FIND(" ",H3667)))</f>
        <v>sqft</v>
      </c>
      <c r="K3667" t="s">
        <v>671</v>
      </c>
      <c r="L3667" t="s">
        <v>43</v>
      </c>
      <c r="N3667">
        <v>5</v>
      </c>
      <c r="T3667" t="s">
        <v>7697</v>
      </c>
      <c r="U3667" s="1">
        <f t="shared" si="2039"/>
        <v>14349</v>
      </c>
      <c r="V3667" t="s">
        <v>7698</v>
      </c>
      <c r="W3667" t="e">
        <f>VALUE(V3667)*100000</f>
        <v>#VALUE!</v>
      </c>
    </row>
    <row r="3668" spans="1:23" customFormat="1" hidden="1">
      <c r="A3668" t="s">
        <v>7699</v>
      </c>
      <c r="G3668" t="s">
        <v>24</v>
      </c>
      <c r="H3668" t="s">
        <v>116</v>
      </c>
      <c r="I3668">
        <f>VALUE(LEFT(H3668,FIND(" ",H3668)-1))</f>
        <v>1000</v>
      </c>
      <c r="J3668" t="str">
        <f>TRIM(RIGHT(H3668,LEN(H3668)-FIND(" ",H3668)))</f>
        <v>sqft</v>
      </c>
      <c r="K3668" t="s">
        <v>43</v>
      </c>
      <c r="L3668" t="s">
        <v>44</v>
      </c>
      <c r="N3668" t="s">
        <v>373</v>
      </c>
      <c r="Q3668" t="s">
        <v>29</v>
      </c>
      <c r="R3668" t="s">
        <v>47</v>
      </c>
      <c r="S3668" t="s">
        <v>7700</v>
      </c>
      <c r="T3668" t="s">
        <v>7701</v>
      </c>
      <c r="U3668" s="1">
        <f t="shared" si="2039"/>
        <v>50000</v>
      </c>
      <c r="V3668" t="s">
        <v>7308</v>
      </c>
      <c r="W3668" t="e">
        <f>VALUE(V3668)*100000</f>
        <v>#VALUE!</v>
      </c>
    </row>
    <row r="3669" spans="1:23" customFormat="1" hidden="1">
      <c r="A3669" t="s">
        <v>7702</v>
      </c>
      <c r="G3669" t="s">
        <v>24</v>
      </c>
      <c r="H3669" t="s">
        <v>3803</v>
      </c>
      <c r="I3669">
        <f>VALUE(LEFT(H3669,FIND(" ",H3669)-1))</f>
        <v>2400</v>
      </c>
      <c r="J3669" t="str">
        <f>TRIM(RIGHT(H3669,LEN(H3669)-FIND(" ",H3669)))</f>
        <v>sqft</v>
      </c>
      <c r="K3669" t="s">
        <v>43</v>
      </c>
      <c r="L3669" t="s">
        <v>44</v>
      </c>
      <c r="N3669" t="s">
        <v>911</v>
      </c>
      <c r="Q3669" t="s">
        <v>29</v>
      </c>
      <c r="R3669" t="s">
        <v>47</v>
      </c>
      <c r="T3669" t="s">
        <v>7703</v>
      </c>
      <c r="U3669" s="1">
        <f t="shared" si="2039"/>
        <v>5307</v>
      </c>
      <c r="V3669" t="s">
        <v>7323</v>
      </c>
      <c r="W3669" t="e">
        <f>VALUE(V3669)*100000</f>
        <v>#VALUE!</v>
      </c>
    </row>
    <row r="3670" spans="1:23" customFormat="1" hidden="1">
      <c r="A3670" t="s">
        <v>7704</v>
      </c>
      <c r="G3670" t="s">
        <v>34</v>
      </c>
      <c r="H3670" t="s">
        <v>7705</v>
      </c>
      <c r="I3670">
        <f>VALUE(LEFT(H3670,FIND(" ",H3670)-1))</f>
        <v>3882</v>
      </c>
      <c r="J3670" t="str">
        <f>TRIM(RIGHT(H3670,LEN(H3670)-FIND(" ",H3670)))</f>
        <v>sqft</v>
      </c>
      <c r="K3670" t="s">
        <v>29</v>
      </c>
      <c r="L3670" t="s">
        <v>2619</v>
      </c>
      <c r="N3670" t="s">
        <v>43</v>
      </c>
      <c r="Q3670" t="s">
        <v>156</v>
      </c>
      <c r="R3670" t="s">
        <v>7706</v>
      </c>
      <c r="S3670" t="s">
        <v>7707</v>
      </c>
      <c r="T3670" t="s">
        <v>7708</v>
      </c>
      <c r="U3670" s="1">
        <f t="shared" si="2039"/>
        <v>7032</v>
      </c>
      <c r="V3670" t="s">
        <v>7709</v>
      </c>
      <c r="W3670" t="e">
        <f>VALUE(V3670)*100000</f>
        <v>#VALUE!</v>
      </c>
    </row>
    <row r="3671" spans="1:23" customFormat="1" hidden="1">
      <c r="A3671" t="s">
        <v>7710</v>
      </c>
      <c r="G3671" t="s">
        <v>34</v>
      </c>
      <c r="H3671" t="s">
        <v>7711</v>
      </c>
      <c r="I3671">
        <f>VALUE(LEFT(H3671,FIND(" ",H3671)-1))</f>
        <v>268</v>
      </c>
      <c r="J3671" t="str">
        <f>TRIM(RIGHT(H3671,LEN(H3671)-FIND(" ",H3671)))</f>
        <v>sqyrd</v>
      </c>
      <c r="K3671" t="s">
        <v>43</v>
      </c>
      <c r="L3671" t="s">
        <v>44</v>
      </c>
      <c r="N3671" t="s">
        <v>517</v>
      </c>
      <c r="Q3671" t="s">
        <v>29</v>
      </c>
      <c r="R3671">
        <v>5</v>
      </c>
      <c r="T3671" t="s">
        <v>7712</v>
      </c>
      <c r="U3671" s="1">
        <f t="shared" si="2039"/>
        <v>8292</v>
      </c>
      <c r="V3671" t="s">
        <v>7219</v>
      </c>
      <c r="W3671" t="e">
        <f>VALUE(V3671)*100000</f>
        <v>#VALUE!</v>
      </c>
    </row>
    <row r="3672" spans="1:23" customFormat="1" hidden="1">
      <c r="A3672" t="s">
        <v>7713</v>
      </c>
      <c r="G3672" t="s">
        <v>34</v>
      </c>
      <c r="H3672" t="s">
        <v>7012</v>
      </c>
      <c r="I3672">
        <f>VALUE(LEFT(H3672,FIND(" ",H3672)-1))</f>
        <v>186</v>
      </c>
      <c r="J3672" t="str">
        <f>TRIM(RIGHT(H3672,LEN(H3672)-FIND(" ",H3672)))</f>
        <v>sqyrd</v>
      </c>
      <c r="K3672" t="s">
        <v>7714</v>
      </c>
      <c r="L3672" t="s">
        <v>44</v>
      </c>
      <c r="N3672" t="s">
        <v>43</v>
      </c>
      <c r="T3672" t="s">
        <v>7715</v>
      </c>
      <c r="U3672" s="1">
        <f t="shared" si="2039"/>
        <v>18578</v>
      </c>
      <c r="V3672" t="s">
        <v>7716</v>
      </c>
      <c r="W3672" t="e">
        <f>VALUE(V3672)*100000</f>
        <v>#VALUE!</v>
      </c>
    </row>
    <row r="3673" spans="1:23" customFormat="1" hidden="1">
      <c r="A3673" t="s">
        <v>7717</v>
      </c>
      <c r="G3673" t="s">
        <v>34</v>
      </c>
      <c r="H3673" t="s">
        <v>1240</v>
      </c>
      <c r="I3673">
        <f>VALUE(LEFT(H3673,FIND(" ",H3673)-1))</f>
        <v>2700</v>
      </c>
      <c r="J3673" t="str">
        <f>TRIM(RIGHT(H3673,LEN(H3673)-FIND(" ",H3673)))</f>
        <v>sqft</v>
      </c>
      <c r="K3673" t="s">
        <v>29</v>
      </c>
      <c r="L3673" t="s">
        <v>44</v>
      </c>
      <c r="N3673" t="s">
        <v>43</v>
      </c>
      <c r="Q3673">
        <v>4</v>
      </c>
      <c r="T3673" t="s">
        <v>4135</v>
      </c>
      <c r="U3673" s="1">
        <f t="shared" si="2039"/>
        <v>7407</v>
      </c>
      <c r="V3673" t="s">
        <v>7219</v>
      </c>
      <c r="W3673" t="e">
        <f>VALUE(V3673)*100000</f>
        <v>#VALUE!</v>
      </c>
    </row>
    <row r="3674" spans="1:23" customFormat="1" hidden="1">
      <c r="A3674" t="s">
        <v>7718</v>
      </c>
      <c r="G3674" t="s">
        <v>34</v>
      </c>
      <c r="H3674" t="s">
        <v>7719</v>
      </c>
      <c r="I3674">
        <f>VALUE(LEFT(H3674,FIND(" ",H3674)-1))</f>
        <v>3020</v>
      </c>
      <c r="J3674" t="str">
        <f>TRIM(RIGHT(H3674,LEN(H3674)-FIND(" ",H3674)))</f>
        <v>sqft</v>
      </c>
      <c r="K3674" t="s">
        <v>43</v>
      </c>
      <c r="L3674" t="s">
        <v>44</v>
      </c>
      <c r="N3674" t="s">
        <v>1028</v>
      </c>
      <c r="Q3674" t="s">
        <v>29</v>
      </c>
      <c r="R3674" t="s">
        <v>7720</v>
      </c>
      <c r="T3674" t="s">
        <v>7721</v>
      </c>
      <c r="U3674" s="1">
        <f t="shared" si="2039"/>
        <v>5464</v>
      </c>
      <c r="V3674" t="s">
        <v>7252</v>
      </c>
      <c r="W3674" t="e">
        <f>VALUE(V3674)*100000</f>
        <v>#VALUE!</v>
      </c>
    </row>
    <row r="3675" spans="1:23" customFormat="1" hidden="1">
      <c r="A3675" t="s">
        <v>3972</v>
      </c>
      <c r="G3675" t="s">
        <v>524</v>
      </c>
      <c r="H3675" t="s">
        <v>7722</v>
      </c>
      <c r="I3675">
        <f>VALUE(LEFT(H3675,FIND(" ",H3675)-1))</f>
        <v>8140</v>
      </c>
      <c r="J3675" t="str">
        <f>TRIM(RIGHT(H3675,LEN(H3675)-FIND(" ",H3675)))</f>
        <v>sqft</v>
      </c>
      <c r="L3675" t="s">
        <v>43</v>
      </c>
      <c r="S3675" t="s">
        <v>7723</v>
      </c>
      <c r="T3675" t="s">
        <v>7724</v>
      </c>
      <c r="U3675" s="1">
        <f t="shared" si="2039"/>
        <v>4607</v>
      </c>
      <c r="V3675" t="s">
        <v>7725</v>
      </c>
      <c r="W3675" t="e">
        <f>VALUE(V3675)*100000</f>
        <v>#VALUE!</v>
      </c>
    </row>
    <row r="3676" spans="1:23" customFormat="1" hidden="1">
      <c r="A3676" t="s">
        <v>7726</v>
      </c>
      <c r="G3676" t="s">
        <v>24</v>
      </c>
      <c r="H3676" t="s">
        <v>6364</v>
      </c>
      <c r="I3676">
        <f>VALUE(LEFT(H3676,FIND(" ",H3676)-1))</f>
        <v>3200</v>
      </c>
      <c r="J3676" t="str">
        <f>TRIM(RIGHT(H3676,LEN(H3676)-FIND(" ",H3676)))</f>
        <v>sqft</v>
      </c>
      <c r="K3676" t="s">
        <v>96</v>
      </c>
      <c r="L3676" t="s">
        <v>44</v>
      </c>
      <c r="N3676" t="s">
        <v>43</v>
      </c>
      <c r="Q3676">
        <v>1</v>
      </c>
      <c r="T3676" t="s">
        <v>446</v>
      </c>
      <c r="U3676" s="1">
        <f t="shared" si="2039"/>
        <v>12500</v>
      </c>
      <c r="V3676" t="s">
        <v>7295</v>
      </c>
      <c r="W3676" t="e">
        <f>VALUE(V3676)*100000</f>
        <v>#VALUE!</v>
      </c>
    </row>
    <row r="3677" spans="1:23" customFormat="1" hidden="1">
      <c r="A3677" t="s">
        <v>7727</v>
      </c>
      <c r="G3677" t="s">
        <v>24</v>
      </c>
      <c r="H3677" t="s">
        <v>3803</v>
      </c>
      <c r="I3677">
        <f>VALUE(LEFT(H3677,FIND(" ",H3677)-1))</f>
        <v>2400</v>
      </c>
      <c r="J3677" t="str">
        <f>TRIM(RIGHT(H3677,LEN(H3677)-FIND(" ",H3677)))</f>
        <v>sqft</v>
      </c>
      <c r="K3677" t="s">
        <v>43</v>
      </c>
      <c r="L3677" t="s">
        <v>44</v>
      </c>
      <c r="N3677" t="s">
        <v>1487</v>
      </c>
      <c r="Q3677" t="s">
        <v>96</v>
      </c>
      <c r="R3677" t="s">
        <v>30</v>
      </c>
      <c r="T3677" t="s">
        <v>1398</v>
      </c>
      <c r="U3677" s="1">
        <f t="shared" si="2039"/>
        <v>6026</v>
      </c>
      <c r="V3677" t="s">
        <v>7345</v>
      </c>
      <c r="W3677" t="e">
        <f>VALUE(V3677)*100000</f>
        <v>#VALUE!</v>
      </c>
    </row>
    <row r="3678" spans="1:23" customFormat="1" hidden="1">
      <c r="A3678" t="s">
        <v>3473</v>
      </c>
      <c r="G3678" t="s">
        <v>24</v>
      </c>
      <c r="H3678" t="s">
        <v>705</v>
      </c>
      <c r="I3678">
        <f>VALUE(LEFT(H3678,FIND(" ",H3678)-1))</f>
        <v>900</v>
      </c>
      <c r="J3678" t="str">
        <f>TRIM(RIGHT(H3678,LEN(H3678)-FIND(" ",H3678)))</f>
        <v>sqft</v>
      </c>
      <c r="K3678" t="s">
        <v>43</v>
      </c>
      <c r="L3678" t="s">
        <v>44</v>
      </c>
      <c r="N3678" t="s">
        <v>364</v>
      </c>
      <c r="Q3678" t="s">
        <v>29</v>
      </c>
      <c r="R3678" t="s">
        <v>166</v>
      </c>
      <c r="S3678" t="s">
        <v>7728</v>
      </c>
      <c r="T3678" t="s">
        <v>7729</v>
      </c>
      <c r="U3678" s="1">
        <f t="shared" si="2039"/>
        <v>17500</v>
      </c>
      <c r="V3678" t="s">
        <v>7450</v>
      </c>
      <c r="W3678" t="e">
        <f>VALUE(V3678)*100000</f>
        <v>#VALUE!</v>
      </c>
    </row>
    <row r="3679" spans="1:23" customFormat="1" hidden="1">
      <c r="A3679" t="s">
        <v>6081</v>
      </c>
      <c r="G3679" t="s">
        <v>34</v>
      </c>
      <c r="H3679" t="s">
        <v>7730</v>
      </c>
      <c r="I3679">
        <f>VALUE(LEFT(H3679,FIND(" ",H3679)-1))</f>
        <v>3780</v>
      </c>
      <c r="J3679" t="str">
        <f>TRIM(RIGHT(H3679,LEN(H3679)-FIND(" ",H3679)))</f>
        <v>sqft</v>
      </c>
      <c r="K3679" t="s">
        <v>29</v>
      </c>
      <c r="L3679" t="s">
        <v>200</v>
      </c>
      <c r="N3679" t="s">
        <v>26</v>
      </c>
      <c r="Q3679" t="s">
        <v>38</v>
      </c>
      <c r="R3679" t="s">
        <v>5495</v>
      </c>
      <c r="S3679" t="s">
        <v>7731</v>
      </c>
      <c r="T3679" t="s">
        <v>7732</v>
      </c>
      <c r="U3679" s="1">
        <f t="shared" si="2039"/>
        <v>5741</v>
      </c>
      <c r="V3679" t="s">
        <v>7733</v>
      </c>
      <c r="W3679" t="e">
        <f>VALUE(V3679)*100000</f>
        <v>#VALUE!</v>
      </c>
    </row>
    <row r="3680" spans="1:23" customFormat="1" hidden="1">
      <c r="A3680" t="s">
        <v>7649</v>
      </c>
      <c r="G3680" t="s">
        <v>34</v>
      </c>
      <c r="H3680" t="s">
        <v>7734</v>
      </c>
      <c r="I3680">
        <f>VALUE(LEFT(H3680,FIND(" ",H3680)-1))</f>
        <v>1924</v>
      </c>
      <c r="J3680" t="str">
        <f>TRIM(RIGHT(H3680,LEN(H3680)-FIND(" ",H3680)))</f>
        <v>sqyrd</v>
      </c>
      <c r="L3680" t="s">
        <v>44</v>
      </c>
      <c r="N3680" t="s">
        <v>43</v>
      </c>
      <c r="T3680" t="s">
        <v>7735</v>
      </c>
      <c r="U3680" s="1">
        <f t="shared" si="2039"/>
        <v>5775</v>
      </c>
      <c r="V3680" t="s">
        <v>7236</v>
      </c>
      <c r="W3680" t="e">
        <f>VALUE(V3680)*100000</f>
        <v>#VALUE!</v>
      </c>
    </row>
    <row r="3681" spans="1:23" customFormat="1" hidden="1">
      <c r="A3681" t="s">
        <v>7736</v>
      </c>
      <c r="G3681" t="s">
        <v>34</v>
      </c>
      <c r="H3681" t="s">
        <v>4499</v>
      </c>
      <c r="I3681">
        <f>VALUE(LEFT(H3681,FIND(" ",H3681)-1))</f>
        <v>1060</v>
      </c>
      <c r="J3681" t="str">
        <f>TRIM(RIGHT(H3681,LEN(H3681)-FIND(" ",H3681)))</f>
        <v>sqft</v>
      </c>
      <c r="K3681" t="s">
        <v>43</v>
      </c>
      <c r="L3681" t="s">
        <v>44</v>
      </c>
      <c r="N3681" t="s">
        <v>517</v>
      </c>
      <c r="Q3681" t="s">
        <v>96</v>
      </c>
      <c r="R3681">
        <v>5</v>
      </c>
      <c r="S3681" t="s">
        <v>3653</v>
      </c>
      <c r="T3681" t="s">
        <v>7737</v>
      </c>
      <c r="U3681" s="1">
        <f t="shared" si="2039"/>
        <v>18868</v>
      </c>
      <c r="V3681" t="s">
        <v>7219</v>
      </c>
      <c r="W3681" t="e">
        <f>VALUE(V3681)*100000</f>
        <v>#VALUE!</v>
      </c>
    </row>
    <row r="3682" spans="1:23" customFormat="1" hidden="1">
      <c r="A3682" t="s">
        <v>7738</v>
      </c>
      <c r="G3682" t="s">
        <v>204</v>
      </c>
      <c r="H3682" t="s">
        <v>7739</v>
      </c>
      <c r="I3682">
        <f>VALUE(LEFT(H3682,FIND(" ",H3682)-1))</f>
        <v>17100</v>
      </c>
      <c r="J3682" t="str">
        <f>TRIM(RIGHT(H3682,LEN(H3682)-FIND(" ",H3682)))</f>
        <v>sqft</v>
      </c>
      <c r="L3682" t="s">
        <v>166</v>
      </c>
      <c r="N3682" t="s">
        <v>26</v>
      </c>
      <c r="T3682" t="s">
        <v>7740</v>
      </c>
      <c r="U3682" s="1">
        <f t="shared" si="2039"/>
        <v>906</v>
      </c>
      <c r="V3682" t="s">
        <v>7562</v>
      </c>
      <c r="W3682" t="e">
        <f>VALUE(V3682)*100000</f>
        <v>#VALUE!</v>
      </c>
    </row>
    <row r="3683" spans="1:23" customFormat="1" hidden="1">
      <c r="A3683" t="s">
        <v>6056</v>
      </c>
      <c r="G3683" t="s">
        <v>24</v>
      </c>
      <c r="H3683" t="s">
        <v>7741</v>
      </c>
      <c r="I3683">
        <f>VALUE(LEFT(H3683,FIND(" ",H3683)-1))</f>
        <v>2154</v>
      </c>
      <c r="J3683" t="str">
        <f>TRIM(RIGHT(H3683,LEN(H3683)-FIND(" ",H3683)))</f>
        <v>sqft</v>
      </c>
      <c r="K3683" t="s">
        <v>43</v>
      </c>
      <c r="L3683" t="s">
        <v>44</v>
      </c>
      <c r="N3683" t="s">
        <v>1181</v>
      </c>
      <c r="Q3683" t="s">
        <v>29</v>
      </c>
      <c r="R3683">
        <v>4</v>
      </c>
      <c r="T3683" t="s">
        <v>7742</v>
      </c>
      <c r="U3683" s="1">
        <f t="shared" si="2039"/>
        <v>6536</v>
      </c>
      <c r="V3683" t="s">
        <v>7455</v>
      </c>
      <c r="W3683" t="e">
        <f>VALUE(V3683)*100000</f>
        <v>#VALUE!</v>
      </c>
    </row>
    <row r="3684" spans="1:23" customFormat="1" hidden="1">
      <c r="A3684" t="s">
        <v>7743</v>
      </c>
      <c r="G3684" t="s">
        <v>34</v>
      </c>
      <c r="H3684" t="s">
        <v>6977</v>
      </c>
      <c r="I3684">
        <f>VALUE(LEFT(H3684,FIND(" ",H3684)-1))</f>
        <v>2350</v>
      </c>
      <c r="J3684" t="str">
        <f>TRIM(RIGHT(H3684,LEN(H3684)-FIND(" ",H3684)))</f>
        <v>sqft</v>
      </c>
      <c r="K3684" t="s">
        <v>43</v>
      </c>
      <c r="L3684" t="s">
        <v>44</v>
      </c>
      <c r="N3684" t="s">
        <v>736</v>
      </c>
      <c r="Q3684">
        <v>3</v>
      </c>
      <c r="S3684" t="s">
        <v>773</v>
      </c>
      <c r="T3684" t="s">
        <v>7744</v>
      </c>
      <c r="U3684" s="1">
        <f t="shared" si="2039"/>
        <v>10638</v>
      </c>
      <c r="V3684" t="s">
        <v>7455</v>
      </c>
      <c r="W3684" t="e">
        <f>VALUE(V3684)*100000</f>
        <v>#VALUE!</v>
      </c>
    </row>
    <row r="3685" spans="1:23" customFormat="1" hidden="1">
      <c r="A3685" t="s">
        <v>7745</v>
      </c>
      <c r="G3685" t="s">
        <v>24</v>
      </c>
      <c r="H3685" t="s">
        <v>4032</v>
      </c>
      <c r="I3685">
        <f>VALUE(LEFT(H3685,FIND(" ",H3685)-1))</f>
        <v>1912</v>
      </c>
      <c r="J3685" t="str">
        <f>TRIM(RIGHT(H3685,LEN(H3685)-FIND(" ",H3685)))</f>
        <v>sqft</v>
      </c>
      <c r="K3685" t="s">
        <v>29</v>
      </c>
      <c r="L3685" t="s">
        <v>44</v>
      </c>
      <c r="N3685" t="s">
        <v>43</v>
      </c>
      <c r="Q3685" t="s">
        <v>921</v>
      </c>
      <c r="R3685">
        <v>4</v>
      </c>
      <c r="T3685" t="s">
        <v>405</v>
      </c>
      <c r="U3685" s="1">
        <f t="shared" si="2039"/>
        <v>7500</v>
      </c>
      <c r="V3685" t="s">
        <v>7210</v>
      </c>
      <c r="W3685" t="e">
        <f>VALUE(V3685)*100000</f>
        <v>#VALUE!</v>
      </c>
    </row>
    <row r="3686" spans="1:23" customFormat="1" hidden="1">
      <c r="A3686" t="s">
        <v>7746</v>
      </c>
      <c r="G3686" t="s">
        <v>34</v>
      </c>
      <c r="H3686" t="s">
        <v>1922</v>
      </c>
      <c r="I3686">
        <f>VALUE(LEFT(H3686,FIND(" ",H3686)-1))</f>
        <v>110</v>
      </c>
      <c r="J3686" t="str">
        <f>TRIM(RIGHT(H3686,LEN(H3686)-FIND(" ",H3686)))</f>
        <v>sqyrd</v>
      </c>
      <c r="L3686" t="s">
        <v>44</v>
      </c>
      <c r="N3686" t="s">
        <v>43</v>
      </c>
      <c r="T3686" t="s">
        <v>7747</v>
      </c>
      <c r="U3686" s="1">
        <f t="shared" si="2039"/>
        <v>20202</v>
      </c>
      <c r="V3686" t="s">
        <v>7219</v>
      </c>
      <c r="W3686" t="e">
        <f>VALUE(V3686)*100000</f>
        <v>#VALUE!</v>
      </c>
    </row>
    <row r="3687" spans="1:23" customFormat="1" hidden="1">
      <c r="A3687" t="s">
        <v>6081</v>
      </c>
      <c r="G3687" t="s">
        <v>34</v>
      </c>
      <c r="H3687" t="s">
        <v>7748</v>
      </c>
      <c r="I3687">
        <f>VALUE(LEFT(H3687,FIND(" ",H3687)-1))</f>
        <v>3876</v>
      </c>
      <c r="J3687" t="str">
        <f>TRIM(RIGHT(H3687,LEN(H3687)-FIND(" ",H3687)))</f>
        <v>sqft</v>
      </c>
      <c r="K3687" t="s">
        <v>43</v>
      </c>
      <c r="L3687" t="s">
        <v>44</v>
      </c>
      <c r="N3687" t="s">
        <v>2619</v>
      </c>
      <c r="Q3687" t="s">
        <v>29</v>
      </c>
      <c r="R3687">
        <v>4</v>
      </c>
      <c r="T3687" t="s">
        <v>722</v>
      </c>
      <c r="U3687" s="1">
        <f t="shared" si="2039"/>
        <v>6000</v>
      </c>
      <c r="V3687" t="s">
        <v>7749</v>
      </c>
      <c r="W3687" t="e">
        <f>VALUE(V3687)*100000</f>
        <v>#VALUE!</v>
      </c>
    </row>
    <row r="3688" spans="1:23" customFormat="1" hidden="1">
      <c r="A3688" t="s">
        <v>7750</v>
      </c>
      <c r="G3688" t="s">
        <v>34</v>
      </c>
      <c r="H3688" t="s">
        <v>7751</v>
      </c>
      <c r="I3688">
        <f>VALUE(LEFT(H3688,FIND(" ",H3688)-1))</f>
        <v>9450</v>
      </c>
      <c r="J3688" t="str">
        <f>TRIM(RIGHT(H3688,LEN(H3688)-FIND(" ",H3688)))</f>
        <v>sqft</v>
      </c>
      <c r="K3688" t="s">
        <v>26</v>
      </c>
      <c r="L3688" t="s">
        <v>44</v>
      </c>
      <c r="N3688" t="s">
        <v>2193</v>
      </c>
      <c r="Q3688" t="s">
        <v>29</v>
      </c>
      <c r="R3688" t="s">
        <v>47</v>
      </c>
      <c r="S3688" t="s">
        <v>275</v>
      </c>
      <c r="T3688" t="s">
        <v>7752</v>
      </c>
      <c r="U3688" s="1">
        <f t="shared" si="2039"/>
        <v>5291</v>
      </c>
      <c r="V3688" t="s">
        <v>7308</v>
      </c>
      <c r="W3688" t="e">
        <f>VALUE(V3688)*100000</f>
        <v>#VALUE!</v>
      </c>
    </row>
    <row r="3689" spans="1:23" customFormat="1" hidden="1">
      <c r="A3689" t="s">
        <v>7753</v>
      </c>
      <c r="G3689" t="s">
        <v>34</v>
      </c>
      <c r="H3689" t="s">
        <v>4143</v>
      </c>
      <c r="I3689">
        <f>VALUE(LEFT(H3689,FIND(" ",H3689)-1))</f>
        <v>2500</v>
      </c>
      <c r="J3689" t="str">
        <f>TRIM(RIGHT(H3689,LEN(H3689)-FIND(" ",H3689)))</f>
        <v>sqft</v>
      </c>
      <c r="K3689" t="s">
        <v>43</v>
      </c>
      <c r="L3689" t="s">
        <v>44</v>
      </c>
      <c r="N3689" t="s">
        <v>443</v>
      </c>
      <c r="Q3689" t="s">
        <v>29</v>
      </c>
      <c r="R3689">
        <v>2</v>
      </c>
      <c r="T3689" t="s">
        <v>7754</v>
      </c>
      <c r="U3689" s="1">
        <f t="shared" si="2039"/>
        <v>24000</v>
      </c>
      <c r="V3689" t="s">
        <v>7358</v>
      </c>
      <c r="W3689" t="e">
        <f>VALUE(V3689)*100000</f>
        <v>#VALUE!</v>
      </c>
    </row>
    <row r="3690" spans="1:23" customFormat="1" hidden="1">
      <c r="A3690" t="s">
        <v>7755</v>
      </c>
      <c r="G3690" t="s">
        <v>24</v>
      </c>
      <c r="H3690" t="s">
        <v>7468</v>
      </c>
      <c r="I3690">
        <f>VALUE(LEFT(H3690,FIND(" ",H3690)-1))</f>
        <v>2150</v>
      </c>
      <c r="J3690" t="str">
        <f>TRIM(RIGHT(H3690,LEN(H3690)-FIND(" ",H3690)))</f>
        <v>sqft</v>
      </c>
      <c r="K3690" t="s">
        <v>29</v>
      </c>
      <c r="L3690" t="s">
        <v>44</v>
      </c>
      <c r="N3690" t="s">
        <v>43</v>
      </c>
      <c r="Q3690" t="s">
        <v>30</v>
      </c>
      <c r="R3690" t="s">
        <v>207</v>
      </c>
      <c r="S3690" t="s">
        <v>7756</v>
      </c>
      <c r="T3690" t="s">
        <v>7757</v>
      </c>
      <c r="U3690" s="1">
        <f t="shared" si="2039"/>
        <v>5380</v>
      </c>
      <c r="V3690" t="s">
        <v>7758</v>
      </c>
      <c r="W3690" t="e">
        <f>VALUE(V3690)*100000</f>
        <v>#VALUE!</v>
      </c>
    </row>
    <row r="3691" spans="1:23" customFormat="1" hidden="1">
      <c r="A3691" t="s">
        <v>110</v>
      </c>
      <c r="G3691" t="s">
        <v>34</v>
      </c>
      <c r="H3691" t="s">
        <v>602</v>
      </c>
      <c r="I3691">
        <f>VALUE(LEFT(H3691,FIND(" ",H3691)-1))</f>
        <v>2000</v>
      </c>
      <c r="J3691" t="str">
        <f>TRIM(RIGHT(H3691,LEN(H3691)-FIND(" ",H3691)))</f>
        <v>sqft</v>
      </c>
      <c r="K3691" t="s">
        <v>43</v>
      </c>
      <c r="L3691" t="s">
        <v>44</v>
      </c>
      <c r="N3691" t="s">
        <v>142</v>
      </c>
      <c r="Q3691">
        <v>2</v>
      </c>
      <c r="S3691" t="s">
        <v>7759</v>
      </c>
      <c r="T3691" t="s">
        <v>1479</v>
      </c>
      <c r="U3691" s="1">
        <f t="shared" si="2039"/>
        <v>15000</v>
      </c>
      <c r="V3691" t="s">
        <v>7379</v>
      </c>
      <c r="W3691" t="e">
        <f>VALUE(V3691)*100000</f>
        <v>#VALUE!</v>
      </c>
    </row>
    <row r="3692" spans="1:23" customFormat="1" hidden="1">
      <c r="A3692" t="s">
        <v>7760</v>
      </c>
      <c r="G3692" t="s">
        <v>34</v>
      </c>
      <c r="H3692" t="s">
        <v>7761</v>
      </c>
      <c r="I3692">
        <f>VALUE(LEFT(H3692,FIND(" ",H3692)-1))</f>
        <v>2200</v>
      </c>
      <c r="J3692" t="str">
        <f>TRIM(RIGHT(H3692,LEN(H3692)-FIND(" ",H3692)))</f>
        <v>sqyrd</v>
      </c>
      <c r="L3692" t="s">
        <v>44</v>
      </c>
      <c r="N3692" t="s">
        <v>43</v>
      </c>
      <c r="T3692" t="s">
        <v>7762</v>
      </c>
      <c r="U3692" s="1">
        <f t="shared" si="2039"/>
        <v>27778</v>
      </c>
      <c r="V3692" t="s">
        <v>7763</v>
      </c>
      <c r="W3692" t="e">
        <f>VALUE(V3692)*100000</f>
        <v>#VALUE!</v>
      </c>
    </row>
    <row r="3693" spans="1:23" customFormat="1" hidden="1">
      <c r="A3693" t="s">
        <v>7666</v>
      </c>
      <c r="G3693" t="s">
        <v>34</v>
      </c>
      <c r="H3693" t="s">
        <v>7764</v>
      </c>
      <c r="I3693">
        <f>VALUE(LEFT(H3693,FIND(" ",H3693)-1))</f>
        <v>3124</v>
      </c>
      <c r="J3693" t="str">
        <f>TRIM(RIGHT(H3693,LEN(H3693)-FIND(" ",H3693)))</f>
        <v>sqft</v>
      </c>
      <c r="K3693" t="s">
        <v>43</v>
      </c>
      <c r="L3693" t="s">
        <v>44</v>
      </c>
      <c r="N3693" t="s">
        <v>1579</v>
      </c>
      <c r="Q3693" t="s">
        <v>96</v>
      </c>
      <c r="R3693" t="s">
        <v>47</v>
      </c>
      <c r="T3693" t="s">
        <v>7765</v>
      </c>
      <c r="U3693" s="1">
        <f t="shared" si="2039"/>
        <v>9923</v>
      </c>
      <c r="V3693" t="s">
        <v>7766</v>
      </c>
      <c r="W3693" t="e">
        <f>VALUE(V3693)*100000</f>
        <v>#VALUE!</v>
      </c>
    </row>
    <row r="3694" spans="1:23" customFormat="1" hidden="1">
      <c r="A3694" t="s">
        <v>6276</v>
      </c>
      <c r="G3694" t="s">
        <v>24</v>
      </c>
      <c r="H3694" t="s">
        <v>4026</v>
      </c>
      <c r="I3694">
        <f>VALUE(LEFT(H3694,FIND(" ",H3694)-1))</f>
        <v>1430</v>
      </c>
      <c r="J3694" t="str">
        <f>TRIM(RIGHT(H3694,LEN(H3694)-FIND(" ",H3694)))</f>
        <v>sqft</v>
      </c>
      <c r="K3694" t="s">
        <v>43</v>
      </c>
      <c r="L3694" t="s">
        <v>44</v>
      </c>
      <c r="N3694" t="s">
        <v>4102</v>
      </c>
      <c r="Q3694" t="s">
        <v>96</v>
      </c>
      <c r="R3694" t="s">
        <v>5495</v>
      </c>
      <c r="T3694" t="s">
        <v>1475</v>
      </c>
      <c r="U3694" s="1">
        <f t="shared" si="2039"/>
        <v>5962</v>
      </c>
      <c r="V3694" t="s">
        <v>7562</v>
      </c>
      <c r="W3694" t="e">
        <f>VALUE(V3694)*100000</f>
        <v>#VALUE!</v>
      </c>
    </row>
    <row r="3695" spans="1:23" customFormat="1" hidden="1">
      <c r="A3695" t="s">
        <v>7767</v>
      </c>
      <c r="G3695" t="s">
        <v>24</v>
      </c>
      <c r="H3695" t="s">
        <v>3806</v>
      </c>
      <c r="I3695">
        <f>VALUE(LEFT(H3695,FIND(" ",H3695)-1))</f>
        <v>2100</v>
      </c>
      <c r="J3695" t="str">
        <f>TRIM(RIGHT(H3695,LEN(H3695)-FIND(" ",H3695)))</f>
        <v>sqft</v>
      </c>
      <c r="K3695" t="s">
        <v>43</v>
      </c>
      <c r="L3695" t="s">
        <v>44</v>
      </c>
      <c r="N3695" t="s">
        <v>1138</v>
      </c>
      <c r="Q3695" t="s">
        <v>96</v>
      </c>
      <c r="R3695" t="s">
        <v>7768</v>
      </c>
      <c r="T3695" t="s">
        <v>7769</v>
      </c>
      <c r="U3695" s="1">
        <f t="shared" si="2039"/>
        <v>9781</v>
      </c>
      <c r="V3695" t="s">
        <v>7770</v>
      </c>
      <c r="W3695" t="e">
        <f>VALUE(V3695)*100000</f>
        <v>#VALUE!</v>
      </c>
    </row>
    <row r="3696" spans="1:23" customFormat="1" hidden="1">
      <c r="A3696" t="s">
        <v>7771</v>
      </c>
      <c r="G3696" t="s">
        <v>34</v>
      </c>
      <c r="H3696" t="s">
        <v>1005</v>
      </c>
      <c r="I3696">
        <f>VALUE(LEFT(H3696,FIND(" ",H3696)-1))</f>
        <v>1500</v>
      </c>
      <c r="J3696" t="str">
        <f>TRIM(RIGHT(H3696,LEN(H3696)-FIND(" ",H3696)))</f>
        <v>sqft</v>
      </c>
      <c r="K3696" t="s">
        <v>29</v>
      </c>
      <c r="L3696" t="s">
        <v>44</v>
      </c>
      <c r="N3696" t="s">
        <v>43</v>
      </c>
      <c r="Q3696">
        <v>3</v>
      </c>
      <c r="T3696" t="s">
        <v>6488</v>
      </c>
      <c r="U3696" s="1">
        <f t="shared" si="2039"/>
        <v>11000</v>
      </c>
      <c r="V3696" t="s">
        <v>7252</v>
      </c>
      <c r="W3696" t="e">
        <f>VALUE(V3696)*100000</f>
        <v>#VALUE!</v>
      </c>
    </row>
    <row r="3697" spans="1:23" customFormat="1" hidden="1">
      <c r="A3697" t="s">
        <v>7772</v>
      </c>
      <c r="G3697" t="s">
        <v>24</v>
      </c>
      <c r="H3697" t="s">
        <v>4089</v>
      </c>
      <c r="I3697">
        <f>VALUE(LEFT(H3697,FIND(" ",H3697)-1))</f>
        <v>4500</v>
      </c>
      <c r="J3697" t="str">
        <f>TRIM(RIGHT(H3697,LEN(H3697)-FIND(" ",H3697)))</f>
        <v>sqft</v>
      </c>
      <c r="K3697" t="s">
        <v>29</v>
      </c>
      <c r="L3697" t="s">
        <v>44</v>
      </c>
      <c r="N3697" t="s">
        <v>43</v>
      </c>
      <c r="Q3697" t="s">
        <v>47</v>
      </c>
      <c r="R3697" t="s">
        <v>207</v>
      </c>
      <c r="T3697" t="s">
        <v>4214</v>
      </c>
      <c r="U3697" s="1">
        <f t="shared" si="2039"/>
        <v>5200</v>
      </c>
      <c r="V3697" t="s">
        <v>7773</v>
      </c>
      <c r="W3697" t="e">
        <f>VALUE(V3697)*100000</f>
        <v>#VALUE!</v>
      </c>
    </row>
    <row r="3698" spans="1:23" customFormat="1" hidden="1">
      <c r="A3698" t="s">
        <v>7774</v>
      </c>
      <c r="G3698" t="s">
        <v>34</v>
      </c>
      <c r="H3698" t="s">
        <v>4089</v>
      </c>
      <c r="I3698">
        <f>VALUE(LEFT(H3698,FIND(" ",H3698)-1))</f>
        <v>4500</v>
      </c>
      <c r="J3698" t="str">
        <f>TRIM(RIGHT(H3698,LEN(H3698)-FIND(" ",H3698)))</f>
        <v>sqft</v>
      </c>
      <c r="K3698" t="s">
        <v>43</v>
      </c>
      <c r="L3698" t="s">
        <v>44</v>
      </c>
      <c r="N3698" t="s">
        <v>377</v>
      </c>
      <c r="Q3698" t="s">
        <v>46</v>
      </c>
      <c r="R3698">
        <v>4</v>
      </c>
      <c r="T3698" t="s">
        <v>625</v>
      </c>
      <c r="U3698" s="1">
        <f t="shared" si="2039"/>
        <v>5556</v>
      </c>
      <c r="V3698" t="s">
        <v>7455</v>
      </c>
      <c r="W3698" t="e">
        <f>VALUE(V3698)*100000</f>
        <v>#VALUE!</v>
      </c>
    </row>
    <row r="3699" spans="1:23" customFormat="1" hidden="1">
      <c r="A3699" t="s">
        <v>7775</v>
      </c>
      <c r="G3699" t="s">
        <v>34</v>
      </c>
      <c r="H3699" t="s">
        <v>7472</v>
      </c>
      <c r="I3699">
        <f>VALUE(LEFT(H3699,FIND(" ",H3699)-1))</f>
        <v>6200</v>
      </c>
      <c r="J3699" t="str">
        <f>TRIM(RIGHT(H3699,LEN(H3699)-FIND(" ",H3699)))</f>
        <v>sqft</v>
      </c>
      <c r="K3699">
        <v>6</v>
      </c>
      <c r="L3699" t="s">
        <v>43</v>
      </c>
      <c r="N3699" t="s">
        <v>96</v>
      </c>
      <c r="T3699" t="s">
        <v>7474</v>
      </c>
      <c r="U3699" s="1">
        <f t="shared" si="2039"/>
        <v>5645</v>
      </c>
      <c r="V3699" t="s">
        <v>7256</v>
      </c>
      <c r="W3699" t="e">
        <f>VALUE(V3699)*100000</f>
        <v>#VALUE!</v>
      </c>
    </row>
    <row r="3700" spans="1:23" customFormat="1" hidden="1">
      <c r="A3700" t="s">
        <v>7776</v>
      </c>
      <c r="G3700" t="s">
        <v>24</v>
      </c>
      <c r="H3700" t="s">
        <v>7777</v>
      </c>
      <c r="I3700">
        <f>VALUE(LEFT(H3700,FIND(" ",H3700)-1))</f>
        <v>2835</v>
      </c>
      <c r="J3700" t="str">
        <f>TRIM(RIGHT(H3700,LEN(H3700)-FIND(" ",H3700)))</f>
        <v>sqft</v>
      </c>
      <c r="K3700" t="s">
        <v>26</v>
      </c>
      <c r="L3700" t="s">
        <v>44</v>
      </c>
      <c r="N3700" t="s">
        <v>1579</v>
      </c>
      <c r="Q3700" t="s">
        <v>29</v>
      </c>
      <c r="R3700" t="s">
        <v>30</v>
      </c>
      <c r="S3700" t="s">
        <v>7778</v>
      </c>
      <c r="T3700" t="s">
        <v>7779</v>
      </c>
      <c r="U3700" s="1">
        <f t="shared" si="2039"/>
        <v>6317</v>
      </c>
      <c r="V3700" t="s">
        <v>7256</v>
      </c>
      <c r="W3700" t="e">
        <f>VALUE(V3700)*100000</f>
        <v>#VALUE!</v>
      </c>
    </row>
    <row r="3701" spans="1:23" customFormat="1" hidden="1">
      <c r="A3701" t="s">
        <v>7780</v>
      </c>
      <c r="G3701" t="s">
        <v>24</v>
      </c>
      <c r="H3701" t="s">
        <v>6977</v>
      </c>
      <c r="I3701">
        <f>VALUE(LEFT(H3701,FIND(" ",H3701)-1))</f>
        <v>2350</v>
      </c>
      <c r="J3701" t="str">
        <f>TRIM(RIGHT(H3701,LEN(H3701)-FIND(" ",H3701)))</f>
        <v>sqft</v>
      </c>
      <c r="K3701" t="s">
        <v>43</v>
      </c>
      <c r="L3701" t="s">
        <v>44</v>
      </c>
      <c r="N3701" t="s">
        <v>1138</v>
      </c>
      <c r="Q3701" t="s">
        <v>29</v>
      </c>
      <c r="R3701" t="s">
        <v>30</v>
      </c>
      <c r="S3701" t="s">
        <v>7781</v>
      </c>
      <c r="T3701" t="s">
        <v>6866</v>
      </c>
      <c r="U3701" s="1">
        <f t="shared" si="2039"/>
        <v>6200</v>
      </c>
      <c r="V3701" t="s">
        <v>7782</v>
      </c>
      <c r="W3701" t="e">
        <f>VALUE(V3701)*100000</f>
        <v>#VALUE!</v>
      </c>
    </row>
    <row r="3702" spans="1:23" customFormat="1" hidden="1">
      <c r="A3702" t="s">
        <v>7593</v>
      </c>
      <c r="G3702" t="s">
        <v>24</v>
      </c>
      <c r="H3702" t="s">
        <v>5050</v>
      </c>
      <c r="I3702">
        <f>VALUE(LEFT(H3702,FIND(" ",H3702)-1))</f>
        <v>1660</v>
      </c>
      <c r="J3702" t="str">
        <f>TRIM(RIGHT(H3702,LEN(H3702)-FIND(" ",H3702)))</f>
        <v>sqft</v>
      </c>
      <c r="K3702" t="s">
        <v>43</v>
      </c>
      <c r="L3702" t="s">
        <v>192</v>
      </c>
      <c r="N3702" t="s">
        <v>45</v>
      </c>
      <c r="Q3702" t="s">
        <v>29</v>
      </c>
      <c r="R3702" t="s">
        <v>47</v>
      </c>
      <c r="S3702" t="s">
        <v>7783</v>
      </c>
      <c r="T3702" t="s">
        <v>7784</v>
      </c>
      <c r="U3702" s="1">
        <f t="shared" si="2039"/>
        <v>5236</v>
      </c>
      <c r="V3702" t="s">
        <v>7562</v>
      </c>
      <c r="W3702" t="e">
        <f>VALUE(V3702)*100000</f>
        <v>#VALUE!</v>
      </c>
    </row>
    <row r="3703" spans="1:23" customFormat="1" hidden="1">
      <c r="A3703" t="s">
        <v>7549</v>
      </c>
      <c r="G3703" t="s">
        <v>24</v>
      </c>
      <c r="H3703" t="s">
        <v>674</v>
      </c>
      <c r="I3703">
        <f>VALUE(LEFT(H3703,FIND(" ",H3703)-1))</f>
        <v>1400</v>
      </c>
      <c r="J3703" t="str">
        <f>TRIM(RIGHT(H3703,LEN(H3703)-FIND(" ",H3703)))</f>
        <v>sqft</v>
      </c>
      <c r="K3703" t="s">
        <v>43</v>
      </c>
      <c r="L3703" t="s">
        <v>44</v>
      </c>
      <c r="N3703" t="s">
        <v>962</v>
      </c>
      <c r="Q3703" t="s">
        <v>29</v>
      </c>
      <c r="R3703" t="s">
        <v>5495</v>
      </c>
      <c r="T3703" t="s">
        <v>722</v>
      </c>
      <c r="U3703" s="1">
        <f t="shared" si="2039"/>
        <v>6000</v>
      </c>
      <c r="V3703" t="s">
        <v>7551</v>
      </c>
      <c r="W3703" t="e">
        <f>VALUE(V3703)*100000</f>
        <v>#VALUE!</v>
      </c>
    </row>
    <row r="3704" spans="1:23" customFormat="1" hidden="1">
      <c r="A3704" t="s">
        <v>7785</v>
      </c>
      <c r="G3704" t="s">
        <v>34</v>
      </c>
      <c r="H3704" t="s">
        <v>7786</v>
      </c>
      <c r="I3704">
        <f>VALUE(LEFT(H3704,FIND(" ",H3704)-1))</f>
        <v>128</v>
      </c>
      <c r="J3704" t="str">
        <f>TRIM(RIGHT(H3704,LEN(H3704)-FIND(" ",H3704)))</f>
        <v>sqyrd</v>
      </c>
      <c r="K3704" t="s">
        <v>43</v>
      </c>
      <c r="L3704" t="s">
        <v>44</v>
      </c>
      <c r="N3704" t="s">
        <v>7787</v>
      </c>
      <c r="Q3704" t="s">
        <v>46</v>
      </c>
      <c r="R3704">
        <v>5</v>
      </c>
      <c r="S3704" t="s">
        <v>7788</v>
      </c>
      <c r="T3704" t="s">
        <v>7789</v>
      </c>
      <c r="U3704" s="1">
        <f t="shared" si="2039"/>
        <v>13108</v>
      </c>
      <c r="V3704" t="s">
        <v>7326</v>
      </c>
      <c r="W3704" t="e">
        <f>VALUE(V3704)*100000</f>
        <v>#VALUE!</v>
      </c>
    </row>
    <row r="3705" spans="1:23" customFormat="1" hidden="1">
      <c r="A3705" t="s">
        <v>7559</v>
      </c>
      <c r="G3705" t="s">
        <v>24</v>
      </c>
      <c r="H3705" t="s">
        <v>6192</v>
      </c>
      <c r="I3705">
        <f>VALUE(LEFT(H3705,FIND(" ",H3705)-1))</f>
        <v>2550</v>
      </c>
      <c r="J3705" t="str">
        <f>TRIM(RIGHT(H3705,LEN(H3705)-FIND(" ",H3705)))</f>
        <v>sqft</v>
      </c>
      <c r="K3705" t="s">
        <v>43</v>
      </c>
      <c r="L3705" t="s">
        <v>44</v>
      </c>
      <c r="N3705" t="s">
        <v>3958</v>
      </c>
      <c r="Q3705" t="s">
        <v>96</v>
      </c>
      <c r="R3705" t="s">
        <v>7560</v>
      </c>
      <c r="S3705" t="s">
        <v>7790</v>
      </c>
      <c r="U3705" s="1" t="e">
        <f t="shared" si="2039"/>
        <v>#VALUE!</v>
      </c>
      <c r="V3705" t="s">
        <v>7228</v>
      </c>
      <c r="W3705" t="e">
        <f>VALUE(V3705)*100000</f>
        <v>#VALUE!</v>
      </c>
    </row>
    <row r="3706" spans="1:23" customFormat="1" hidden="1">
      <c r="A3706" t="s">
        <v>7791</v>
      </c>
      <c r="G3706" t="s">
        <v>24</v>
      </c>
      <c r="H3706" t="s">
        <v>4143</v>
      </c>
      <c r="I3706">
        <f>VALUE(LEFT(H3706,FIND(" ",H3706)-1))</f>
        <v>2500</v>
      </c>
      <c r="J3706" t="str">
        <f>TRIM(RIGHT(H3706,LEN(H3706)-FIND(" ",H3706)))</f>
        <v>sqft</v>
      </c>
      <c r="K3706" t="s">
        <v>26</v>
      </c>
      <c r="L3706" t="s">
        <v>44</v>
      </c>
      <c r="N3706" t="s">
        <v>816</v>
      </c>
      <c r="Q3706" t="s">
        <v>46</v>
      </c>
      <c r="R3706" t="s">
        <v>47</v>
      </c>
      <c r="S3706" t="s">
        <v>7792</v>
      </c>
      <c r="T3706" t="s">
        <v>6537</v>
      </c>
      <c r="U3706" s="1">
        <f t="shared" si="2039"/>
        <v>5020</v>
      </c>
      <c r="V3706" t="s">
        <v>7323</v>
      </c>
      <c r="W3706" t="e">
        <f>VALUE(V3706)*100000</f>
        <v>#VALUE!</v>
      </c>
    </row>
    <row r="3707" spans="1:23" customFormat="1" hidden="1">
      <c r="A3707" t="s">
        <v>4422</v>
      </c>
      <c r="G3707" t="s">
        <v>24</v>
      </c>
      <c r="H3707" t="s">
        <v>5419</v>
      </c>
      <c r="I3707">
        <f>VALUE(LEFT(H3707,FIND(" ",H3707)-1))</f>
        <v>1710</v>
      </c>
      <c r="J3707" t="str">
        <f>TRIM(RIGHT(H3707,LEN(H3707)-FIND(" ",H3707)))</f>
        <v>sqft</v>
      </c>
      <c r="K3707" t="s">
        <v>43</v>
      </c>
      <c r="L3707" t="s">
        <v>44</v>
      </c>
      <c r="N3707" t="s">
        <v>86</v>
      </c>
      <c r="Q3707" t="s">
        <v>29</v>
      </c>
      <c r="R3707">
        <v>4</v>
      </c>
      <c r="T3707" t="s">
        <v>7793</v>
      </c>
      <c r="U3707" s="1">
        <f t="shared" si="2039"/>
        <v>16082</v>
      </c>
      <c r="V3707" t="s">
        <v>7794</v>
      </c>
      <c r="W3707" t="e">
        <f>VALUE(V3707)*100000</f>
        <v>#VALUE!</v>
      </c>
    </row>
    <row r="3708" spans="1:23" customFormat="1" hidden="1">
      <c r="A3708" t="s">
        <v>7795</v>
      </c>
      <c r="G3708" t="s">
        <v>24</v>
      </c>
      <c r="H3708" t="s">
        <v>1657</v>
      </c>
      <c r="I3708">
        <f>VALUE(LEFT(H3708,FIND(" ",H3708)-1))</f>
        <v>612</v>
      </c>
      <c r="J3708" t="str">
        <f>TRIM(RIGHT(H3708,LEN(H3708)-FIND(" ",H3708)))</f>
        <v>sqft</v>
      </c>
      <c r="K3708" t="s">
        <v>43</v>
      </c>
      <c r="L3708" t="s">
        <v>44</v>
      </c>
      <c r="N3708" t="s">
        <v>390</v>
      </c>
      <c r="T3708" t="s">
        <v>7796</v>
      </c>
      <c r="U3708" s="1">
        <f t="shared" si="2039"/>
        <v>16340</v>
      </c>
      <c r="V3708" t="s">
        <v>7219</v>
      </c>
      <c r="W3708" t="e">
        <f>VALUE(V3708)*100000</f>
        <v>#VALUE!</v>
      </c>
    </row>
    <row r="3709" spans="1:23" customFormat="1" hidden="1">
      <c r="A3709" t="s">
        <v>7797</v>
      </c>
      <c r="G3709" t="s">
        <v>524</v>
      </c>
      <c r="H3709" t="s">
        <v>7798</v>
      </c>
      <c r="I3709">
        <f>VALUE(LEFT(H3709,FIND(" ",H3709)-1))</f>
        <v>100800</v>
      </c>
      <c r="J3709" t="str">
        <f>TRIM(RIGHT(H3709,LEN(H3709)-FIND(" ",H3709)))</f>
        <v>sqft</v>
      </c>
      <c r="L3709" t="s">
        <v>26</v>
      </c>
      <c r="T3709" t="s">
        <v>7799</v>
      </c>
      <c r="U3709" s="1">
        <f t="shared" ref="U3709:U3772" si="2040">VALUE(SUBSTITUTE(SUBSTITUTE(T3709,"â‚¹",""),"per sqft",""))</f>
        <v>1488</v>
      </c>
      <c r="V3709" t="s">
        <v>7800</v>
      </c>
      <c r="W3709" t="e">
        <f>VALUE(V3709)*100000</f>
        <v>#VALUE!</v>
      </c>
    </row>
    <row r="3710" spans="1:23" customFormat="1" hidden="1">
      <c r="A3710" t="s">
        <v>7801</v>
      </c>
      <c r="G3710" t="s">
        <v>24</v>
      </c>
      <c r="H3710" t="s">
        <v>1884</v>
      </c>
      <c r="I3710">
        <f>VALUE(LEFT(H3710,FIND(" ",H3710)-1))</f>
        <v>1800</v>
      </c>
      <c r="J3710" t="str">
        <f>TRIM(RIGHT(H3710,LEN(H3710)-FIND(" ",H3710)))</f>
        <v>sqft</v>
      </c>
      <c r="K3710" t="s">
        <v>43</v>
      </c>
      <c r="L3710" t="s">
        <v>2829</v>
      </c>
      <c r="N3710" t="s">
        <v>4102</v>
      </c>
      <c r="Q3710" t="s">
        <v>29</v>
      </c>
      <c r="R3710" t="s">
        <v>7802</v>
      </c>
      <c r="T3710" t="s">
        <v>7803</v>
      </c>
      <c r="U3710" s="1">
        <f t="shared" si="2040"/>
        <v>5587</v>
      </c>
      <c r="V3710" t="s">
        <v>7804</v>
      </c>
      <c r="W3710" t="e">
        <f>VALUE(V3710)*100000</f>
        <v>#VALUE!</v>
      </c>
    </row>
    <row r="3711" spans="1:23" customFormat="1" hidden="1">
      <c r="A3711" t="s">
        <v>7805</v>
      </c>
      <c r="G3711" t="s">
        <v>34</v>
      </c>
      <c r="H3711" t="s">
        <v>7806</v>
      </c>
      <c r="I3711">
        <f>VALUE(LEFT(H3711,FIND(" ",H3711)-1))</f>
        <v>3800</v>
      </c>
      <c r="J3711" t="str">
        <f>TRIM(RIGHT(H3711,LEN(H3711)-FIND(" ",H3711)))</f>
        <v>sqft</v>
      </c>
      <c r="K3711">
        <v>6</v>
      </c>
      <c r="L3711" t="s">
        <v>44</v>
      </c>
      <c r="N3711" t="s">
        <v>43</v>
      </c>
      <c r="T3711" t="s">
        <v>7807</v>
      </c>
      <c r="U3711" s="1">
        <f t="shared" si="2040"/>
        <v>4474</v>
      </c>
      <c r="V3711" t="s">
        <v>7228</v>
      </c>
      <c r="W3711" t="e">
        <f>VALUE(V3711)*100000</f>
        <v>#VALUE!</v>
      </c>
    </row>
    <row r="3712" spans="1:23" customFormat="1" hidden="1">
      <c r="A3712" t="s">
        <v>7808</v>
      </c>
      <c r="G3712" t="s">
        <v>24</v>
      </c>
      <c r="H3712" t="s">
        <v>6058</v>
      </c>
      <c r="I3712">
        <f>VALUE(LEFT(H3712,FIND(" ",H3712)-1))</f>
        <v>1503</v>
      </c>
      <c r="J3712" t="str">
        <f>TRIM(RIGHT(H3712,LEN(H3712)-FIND(" ",H3712)))</f>
        <v>sqft</v>
      </c>
      <c r="K3712" t="s">
        <v>46</v>
      </c>
      <c r="L3712" t="s">
        <v>44</v>
      </c>
      <c r="N3712" t="s">
        <v>43</v>
      </c>
      <c r="Q3712" t="s">
        <v>7714</v>
      </c>
      <c r="R3712">
        <v>3</v>
      </c>
      <c r="T3712" t="s">
        <v>7809</v>
      </c>
      <c r="U3712" s="1">
        <f t="shared" si="2040"/>
        <v>6240</v>
      </c>
      <c r="V3712" t="s">
        <v>7810</v>
      </c>
      <c r="W3712" t="e">
        <f>VALUE(V3712)*100000</f>
        <v>#VALUE!</v>
      </c>
    </row>
    <row r="3713" spans="1:23" customFormat="1" hidden="1">
      <c r="A3713" t="s">
        <v>7811</v>
      </c>
      <c r="G3713" t="s">
        <v>34</v>
      </c>
      <c r="H3713" t="s">
        <v>3764</v>
      </c>
      <c r="I3713">
        <f>VALUE(LEFT(H3713,FIND(" ",H3713)-1))</f>
        <v>1935</v>
      </c>
      <c r="J3713" t="str">
        <f>TRIM(RIGHT(H3713,LEN(H3713)-FIND(" ",H3713)))</f>
        <v>sqft</v>
      </c>
      <c r="K3713">
        <v>3</v>
      </c>
      <c r="L3713" t="s">
        <v>44</v>
      </c>
      <c r="N3713" t="s">
        <v>43</v>
      </c>
      <c r="T3713" t="s">
        <v>7812</v>
      </c>
      <c r="U3713" s="1">
        <f t="shared" si="2040"/>
        <v>18088</v>
      </c>
      <c r="V3713" t="s">
        <v>7256</v>
      </c>
      <c r="W3713" t="e">
        <f>VALUE(V3713)*100000</f>
        <v>#VALUE!</v>
      </c>
    </row>
    <row r="3714" spans="1:23" customFormat="1" hidden="1">
      <c r="A3714" t="s">
        <v>7813</v>
      </c>
      <c r="G3714" t="s">
        <v>34</v>
      </c>
      <c r="H3714" t="s">
        <v>7523</v>
      </c>
      <c r="I3714">
        <f>VALUE(LEFT(H3714,FIND(" ",H3714)-1))</f>
        <v>7000</v>
      </c>
      <c r="J3714" t="str">
        <f>TRIM(RIGHT(H3714,LEN(H3714)-FIND(" ",H3714)))</f>
        <v>sqft</v>
      </c>
      <c r="K3714" t="s">
        <v>43</v>
      </c>
      <c r="L3714" t="s">
        <v>44</v>
      </c>
      <c r="N3714" t="s">
        <v>517</v>
      </c>
      <c r="Q3714" t="s">
        <v>29</v>
      </c>
      <c r="R3714">
        <v>6</v>
      </c>
      <c r="T3714" t="s">
        <v>6283</v>
      </c>
      <c r="U3714" s="1">
        <f t="shared" si="2040"/>
        <v>4643</v>
      </c>
      <c r="V3714" t="s">
        <v>7637</v>
      </c>
      <c r="W3714" t="e">
        <f>VALUE(V3714)*100000</f>
        <v>#VALUE!</v>
      </c>
    </row>
    <row r="3715" spans="1:23" customFormat="1" hidden="1">
      <c r="A3715" t="s">
        <v>7814</v>
      </c>
      <c r="G3715" t="s">
        <v>204</v>
      </c>
      <c r="H3715" t="s">
        <v>155</v>
      </c>
      <c r="I3715">
        <f>VALUE(LEFT(H3715,FIND(" ",H3715)-1))</f>
        <v>650</v>
      </c>
      <c r="J3715" t="str">
        <f>TRIM(RIGHT(H3715,LEN(H3715)-FIND(" ",H3715)))</f>
        <v>sqft</v>
      </c>
      <c r="L3715" t="s">
        <v>43</v>
      </c>
      <c r="N3715" t="s">
        <v>717</v>
      </c>
      <c r="T3715" t="s">
        <v>7815</v>
      </c>
      <c r="U3715" s="1">
        <f t="shared" si="2040"/>
        <v>84769</v>
      </c>
      <c r="V3715" t="s">
        <v>7305</v>
      </c>
      <c r="W3715" t="e">
        <f>VALUE(V3715)*100000</f>
        <v>#VALUE!</v>
      </c>
    </row>
    <row r="3716" spans="1:23" customFormat="1" hidden="1">
      <c r="A3716" t="s">
        <v>7816</v>
      </c>
      <c r="G3716" t="s">
        <v>204</v>
      </c>
      <c r="H3716" t="s">
        <v>7689</v>
      </c>
      <c r="I3716">
        <f>VALUE(LEFT(H3716,FIND(" ",H3716)-1))</f>
        <v>4410</v>
      </c>
      <c r="J3716" t="str">
        <f>TRIM(RIGHT(H3716,LEN(H3716)-FIND(" ",H3716)))</f>
        <v>sqft</v>
      </c>
      <c r="L3716" t="s">
        <v>43</v>
      </c>
      <c r="N3716" t="s">
        <v>717</v>
      </c>
      <c r="T3716" t="s">
        <v>7817</v>
      </c>
      <c r="U3716" s="1">
        <f t="shared" si="2040"/>
        <v>20408</v>
      </c>
      <c r="V3716" t="s">
        <v>7300</v>
      </c>
      <c r="W3716" t="e">
        <f>VALUE(V3716)*100000</f>
        <v>#VALUE!</v>
      </c>
    </row>
    <row r="3717" spans="1:23" customFormat="1" hidden="1">
      <c r="A3717" t="s">
        <v>5121</v>
      </c>
      <c r="G3717" t="s">
        <v>24</v>
      </c>
      <c r="H3717" t="s">
        <v>1884</v>
      </c>
      <c r="I3717">
        <f>VALUE(LEFT(H3717,FIND(" ",H3717)-1))</f>
        <v>1800</v>
      </c>
      <c r="J3717" t="str">
        <f>TRIM(RIGHT(H3717,LEN(H3717)-FIND(" ",H3717)))</f>
        <v>sqft</v>
      </c>
      <c r="K3717" t="s">
        <v>29</v>
      </c>
      <c r="L3717" t="s">
        <v>44</v>
      </c>
      <c r="N3717" t="s">
        <v>43</v>
      </c>
      <c r="Q3717" t="s">
        <v>30</v>
      </c>
      <c r="R3717" t="s">
        <v>490</v>
      </c>
      <c r="S3717" t="s">
        <v>7818</v>
      </c>
      <c r="T3717" t="s">
        <v>7819</v>
      </c>
      <c r="U3717" s="1">
        <f t="shared" si="2040"/>
        <v>12550</v>
      </c>
      <c r="V3717" t="s">
        <v>7323</v>
      </c>
      <c r="W3717" t="e">
        <f>VALUE(V3717)*100000</f>
        <v>#VALUE!</v>
      </c>
    </row>
    <row r="3718" spans="1:23" customFormat="1" hidden="1">
      <c r="A3718" t="s">
        <v>7820</v>
      </c>
      <c r="G3718" t="s">
        <v>34</v>
      </c>
      <c r="H3718" t="s">
        <v>7821</v>
      </c>
      <c r="I3718">
        <f>VALUE(LEFT(H3718,FIND(" ",H3718)-1))</f>
        <v>2530</v>
      </c>
      <c r="J3718" t="str">
        <f>TRIM(RIGHT(H3718,LEN(H3718)-FIND(" ",H3718)))</f>
        <v>sqft</v>
      </c>
      <c r="K3718" t="s">
        <v>43</v>
      </c>
      <c r="L3718" t="s">
        <v>44</v>
      </c>
      <c r="N3718" t="s">
        <v>3100</v>
      </c>
      <c r="Q3718" t="s">
        <v>29</v>
      </c>
      <c r="R3718" t="s">
        <v>47</v>
      </c>
      <c r="S3718" t="s">
        <v>7822</v>
      </c>
      <c r="T3718" t="s">
        <v>7057</v>
      </c>
      <c r="U3718" s="1">
        <f t="shared" si="2040"/>
        <v>5968</v>
      </c>
      <c r="V3718" t="s">
        <v>7326</v>
      </c>
      <c r="W3718" t="e">
        <f>VALUE(V3718)*100000</f>
        <v>#VALUE!</v>
      </c>
    </row>
    <row r="3719" spans="1:23" customFormat="1" hidden="1">
      <c r="A3719" t="s">
        <v>4502</v>
      </c>
      <c r="G3719" t="s">
        <v>34</v>
      </c>
      <c r="H3719" t="s">
        <v>7823</v>
      </c>
      <c r="I3719">
        <f>VALUE(LEFT(H3719,FIND(" ",H3719)-1))</f>
        <v>390045</v>
      </c>
      <c r="J3719" t="str">
        <f>TRIM(RIGHT(H3719,LEN(H3719)-FIND(" ",H3719)))</f>
        <v>sqm</v>
      </c>
      <c r="K3719" t="s">
        <v>43</v>
      </c>
      <c r="L3719" t="s">
        <v>44</v>
      </c>
      <c r="N3719" t="s">
        <v>86</v>
      </c>
      <c r="Q3719" t="s">
        <v>29</v>
      </c>
      <c r="R3719">
        <v>1</v>
      </c>
      <c r="T3719" t="s">
        <v>7824</v>
      </c>
      <c r="U3719" s="1">
        <f t="shared" si="2040"/>
        <v>349</v>
      </c>
      <c r="V3719" t="s">
        <v>7825</v>
      </c>
      <c r="W3719" t="e">
        <f>VALUE(V3719)*100000</f>
        <v>#VALUE!</v>
      </c>
    </row>
    <row r="3720" spans="1:23" customFormat="1" hidden="1">
      <c r="A3720" t="s">
        <v>4281</v>
      </c>
      <c r="G3720" t="s">
        <v>34</v>
      </c>
      <c r="H3720" t="s">
        <v>7826</v>
      </c>
      <c r="I3720">
        <f>VALUE(LEFT(H3720,FIND(" ",H3720)-1))</f>
        <v>4438</v>
      </c>
      <c r="J3720" t="str">
        <f>TRIM(RIGHT(H3720,LEN(H3720)-FIND(" ",H3720)))</f>
        <v>sqft</v>
      </c>
      <c r="K3720" t="s">
        <v>43</v>
      </c>
      <c r="L3720" t="s">
        <v>44</v>
      </c>
      <c r="N3720" t="s">
        <v>725</v>
      </c>
      <c r="S3720" t="s">
        <v>7827</v>
      </c>
      <c r="T3720" t="s">
        <v>3914</v>
      </c>
      <c r="U3720" s="1">
        <f t="shared" si="2040"/>
        <v>8000</v>
      </c>
      <c r="V3720" t="s">
        <v>7673</v>
      </c>
      <c r="W3720" t="e">
        <f>VALUE(V3720)*100000</f>
        <v>#VALUE!</v>
      </c>
    </row>
    <row r="3721" spans="1:23" customFormat="1" hidden="1">
      <c r="A3721" t="s">
        <v>7828</v>
      </c>
      <c r="G3721" t="s">
        <v>34</v>
      </c>
      <c r="H3721" t="s">
        <v>90</v>
      </c>
      <c r="I3721">
        <f>VALUE(LEFT(H3721,FIND(" ",H3721)-1))</f>
        <v>1650</v>
      </c>
      <c r="J3721" t="str">
        <f>TRIM(RIGHT(H3721,LEN(H3721)-FIND(" ",H3721)))</f>
        <v>sqft</v>
      </c>
      <c r="K3721" t="s">
        <v>96</v>
      </c>
      <c r="L3721" t="s">
        <v>44</v>
      </c>
      <c r="N3721" t="s">
        <v>43</v>
      </c>
      <c r="Q3721" t="s">
        <v>156</v>
      </c>
      <c r="R3721">
        <v>4</v>
      </c>
      <c r="T3721" t="s">
        <v>7829</v>
      </c>
      <c r="U3721" s="1">
        <f t="shared" si="2040"/>
        <v>11515</v>
      </c>
      <c r="V3721" t="s">
        <v>7687</v>
      </c>
      <c r="W3721" t="e">
        <f>VALUE(V3721)*100000</f>
        <v>#VALUE!</v>
      </c>
    </row>
    <row r="3722" spans="1:23" customFormat="1" hidden="1">
      <c r="A3722" t="s">
        <v>676</v>
      </c>
      <c r="G3722" t="s">
        <v>34</v>
      </c>
      <c r="H3722" t="s">
        <v>7550</v>
      </c>
      <c r="I3722">
        <f>VALUE(LEFT(H3722,FIND(" ",H3722)-1))</f>
        <v>2650</v>
      </c>
      <c r="J3722" t="str">
        <f>TRIM(RIGHT(H3722,LEN(H3722)-FIND(" ",H3722)))</f>
        <v>sqft</v>
      </c>
      <c r="K3722" t="s">
        <v>43</v>
      </c>
      <c r="L3722" t="s">
        <v>44</v>
      </c>
      <c r="N3722" t="s">
        <v>377</v>
      </c>
      <c r="S3722" t="s">
        <v>7830</v>
      </c>
      <c r="T3722" t="s">
        <v>7831</v>
      </c>
      <c r="U3722" s="1">
        <f t="shared" si="2040"/>
        <v>12264</v>
      </c>
      <c r="V3722" t="s">
        <v>7637</v>
      </c>
      <c r="W3722" t="e">
        <f>VALUE(V3722)*100000</f>
        <v>#VALUE!</v>
      </c>
    </row>
    <row r="3723" spans="1:23" customFormat="1" hidden="1">
      <c r="A3723" t="s">
        <v>7832</v>
      </c>
      <c r="G3723" t="s">
        <v>24</v>
      </c>
      <c r="H3723" t="s">
        <v>333</v>
      </c>
      <c r="I3723">
        <f>VALUE(LEFT(H3723,FIND(" ",H3723)-1))</f>
        <v>600</v>
      </c>
      <c r="J3723" t="str">
        <f>TRIM(RIGHT(H3723,LEN(H3723)-FIND(" ",H3723)))</f>
        <v>sqft</v>
      </c>
      <c r="K3723" t="s">
        <v>43</v>
      </c>
      <c r="L3723" t="s">
        <v>44</v>
      </c>
      <c r="N3723" t="s">
        <v>142</v>
      </c>
      <c r="S3723" t="s">
        <v>7833</v>
      </c>
      <c r="T3723" t="s">
        <v>209</v>
      </c>
      <c r="U3723" s="1">
        <f t="shared" si="2040"/>
        <v>35000</v>
      </c>
      <c r="V3723" t="s">
        <v>7345</v>
      </c>
      <c r="W3723" t="e">
        <f>VALUE(V3723)*100000</f>
        <v>#VALUE!</v>
      </c>
    </row>
    <row r="3724" spans="1:23" customFormat="1" hidden="1">
      <c r="A3724" t="s">
        <v>7834</v>
      </c>
      <c r="G3724" t="s">
        <v>524</v>
      </c>
      <c r="H3724" t="s">
        <v>7835</v>
      </c>
      <c r="I3724">
        <f>VALUE(LEFT(H3724,FIND(" ",H3724)-1))</f>
        <v>5733</v>
      </c>
      <c r="J3724" t="str">
        <f>TRIM(RIGHT(H3724,LEN(H3724)-FIND(" ",H3724)))</f>
        <v>sqft</v>
      </c>
      <c r="L3724" t="s">
        <v>43</v>
      </c>
      <c r="T3724" t="s">
        <v>7836</v>
      </c>
      <c r="U3724" s="1">
        <f t="shared" si="2040"/>
        <v>11512</v>
      </c>
      <c r="V3724" t="s">
        <v>7692</v>
      </c>
      <c r="W3724" t="e">
        <f>VALUE(V3724)*100000</f>
        <v>#VALUE!</v>
      </c>
    </row>
    <row r="3725" spans="1:23" customFormat="1" hidden="1">
      <c r="A3725" t="s">
        <v>3492</v>
      </c>
      <c r="G3725" t="s">
        <v>34</v>
      </c>
      <c r="H3725" t="s">
        <v>246</v>
      </c>
      <c r="I3725">
        <f>VALUE(LEFT(H3725,FIND(" ",H3725)-1))</f>
        <v>1600</v>
      </c>
      <c r="J3725" t="str">
        <f>TRIM(RIGHT(H3725,LEN(H3725)-FIND(" ",H3725)))</f>
        <v>sqft</v>
      </c>
      <c r="K3725" t="s">
        <v>43</v>
      </c>
      <c r="L3725" t="s">
        <v>44</v>
      </c>
      <c r="N3725" t="s">
        <v>377</v>
      </c>
      <c r="Q3725" t="s">
        <v>46</v>
      </c>
      <c r="R3725">
        <v>4</v>
      </c>
      <c r="T3725" t="s">
        <v>7837</v>
      </c>
      <c r="U3725" s="1">
        <f t="shared" si="2040"/>
        <v>14062</v>
      </c>
      <c r="V3725" t="s">
        <v>7222</v>
      </c>
      <c r="W3725" t="e">
        <f>VALUE(V3725)*100000</f>
        <v>#VALUE!</v>
      </c>
    </row>
    <row r="3726" spans="1:23" customFormat="1" hidden="1">
      <c r="A3726" t="s">
        <v>7459</v>
      </c>
      <c r="G3726" t="s">
        <v>24</v>
      </c>
      <c r="H3726" t="s">
        <v>1240</v>
      </c>
      <c r="I3726">
        <f>VALUE(LEFT(H3726,FIND(" ",H3726)-1))</f>
        <v>2700</v>
      </c>
      <c r="J3726" t="str">
        <f>TRIM(RIGHT(H3726,LEN(H3726)-FIND(" ",H3726)))</f>
        <v>sqft</v>
      </c>
      <c r="K3726" t="s">
        <v>46</v>
      </c>
      <c r="L3726" t="s">
        <v>44</v>
      </c>
      <c r="N3726" t="s">
        <v>43</v>
      </c>
      <c r="Q3726" t="s">
        <v>47</v>
      </c>
      <c r="R3726" t="s">
        <v>490</v>
      </c>
      <c r="S3726" t="s">
        <v>7838</v>
      </c>
      <c r="T3726" t="s">
        <v>7839</v>
      </c>
      <c r="U3726" s="1">
        <f t="shared" si="2040"/>
        <v>6605</v>
      </c>
      <c r="V3726" t="s">
        <v>7323</v>
      </c>
      <c r="W3726" t="e">
        <f>VALUE(V3726)*100000</f>
        <v>#VALUE!</v>
      </c>
    </row>
    <row r="3727" spans="1:23" customFormat="1" hidden="1">
      <c r="A3727" t="s">
        <v>7840</v>
      </c>
      <c r="G3727" t="s">
        <v>24</v>
      </c>
      <c r="H3727" t="s">
        <v>7841</v>
      </c>
      <c r="I3727">
        <f>VALUE(LEFT(H3727,FIND(" ",H3727)-1))</f>
        <v>125</v>
      </c>
      <c r="J3727" t="str">
        <f>TRIM(RIGHT(H3727,LEN(H3727)-FIND(" ",H3727)))</f>
        <v>sqft</v>
      </c>
      <c r="K3727" t="s">
        <v>96</v>
      </c>
      <c r="L3727" t="s">
        <v>44</v>
      </c>
      <c r="N3727" t="s">
        <v>43</v>
      </c>
      <c r="Q3727">
        <v>3</v>
      </c>
      <c r="R3727">
        <v>1</v>
      </c>
      <c r="S3727" t="s">
        <v>7842</v>
      </c>
      <c r="T3727" t="s">
        <v>7843</v>
      </c>
      <c r="U3727" s="1" t="e">
        <f t="shared" si="2040"/>
        <v>#VALUE!</v>
      </c>
      <c r="V3727" t="s">
        <v>7263</v>
      </c>
      <c r="W3727" t="e">
        <f>VALUE(V3727)*100000</f>
        <v>#VALUE!</v>
      </c>
    </row>
    <row r="3728" spans="1:23" customFormat="1" hidden="1">
      <c r="A3728" t="s">
        <v>7844</v>
      </c>
      <c r="G3728" t="s">
        <v>24</v>
      </c>
      <c r="H3728" t="s">
        <v>4590</v>
      </c>
      <c r="I3728">
        <f>VALUE(LEFT(H3728,FIND(" ",H3728)-1))</f>
        <v>225</v>
      </c>
      <c r="J3728" t="str">
        <f>TRIM(RIGHT(H3728,LEN(H3728)-FIND(" ",H3728)))</f>
        <v>sqft</v>
      </c>
      <c r="K3728" t="s">
        <v>96</v>
      </c>
      <c r="L3728" t="s">
        <v>44</v>
      </c>
      <c r="N3728" t="s">
        <v>43</v>
      </c>
      <c r="Q3728">
        <v>2</v>
      </c>
      <c r="R3728">
        <v>2</v>
      </c>
      <c r="T3728" t="s">
        <v>7845</v>
      </c>
      <c r="U3728" s="1" t="e">
        <f t="shared" si="2040"/>
        <v>#VALUE!</v>
      </c>
      <c r="V3728" t="s">
        <v>7308</v>
      </c>
      <c r="W3728" t="e">
        <f>VALUE(V3728)*100000</f>
        <v>#VALUE!</v>
      </c>
    </row>
    <row r="3729" spans="1:23" customFormat="1" hidden="1">
      <c r="A3729" t="s">
        <v>7511</v>
      </c>
      <c r="G3729" t="s">
        <v>524</v>
      </c>
      <c r="H3729" t="s">
        <v>7645</v>
      </c>
      <c r="I3729">
        <f>VALUE(LEFT(H3729,FIND(" ",H3729)-1))</f>
        <v>302400</v>
      </c>
      <c r="J3729" t="str">
        <f>TRIM(RIGHT(H3729,LEN(H3729)-FIND(" ",H3729)))</f>
        <v>sqft</v>
      </c>
      <c r="L3729" t="s">
        <v>26</v>
      </c>
      <c r="S3729" t="s">
        <v>7846</v>
      </c>
      <c r="T3729" t="s">
        <v>7847</v>
      </c>
      <c r="U3729" s="1">
        <f t="shared" si="2040"/>
        <v>177</v>
      </c>
      <c r="V3729" t="s">
        <v>7236</v>
      </c>
      <c r="W3729" t="e">
        <f>VALUE(V3729)*100000</f>
        <v>#VALUE!</v>
      </c>
    </row>
    <row r="3730" spans="1:23" customFormat="1" hidden="1">
      <c r="A3730" t="s">
        <v>7848</v>
      </c>
      <c r="G3730" t="s">
        <v>34</v>
      </c>
      <c r="H3730" t="s">
        <v>7849</v>
      </c>
      <c r="I3730">
        <f>VALUE(LEFT(H3730,FIND(" ",H3730)-1))</f>
        <v>208</v>
      </c>
      <c r="J3730" t="str">
        <f>TRIM(RIGHT(H3730,LEN(H3730)-FIND(" ",H3730)))</f>
        <v>sqyrd</v>
      </c>
      <c r="K3730" t="s">
        <v>46</v>
      </c>
      <c r="L3730" t="s">
        <v>44</v>
      </c>
      <c r="N3730" t="s">
        <v>43</v>
      </c>
      <c r="Q3730" t="s">
        <v>47</v>
      </c>
      <c r="R3730" t="s">
        <v>252</v>
      </c>
      <c r="T3730" t="s">
        <v>7850</v>
      </c>
      <c r="U3730" s="1">
        <f t="shared" si="2040"/>
        <v>18697</v>
      </c>
      <c r="V3730" t="s">
        <v>7256</v>
      </c>
      <c r="W3730" t="e">
        <f>VALUE(V3730)*100000</f>
        <v>#VALUE!</v>
      </c>
    </row>
    <row r="3731" spans="1:23" customFormat="1" hidden="1">
      <c r="A3731" t="s">
        <v>7851</v>
      </c>
      <c r="G3731" t="s">
        <v>34</v>
      </c>
      <c r="H3731" t="s">
        <v>295</v>
      </c>
      <c r="I3731">
        <f>VALUE(LEFT(H3731,FIND(" ",H3731)-1))</f>
        <v>750</v>
      </c>
      <c r="J3731" t="str">
        <f>TRIM(RIGHT(H3731,LEN(H3731)-FIND(" ",H3731)))</f>
        <v>sqft</v>
      </c>
      <c r="K3731" t="s">
        <v>43</v>
      </c>
      <c r="L3731" t="s">
        <v>44</v>
      </c>
      <c r="N3731" t="s">
        <v>377</v>
      </c>
      <c r="T3731" t="s">
        <v>7852</v>
      </c>
      <c r="U3731" s="1">
        <f t="shared" si="2040"/>
        <v>22800</v>
      </c>
      <c r="V3731" t="s">
        <v>7853</v>
      </c>
      <c r="W3731" t="e">
        <f>VALUE(V3731)*100000</f>
        <v>#VALUE!</v>
      </c>
    </row>
    <row r="3732" spans="1:23" customFormat="1" hidden="1">
      <c r="A3732" t="s">
        <v>7854</v>
      </c>
      <c r="G3732" t="s">
        <v>34</v>
      </c>
      <c r="H3732" t="s">
        <v>116</v>
      </c>
      <c r="I3732">
        <f>VALUE(LEFT(H3732,FIND(" ",H3732)-1))</f>
        <v>1000</v>
      </c>
      <c r="J3732" t="str">
        <f>TRIM(RIGHT(H3732,LEN(H3732)-FIND(" ",H3732)))</f>
        <v>sqft</v>
      </c>
      <c r="K3732" t="s">
        <v>43</v>
      </c>
      <c r="L3732" t="s">
        <v>44</v>
      </c>
      <c r="N3732" t="s">
        <v>517</v>
      </c>
      <c r="T3732" t="s">
        <v>7855</v>
      </c>
      <c r="U3732" s="1">
        <f t="shared" si="2040"/>
        <v>22000</v>
      </c>
      <c r="V3732" t="s">
        <v>7466</v>
      </c>
      <c r="W3732" t="e">
        <f>VALUE(V3732)*100000</f>
        <v>#VALUE!</v>
      </c>
    </row>
    <row r="3733" spans="1:23" customFormat="1" hidden="1">
      <c r="A3733" t="s">
        <v>7856</v>
      </c>
      <c r="G3733" t="s">
        <v>524</v>
      </c>
      <c r="H3733" t="s">
        <v>6504</v>
      </c>
      <c r="I3733">
        <f>VALUE(LEFT(H3733,FIND(" ",H3733)-1))</f>
        <v>2565</v>
      </c>
      <c r="J3733" t="str">
        <f>TRIM(RIGHT(H3733,LEN(H3733)-FIND(" ",H3733)))</f>
        <v>sqft</v>
      </c>
      <c r="K3733" t="s">
        <v>29</v>
      </c>
      <c r="L3733" t="s">
        <v>44</v>
      </c>
      <c r="N3733" t="s">
        <v>43</v>
      </c>
      <c r="Q3733" t="s">
        <v>739</v>
      </c>
      <c r="R3733" t="s">
        <v>166</v>
      </c>
      <c r="T3733" t="s">
        <v>7857</v>
      </c>
      <c r="U3733" s="1">
        <f t="shared" si="2040"/>
        <v>19493</v>
      </c>
      <c r="V3733" t="s">
        <v>7308</v>
      </c>
      <c r="W3733" t="e">
        <f>VALUE(V3733)*100000</f>
        <v>#VALUE!</v>
      </c>
    </row>
    <row r="3734" spans="1:23" customFormat="1" hidden="1">
      <c r="A3734" t="s">
        <v>7858</v>
      </c>
      <c r="G3734" t="s">
        <v>24</v>
      </c>
      <c r="H3734" t="s">
        <v>6084</v>
      </c>
      <c r="I3734">
        <f>VALUE(LEFT(H3734,FIND(" ",H3734)-1))</f>
        <v>2300</v>
      </c>
      <c r="J3734" t="str">
        <f>TRIM(RIGHT(H3734,LEN(H3734)-FIND(" ",H3734)))</f>
        <v>sqft</v>
      </c>
      <c r="K3734" t="s">
        <v>43</v>
      </c>
      <c r="L3734" t="s">
        <v>44</v>
      </c>
      <c r="N3734" t="s">
        <v>142</v>
      </c>
      <c r="Q3734" t="s">
        <v>96</v>
      </c>
      <c r="R3734" t="s">
        <v>7859</v>
      </c>
      <c r="S3734" t="s">
        <v>7860</v>
      </c>
      <c r="T3734" t="s">
        <v>7861</v>
      </c>
      <c r="U3734" s="1">
        <f t="shared" si="2040"/>
        <v>21740</v>
      </c>
      <c r="V3734" t="s">
        <v>7531</v>
      </c>
      <c r="W3734" t="e">
        <f>VALUE(V3734)*100000</f>
        <v>#VALUE!</v>
      </c>
    </row>
    <row r="3735" spans="1:23" customFormat="1" hidden="1">
      <c r="A3735" t="s">
        <v>1101</v>
      </c>
      <c r="G3735" t="s">
        <v>34</v>
      </c>
      <c r="H3735" t="s">
        <v>7821</v>
      </c>
      <c r="I3735">
        <f>VALUE(LEFT(H3735,FIND(" ",H3735)-1))</f>
        <v>2530</v>
      </c>
      <c r="J3735" t="str">
        <f>TRIM(RIGHT(H3735,LEN(H3735)-FIND(" ",H3735)))</f>
        <v>sqft</v>
      </c>
      <c r="K3735" t="s">
        <v>43</v>
      </c>
      <c r="L3735" t="s">
        <v>44</v>
      </c>
      <c r="N3735" t="s">
        <v>86</v>
      </c>
      <c r="Q3735">
        <v>2</v>
      </c>
      <c r="S3735" t="s">
        <v>773</v>
      </c>
      <c r="T3735" t="s">
        <v>7862</v>
      </c>
      <c r="U3735" s="1">
        <f t="shared" si="2040"/>
        <v>13834</v>
      </c>
      <c r="V3735" t="s">
        <v>7256</v>
      </c>
      <c r="W3735" t="e">
        <f>VALUE(V3735)*100000</f>
        <v>#VALUE!</v>
      </c>
    </row>
    <row r="3736" spans="1:23" customFormat="1" hidden="1">
      <c r="A3736" t="s">
        <v>3845</v>
      </c>
      <c r="G3736" t="s">
        <v>34</v>
      </c>
      <c r="H3736" t="s">
        <v>4019</v>
      </c>
      <c r="I3736">
        <f>VALUE(LEFT(H3736,FIND(" ",H3736)-1))</f>
        <v>3500</v>
      </c>
      <c r="J3736" t="str">
        <f>TRIM(RIGHT(H3736,LEN(H3736)-FIND(" ",H3736)))</f>
        <v>sqft</v>
      </c>
      <c r="K3736" t="s">
        <v>43</v>
      </c>
      <c r="L3736" t="s">
        <v>44</v>
      </c>
      <c r="N3736" t="s">
        <v>377</v>
      </c>
      <c r="Q3736" t="s">
        <v>46</v>
      </c>
      <c r="R3736">
        <v>3</v>
      </c>
      <c r="T3736" t="s">
        <v>7863</v>
      </c>
      <c r="U3736" s="1">
        <f t="shared" si="2040"/>
        <v>10029</v>
      </c>
      <c r="V3736" t="s">
        <v>7569</v>
      </c>
      <c r="W3736" t="e">
        <f>VALUE(V3736)*100000</f>
        <v>#VALUE!</v>
      </c>
    </row>
    <row r="3737" spans="1:23" customFormat="1" hidden="1">
      <c r="A3737" t="s">
        <v>7864</v>
      </c>
      <c r="G3737" t="s">
        <v>24</v>
      </c>
      <c r="H3737" t="s">
        <v>7865</v>
      </c>
      <c r="I3737">
        <f>VALUE(LEFT(H3737,FIND(" ",H3737)-1))</f>
        <v>3237</v>
      </c>
      <c r="J3737" t="str">
        <f>TRIM(RIGHT(H3737,LEN(H3737)-FIND(" ",H3737)))</f>
        <v>sqft</v>
      </c>
      <c r="K3737" t="s">
        <v>43</v>
      </c>
      <c r="L3737" t="s">
        <v>44</v>
      </c>
      <c r="N3737" t="s">
        <v>67</v>
      </c>
      <c r="Q3737" t="s">
        <v>252</v>
      </c>
      <c r="R3737">
        <v>3</v>
      </c>
      <c r="S3737" t="s">
        <v>7866</v>
      </c>
      <c r="T3737" t="s">
        <v>7867</v>
      </c>
      <c r="U3737" s="1">
        <f t="shared" si="2040"/>
        <v>6179</v>
      </c>
      <c r="V3737" t="s">
        <v>7219</v>
      </c>
      <c r="W3737" t="e">
        <f>VALUE(V3737)*100000</f>
        <v>#VALUE!</v>
      </c>
    </row>
    <row r="3738" spans="1:23" customFormat="1" hidden="1">
      <c r="A3738" t="s">
        <v>7868</v>
      </c>
      <c r="G3738" t="s">
        <v>34</v>
      </c>
      <c r="H3738" t="s">
        <v>7869</v>
      </c>
      <c r="I3738">
        <f>VALUE(LEFT(H3738,FIND(" ",H3738)-1))</f>
        <v>40</v>
      </c>
      <c r="J3738" t="str">
        <f>TRIM(RIGHT(H3738,LEN(H3738)-FIND(" ",H3738)))</f>
        <v>sqm</v>
      </c>
      <c r="L3738" t="s">
        <v>44</v>
      </c>
      <c r="N3738" t="s">
        <v>43</v>
      </c>
      <c r="S3738" t="s">
        <v>7870</v>
      </c>
      <c r="T3738" t="s">
        <v>7871</v>
      </c>
      <c r="U3738" s="1" t="e">
        <f t="shared" si="2040"/>
        <v>#VALUE!</v>
      </c>
      <c r="V3738" t="s">
        <v>7872</v>
      </c>
      <c r="W3738" t="e">
        <f>VALUE(V3738)*100000</f>
        <v>#VALUE!</v>
      </c>
    </row>
    <row r="3739" spans="1:23" customFormat="1" hidden="1">
      <c r="A3739" t="s">
        <v>7873</v>
      </c>
      <c r="G3739" t="s">
        <v>34</v>
      </c>
      <c r="H3739" t="s">
        <v>7874</v>
      </c>
      <c r="I3739">
        <f>VALUE(LEFT(H3739,FIND(" ",H3739)-1))</f>
        <v>3412</v>
      </c>
      <c r="J3739" t="str">
        <f>TRIM(RIGHT(H3739,LEN(H3739)-FIND(" ",H3739)))</f>
        <v>sqft</v>
      </c>
      <c r="K3739" t="s">
        <v>43</v>
      </c>
      <c r="L3739" t="s">
        <v>44</v>
      </c>
      <c r="N3739" t="s">
        <v>412</v>
      </c>
      <c r="Q3739" t="s">
        <v>96</v>
      </c>
      <c r="R3739" t="s">
        <v>30</v>
      </c>
      <c r="T3739" t="s">
        <v>7875</v>
      </c>
      <c r="U3739" s="1">
        <f t="shared" si="2040"/>
        <v>5129</v>
      </c>
      <c r="V3739" t="s">
        <v>7629</v>
      </c>
      <c r="W3739" t="e">
        <f>VALUE(V3739)*100000</f>
        <v>#VALUE!</v>
      </c>
    </row>
    <row r="3740" spans="1:23" customFormat="1" hidden="1">
      <c r="A3740" t="s">
        <v>7876</v>
      </c>
      <c r="G3740" t="s">
        <v>24</v>
      </c>
      <c r="H3740" t="s">
        <v>7877</v>
      </c>
      <c r="I3740">
        <f>VALUE(LEFT(H3740,FIND(" ",H3740)-1))</f>
        <v>245</v>
      </c>
      <c r="J3740" t="str">
        <f>TRIM(RIGHT(H3740,LEN(H3740)-FIND(" ",H3740)))</f>
        <v>sqyrd</v>
      </c>
      <c r="K3740" t="s">
        <v>43</v>
      </c>
      <c r="L3740" t="s">
        <v>44</v>
      </c>
      <c r="N3740" t="s">
        <v>725</v>
      </c>
      <c r="Q3740" t="s">
        <v>29</v>
      </c>
      <c r="R3740" t="s">
        <v>47</v>
      </c>
      <c r="S3740" t="s">
        <v>7878</v>
      </c>
      <c r="T3740" t="s">
        <v>7879</v>
      </c>
      <c r="U3740" s="1">
        <f t="shared" si="2040"/>
        <v>13379</v>
      </c>
      <c r="V3740" t="s">
        <v>7880</v>
      </c>
      <c r="W3740" t="e">
        <f>VALUE(V3740)*100000</f>
        <v>#VALUE!</v>
      </c>
    </row>
    <row r="3741" spans="1:23" customFormat="1" hidden="1">
      <c r="A3741" t="s">
        <v>7881</v>
      </c>
      <c r="G3741" t="s">
        <v>24</v>
      </c>
      <c r="H3741" t="s">
        <v>242</v>
      </c>
      <c r="I3741">
        <f>VALUE(LEFT(H3741,FIND(" ",H3741)-1))</f>
        <v>1900</v>
      </c>
      <c r="J3741" t="str">
        <f>TRIM(RIGHT(H3741,LEN(H3741)-FIND(" ",H3741)))</f>
        <v>sqft</v>
      </c>
      <c r="K3741" t="s">
        <v>43</v>
      </c>
      <c r="L3741" t="s">
        <v>44</v>
      </c>
      <c r="N3741" t="s">
        <v>377</v>
      </c>
      <c r="Q3741" t="s">
        <v>46</v>
      </c>
      <c r="R3741" t="s">
        <v>38</v>
      </c>
      <c r="S3741" t="s">
        <v>7882</v>
      </c>
      <c r="T3741" t="s">
        <v>7883</v>
      </c>
      <c r="U3741" s="1">
        <f t="shared" si="2040"/>
        <v>11842</v>
      </c>
      <c r="V3741" t="s">
        <v>7222</v>
      </c>
      <c r="W3741" t="e">
        <f>VALUE(V3741)*100000</f>
        <v>#VALUE!</v>
      </c>
    </row>
    <row r="3742" spans="1:23" customFormat="1" hidden="1">
      <c r="A3742" t="s">
        <v>7428</v>
      </c>
      <c r="G3742" t="s">
        <v>34</v>
      </c>
      <c r="H3742" t="s">
        <v>3395</v>
      </c>
      <c r="I3742">
        <f>VALUE(LEFT(H3742,FIND(" ",H3742)-1))</f>
        <v>2900</v>
      </c>
      <c r="J3742" t="str">
        <f>TRIM(RIGHT(H3742,LEN(H3742)-FIND(" ",H3742)))</f>
        <v>sqft</v>
      </c>
      <c r="K3742" t="s">
        <v>46</v>
      </c>
      <c r="L3742" t="s">
        <v>44</v>
      </c>
      <c r="N3742" t="s">
        <v>43</v>
      </c>
      <c r="Q3742" t="s">
        <v>897</v>
      </c>
      <c r="R3742">
        <v>4</v>
      </c>
      <c r="S3742" t="s">
        <v>7884</v>
      </c>
      <c r="T3742" t="s">
        <v>7885</v>
      </c>
      <c r="U3742" s="1">
        <f t="shared" si="2040"/>
        <v>11379</v>
      </c>
      <c r="V3742" t="s">
        <v>7389</v>
      </c>
      <c r="W3742" t="e">
        <f>VALUE(V3742)*100000</f>
        <v>#VALUE!</v>
      </c>
    </row>
    <row r="3743" spans="1:23" customFormat="1" hidden="1">
      <c r="A3743" t="s">
        <v>7886</v>
      </c>
      <c r="G3743" t="s">
        <v>34</v>
      </c>
      <c r="H3743" t="s">
        <v>1169</v>
      </c>
      <c r="I3743">
        <f>VALUE(LEFT(H3743,FIND(" ",H3743)-1))</f>
        <v>25000</v>
      </c>
      <c r="J3743" t="str">
        <f>TRIM(RIGHT(H3743,LEN(H3743)-FIND(" ",H3743)))</f>
        <v>sqft</v>
      </c>
      <c r="K3743" t="s">
        <v>7887</v>
      </c>
      <c r="L3743" t="s">
        <v>44</v>
      </c>
      <c r="N3743" t="s">
        <v>43</v>
      </c>
      <c r="S3743" t="s">
        <v>7888</v>
      </c>
      <c r="T3743" t="s">
        <v>3914</v>
      </c>
      <c r="U3743" s="1">
        <f t="shared" si="2040"/>
        <v>8000</v>
      </c>
      <c r="V3743" t="s">
        <v>7889</v>
      </c>
      <c r="W3743" t="e">
        <f>VALUE(V3743)*100000</f>
        <v>#VALUE!</v>
      </c>
    </row>
    <row r="3744" spans="1:23" customFormat="1" hidden="1">
      <c r="A3744" t="s">
        <v>7280</v>
      </c>
      <c r="G3744" t="s">
        <v>34</v>
      </c>
      <c r="H3744" t="s">
        <v>7315</v>
      </c>
      <c r="I3744">
        <f>VALUE(LEFT(H3744,FIND(" ",H3744)-1))</f>
        <v>145</v>
      </c>
      <c r="J3744" t="str">
        <f>TRIM(RIGHT(H3744,LEN(H3744)-FIND(" ",H3744)))</f>
        <v>sqyrd</v>
      </c>
      <c r="K3744" t="s">
        <v>29</v>
      </c>
      <c r="L3744" t="s">
        <v>44</v>
      </c>
      <c r="N3744" t="s">
        <v>43</v>
      </c>
      <c r="Q3744" t="s">
        <v>166</v>
      </c>
      <c r="R3744">
        <v>4</v>
      </c>
      <c r="S3744" t="s">
        <v>7890</v>
      </c>
      <c r="T3744" t="s">
        <v>7891</v>
      </c>
      <c r="U3744" s="1">
        <f t="shared" si="2040"/>
        <v>14943</v>
      </c>
      <c r="V3744" t="s">
        <v>7698</v>
      </c>
      <c r="W3744" t="e">
        <f>VALUE(V3744)*100000</f>
        <v>#VALUE!</v>
      </c>
    </row>
    <row r="3745" spans="1:23" customFormat="1" hidden="1">
      <c r="A3745" t="s">
        <v>7892</v>
      </c>
      <c r="G3745" t="s">
        <v>34</v>
      </c>
      <c r="H3745" t="s">
        <v>4089</v>
      </c>
      <c r="I3745">
        <f>VALUE(LEFT(H3745,FIND(" ",H3745)-1))</f>
        <v>4500</v>
      </c>
      <c r="J3745" t="str">
        <f>TRIM(RIGHT(H3745,LEN(H3745)-FIND(" ",H3745)))</f>
        <v>sqft</v>
      </c>
      <c r="K3745" t="s">
        <v>43</v>
      </c>
      <c r="L3745" t="s">
        <v>44</v>
      </c>
      <c r="N3745" t="s">
        <v>1222</v>
      </c>
      <c r="Q3745" t="s">
        <v>29</v>
      </c>
      <c r="R3745" t="s">
        <v>102</v>
      </c>
      <c r="S3745" t="s">
        <v>7893</v>
      </c>
      <c r="T3745" t="s">
        <v>7894</v>
      </c>
      <c r="U3745" s="1">
        <f t="shared" si="2040"/>
        <v>6889</v>
      </c>
      <c r="V3745" t="s">
        <v>7766</v>
      </c>
      <c r="W3745" t="e">
        <f>VALUE(V3745)*100000</f>
        <v>#VALUE!</v>
      </c>
    </row>
    <row r="3746" spans="1:23" customFormat="1" hidden="1">
      <c r="A3746" t="s">
        <v>7760</v>
      </c>
      <c r="G3746" t="s">
        <v>34</v>
      </c>
      <c r="H3746" t="s">
        <v>762</v>
      </c>
      <c r="I3746">
        <f>VALUE(LEFT(H3746,FIND(" ",H3746)-1))</f>
        <v>1008</v>
      </c>
      <c r="J3746" t="str">
        <f>TRIM(RIGHT(H3746,LEN(H3746)-FIND(" ",H3746)))</f>
        <v>sqft</v>
      </c>
      <c r="L3746" t="s">
        <v>44</v>
      </c>
      <c r="N3746" t="s">
        <v>43</v>
      </c>
      <c r="T3746" t="s">
        <v>7895</v>
      </c>
      <c r="U3746" s="1">
        <f t="shared" si="2040"/>
        <v>24802</v>
      </c>
      <c r="V3746" t="s">
        <v>7455</v>
      </c>
      <c r="W3746" t="e">
        <f>VALUE(V3746)*100000</f>
        <v>#VALUE!</v>
      </c>
    </row>
    <row r="3747" spans="1:23" customFormat="1" hidden="1">
      <c r="A3747" t="s">
        <v>7896</v>
      </c>
      <c r="G3747" t="s">
        <v>24</v>
      </c>
      <c r="H3747" t="s">
        <v>7897</v>
      </c>
      <c r="I3747">
        <f>VALUE(LEFT(H3747,FIND(" ",H3747)-1))</f>
        <v>131</v>
      </c>
      <c r="J3747" t="str">
        <f>TRIM(RIGHT(H3747,LEN(H3747)-FIND(" ",H3747)))</f>
        <v>sqft</v>
      </c>
      <c r="K3747" t="s">
        <v>43</v>
      </c>
      <c r="L3747" t="s">
        <v>44</v>
      </c>
      <c r="N3747" t="s">
        <v>828</v>
      </c>
      <c r="Q3747" t="s">
        <v>29</v>
      </c>
      <c r="R3747" t="s">
        <v>7898</v>
      </c>
      <c r="T3747" t="s">
        <v>7899</v>
      </c>
      <c r="U3747" s="1" t="e">
        <f t="shared" si="2040"/>
        <v>#VALUE!</v>
      </c>
      <c r="V3747" t="s">
        <v>7219</v>
      </c>
      <c r="W3747" t="e">
        <f>VALUE(V3747)*100000</f>
        <v>#VALUE!</v>
      </c>
    </row>
    <row r="3748" spans="1:23" customFormat="1" hidden="1">
      <c r="A3748" t="s">
        <v>7900</v>
      </c>
      <c r="G3748" t="s">
        <v>34</v>
      </c>
      <c r="H3748" t="s">
        <v>7901</v>
      </c>
      <c r="I3748">
        <f>VALUE(LEFT(H3748,FIND(" ",H3748)-1))</f>
        <v>3740</v>
      </c>
      <c r="J3748" t="str">
        <f>TRIM(RIGHT(H3748,LEN(H3748)-FIND(" ",H3748)))</f>
        <v>sqft</v>
      </c>
      <c r="K3748" t="s">
        <v>43</v>
      </c>
      <c r="L3748" t="s">
        <v>44</v>
      </c>
      <c r="N3748" t="s">
        <v>816</v>
      </c>
      <c r="Q3748" t="s">
        <v>46</v>
      </c>
      <c r="R3748" t="s">
        <v>47</v>
      </c>
      <c r="S3748" t="s">
        <v>7902</v>
      </c>
      <c r="T3748" t="s">
        <v>7903</v>
      </c>
      <c r="U3748" s="1">
        <f t="shared" si="2040"/>
        <v>7219</v>
      </c>
      <c r="V3748" t="s">
        <v>7904</v>
      </c>
      <c r="W3748" t="e">
        <f>VALUE(V3748)*100000</f>
        <v>#VALUE!</v>
      </c>
    </row>
    <row r="3749" spans="1:23" customFormat="1" hidden="1">
      <c r="A3749" t="s">
        <v>7296</v>
      </c>
      <c r="G3749" t="s">
        <v>24</v>
      </c>
      <c r="H3749" t="s">
        <v>6364</v>
      </c>
      <c r="I3749">
        <f>VALUE(LEFT(H3749,FIND(" ",H3749)-1))</f>
        <v>3200</v>
      </c>
      <c r="J3749" t="str">
        <f>TRIM(RIGHT(H3749,LEN(H3749)-FIND(" ",H3749)))</f>
        <v>sqft</v>
      </c>
      <c r="K3749" t="s">
        <v>96</v>
      </c>
      <c r="L3749" t="s">
        <v>44</v>
      </c>
      <c r="N3749" t="s">
        <v>43</v>
      </c>
      <c r="Q3749" t="s">
        <v>47</v>
      </c>
      <c r="R3749" t="s">
        <v>207</v>
      </c>
      <c r="S3749" t="s">
        <v>7905</v>
      </c>
      <c r="T3749" t="s">
        <v>7906</v>
      </c>
      <c r="U3749" s="1">
        <f t="shared" si="2040"/>
        <v>7746</v>
      </c>
      <c r="V3749" t="s">
        <v>7794</v>
      </c>
      <c r="W3749" t="e">
        <f>VALUE(V3749)*100000</f>
        <v>#VALUE!</v>
      </c>
    </row>
    <row r="3750" spans="1:23" customFormat="1" hidden="1">
      <c r="A3750" t="s">
        <v>1195</v>
      </c>
      <c r="G3750" t="s">
        <v>24</v>
      </c>
      <c r="H3750" t="s">
        <v>1551</v>
      </c>
      <c r="I3750">
        <f>VALUE(LEFT(H3750,FIND(" ",H3750)-1))</f>
        <v>2600</v>
      </c>
      <c r="J3750" t="str">
        <f>TRIM(RIGHT(H3750,LEN(H3750)-FIND(" ",H3750)))</f>
        <v>sqft</v>
      </c>
      <c r="K3750" t="s">
        <v>43</v>
      </c>
      <c r="L3750" t="s">
        <v>44</v>
      </c>
      <c r="N3750" t="s">
        <v>86</v>
      </c>
      <c r="Q3750" t="s">
        <v>29</v>
      </c>
      <c r="R3750" t="s">
        <v>47</v>
      </c>
      <c r="S3750" t="s">
        <v>7907</v>
      </c>
      <c r="T3750" t="s">
        <v>709</v>
      </c>
      <c r="U3750" s="1">
        <f t="shared" si="2040"/>
        <v>10000</v>
      </c>
      <c r="V3750" t="s">
        <v>7629</v>
      </c>
      <c r="W3750" t="e">
        <f>VALUE(V3750)*100000</f>
        <v>#VALUE!</v>
      </c>
    </row>
    <row r="3751" spans="1:23" customFormat="1" hidden="1">
      <c r="A3751" t="s">
        <v>7856</v>
      </c>
      <c r="G3751" t="s">
        <v>24</v>
      </c>
      <c r="H3751" t="s">
        <v>7520</v>
      </c>
      <c r="I3751">
        <f>VALUE(LEFT(H3751,FIND(" ",H3751)-1))</f>
        <v>8500</v>
      </c>
      <c r="J3751" t="str">
        <f>TRIM(RIGHT(H3751,LEN(H3751)-FIND(" ",H3751)))</f>
        <v>sqft</v>
      </c>
      <c r="K3751" t="s">
        <v>96</v>
      </c>
      <c r="L3751" t="s">
        <v>44</v>
      </c>
      <c r="N3751" t="s">
        <v>26</v>
      </c>
      <c r="Q3751">
        <v>5</v>
      </c>
      <c r="R3751">
        <v>2</v>
      </c>
      <c r="T3751" t="s">
        <v>7200</v>
      </c>
      <c r="U3751" s="1">
        <f t="shared" si="2040"/>
        <v>19444</v>
      </c>
      <c r="V3751" t="s">
        <v>7201</v>
      </c>
      <c r="W3751" t="e">
        <f>VALUE(V3751)*100000</f>
        <v>#VALUE!</v>
      </c>
    </row>
    <row r="3752" spans="1:23" customFormat="1" hidden="1">
      <c r="A3752" t="s">
        <v>7908</v>
      </c>
      <c r="G3752" t="s">
        <v>24</v>
      </c>
      <c r="H3752" t="s">
        <v>372</v>
      </c>
      <c r="I3752">
        <f>VALUE(LEFT(H3752,FIND(" ",H3752)-1))</f>
        <v>1300</v>
      </c>
      <c r="J3752" t="str">
        <f>TRIM(RIGHT(H3752,LEN(H3752)-FIND(" ",H3752)))</f>
        <v>sqft</v>
      </c>
      <c r="K3752" t="s">
        <v>29</v>
      </c>
      <c r="L3752" t="s">
        <v>44</v>
      </c>
      <c r="N3752" t="s">
        <v>43</v>
      </c>
      <c r="Q3752" t="s">
        <v>47</v>
      </c>
      <c r="R3752" t="s">
        <v>156</v>
      </c>
      <c r="S3752" t="s">
        <v>7909</v>
      </c>
      <c r="T3752" t="s">
        <v>7910</v>
      </c>
      <c r="U3752" s="1">
        <f t="shared" si="2040"/>
        <v>6875</v>
      </c>
      <c r="V3752" t="s">
        <v>7466</v>
      </c>
      <c r="W3752" t="e">
        <f>VALUE(V3752)*100000</f>
        <v>#VALUE!</v>
      </c>
    </row>
    <row r="3753" spans="1:23" customFormat="1" hidden="1">
      <c r="A3753" t="s">
        <v>7911</v>
      </c>
      <c r="G3753" t="s">
        <v>24</v>
      </c>
      <c r="H3753" t="s">
        <v>7520</v>
      </c>
      <c r="I3753">
        <f>VALUE(LEFT(H3753,FIND(" ",H3753)-1))</f>
        <v>8500</v>
      </c>
      <c r="J3753" t="str">
        <f>TRIM(RIGHT(H3753,LEN(H3753)-FIND(" ",H3753)))</f>
        <v>sqft</v>
      </c>
      <c r="K3753" t="s">
        <v>96</v>
      </c>
      <c r="L3753" t="s">
        <v>44</v>
      </c>
      <c r="N3753" t="s">
        <v>43</v>
      </c>
      <c r="Q3753" t="s">
        <v>30</v>
      </c>
      <c r="R3753" t="s">
        <v>207</v>
      </c>
      <c r="S3753" t="s">
        <v>7912</v>
      </c>
      <c r="T3753" t="s">
        <v>7200</v>
      </c>
      <c r="U3753" s="1">
        <f t="shared" si="2040"/>
        <v>19444</v>
      </c>
      <c r="V3753" t="s">
        <v>7201</v>
      </c>
      <c r="W3753" t="e">
        <f>VALUE(V3753)*100000</f>
        <v>#VALUE!</v>
      </c>
    </row>
    <row r="3754" spans="1:23" customFormat="1" hidden="1">
      <c r="A3754" t="s">
        <v>4557</v>
      </c>
      <c r="G3754" t="s">
        <v>204</v>
      </c>
      <c r="H3754" t="s">
        <v>7913</v>
      </c>
      <c r="I3754">
        <f>VALUE(LEFT(H3754,FIND(" ",H3754)-1))</f>
        <v>7650</v>
      </c>
      <c r="J3754" t="str">
        <f>TRIM(RIGHT(H3754,LEN(H3754)-FIND(" ",H3754)))</f>
        <v>sqft</v>
      </c>
      <c r="K3754">
        <v>1</v>
      </c>
      <c r="L3754" t="s">
        <v>166</v>
      </c>
      <c r="N3754" t="s">
        <v>43</v>
      </c>
      <c r="Q3754">
        <v>1</v>
      </c>
      <c r="R3754" t="s">
        <v>2319</v>
      </c>
      <c r="S3754" t="s">
        <v>7914</v>
      </c>
      <c r="T3754" t="s">
        <v>1549</v>
      </c>
      <c r="U3754" s="1">
        <f t="shared" si="2040"/>
        <v>3556</v>
      </c>
      <c r="V3754" t="s">
        <v>7678</v>
      </c>
      <c r="W3754" t="e">
        <f>VALUE(V3754)*100000</f>
        <v>#VALUE!</v>
      </c>
    </row>
    <row r="3755" spans="1:23" customFormat="1" hidden="1">
      <c r="A3755" t="s">
        <v>7915</v>
      </c>
      <c r="G3755" t="s">
        <v>34</v>
      </c>
      <c r="H3755" t="s">
        <v>7916</v>
      </c>
      <c r="I3755">
        <f>VALUE(LEFT(H3755,FIND(" ",H3755)-1))</f>
        <v>3895</v>
      </c>
      <c r="J3755" t="str">
        <f>TRIM(RIGHT(H3755,LEN(H3755)-FIND(" ",H3755)))</f>
        <v>sqft</v>
      </c>
      <c r="K3755" t="s">
        <v>29</v>
      </c>
      <c r="L3755" t="s">
        <v>4573</v>
      </c>
      <c r="N3755" t="s">
        <v>26</v>
      </c>
      <c r="Q3755" t="s">
        <v>7917</v>
      </c>
      <c r="R3755">
        <v>4</v>
      </c>
      <c r="U3755" s="1" t="e">
        <f t="shared" si="2040"/>
        <v>#VALUE!</v>
      </c>
      <c r="V3755" t="s">
        <v>2529</v>
      </c>
      <c r="W3755" t="e">
        <f>VALUE(V3755)*100000</f>
        <v>#VALUE!</v>
      </c>
    </row>
    <row r="3756" spans="1:23" customFormat="1" hidden="1">
      <c r="A3756" t="s">
        <v>3809</v>
      </c>
      <c r="G3756" t="s">
        <v>34</v>
      </c>
      <c r="H3756" t="s">
        <v>7675</v>
      </c>
      <c r="I3756">
        <f>VALUE(LEFT(H3756,FIND(" ",H3756)-1))</f>
        <v>5300</v>
      </c>
      <c r="J3756" t="str">
        <f>TRIM(RIGHT(H3756,LEN(H3756)-FIND(" ",H3756)))</f>
        <v>sqft</v>
      </c>
      <c r="K3756" t="s">
        <v>43</v>
      </c>
      <c r="L3756" t="s">
        <v>44</v>
      </c>
      <c r="N3756" t="s">
        <v>469</v>
      </c>
      <c r="U3756" s="1" t="e">
        <f t="shared" si="2040"/>
        <v>#VALUE!</v>
      </c>
      <c r="V3756" t="s">
        <v>2529</v>
      </c>
      <c r="W3756" t="e">
        <f>VALUE(V3756)*100000</f>
        <v>#VALUE!</v>
      </c>
    </row>
    <row r="3757" spans="1:23" customFormat="1" hidden="1">
      <c r="A3757" t="s">
        <v>7178</v>
      </c>
      <c r="G3757" t="s">
        <v>34</v>
      </c>
      <c r="H3757" t="s">
        <v>7918</v>
      </c>
      <c r="I3757">
        <f>VALUE(LEFT(H3757,FIND(" ",H3757)-1))</f>
        <v>3450</v>
      </c>
      <c r="J3757" t="str">
        <f>TRIM(RIGHT(H3757,LEN(H3757)-FIND(" ",H3757)))</f>
        <v>sqft</v>
      </c>
      <c r="K3757" t="s">
        <v>29</v>
      </c>
      <c r="L3757" t="s">
        <v>175</v>
      </c>
      <c r="N3757" t="s">
        <v>26</v>
      </c>
      <c r="Q3757" t="s">
        <v>3367</v>
      </c>
      <c r="R3757">
        <v>4</v>
      </c>
      <c r="S3757" t="s">
        <v>7919</v>
      </c>
      <c r="T3757" t="s">
        <v>3369</v>
      </c>
      <c r="U3757" s="1">
        <f t="shared" si="2040"/>
        <v>4750</v>
      </c>
      <c r="V3757" t="s">
        <v>7271</v>
      </c>
      <c r="W3757" t="e">
        <f>VALUE(V3757)*100000</f>
        <v>#VALUE!</v>
      </c>
    </row>
    <row r="3758" spans="1:23" customFormat="1" hidden="1">
      <c r="A3758" t="s">
        <v>7253</v>
      </c>
      <c r="G3758" t="s">
        <v>34</v>
      </c>
      <c r="H3758" t="s">
        <v>7920</v>
      </c>
      <c r="I3758">
        <f>VALUE(LEFT(H3758,FIND(" ",H3758)-1))</f>
        <v>5225</v>
      </c>
      <c r="J3758" t="str">
        <f>TRIM(RIGHT(H3758,LEN(H3758)-FIND(" ",H3758)))</f>
        <v>sqft</v>
      </c>
      <c r="K3758" t="s">
        <v>29</v>
      </c>
      <c r="L3758" t="s">
        <v>192</v>
      </c>
      <c r="N3758" t="s">
        <v>26</v>
      </c>
      <c r="Q3758" t="s">
        <v>7183</v>
      </c>
      <c r="R3758">
        <v>5</v>
      </c>
      <c r="S3758" t="s">
        <v>7921</v>
      </c>
      <c r="T3758" t="s">
        <v>7185</v>
      </c>
      <c r="U3758" s="1">
        <f t="shared" si="2040"/>
        <v>7100</v>
      </c>
      <c r="V3758" t="s">
        <v>7922</v>
      </c>
      <c r="W3758" t="e">
        <f>VALUE(V3758)*100000</f>
        <v>#VALUE!</v>
      </c>
    </row>
    <row r="3759" spans="1:23" customFormat="1" hidden="1">
      <c r="A3759" t="s">
        <v>3616</v>
      </c>
      <c r="G3759" t="s">
        <v>34</v>
      </c>
      <c r="H3759" t="s">
        <v>1240</v>
      </c>
      <c r="I3759">
        <f>VALUE(LEFT(H3759,FIND(" ",H3759)-1))</f>
        <v>2700</v>
      </c>
      <c r="J3759" t="str">
        <f>TRIM(RIGHT(H3759,LEN(H3759)-FIND(" ",H3759)))</f>
        <v>sqft</v>
      </c>
      <c r="K3759" t="s">
        <v>26</v>
      </c>
      <c r="L3759" t="s">
        <v>5200</v>
      </c>
      <c r="N3759" t="s">
        <v>45</v>
      </c>
      <c r="Q3759" t="s">
        <v>29</v>
      </c>
      <c r="R3759" t="s">
        <v>47</v>
      </c>
      <c r="S3759" t="s">
        <v>7923</v>
      </c>
      <c r="T3759" t="s">
        <v>7924</v>
      </c>
      <c r="U3759" s="1">
        <f t="shared" si="2040"/>
        <v>6351</v>
      </c>
      <c r="V3759" t="s">
        <v>7853</v>
      </c>
      <c r="W3759" t="e">
        <f>VALUE(V3759)*100000</f>
        <v>#VALUE!</v>
      </c>
    </row>
    <row r="3760" spans="1:23" customFormat="1" hidden="1">
      <c r="A3760" t="s">
        <v>6056</v>
      </c>
      <c r="G3760" t="s">
        <v>34</v>
      </c>
      <c r="H3760" t="s">
        <v>7925</v>
      </c>
      <c r="I3760">
        <f>VALUE(LEFT(H3760,FIND(" ",H3760)-1))</f>
        <v>3770</v>
      </c>
      <c r="J3760" t="str">
        <f>TRIM(RIGHT(H3760,LEN(H3760)-FIND(" ",H3760)))</f>
        <v>sqft</v>
      </c>
      <c r="K3760" t="s">
        <v>26</v>
      </c>
      <c r="L3760" t="s">
        <v>2943</v>
      </c>
      <c r="N3760" t="s">
        <v>5946</v>
      </c>
      <c r="Q3760" t="s">
        <v>29</v>
      </c>
      <c r="R3760" t="s">
        <v>47</v>
      </c>
      <c r="S3760" t="s">
        <v>7926</v>
      </c>
      <c r="T3760" t="s">
        <v>6045</v>
      </c>
      <c r="U3760" s="1">
        <f t="shared" si="2040"/>
        <v>5850</v>
      </c>
      <c r="V3760" t="s">
        <v>7466</v>
      </c>
      <c r="W3760" t="e">
        <f>VALUE(V3760)*100000</f>
        <v>#VALUE!</v>
      </c>
    </row>
    <row r="3761" spans="1:23" customFormat="1" hidden="1">
      <c r="A3761" t="s">
        <v>3616</v>
      </c>
      <c r="G3761" t="s">
        <v>34</v>
      </c>
      <c r="H3761" t="s">
        <v>6192</v>
      </c>
      <c r="I3761">
        <f>VALUE(LEFT(H3761,FIND(" ",H3761)-1))</f>
        <v>2550</v>
      </c>
      <c r="J3761" t="str">
        <f>TRIM(RIGHT(H3761,LEN(H3761)-FIND(" ",H3761)))</f>
        <v>sqft</v>
      </c>
      <c r="K3761" t="s">
        <v>26</v>
      </c>
      <c r="L3761" t="s">
        <v>267</v>
      </c>
      <c r="N3761" t="s">
        <v>992</v>
      </c>
      <c r="Q3761" t="s">
        <v>29</v>
      </c>
      <c r="R3761" t="s">
        <v>47</v>
      </c>
      <c r="S3761" t="s">
        <v>6513</v>
      </c>
      <c r="T3761" t="s">
        <v>928</v>
      </c>
      <c r="U3761" s="1">
        <f t="shared" si="2040"/>
        <v>6500</v>
      </c>
      <c r="V3761" t="s">
        <v>7252</v>
      </c>
      <c r="W3761" t="e">
        <f>VALUE(V3761)*100000</f>
        <v>#VALUE!</v>
      </c>
    </row>
    <row r="3762" spans="1:23" customFormat="1" hidden="1">
      <c r="A3762" t="s">
        <v>7194</v>
      </c>
      <c r="G3762" t="s">
        <v>24</v>
      </c>
      <c r="H3762" t="s">
        <v>6609</v>
      </c>
      <c r="I3762">
        <f>VALUE(LEFT(H3762,FIND(" ",H3762)-1))</f>
        <v>2034</v>
      </c>
      <c r="J3762" t="str">
        <f>TRIM(RIGHT(H3762,LEN(H3762)-FIND(" ",H3762)))</f>
        <v>sqft</v>
      </c>
      <c r="K3762" t="s">
        <v>26</v>
      </c>
      <c r="L3762" t="s">
        <v>273</v>
      </c>
      <c r="N3762" t="s">
        <v>412</v>
      </c>
      <c r="Q3762" t="s">
        <v>29</v>
      </c>
      <c r="R3762" t="s">
        <v>47</v>
      </c>
      <c r="S3762" t="s">
        <v>7927</v>
      </c>
      <c r="T3762" t="s">
        <v>459</v>
      </c>
      <c r="U3762" s="1">
        <f t="shared" si="2040"/>
        <v>5000</v>
      </c>
      <c r="V3762" t="s">
        <v>7928</v>
      </c>
      <c r="W3762" t="e">
        <f>VALUE(V3762)*100000</f>
        <v>#VALUE!</v>
      </c>
    </row>
    <row r="3763" spans="1:23" customFormat="1" hidden="1">
      <c r="A3763" t="s">
        <v>7265</v>
      </c>
      <c r="G3763" t="s">
        <v>34</v>
      </c>
      <c r="H3763" t="s">
        <v>7266</v>
      </c>
      <c r="I3763">
        <f>VALUE(LEFT(H3763,FIND(" ",H3763)-1))</f>
        <v>11250</v>
      </c>
      <c r="J3763" t="str">
        <f>TRIM(RIGHT(H3763,LEN(H3763)-FIND(" ",H3763)))</f>
        <v>sqft</v>
      </c>
      <c r="K3763" t="s">
        <v>26</v>
      </c>
      <c r="L3763" t="s">
        <v>36</v>
      </c>
      <c r="N3763" t="s">
        <v>7929</v>
      </c>
      <c r="Q3763" t="s">
        <v>29</v>
      </c>
      <c r="R3763" t="s">
        <v>47</v>
      </c>
      <c r="S3763" t="s">
        <v>275</v>
      </c>
      <c r="T3763" t="s">
        <v>7930</v>
      </c>
      <c r="U3763" s="1">
        <f t="shared" si="2040"/>
        <v>12444</v>
      </c>
      <c r="V3763" t="s">
        <v>7931</v>
      </c>
      <c r="W3763" t="e">
        <f>VALUE(V3763)*100000</f>
        <v>#VALUE!</v>
      </c>
    </row>
    <row r="3764" spans="1:23" customFormat="1" hidden="1">
      <c r="A3764" t="s">
        <v>7932</v>
      </c>
      <c r="G3764" t="s">
        <v>34</v>
      </c>
      <c r="H3764" t="s">
        <v>7425</v>
      </c>
      <c r="I3764">
        <f>VALUE(LEFT(H3764,FIND(" ",H3764)-1))</f>
        <v>8000</v>
      </c>
      <c r="J3764" t="str">
        <f>TRIM(RIGHT(H3764,LEN(H3764)-FIND(" ",H3764)))</f>
        <v>sqft</v>
      </c>
      <c r="K3764" t="s">
        <v>26</v>
      </c>
      <c r="L3764" t="s">
        <v>184</v>
      </c>
      <c r="N3764" t="s">
        <v>962</v>
      </c>
      <c r="Q3764" t="s">
        <v>29</v>
      </c>
      <c r="R3764" t="s">
        <v>47</v>
      </c>
      <c r="S3764" t="s">
        <v>7933</v>
      </c>
      <c r="T3764" t="s">
        <v>7934</v>
      </c>
      <c r="U3764" s="1">
        <f t="shared" si="2040"/>
        <v>6301</v>
      </c>
      <c r="V3764" t="s">
        <v>7935</v>
      </c>
      <c r="W3764" t="e">
        <f>VALUE(V3764)*100000</f>
        <v>#VALUE!</v>
      </c>
    </row>
    <row r="3765" spans="1:23" customFormat="1" hidden="1">
      <c r="A3765" t="s">
        <v>1811</v>
      </c>
      <c r="G3765" t="s">
        <v>24</v>
      </c>
      <c r="H3765" t="s">
        <v>7936</v>
      </c>
      <c r="I3765">
        <f>VALUE(LEFT(H3765,FIND(" ",H3765)-1))</f>
        <v>2737</v>
      </c>
      <c r="J3765" t="str">
        <f>TRIM(RIGHT(H3765,LEN(H3765)-FIND(" ",H3765)))</f>
        <v>sqft</v>
      </c>
      <c r="K3765" t="s">
        <v>26</v>
      </c>
      <c r="L3765" t="s">
        <v>44</v>
      </c>
      <c r="N3765" t="s">
        <v>7937</v>
      </c>
      <c r="Q3765" t="s">
        <v>2706</v>
      </c>
      <c r="R3765">
        <v>2</v>
      </c>
      <c r="S3765" t="s">
        <v>7938</v>
      </c>
      <c r="T3765" t="s">
        <v>7939</v>
      </c>
      <c r="U3765" s="1">
        <f t="shared" si="2040"/>
        <v>4499</v>
      </c>
      <c r="V3765" t="s">
        <v>7940</v>
      </c>
      <c r="W3765" t="e">
        <f>VALUE(V3765)*100000</f>
        <v>#VALUE!</v>
      </c>
    </row>
    <row r="3766" spans="1:23" customFormat="1" hidden="1">
      <c r="A3766" t="s">
        <v>6056</v>
      </c>
      <c r="G3766" t="s">
        <v>34</v>
      </c>
      <c r="H3766" t="s">
        <v>7941</v>
      </c>
      <c r="I3766">
        <f>VALUE(LEFT(H3766,FIND(" ",H3766)-1))</f>
        <v>3751</v>
      </c>
      <c r="J3766" t="str">
        <f>TRIM(RIGHT(H3766,LEN(H3766)-FIND(" ",H3766)))</f>
        <v>sqft</v>
      </c>
      <c r="K3766" t="s">
        <v>26</v>
      </c>
      <c r="L3766" t="s">
        <v>175</v>
      </c>
      <c r="N3766" t="s">
        <v>45</v>
      </c>
      <c r="Q3766" t="s">
        <v>29</v>
      </c>
      <c r="R3766" t="s">
        <v>47</v>
      </c>
      <c r="S3766" t="s">
        <v>7942</v>
      </c>
      <c r="T3766" t="s">
        <v>928</v>
      </c>
      <c r="U3766" s="1">
        <f t="shared" si="2040"/>
        <v>6500</v>
      </c>
      <c r="V3766" t="s">
        <v>7943</v>
      </c>
      <c r="W3766" t="e">
        <f>VALUE(V3766)*100000</f>
        <v>#VALUE!</v>
      </c>
    </row>
    <row r="3767" spans="1:23" customFormat="1" hidden="1">
      <c r="A3767" t="s">
        <v>7944</v>
      </c>
      <c r="G3767" t="s">
        <v>24</v>
      </c>
      <c r="H3767" t="s">
        <v>7223</v>
      </c>
      <c r="I3767">
        <f>VALUE(LEFT(H3767,FIND(" ",H3767)-1))</f>
        <v>6300</v>
      </c>
      <c r="J3767" t="str">
        <f>TRIM(RIGHT(H3767,LEN(H3767)-FIND(" ",H3767)))</f>
        <v>sqft</v>
      </c>
      <c r="K3767" t="s">
        <v>43</v>
      </c>
      <c r="L3767" t="s">
        <v>44</v>
      </c>
      <c r="N3767" t="s">
        <v>2690</v>
      </c>
      <c r="Q3767">
        <v>2</v>
      </c>
      <c r="S3767" t="s">
        <v>7945</v>
      </c>
      <c r="T3767" t="s">
        <v>405</v>
      </c>
      <c r="U3767" s="1">
        <f t="shared" si="2040"/>
        <v>7500</v>
      </c>
      <c r="V3767" t="s">
        <v>7225</v>
      </c>
      <c r="W3767" t="e">
        <f>VALUE(V3767)*100000</f>
        <v>#VALUE!</v>
      </c>
    </row>
    <row r="3768" spans="1:23" customFormat="1" hidden="1">
      <c r="A3768" t="s">
        <v>4022</v>
      </c>
      <c r="G3768" t="s">
        <v>24</v>
      </c>
      <c r="H3768" t="s">
        <v>255</v>
      </c>
      <c r="I3768">
        <f>VALUE(LEFT(H3768,FIND(" ",H3768)-1))</f>
        <v>680</v>
      </c>
      <c r="J3768" t="str">
        <f>TRIM(RIGHT(H3768,LEN(H3768)-FIND(" ",H3768)))</f>
        <v>sqft</v>
      </c>
      <c r="K3768" t="s">
        <v>43</v>
      </c>
      <c r="L3768" t="s">
        <v>44</v>
      </c>
      <c r="N3768" t="s">
        <v>7233</v>
      </c>
      <c r="T3768" t="s">
        <v>7235</v>
      </c>
      <c r="U3768" s="1" t="e">
        <f t="shared" si="2040"/>
        <v>#VALUE!</v>
      </c>
      <c r="V3768" t="s">
        <v>7236</v>
      </c>
      <c r="W3768" t="e">
        <f>VALUE(V3768)*100000</f>
        <v>#VALUE!</v>
      </c>
    </row>
    <row r="3769" spans="1:23" customFormat="1" hidden="1">
      <c r="A3769" t="s">
        <v>6081</v>
      </c>
      <c r="G3769" t="s">
        <v>34</v>
      </c>
      <c r="H3769" t="s">
        <v>7946</v>
      </c>
      <c r="I3769">
        <f>VALUE(LEFT(H3769,FIND(" ",H3769)-1))</f>
        <v>3047</v>
      </c>
      <c r="J3769" t="str">
        <f>TRIM(RIGHT(H3769,LEN(H3769)-FIND(" ",H3769)))</f>
        <v>sqft</v>
      </c>
      <c r="K3769" t="s">
        <v>26</v>
      </c>
      <c r="L3769" t="s">
        <v>165</v>
      </c>
      <c r="N3769" t="s">
        <v>342</v>
      </c>
      <c r="Q3769" t="s">
        <v>29</v>
      </c>
      <c r="R3769" t="s">
        <v>47</v>
      </c>
      <c r="S3769" t="s">
        <v>7947</v>
      </c>
      <c r="T3769" t="s">
        <v>4434</v>
      </c>
      <c r="U3769" s="1">
        <f t="shared" si="2040"/>
        <v>6111</v>
      </c>
      <c r="V3769" t="s">
        <v>7948</v>
      </c>
      <c r="W3769" t="e">
        <f>VALUE(V3769)*100000</f>
        <v>#VALUE!</v>
      </c>
    </row>
    <row r="3770" spans="1:23" customFormat="1" hidden="1">
      <c r="A3770" t="s">
        <v>6056</v>
      </c>
      <c r="G3770" t="s">
        <v>34</v>
      </c>
      <c r="H3770" t="s">
        <v>7179</v>
      </c>
      <c r="I3770">
        <f>VALUE(LEFT(H3770,FIND(" ",H3770)-1))</f>
        <v>3250</v>
      </c>
      <c r="J3770" t="str">
        <f>TRIM(RIGHT(H3770,LEN(H3770)-FIND(" ",H3770)))</f>
        <v>sqft</v>
      </c>
      <c r="K3770" t="s">
        <v>26</v>
      </c>
      <c r="L3770" t="s">
        <v>7399</v>
      </c>
      <c r="N3770" t="s">
        <v>45</v>
      </c>
      <c r="Q3770" t="s">
        <v>29</v>
      </c>
      <c r="R3770" t="s">
        <v>38</v>
      </c>
      <c r="S3770" t="s">
        <v>7949</v>
      </c>
      <c r="T3770" t="s">
        <v>7950</v>
      </c>
      <c r="U3770" s="1">
        <f t="shared" si="2040"/>
        <v>4677</v>
      </c>
      <c r="V3770" t="s">
        <v>7644</v>
      </c>
      <c r="W3770" t="e">
        <f>VALUE(V3770)*100000</f>
        <v>#VALUE!</v>
      </c>
    </row>
    <row r="3771" spans="1:23" customFormat="1" hidden="1">
      <c r="A3771" t="s">
        <v>6081</v>
      </c>
      <c r="G3771" t="s">
        <v>24</v>
      </c>
      <c r="H3771" t="s">
        <v>7951</v>
      </c>
      <c r="I3771">
        <f>VALUE(LEFT(H3771,FIND(" ",H3771)-1))</f>
        <v>2681</v>
      </c>
      <c r="J3771" t="str">
        <f>TRIM(RIGHT(H3771,LEN(H3771)-FIND(" ",H3771)))</f>
        <v>sqft</v>
      </c>
      <c r="K3771" t="s">
        <v>29</v>
      </c>
      <c r="L3771" t="s">
        <v>2890</v>
      </c>
      <c r="N3771" t="s">
        <v>26</v>
      </c>
      <c r="Q3771" t="s">
        <v>47</v>
      </c>
      <c r="R3771" t="s">
        <v>207</v>
      </c>
      <c r="S3771" t="s">
        <v>7952</v>
      </c>
      <c r="T3771" t="s">
        <v>6264</v>
      </c>
      <c r="U3771" s="1">
        <f t="shared" si="2040"/>
        <v>5700</v>
      </c>
      <c r="V3771" t="s">
        <v>7953</v>
      </c>
      <c r="W3771" t="e">
        <f>VALUE(V3771)*100000</f>
        <v>#VALUE!</v>
      </c>
    </row>
    <row r="3772" spans="1:23" customFormat="1" hidden="1">
      <c r="A3772" t="s">
        <v>7954</v>
      </c>
      <c r="G3772" t="s">
        <v>34</v>
      </c>
      <c r="H3772" t="s">
        <v>7606</v>
      </c>
      <c r="I3772">
        <f>VALUE(LEFT(H3772,FIND(" ",H3772)-1))</f>
        <v>5800</v>
      </c>
      <c r="J3772" t="str">
        <f>TRIM(RIGHT(H3772,LEN(H3772)-FIND(" ",H3772)))</f>
        <v>sqft</v>
      </c>
      <c r="K3772" t="s">
        <v>26</v>
      </c>
      <c r="L3772" t="s">
        <v>61</v>
      </c>
      <c r="N3772" t="s">
        <v>6596</v>
      </c>
      <c r="Q3772" t="s">
        <v>29</v>
      </c>
      <c r="R3772" t="s">
        <v>102</v>
      </c>
      <c r="S3772" t="s">
        <v>7255</v>
      </c>
      <c r="T3772" t="s">
        <v>7304</v>
      </c>
      <c r="U3772" s="1">
        <f t="shared" si="2040"/>
        <v>9500</v>
      </c>
      <c r="V3772" t="s">
        <v>7305</v>
      </c>
      <c r="W3772" t="e">
        <f>VALUE(V3772)*100000</f>
        <v>#VALUE!</v>
      </c>
    </row>
    <row r="3773" spans="1:23" customFormat="1" hidden="1">
      <c r="A3773" t="s">
        <v>7265</v>
      </c>
      <c r="G3773" t="s">
        <v>34</v>
      </c>
      <c r="H3773" t="s">
        <v>7955</v>
      </c>
      <c r="I3773">
        <f>VALUE(LEFT(H3773,FIND(" ",H3773)-1))</f>
        <v>5348</v>
      </c>
      <c r="J3773" t="str">
        <f>TRIM(RIGHT(H3773,LEN(H3773)-FIND(" ",H3773)))</f>
        <v>sqft</v>
      </c>
      <c r="K3773" t="s">
        <v>26</v>
      </c>
      <c r="L3773" t="s">
        <v>44</v>
      </c>
      <c r="N3773" t="s">
        <v>831</v>
      </c>
      <c r="Q3773" t="s">
        <v>29</v>
      </c>
      <c r="R3773" t="s">
        <v>47</v>
      </c>
      <c r="S3773" t="s">
        <v>7956</v>
      </c>
      <c r="T3773" t="s">
        <v>7957</v>
      </c>
      <c r="U3773" s="1">
        <f t="shared" ref="U3773:U3836" si="2041">VALUE(SUBSTITUTE(SUBSTITUTE(T3773,"â‚¹",""),"per sqft",""))</f>
        <v>8807</v>
      </c>
      <c r="V3773" t="s">
        <v>7958</v>
      </c>
      <c r="W3773" t="e">
        <f>VALUE(V3773)*100000</f>
        <v>#VALUE!</v>
      </c>
    </row>
    <row r="3774" spans="1:23" customFormat="1" hidden="1">
      <c r="A3774" t="s">
        <v>6081</v>
      </c>
      <c r="G3774" t="s">
        <v>34</v>
      </c>
      <c r="H3774" t="s">
        <v>7959</v>
      </c>
      <c r="I3774">
        <f>VALUE(LEFT(H3774,FIND(" ",H3774)-1))</f>
        <v>2915</v>
      </c>
      <c r="J3774" t="str">
        <f>TRIM(RIGHT(H3774,LEN(H3774)-FIND(" ",H3774)))</f>
        <v>sqft</v>
      </c>
      <c r="K3774" t="s">
        <v>26</v>
      </c>
      <c r="L3774" t="s">
        <v>2900</v>
      </c>
      <c r="N3774" t="s">
        <v>45</v>
      </c>
      <c r="Q3774" t="s">
        <v>29</v>
      </c>
      <c r="R3774" t="s">
        <v>38</v>
      </c>
      <c r="S3774" t="s">
        <v>7960</v>
      </c>
      <c r="T3774" t="s">
        <v>4850</v>
      </c>
      <c r="U3774" s="1">
        <f t="shared" si="2041"/>
        <v>5454</v>
      </c>
      <c r="V3774" t="s">
        <v>7782</v>
      </c>
      <c r="W3774" t="e">
        <f>VALUE(V3774)*100000</f>
        <v>#VALUE!</v>
      </c>
    </row>
    <row r="3775" spans="1:23" customFormat="1" hidden="1">
      <c r="A3775" t="s">
        <v>7961</v>
      </c>
      <c r="G3775" t="s">
        <v>34</v>
      </c>
      <c r="H3775" t="s">
        <v>7962</v>
      </c>
      <c r="I3775">
        <f>VALUE(LEFT(H3775,FIND(" ",H3775)-1))</f>
        <v>6500</v>
      </c>
      <c r="J3775" t="str">
        <f>TRIM(RIGHT(H3775,LEN(H3775)-FIND(" ",H3775)))</f>
        <v>sqft</v>
      </c>
      <c r="K3775" t="s">
        <v>43</v>
      </c>
      <c r="L3775" t="s">
        <v>44</v>
      </c>
      <c r="N3775" t="s">
        <v>377</v>
      </c>
      <c r="S3775" t="s">
        <v>7963</v>
      </c>
      <c r="T3775" t="s">
        <v>7964</v>
      </c>
      <c r="U3775" s="1">
        <f t="shared" si="2041"/>
        <v>23077</v>
      </c>
      <c r="V3775" t="s">
        <v>7800</v>
      </c>
      <c r="W3775" t="e">
        <f>VALUE(V3775)*100000</f>
        <v>#VALUE!</v>
      </c>
    </row>
    <row r="3776" spans="1:23" customFormat="1" hidden="1">
      <c r="A3776" t="s">
        <v>3616</v>
      </c>
      <c r="G3776" t="s">
        <v>34</v>
      </c>
      <c r="H3776" t="s">
        <v>716</v>
      </c>
      <c r="I3776">
        <f>VALUE(LEFT(H3776,FIND(" ",H3776)-1))</f>
        <v>2493</v>
      </c>
      <c r="J3776" t="str">
        <f>TRIM(RIGHT(H3776,LEN(H3776)-FIND(" ",H3776)))</f>
        <v>sqft</v>
      </c>
      <c r="K3776" t="s">
        <v>26</v>
      </c>
      <c r="L3776" t="s">
        <v>61</v>
      </c>
      <c r="N3776" t="s">
        <v>1008</v>
      </c>
      <c r="Q3776" t="s">
        <v>29</v>
      </c>
      <c r="R3776" t="s">
        <v>47</v>
      </c>
      <c r="S3776" t="s">
        <v>7965</v>
      </c>
      <c r="T3776" t="s">
        <v>7270</v>
      </c>
      <c r="U3776" s="1">
        <f t="shared" si="2041"/>
        <v>6570</v>
      </c>
      <c r="V3776" t="s">
        <v>7271</v>
      </c>
      <c r="W3776" t="e">
        <f>VALUE(V3776)*100000</f>
        <v>#VALUE!</v>
      </c>
    </row>
    <row r="3777" spans="1:23" customFormat="1" hidden="1">
      <c r="A3777" t="s">
        <v>65</v>
      </c>
      <c r="G3777" t="s">
        <v>24</v>
      </c>
      <c r="H3777" t="s">
        <v>2763</v>
      </c>
      <c r="I3777">
        <f>VALUE(LEFT(H3777,FIND(" ",H3777)-1))</f>
        <v>1205</v>
      </c>
      <c r="J3777" t="str">
        <f>TRIM(RIGHT(H3777,LEN(H3777)-FIND(" ",H3777)))</f>
        <v>sqft</v>
      </c>
      <c r="K3777" t="s">
        <v>43</v>
      </c>
      <c r="L3777" t="s">
        <v>44</v>
      </c>
      <c r="N3777" t="s">
        <v>297</v>
      </c>
      <c r="Q3777" t="s">
        <v>897</v>
      </c>
      <c r="R3777">
        <v>1</v>
      </c>
      <c r="S3777" t="s">
        <v>7966</v>
      </c>
      <c r="T3777" t="s">
        <v>236</v>
      </c>
      <c r="U3777" s="1">
        <f t="shared" si="2041"/>
        <v>7000</v>
      </c>
      <c r="V3777" t="s">
        <v>7310</v>
      </c>
      <c r="W3777" t="e">
        <f>VALUE(V3777)*100000</f>
        <v>#VALUE!</v>
      </c>
    </row>
    <row r="3778" spans="1:23" customFormat="1" hidden="1">
      <c r="A3778" t="s">
        <v>5148</v>
      </c>
      <c r="G3778" t="s">
        <v>204</v>
      </c>
      <c r="H3778" t="s">
        <v>7967</v>
      </c>
      <c r="I3778">
        <f>VALUE(LEFT(H3778,FIND(" ",H3778)-1))</f>
        <v>305</v>
      </c>
      <c r="J3778" t="str">
        <f>TRIM(RIGHT(H3778,LEN(H3778)-FIND(" ",H3778)))</f>
        <v>sqft</v>
      </c>
      <c r="K3778">
        <v>3</v>
      </c>
      <c r="L3778" t="s">
        <v>166</v>
      </c>
      <c r="N3778" t="s">
        <v>43</v>
      </c>
      <c r="Q3778">
        <v>2</v>
      </c>
      <c r="R3778" t="s">
        <v>693</v>
      </c>
      <c r="S3778" t="s">
        <v>7968</v>
      </c>
      <c r="T3778" t="s">
        <v>7969</v>
      </c>
      <c r="U3778" s="1" t="e">
        <f t="shared" si="2041"/>
        <v>#VALUE!</v>
      </c>
      <c r="V3778" t="s">
        <v>7970</v>
      </c>
      <c r="W3778" t="e">
        <f>VALUE(V3778)*100000</f>
        <v>#VALUE!</v>
      </c>
    </row>
    <row r="3779" spans="1:23" customFormat="1" hidden="1">
      <c r="A3779" t="s">
        <v>7292</v>
      </c>
      <c r="G3779" t="s">
        <v>24</v>
      </c>
      <c r="H3779" t="s">
        <v>7971</v>
      </c>
      <c r="I3779">
        <f>VALUE(LEFT(H3779,FIND(" ",H3779)-1))</f>
        <v>1917</v>
      </c>
      <c r="J3779" t="str">
        <f>TRIM(RIGHT(H3779,LEN(H3779)-FIND(" ",H3779)))</f>
        <v>sqft</v>
      </c>
      <c r="K3779" t="s">
        <v>43</v>
      </c>
      <c r="L3779" t="s">
        <v>44</v>
      </c>
      <c r="N3779" t="s">
        <v>28</v>
      </c>
      <c r="Q3779" t="s">
        <v>29</v>
      </c>
      <c r="R3779" t="s">
        <v>47</v>
      </c>
      <c r="S3779" t="s">
        <v>7972</v>
      </c>
      <c r="T3779" t="s">
        <v>722</v>
      </c>
      <c r="U3779" s="1">
        <f t="shared" si="2041"/>
        <v>6000</v>
      </c>
      <c r="V3779" t="s">
        <v>7973</v>
      </c>
      <c r="W3779" t="e">
        <f>VALUE(V3779)*100000</f>
        <v>#VALUE!</v>
      </c>
    </row>
    <row r="3780" spans="1:23" customFormat="1" hidden="1">
      <c r="A3780" t="s">
        <v>7688</v>
      </c>
      <c r="G3780" t="s">
        <v>204</v>
      </c>
      <c r="H3780" t="s">
        <v>1884</v>
      </c>
      <c r="I3780">
        <f>VALUE(LEFT(H3780,FIND(" ",H3780)-1))</f>
        <v>1800</v>
      </c>
      <c r="J3780" t="str">
        <f>TRIM(RIGHT(H3780,LEN(H3780)-FIND(" ",H3780)))</f>
        <v>sqft</v>
      </c>
      <c r="K3780">
        <v>3</v>
      </c>
      <c r="L3780" t="s">
        <v>166</v>
      </c>
      <c r="N3780" t="s">
        <v>43</v>
      </c>
      <c r="Q3780">
        <v>3</v>
      </c>
      <c r="R3780" t="s">
        <v>2804</v>
      </c>
      <c r="S3780" t="s">
        <v>7974</v>
      </c>
      <c r="T3780" t="s">
        <v>7975</v>
      </c>
      <c r="U3780" s="1">
        <f t="shared" si="2041"/>
        <v>16111</v>
      </c>
      <c r="V3780" t="s">
        <v>7976</v>
      </c>
      <c r="W3780" t="e">
        <f>VALUE(V3780)*100000</f>
        <v>#VALUE!</v>
      </c>
    </row>
    <row r="3781" spans="1:23" customFormat="1" hidden="1">
      <c r="A3781" t="s">
        <v>6056</v>
      </c>
      <c r="G3781" t="s">
        <v>34</v>
      </c>
      <c r="H3781" t="s">
        <v>7977</v>
      </c>
      <c r="I3781">
        <f>VALUE(LEFT(H3781,FIND(" ",H3781)-1))</f>
        <v>3259</v>
      </c>
      <c r="J3781" t="str">
        <f>TRIM(RIGHT(H3781,LEN(H3781)-FIND(" ",H3781)))</f>
        <v>sqft</v>
      </c>
      <c r="K3781" t="s">
        <v>26</v>
      </c>
      <c r="L3781" t="s">
        <v>2900</v>
      </c>
      <c r="N3781" t="s">
        <v>81</v>
      </c>
      <c r="Q3781" t="s">
        <v>29</v>
      </c>
      <c r="R3781" t="s">
        <v>47</v>
      </c>
      <c r="T3781" t="s">
        <v>3369</v>
      </c>
      <c r="U3781" s="1">
        <f t="shared" si="2041"/>
        <v>4750</v>
      </c>
      <c r="V3781" t="s">
        <v>7181</v>
      </c>
      <c r="W3781" t="e">
        <f>VALUE(V3781)*100000</f>
        <v>#VALUE!</v>
      </c>
    </row>
    <row r="3782" spans="1:23" customFormat="1" hidden="1">
      <c r="A3782" t="s">
        <v>6056</v>
      </c>
      <c r="G3782" t="s">
        <v>34</v>
      </c>
      <c r="H3782" t="s">
        <v>7806</v>
      </c>
      <c r="I3782">
        <f>VALUE(LEFT(H3782,FIND(" ",H3782)-1))</f>
        <v>3800</v>
      </c>
      <c r="J3782" t="str">
        <f>TRIM(RIGHT(H3782,LEN(H3782)-FIND(" ",H3782)))</f>
        <v>sqft</v>
      </c>
      <c r="K3782" t="s">
        <v>26</v>
      </c>
      <c r="L3782" t="s">
        <v>4133</v>
      </c>
      <c r="N3782" t="s">
        <v>2963</v>
      </c>
      <c r="Q3782" t="s">
        <v>29</v>
      </c>
      <c r="R3782" t="s">
        <v>47</v>
      </c>
      <c r="S3782" t="s">
        <v>7978</v>
      </c>
      <c r="T3782" t="s">
        <v>7979</v>
      </c>
      <c r="U3782" s="1">
        <f t="shared" si="2041"/>
        <v>5105</v>
      </c>
      <c r="V3782" t="s">
        <v>7508</v>
      </c>
      <c r="W3782" t="e">
        <f>VALUE(V3782)*100000</f>
        <v>#VALUE!</v>
      </c>
    </row>
    <row r="3783" spans="1:23" customFormat="1" hidden="1">
      <c r="A3783" t="s">
        <v>7385</v>
      </c>
      <c r="G3783" t="s">
        <v>204</v>
      </c>
      <c r="H3783" t="s">
        <v>7980</v>
      </c>
      <c r="I3783">
        <f>VALUE(LEFT(H3783,FIND(" ",H3783)-1))</f>
        <v>1602</v>
      </c>
      <c r="J3783" t="str">
        <f>TRIM(RIGHT(H3783,LEN(H3783)-FIND(" ",H3783)))</f>
        <v>sqft</v>
      </c>
      <c r="K3783">
        <v>3</v>
      </c>
      <c r="L3783" t="s">
        <v>166</v>
      </c>
      <c r="N3783" t="s">
        <v>43</v>
      </c>
      <c r="Q3783">
        <v>2</v>
      </c>
      <c r="R3783" t="s">
        <v>1852</v>
      </c>
      <c r="S3783" t="s">
        <v>2206</v>
      </c>
      <c r="T3783" t="s">
        <v>1479</v>
      </c>
      <c r="U3783" s="1">
        <f t="shared" si="2041"/>
        <v>15000</v>
      </c>
      <c r="V3783" t="s">
        <v>7423</v>
      </c>
      <c r="W3783" t="e">
        <f>VALUE(V3783)*100000</f>
        <v>#VALUE!</v>
      </c>
    </row>
    <row r="3784" spans="1:23" customFormat="1" hidden="1">
      <c r="A3784" t="s">
        <v>3437</v>
      </c>
      <c r="G3784" t="s">
        <v>204</v>
      </c>
      <c r="H3784" t="s">
        <v>2583</v>
      </c>
      <c r="I3784">
        <f>VALUE(LEFT(H3784,FIND(" ",H3784)-1))</f>
        <v>5400</v>
      </c>
      <c r="J3784" t="str">
        <f>TRIM(RIGHT(H3784,LEN(H3784)-FIND(" ",H3784)))</f>
        <v>sqft</v>
      </c>
      <c r="K3784">
        <v>2</v>
      </c>
      <c r="L3784" t="s">
        <v>416</v>
      </c>
      <c r="N3784" t="s">
        <v>43</v>
      </c>
      <c r="Q3784">
        <v>4</v>
      </c>
      <c r="R3784" t="s">
        <v>717</v>
      </c>
      <c r="S3784" t="s">
        <v>7981</v>
      </c>
      <c r="T3784" t="s">
        <v>3999</v>
      </c>
      <c r="U3784" s="1">
        <f t="shared" si="2041"/>
        <v>13889</v>
      </c>
      <c r="V3784" t="s">
        <v>7225</v>
      </c>
      <c r="W3784" t="e">
        <f>VALUE(V3784)*100000</f>
        <v>#VALUE!</v>
      </c>
    </row>
    <row r="3785" spans="1:23" customFormat="1" hidden="1">
      <c r="A3785" t="s">
        <v>6703</v>
      </c>
      <c r="G3785" t="s">
        <v>34</v>
      </c>
      <c r="H3785" t="s">
        <v>7982</v>
      </c>
      <c r="I3785">
        <f>VALUE(LEFT(H3785,FIND(" ",H3785)-1))</f>
        <v>170</v>
      </c>
      <c r="J3785" t="str">
        <f>TRIM(RIGHT(H3785,LEN(H3785)-FIND(" ",H3785)))</f>
        <v>sqyrd</v>
      </c>
      <c r="K3785" t="s">
        <v>29</v>
      </c>
      <c r="L3785" t="s">
        <v>44</v>
      </c>
      <c r="N3785" t="s">
        <v>43</v>
      </c>
      <c r="Q3785" t="s">
        <v>47</v>
      </c>
      <c r="R3785" t="s">
        <v>490</v>
      </c>
      <c r="S3785" t="s">
        <v>7983</v>
      </c>
      <c r="T3785" t="s">
        <v>1590</v>
      </c>
      <c r="U3785" s="1">
        <f t="shared" si="2041"/>
        <v>10784</v>
      </c>
      <c r="V3785" t="s">
        <v>7252</v>
      </c>
      <c r="W3785" t="e">
        <f>VALUE(V3785)*100000</f>
        <v>#VALUE!</v>
      </c>
    </row>
    <row r="3786" spans="1:23" customFormat="1" hidden="1">
      <c r="A3786" t="s">
        <v>4422</v>
      </c>
      <c r="G3786" t="s">
        <v>34</v>
      </c>
      <c r="H3786" t="s">
        <v>1196</v>
      </c>
      <c r="I3786">
        <f>VALUE(LEFT(H3786,FIND(" ",H3786)-1))</f>
        <v>200</v>
      </c>
      <c r="J3786" t="str">
        <f>TRIM(RIGHT(H3786,LEN(H3786)-FIND(" ",H3786)))</f>
        <v>sqyrd</v>
      </c>
      <c r="K3786" t="s">
        <v>43</v>
      </c>
      <c r="L3786" t="s">
        <v>44</v>
      </c>
      <c r="N3786" t="s">
        <v>377</v>
      </c>
      <c r="Q3786" t="s">
        <v>46</v>
      </c>
      <c r="R3786" t="s">
        <v>47</v>
      </c>
      <c r="T3786" t="s">
        <v>446</v>
      </c>
      <c r="U3786" s="1">
        <f t="shared" si="2041"/>
        <v>12500</v>
      </c>
      <c r="V3786" t="s">
        <v>7222</v>
      </c>
      <c r="W3786" t="e">
        <f>VALUE(V3786)*100000</f>
        <v>#VALUE!</v>
      </c>
    </row>
    <row r="3787" spans="1:23" customFormat="1" hidden="1">
      <c r="A3787" t="s">
        <v>7277</v>
      </c>
      <c r="G3787" t="s">
        <v>34</v>
      </c>
      <c r="H3787" t="s">
        <v>7278</v>
      </c>
      <c r="I3787">
        <f>VALUE(LEFT(H3787,FIND(" ",H3787)-1))</f>
        <v>3636</v>
      </c>
      <c r="J3787" t="str">
        <f>TRIM(RIGHT(H3787,LEN(H3787)-FIND(" ",H3787)))</f>
        <v>sqft</v>
      </c>
      <c r="K3787" t="s">
        <v>26</v>
      </c>
      <c r="L3787" t="s">
        <v>44</v>
      </c>
      <c r="N3787" t="s">
        <v>289</v>
      </c>
      <c r="Q3787" t="s">
        <v>29</v>
      </c>
      <c r="R3787" t="s">
        <v>102</v>
      </c>
      <c r="S3787" t="s">
        <v>7984</v>
      </c>
      <c r="T3787" t="s">
        <v>7985</v>
      </c>
      <c r="U3787" s="1">
        <f t="shared" si="2041"/>
        <v>6491</v>
      </c>
      <c r="V3787" t="s">
        <v>7986</v>
      </c>
      <c r="W3787" t="e">
        <f>VALUE(V3787)*100000</f>
        <v>#VALUE!</v>
      </c>
    </row>
    <row r="3788" spans="1:23" customFormat="1" hidden="1">
      <c r="A3788" t="s">
        <v>7987</v>
      </c>
      <c r="G3788" t="s">
        <v>24</v>
      </c>
      <c r="H3788" t="s">
        <v>7988</v>
      </c>
      <c r="I3788">
        <f>VALUE(LEFT(H3788,FIND(" ",H3788)-1))</f>
        <v>315</v>
      </c>
      <c r="J3788" t="str">
        <f>TRIM(RIGHT(H3788,LEN(H3788)-FIND(" ",H3788)))</f>
        <v>sqyrd</v>
      </c>
      <c r="K3788" t="s">
        <v>96</v>
      </c>
      <c r="L3788" t="s">
        <v>44</v>
      </c>
      <c r="N3788" t="s">
        <v>43</v>
      </c>
      <c r="Q3788" t="s">
        <v>47</v>
      </c>
      <c r="R3788" t="s">
        <v>490</v>
      </c>
      <c r="S3788" t="s">
        <v>7989</v>
      </c>
      <c r="T3788" t="s">
        <v>7990</v>
      </c>
      <c r="U3788" s="1">
        <f t="shared" si="2041"/>
        <v>13228</v>
      </c>
      <c r="V3788" t="s">
        <v>7725</v>
      </c>
      <c r="W3788" t="e">
        <f>VALUE(V3788)*100000</f>
        <v>#VALUE!</v>
      </c>
    </row>
    <row r="3789" spans="1:23" customFormat="1" hidden="1">
      <c r="A3789" t="s">
        <v>7991</v>
      </c>
      <c r="G3789" t="s">
        <v>34</v>
      </c>
      <c r="H3789" t="s">
        <v>7364</v>
      </c>
      <c r="I3789">
        <f>VALUE(LEFT(H3789,FIND(" ",H3789)-1))</f>
        <v>6130</v>
      </c>
      <c r="J3789" t="str">
        <f>TRIM(RIGHT(H3789,LEN(H3789)-FIND(" ",H3789)))</f>
        <v>sqft</v>
      </c>
      <c r="K3789" t="s">
        <v>43</v>
      </c>
      <c r="L3789" t="s">
        <v>44</v>
      </c>
      <c r="N3789" t="s">
        <v>962</v>
      </c>
      <c r="Q3789" t="s">
        <v>29</v>
      </c>
      <c r="R3789">
        <v>6</v>
      </c>
      <c r="S3789" t="s">
        <v>7992</v>
      </c>
      <c r="T3789" t="s">
        <v>941</v>
      </c>
      <c r="U3789" s="1">
        <f t="shared" si="2041"/>
        <v>4486</v>
      </c>
      <c r="V3789" t="s">
        <v>7794</v>
      </c>
      <c r="W3789" t="e">
        <f>VALUE(V3789)*100000</f>
        <v>#VALUE!</v>
      </c>
    </row>
    <row r="3790" spans="1:23" customFormat="1" hidden="1">
      <c r="A3790" t="s">
        <v>6081</v>
      </c>
      <c r="G3790" t="s">
        <v>34</v>
      </c>
      <c r="H3790" t="s">
        <v>7993</v>
      </c>
      <c r="I3790">
        <f>VALUE(LEFT(H3790,FIND(" ",H3790)-1))</f>
        <v>3325</v>
      </c>
      <c r="J3790" t="str">
        <f>TRIM(RIGHT(H3790,LEN(H3790)-FIND(" ",H3790)))</f>
        <v>sqft</v>
      </c>
      <c r="K3790" t="s">
        <v>26</v>
      </c>
      <c r="L3790" t="s">
        <v>66</v>
      </c>
      <c r="N3790" t="s">
        <v>816</v>
      </c>
      <c r="Q3790" t="s">
        <v>29</v>
      </c>
      <c r="R3790" t="s">
        <v>47</v>
      </c>
      <c r="S3790" t="s">
        <v>7994</v>
      </c>
      <c r="T3790" t="s">
        <v>4434</v>
      </c>
      <c r="U3790" s="1">
        <f t="shared" si="2041"/>
        <v>6111</v>
      </c>
      <c r="V3790" t="s">
        <v>7995</v>
      </c>
      <c r="W3790" t="e">
        <f>VALUE(V3790)*100000</f>
        <v>#VALUE!</v>
      </c>
    </row>
    <row r="3791" spans="1:23" customFormat="1" hidden="1">
      <c r="A3791" t="s">
        <v>7411</v>
      </c>
      <c r="G3791" t="s">
        <v>24</v>
      </c>
      <c r="H3791" t="s">
        <v>4019</v>
      </c>
      <c r="I3791">
        <f>VALUE(LEFT(H3791,FIND(" ",H3791)-1))</f>
        <v>3500</v>
      </c>
      <c r="J3791" t="str">
        <f>TRIM(RIGHT(H3791,LEN(H3791)-FIND(" ",H3791)))</f>
        <v>sqft</v>
      </c>
      <c r="K3791" t="s">
        <v>43</v>
      </c>
      <c r="L3791" t="s">
        <v>44</v>
      </c>
      <c r="N3791" t="s">
        <v>7413</v>
      </c>
      <c r="Q3791" t="s">
        <v>29</v>
      </c>
      <c r="R3791" t="s">
        <v>38</v>
      </c>
      <c r="S3791" t="s">
        <v>7996</v>
      </c>
      <c r="T3791" t="s">
        <v>7997</v>
      </c>
      <c r="U3791" s="1">
        <f t="shared" si="2041"/>
        <v>7433</v>
      </c>
      <c r="V3791" t="s">
        <v>7725</v>
      </c>
      <c r="W3791" t="e">
        <f>VALUE(V3791)*100000</f>
        <v>#VALUE!</v>
      </c>
    </row>
    <row r="3792" spans="1:23" customFormat="1" hidden="1">
      <c r="A3792" t="s">
        <v>5060</v>
      </c>
      <c r="G3792" t="s">
        <v>24</v>
      </c>
      <c r="H3792" t="s">
        <v>3670</v>
      </c>
      <c r="I3792">
        <f>VALUE(LEFT(H3792,FIND(" ",H3792)-1))</f>
        <v>3000</v>
      </c>
      <c r="J3792" t="str">
        <f>TRIM(RIGHT(H3792,LEN(H3792)-FIND(" ",H3792)))</f>
        <v>sqft</v>
      </c>
      <c r="K3792" t="s">
        <v>26</v>
      </c>
      <c r="L3792" t="s">
        <v>192</v>
      </c>
      <c r="N3792" t="s">
        <v>1728</v>
      </c>
      <c r="Q3792" t="s">
        <v>29</v>
      </c>
      <c r="R3792" t="s">
        <v>7998</v>
      </c>
      <c r="U3792" s="1" t="e">
        <f t="shared" si="2041"/>
        <v>#VALUE!</v>
      </c>
      <c r="V3792" t="s">
        <v>7219</v>
      </c>
      <c r="W3792" t="e">
        <f>VALUE(V3792)*100000</f>
        <v>#VALUE!</v>
      </c>
    </row>
    <row r="3793" spans="1:23" customFormat="1" hidden="1">
      <c r="A3793" t="s">
        <v>3616</v>
      </c>
      <c r="G3793" t="s">
        <v>34</v>
      </c>
      <c r="H3793" t="s">
        <v>7999</v>
      </c>
      <c r="I3793">
        <f>VALUE(LEFT(H3793,FIND(" ",H3793)-1))</f>
        <v>2538</v>
      </c>
      <c r="J3793" t="str">
        <f>TRIM(RIGHT(H3793,LEN(H3793)-FIND(" ",H3793)))</f>
        <v>sqft</v>
      </c>
      <c r="K3793" t="s">
        <v>26</v>
      </c>
      <c r="L3793" t="s">
        <v>5478</v>
      </c>
      <c r="N3793" t="s">
        <v>45</v>
      </c>
      <c r="Q3793" t="s">
        <v>29</v>
      </c>
      <c r="R3793" t="s">
        <v>47</v>
      </c>
      <c r="S3793" t="s">
        <v>8000</v>
      </c>
      <c r="T3793" t="s">
        <v>7244</v>
      </c>
      <c r="U3793" s="1">
        <f t="shared" si="2041"/>
        <v>6309</v>
      </c>
      <c r="V3793" t="s">
        <v>7245</v>
      </c>
      <c r="W3793" t="e">
        <f>VALUE(V3793)*100000</f>
        <v>#VALUE!</v>
      </c>
    </row>
    <row r="3794" spans="1:23" customFormat="1" hidden="1">
      <c r="A3794" t="s">
        <v>8001</v>
      </c>
      <c r="G3794" t="s">
        <v>24</v>
      </c>
      <c r="H3794" t="s">
        <v>602</v>
      </c>
      <c r="I3794">
        <f>VALUE(LEFT(H3794,FIND(" ",H3794)-1))</f>
        <v>2000</v>
      </c>
      <c r="J3794" t="str">
        <f>TRIM(RIGHT(H3794,LEN(H3794)-FIND(" ",H3794)))</f>
        <v>sqft</v>
      </c>
      <c r="K3794" t="s">
        <v>43</v>
      </c>
      <c r="L3794" t="s">
        <v>44</v>
      </c>
      <c r="N3794" t="s">
        <v>176</v>
      </c>
      <c r="Q3794" t="s">
        <v>29</v>
      </c>
      <c r="R3794" t="s">
        <v>47</v>
      </c>
      <c r="T3794" t="s">
        <v>7113</v>
      </c>
      <c r="U3794" s="1">
        <f t="shared" si="2041"/>
        <v>5491</v>
      </c>
      <c r="V3794" t="s">
        <v>8002</v>
      </c>
      <c r="W3794" t="e">
        <f>VALUE(V3794)*100000</f>
        <v>#VALUE!</v>
      </c>
    </row>
    <row r="3795" spans="1:23" customFormat="1" hidden="1">
      <c r="A3795" t="s">
        <v>7516</v>
      </c>
      <c r="G3795" t="s">
        <v>24</v>
      </c>
      <c r="H3795" t="s">
        <v>4143</v>
      </c>
      <c r="I3795">
        <f>VALUE(LEFT(H3795,FIND(" ",H3795)-1))</f>
        <v>2500</v>
      </c>
      <c r="J3795" t="str">
        <f>TRIM(RIGHT(H3795,LEN(H3795)-FIND(" ",H3795)))</f>
        <v>sqft</v>
      </c>
      <c r="K3795" t="s">
        <v>43</v>
      </c>
      <c r="L3795" t="s">
        <v>44</v>
      </c>
      <c r="N3795" t="s">
        <v>1222</v>
      </c>
      <c r="Q3795" t="s">
        <v>96</v>
      </c>
      <c r="R3795" t="s">
        <v>739</v>
      </c>
      <c r="S3795" t="s">
        <v>8003</v>
      </c>
      <c r="T3795" t="s">
        <v>6934</v>
      </c>
      <c r="U3795" s="1">
        <f t="shared" si="2041"/>
        <v>5890</v>
      </c>
      <c r="V3795" t="s">
        <v>7518</v>
      </c>
      <c r="W3795" t="e">
        <f>VALUE(V3795)*100000</f>
        <v>#VALUE!</v>
      </c>
    </row>
    <row r="3796" spans="1:23" customFormat="1" hidden="1">
      <c r="A3796" t="s">
        <v>7683</v>
      </c>
      <c r="G3796" t="s">
        <v>34</v>
      </c>
      <c r="H3796" t="s">
        <v>6364</v>
      </c>
      <c r="I3796">
        <f>VALUE(LEFT(H3796,FIND(" ",H3796)-1))</f>
        <v>3200</v>
      </c>
      <c r="J3796" t="str">
        <f>TRIM(RIGHT(H3796,LEN(H3796)-FIND(" ",H3796)))</f>
        <v>sqft</v>
      </c>
      <c r="K3796" t="s">
        <v>43</v>
      </c>
      <c r="L3796" t="s">
        <v>44</v>
      </c>
      <c r="N3796" t="s">
        <v>176</v>
      </c>
      <c r="Q3796" t="s">
        <v>29</v>
      </c>
      <c r="R3796" t="s">
        <v>47</v>
      </c>
      <c r="T3796" t="s">
        <v>8004</v>
      </c>
      <c r="U3796" s="1">
        <f t="shared" si="2041"/>
        <v>5938</v>
      </c>
      <c r="V3796" t="s">
        <v>7687</v>
      </c>
      <c r="W3796" t="e">
        <f>VALUE(V3796)*100000</f>
        <v>#VALUE!</v>
      </c>
    </row>
    <row r="3797" spans="1:23" customFormat="1" hidden="1">
      <c r="A3797" t="s">
        <v>8005</v>
      </c>
      <c r="G3797" t="s">
        <v>34</v>
      </c>
      <c r="H3797" t="s">
        <v>7006</v>
      </c>
      <c r="I3797">
        <f>VALUE(LEFT(H3797,FIND(" ",H3797)-1))</f>
        <v>2705</v>
      </c>
      <c r="J3797" t="str">
        <f>TRIM(RIGHT(H3797,LEN(H3797)-FIND(" ",H3797)))</f>
        <v>sqft</v>
      </c>
      <c r="K3797" t="s">
        <v>26</v>
      </c>
      <c r="L3797" t="s">
        <v>1843</v>
      </c>
      <c r="N3797" t="s">
        <v>831</v>
      </c>
      <c r="Q3797" t="s">
        <v>29</v>
      </c>
      <c r="R3797" t="s">
        <v>38</v>
      </c>
      <c r="T3797" t="s">
        <v>1398</v>
      </c>
      <c r="U3797" s="1">
        <f t="shared" si="2041"/>
        <v>6026</v>
      </c>
      <c r="V3797" t="s">
        <v>7271</v>
      </c>
      <c r="W3797" t="e">
        <f>VALUE(V3797)*100000</f>
        <v>#VALUE!</v>
      </c>
    </row>
    <row r="3798" spans="1:23" customFormat="1" hidden="1">
      <c r="A3798" t="s">
        <v>8006</v>
      </c>
      <c r="G3798" t="s">
        <v>204</v>
      </c>
      <c r="H3798" t="s">
        <v>8007</v>
      </c>
      <c r="I3798">
        <f>VALUE(LEFT(H3798,FIND(" ",H3798)-1))</f>
        <v>4581</v>
      </c>
      <c r="J3798" t="str">
        <f>TRIM(RIGHT(H3798,LEN(H3798)-FIND(" ",H3798)))</f>
        <v>sqft</v>
      </c>
      <c r="L3798" t="s">
        <v>166</v>
      </c>
      <c r="N3798" t="s">
        <v>43</v>
      </c>
      <c r="S3798" t="s">
        <v>8008</v>
      </c>
      <c r="T3798" t="s">
        <v>8009</v>
      </c>
      <c r="U3798" s="1">
        <f t="shared" si="2041"/>
        <v>13752</v>
      </c>
      <c r="V3798" t="s">
        <v>8010</v>
      </c>
      <c r="W3798" t="e">
        <f>VALUE(V3798)*100000</f>
        <v>#VALUE!</v>
      </c>
    </row>
    <row r="3799" spans="1:23" customFormat="1" hidden="1">
      <c r="A3799" t="s">
        <v>7915</v>
      </c>
      <c r="G3799" t="s">
        <v>34</v>
      </c>
      <c r="H3799" t="s">
        <v>8011</v>
      </c>
      <c r="I3799">
        <f>VALUE(LEFT(H3799,FIND(" ",H3799)-1))</f>
        <v>3133</v>
      </c>
      <c r="J3799" t="str">
        <f>TRIM(RIGHT(H3799,LEN(H3799)-FIND(" ",H3799)))</f>
        <v>sqft</v>
      </c>
      <c r="K3799" t="s">
        <v>29</v>
      </c>
      <c r="L3799" t="s">
        <v>4573</v>
      </c>
      <c r="N3799" t="s">
        <v>26</v>
      </c>
      <c r="Q3799" t="s">
        <v>7917</v>
      </c>
      <c r="R3799">
        <v>4</v>
      </c>
      <c r="U3799" s="1" t="e">
        <f t="shared" si="2041"/>
        <v>#VALUE!</v>
      </c>
      <c r="V3799" t="s">
        <v>2529</v>
      </c>
      <c r="W3799" t="e">
        <f>VALUE(V3799)*100000</f>
        <v>#VALUE!</v>
      </c>
    </row>
    <row r="3800" spans="1:23" customFormat="1" hidden="1">
      <c r="A3800" t="s">
        <v>8012</v>
      </c>
      <c r="G3800" t="s">
        <v>34</v>
      </c>
      <c r="H3800" t="s">
        <v>8013</v>
      </c>
      <c r="I3800">
        <f>VALUE(LEFT(H3800,FIND(" ",H3800)-1))</f>
        <v>4304</v>
      </c>
      <c r="J3800" t="str">
        <f>TRIM(RIGHT(H3800,LEN(H3800)-FIND(" ",H3800)))</f>
        <v>sqft</v>
      </c>
      <c r="K3800" t="s">
        <v>29</v>
      </c>
      <c r="L3800" t="s">
        <v>175</v>
      </c>
      <c r="N3800" t="s">
        <v>26</v>
      </c>
      <c r="Q3800" t="s">
        <v>3367</v>
      </c>
      <c r="R3800" t="s">
        <v>897</v>
      </c>
      <c r="S3800" t="s">
        <v>8014</v>
      </c>
      <c r="T3800" t="s">
        <v>3369</v>
      </c>
      <c r="U3800" s="1">
        <f t="shared" si="2041"/>
        <v>4750</v>
      </c>
      <c r="V3800" t="s">
        <v>8015</v>
      </c>
      <c r="W3800" t="e">
        <f>VALUE(V3800)*100000</f>
        <v>#VALUE!</v>
      </c>
    </row>
    <row r="3801" spans="1:23" customFormat="1" hidden="1">
      <c r="A3801" t="s">
        <v>8016</v>
      </c>
      <c r="G3801" t="s">
        <v>34</v>
      </c>
      <c r="H3801" t="s">
        <v>7425</v>
      </c>
      <c r="I3801">
        <f>VALUE(LEFT(H3801,FIND(" ",H3801)-1))</f>
        <v>8000</v>
      </c>
      <c r="J3801" t="str">
        <f>TRIM(RIGHT(H3801,LEN(H3801)-FIND(" ",H3801)))</f>
        <v>sqft</v>
      </c>
      <c r="K3801" t="s">
        <v>29</v>
      </c>
      <c r="L3801" t="s">
        <v>192</v>
      </c>
      <c r="N3801" t="s">
        <v>26</v>
      </c>
      <c r="Q3801" t="s">
        <v>7183</v>
      </c>
      <c r="R3801" t="s">
        <v>897</v>
      </c>
      <c r="S3801" t="s">
        <v>8017</v>
      </c>
      <c r="T3801" t="s">
        <v>387</v>
      </c>
      <c r="U3801" s="1">
        <f t="shared" si="2041"/>
        <v>9000</v>
      </c>
      <c r="V3801" t="s">
        <v>8018</v>
      </c>
      <c r="W3801" t="e">
        <f>VALUE(V3801)*100000</f>
        <v>#VALUE!</v>
      </c>
    </row>
    <row r="3802" spans="1:23" customFormat="1" hidden="1">
      <c r="A3802" t="s">
        <v>6081</v>
      </c>
      <c r="G3802" t="s">
        <v>34</v>
      </c>
      <c r="H3802" t="s">
        <v>6415</v>
      </c>
      <c r="I3802">
        <f>VALUE(LEFT(H3802,FIND(" ",H3802)-1))</f>
        <v>5000</v>
      </c>
      <c r="J3802" t="str">
        <f>TRIM(RIGHT(H3802,LEN(H3802)-FIND(" ",H3802)))</f>
        <v>sqft</v>
      </c>
      <c r="K3802" t="s">
        <v>26</v>
      </c>
      <c r="L3802" t="s">
        <v>8019</v>
      </c>
      <c r="N3802" t="s">
        <v>2858</v>
      </c>
      <c r="Q3802" t="s">
        <v>29</v>
      </c>
      <c r="R3802" t="s">
        <v>47</v>
      </c>
      <c r="S3802" t="s">
        <v>8020</v>
      </c>
      <c r="T3802" t="s">
        <v>236</v>
      </c>
      <c r="U3802" s="1">
        <f t="shared" si="2041"/>
        <v>7000</v>
      </c>
      <c r="V3802" t="s">
        <v>7256</v>
      </c>
      <c r="W3802" t="e">
        <f>VALUE(V3802)*100000</f>
        <v>#VALUE!</v>
      </c>
    </row>
    <row r="3803" spans="1:23" customFormat="1" hidden="1">
      <c r="A3803" t="s">
        <v>8021</v>
      </c>
      <c r="G3803" t="s">
        <v>34</v>
      </c>
      <c r="H3803" t="s">
        <v>8022</v>
      </c>
      <c r="I3803">
        <f>VALUE(LEFT(H3803,FIND(" ",H3803)-1))</f>
        <v>6400</v>
      </c>
      <c r="J3803" t="str">
        <f>TRIM(RIGHT(H3803,LEN(H3803)-FIND(" ",H3803)))</f>
        <v>sqft</v>
      </c>
      <c r="K3803" t="s">
        <v>26</v>
      </c>
      <c r="L3803" t="s">
        <v>2841</v>
      </c>
      <c r="N3803" t="s">
        <v>3270</v>
      </c>
      <c r="Q3803" t="s">
        <v>29</v>
      </c>
      <c r="R3803" t="s">
        <v>47</v>
      </c>
      <c r="S3803" t="s">
        <v>8023</v>
      </c>
      <c r="T3803" t="s">
        <v>7934</v>
      </c>
      <c r="U3803" s="1">
        <f t="shared" si="2041"/>
        <v>6301</v>
      </c>
      <c r="V3803" t="s">
        <v>8024</v>
      </c>
      <c r="W3803" t="e">
        <f>VALUE(V3803)*100000</f>
        <v>#VALUE!</v>
      </c>
    </row>
    <row r="3804" spans="1:23" customFormat="1" hidden="1">
      <c r="A3804" t="s">
        <v>3616</v>
      </c>
      <c r="G3804" t="s">
        <v>34</v>
      </c>
      <c r="H3804" t="s">
        <v>4360</v>
      </c>
      <c r="I3804">
        <f>VALUE(LEFT(H3804,FIND(" ",H3804)-1))</f>
        <v>2750</v>
      </c>
      <c r="J3804" t="str">
        <f>TRIM(RIGHT(H3804,LEN(H3804)-FIND(" ",H3804)))</f>
        <v>sqft</v>
      </c>
      <c r="K3804" t="s">
        <v>26</v>
      </c>
      <c r="L3804" t="s">
        <v>192</v>
      </c>
      <c r="N3804" t="s">
        <v>176</v>
      </c>
      <c r="Q3804" t="s">
        <v>29</v>
      </c>
      <c r="R3804" t="s">
        <v>38</v>
      </c>
      <c r="S3804" t="s">
        <v>8025</v>
      </c>
      <c r="T3804" t="s">
        <v>7062</v>
      </c>
      <c r="U3804" s="1">
        <f t="shared" si="2041"/>
        <v>6300</v>
      </c>
      <c r="V3804" t="s">
        <v>8026</v>
      </c>
      <c r="W3804" t="e">
        <f>VALUE(V3804)*100000</f>
        <v>#VALUE!</v>
      </c>
    </row>
    <row r="3805" spans="1:23" customFormat="1" hidden="1">
      <c r="A3805" t="s">
        <v>7194</v>
      </c>
      <c r="G3805" t="s">
        <v>24</v>
      </c>
      <c r="H3805" t="s">
        <v>8027</v>
      </c>
      <c r="I3805">
        <f>VALUE(LEFT(H3805,FIND(" ",H3805)-1))</f>
        <v>2040</v>
      </c>
      <c r="J3805" t="str">
        <f>TRIM(RIGHT(H3805,LEN(H3805)-FIND(" ",H3805)))</f>
        <v>sqft</v>
      </c>
      <c r="K3805" t="s">
        <v>26</v>
      </c>
      <c r="L3805" t="s">
        <v>273</v>
      </c>
      <c r="N3805" t="s">
        <v>329</v>
      </c>
      <c r="Q3805" t="s">
        <v>29</v>
      </c>
      <c r="R3805" t="s">
        <v>47</v>
      </c>
      <c r="S3805" t="s">
        <v>8028</v>
      </c>
      <c r="T3805" t="s">
        <v>459</v>
      </c>
      <c r="U3805" s="1">
        <f t="shared" si="2041"/>
        <v>5000</v>
      </c>
      <c r="V3805" t="s">
        <v>7928</v>
      </c>
      <c r="W3805" t="e">
        <f>VALUE(V3805)*100000</f>
        <v>#VALUE!</v>
      </c>
    </row>
    <row r="3806" spans="1:23" customFormat="1" hidden="1">
      <c r="A3806" t="s">
        <v>8029</v>
      </c>
      <c r="G3806" t="s">
        <v>24</v>
      </c>
      <c r="H3806" t="s">
        <v>8030</v>
      </c>
      <c r="I3806">
        <f>VALUE(LEFT(H3806,FIND(" ",H3806)-1))</f>
        <v>800</v>
      </c>
      <c r="J3806" t="str">
        <f>TRIM(RIGHT(H3806,LEN(H3806)-FIND(" ",H3806)))</f>
        <v>sqyrd</v>
      </c>
      <c r="K3806" t="s">
        <v>43</v>
      </c>
      <c r="L3806" t="s">
        <v>44</v>
      </c>
      <c r="N3806" t="s">
        <v>377</v>
      </c>
      <c r="Q3806" t="s">
        <v>29</v>
      </c>
      <c r="R3806" t="s">
        <v>47</v>
      </c>
      <c r="S3806" t="s">
        <v>8031</v>
      </c>
      <c r="T3806" t="s">
        <v>8032</v>
      </c>
      <c r="U3806" s="1">
        <f t="shared" si="2041"/>
        <v>2716</v>
      </c>
      <c r="V3806" t="s">
        <v>7466</v>
      </c>
      <c r="W3806" t="e">
        <f>VALUE(V3806)*100000</f>
        <v>#VALUE!</v>
      </c>
    </row>
    <row r="3807" spans="1:23" customFormat="1" hidden="1">
      <c r="A3807" t="s">
        <v>8033</v>
      </c>
      <c r="G3807" t="s">
        <v>34</v>
      </c>
      <c r="H3807" t="s">
        <v>8034</v>
      </c>
      <c r="I3807">
        <f>VALUE(LEFT(H3807,FIND(" ",H3807)-1))</f>
        <v>4900</v>
      </c>
      <c r="J3807" t="str">
        <f>TRIM(RIGHT(H3807,LEN(H3807)-FIND(" ",H3807)))</f>
        <v>sqft</v>
      </c>
      <c r="K3807" t="s">
        <v>26</v>
      </c>
      <c r="L3807" t="s">
        <v>192</v>
      </c>
      <c r="N3807" t="s">
        <v>831</v>
      </c>
      <c r="Q3807" t="s">
        <v>29</v>
      </c>
      <c r="R3807" t="s">
        <v>47</v>
      </c>
      <c r="S3807" t="s">
        <v>8035</v>
      </c>
      <c r="T3807" t="s">
        <v>7062</v>
      </c>
      <c r="U3807" s="1">
        <f t="shared" si="2041"/>
        <v>6300</v>
      </c>
      <c r="V3807" t="s">
        <v>8036</v>
      </c>
      <c r="W3807" t="e">
        <f>VALUE(V3807)*100000</f>
        <v>#VALUE!</v>
      </c>
    </row>
    <row r="3808" spans="1:23" customFormat="1" hidden="1">
      <c r="A3808" t="s">
        <v>2230</v>
      </c>
      <c r="G3808" t="s">
        <v>24</v>
      </c>
      <c r="H3808" t="s">
        <v>7936</v>
      </c>
      <c r="I3808">
        <f>VALUE(LEFT(H3808,FIND(" ",H3808)-1))</f>
        <v>2737</v>
      </c>
      <c r="J3808" t="str">
        <f>TRIM(RIGHT(H3808,LEN(H3808)-FIND(" ",H3808)))</f>
        <v>sqft</v>
      </c>
      <c r="K3808" t="s">
        <v>26</v>
      </c>
      <c r="L3808" t="s">
        <v>44</v>
      </c>
      <c r="N3808" t="s">
        <v>8037</v>
      </c>
      <c r="Q3808" t="s">
        <v>8038</v>
      </c>
      <c r="R3808">
        <v>2</v>
      </c>
      <c r="S3808" t="s">
        <v>8039</v>
      </c>
      <c r="T3808" t="s">
        <v>8040</v>
      </c>
      <c r="U3808" s="1">
        <f t="shared" si="2041"/>
        <v>4280</v>
      </c>
      <c r="V3808" t="s">
        <v>7940</v>
      </c>
      <c r="W3808" t="e">
        <f>VALUE(V3808)*100000</f>
        <v>#VALUE!</v>
      </c>
    </row>
    <row r="3809" spans="1:23" customFormat="1" hidden="1">
      <c r="A3809" t="s">
        <v>6056</v>
      </c>
      <c r="G3809" t="s">
        <v>34</v>
      </c>
      <c r="H3809" t="s">
        <v>4089</v>
      </c>
      <c r="I3809">
        <f>VALUE(LEFT(H3809,FIND(" ",H3809)-1))</f>
        <v>4500</v>
      </c>
      <c r="J3809" t="str">
        <f>TRIM(RIGHT(H3809,LEN(H3809)-FIND(" ",H3809)))</f>
        <v>sqft</v>
      </c>
      <c r="K3809" t="s">
        <v>26</v>
      </c>
      <c r="L3809" t="s">
        <v>175</v>
      </c>
      <c r="N3809" t="s">
        <v>81</v>
      </c>
      <c r="Q3809" t="s">
        <v>29</v>
      </c>
      <c r="R3809" t="s">
        <v>47</v>
      </c>
      <c r="S3809" t="s">
        <v>8041</v>
      </c>
      <c r="T3809" t="s">
        <v>928</v>
      </c>
      <c r="U3809" s="1">
        <f t="shared" si="2041"/>
        <v>6500</v>
      </c>
      <c r="V3809" t="s">
        <v>8042</v>
      </c>
      <c r="W3809" t="e">
        <f>VALUE(V3809)*100000</f>
        <v>#VALUE!</v>
      </c>
    </row>
    <row r="3810" spans="1:23" customFormat="1" hidden="1">
      <c r="A3810" t="s">
        <v>8043</v>
      </c>
      <c r="G3810" t="s">
        <v>24</v>
      </c>
      <c r="H3810" t="s">
        <v>8044</v>
      </c>
      <c r="I3810">
        <f>VALUE(LEFT(H3810,FIND(" ",H3810)-1))</f>
        <v>2724</v>
      </c>
      <c r="J3810" t="str">
        <f>TRIM(RIGHT(H3810,LEN(H3810)-FIND(" ",H3810)))</f>
        <v>sqft</v>
      </c>
      <c r="K3810" t="s">
        <v>26</v>
      </c>
      <c r="L3810" t="s">
        <v>61</v>
      </c>
      <c r="N3810" t="s">
        <v>776</v>
      </c>
      <c r="Q3810" t="s">
        <v>29</v>
      </c>
      <c r="R3810" t="s">
        <v>38</v>
      </c>
      <c r="S3810" t="s">
        <v>8045</v>
      </c>
      <c r="T3810" t="s">
        <v>8046</v>
      </c>
      <c r="U3810" s="1">
        <f t="shared" si="2041"/>
        <v>6885</v>
      </c>
      <c r="V3810" t="s">
        <v>8047</v>
      </c>
      <c r="W3810" t="e">
        <f>VALUE(V3810)*100000</f>
        <v>#VALUE!</v>
      </c>
    </row>
    <row r="3811" spans="1:23" customFormat="1" hidden="1">
      <c r="A3811" t="s">
        <v>8048</v>
      </c>
      <c r="G3811" t="s">
        <v>24</v>
      </c>
      <c r="H3811" t="s">
        <v>8049</v>
      </c>
      <c r="I3811">
        <f>VALUE(LEFT(H3811,FIND(" ",H3811)-1))</f>
        <v>1238</v>
      </c>
      <c r="J3811" t="str">
        <f>TRIM(RIGHT(H3811,LEN(H3811)-FIND(" ",H3811)))</f>
        <v>sqft</v>
      </c>
      <c r="K3811" t="s">
        <v>26</v>
      </c>
      <c r="L3811" t="s">
        <v>6664</v>
      </c>
      <c r="N3811" t="s">
        <v>5612</v>
      </c>
      <c r="Q3811" t="s">
        <v>29</v>
      </c>
      <c r="R3811" t="s">
        <v>38</v>
      </c>
      <c r="S3811" t="s">
        <v>8050</v>
      </c>
      <c r="T3811" t="s">
        <v>4575</v>
      </c>
      <c r="U3811" s="1">
        <f t="shared" si="2041"/>
        <v>7200</v>
      </c>
      <c r="V3811" t="s">
        <v>7214</v>
      </c>
      <c r="W3811" t="e">
        <f>VALUE(V3811)*100000</f>
        <v>#VALUE!</v>
      </c>
    </row>
    <row r="3812" spans="1:23" customFormat="1" hidden="1">
      <c r="A3812" t="s">
        <v>8043</v>
      </c>
      <c r="G3812" t="s">
        <v>24</v>
      </c>
      <c r="H3812" t="s">
        <v>8051</v>
      </c>
      <c r="I3812">
        <f>VALUE(LEFT(H3812,FIND(" ",H3812)-1))</f>
        <v>3120</v>
      </c>
      <c r="J3812" t="str">
        <f>TRIM(RIGHT(H3812,LEN(H3812)-FIND(" ",H3812)))</f>
        <v>sqft</v>
      </c>
      <c r="K3812" t="s">
        <v>29</v>
      </c>
      <c r="L3812" t="s">
        <v>2890</v>
      </c>
      <c r="N3812" t="s">
        <v>26</v>
      </c>
      <c r="Q3812" t="s">
        <v>47</v>
      </c>
      <c r="R3812" t="s">
        <v>207</v>
      </c>
      <c r="S3812" t="s">
        <v>7952</v>
      </c>
      <c r="T3812" t="s">
        <v>6264</v>
      </c>
      <c r="U3812" s="1">
        <f t="shared" si="2041"/>
        <v>5700</v>
      </c>
      <c r="V3812" t="s">
        <v>8052</v>
      </c>
      <c r="W3812" t="e">
        <f>VALUE(V3812)*100000</f>
        <v>#VALUE!</v>
      </c>
    </row>
    <row r="3813" spans="1:23" customFormat="1" hidden="1">
      <c r="A3813" t="s">
        <v>3616</v>
      </c>
      <c r="G3813" t="s">
        <v>34</v>
      </c>
      <c r="H3813" t="s">
        <v>8053</v>
      </c>
      <c r="I3813">
        <f>VALUE(LEFT(H3813,FIND(" ",H3813)-1))</f>
        <v>2780</v>
      </c>
      <c r="J3813" t="str">
        <f>TRIM(RIGHT(H3813,LEN(H3813)-FIND(" ",H3813)))</f>
        <v>sqft</v>
      </c>
      <c r="K3813" t="s">
        <v>26</v>
      </c>
      <c r="L3813" t="s">
        <v>44</v>
      </c>
      <c r="N3813" t="s">
        <v>6818</v>
      </c>
      <c r="Q3813" t="s">
        <v>29</v>
      </c>
      <c r="R3813" t="s">
        <v>38</v>
      </c>
      <c r="S3813" t="s">
        <v>8054</v>
      </c>
      <c r="T3813" t="s">
        <v>722</v>
      </c>
      <c r="U3813" s="1">
        <f t="shared" si="2041"/>
        <v>6000</v>
      </c>
      <c r="V3813" t="s">
        <v>8055</v>
      </c>
      <c r="W3813" t="e">
        <f>VALUE(V3813)*100000</f>
        <v>#VALUE!</v>
      </c>
    </row>
    <row r="3814" spans="1:23" customFormat="1" hidden="1">
      <c r="A3814" t="s">
        <v>7540</v>
      </c>
      <c r="G3814" t="s">
        <v>34</v>
      </c>
      <c r="H3814" t="s">
        <v>7541</v>
      </c>
      <c r="I3814">
        <f>VALUE(LEFT(H3814,FIND(" ",H3814)-1))</f>
        <v>5900</v>
      </c>
      <c r="J3814" t="str">
        <f>TRIM(RIGHT(H3814,LEN(H3814)-FIND(" ",H3814)))</f>
        <v>sqft</v>
      </c>
      <c r="K3814" t="s">
        <v>26</v>
      </c>
      <c r="L3814" t="s">
        <v>2900</v>
      </c>
      <c r="N3814" t="s">
        <v>650</v>
      </c>
      <c r="Q3814" t="s">
        <v>29</v>
      </c>
      <c r="R3814" t="s">
        <v>47</v>
      </c>
      <c r="S3814" t="s">
        <v>8056</v>
      </c>
      <c r="T3814" t="s">
        <v>8057</v>
      </c>
      <c r="U3814" s="1">
        <f t="shared" si="2041"/>
        <v>6898</v>
      </c>
      <c r="V3814" t="s">
        <v>8058</v>
      </c>
      <c r="W3814" t="e">
        <f>VALUE(V3814)*100000</f>
        <v>#VALUE!</v>
      </c>
    </row>
    <row r="3815" spans="1:23" customFormat="1" hidden="1">
      <c r="A3815" t="s">
        <v>8059</v>
      </c>
      <c r="G3815" t="s">
        <v>34</v>
      </c>
      <c r="H3815" t="s">
        <v>6353</v>
      </c>
      <c r="I3815">
        <f>VALUE(LEFT(H3815,FIND(" ",H3815)-1))</f>
        <v>3528</v>
      </c>
      <c r="J3815" t="str">
        <f>TRIM(RIGHT(H3815,LEN(H3815)-FIND(" ",H3815)))</f>
        <v>sqft</v>
      </c>
      <c r="K3815" t="s">
        <v>26</v>
      </c>
      <c r="L3815" t="s">
        <v>44</v>
      </c>
      <c r="N3815" t="s">
        <v>630</v>
      </c>
      <c r="Q3815" t="s">
        <v>252</v>
      </c>
      <c r="R3815">
        <v>2</v>
      </c>
      <c r="S3815" t="s">
        <v>8060</v>
      </c>
      <c r="T3815" t="s">
        <v>8061</v>
      </c>
      <c r="U3815" s="1">
        <f t="shared" si="2041"/>
        <v>8503</v>
      </c>
      <c r="V3815" t="s">
        <v>7379</v>
      </c>
      <c r="W3815" t="e">
        <f>VALUE(V3815)*100000</f>
        <v>#VALUE!</v>
      </c>
    </row>
    <row r="3816" spans="1:23" customFormat="1" hidden="1">
      <c r="A3816" t="s">
        <v>8062</v>
      </c>
      <c r="G3816" t="s">
        <v>204</v>
      </c>
      <c r="H3816" t="s">
        <v>4089</v>
      </c>
      <c r="I3816">
        <f>VALUE(LEFT(H3816,FIND(" ",H3816)-1))</f>
        <v>4500</v>
      </c>
      <c r="J3816" t="str">
        <f>TRIM(RIGHT(H3816,LEN(H3816)-FIND(" ",H3816)))</f>
        <v>sqft</v>
      </c>
      <c r="K3816">
        <v>4</v>
      </c>
      <c r="L3816" t="s">
        <v>166</v>
      </c>
      <c r="N3816" t="s">
        <v>43</v>
      </c>
      <c r="Q3816">
        <v>2</v>
      </c>
      <c r="R3816" t="s">
        <v>2319</v>
      </c>
      <c r="S3816" t="s">
        <v>8063</v>
      </c>
      <c r="T3816" t="s">
        <v>4434</v>
      </c>
      <c r="U3816" s="1">
        <f t="shared" si="2041"/>
        <v>6111</v>
      </c>
      <c r="V3816" t="s">
        <v>7794</v>
      </c>
      <c r="W3816" t="e">
        <f>VALUE(V3816)*100000</f>
        <v>#VALUE!</v>
      </c>
    </row>
    <row r="3817" spans="1:23" customFormat="1" hidden="1">
      <c r="A3817" t="s">
        <v>3616</v>
      </c>
      <c r="G3817" t="s">
        <v>34</v>
      </c>
      <c r="H3817" t="s">
        <v>4540</v>
      </c>
      <c r="I3817">
        <f>VALUE(LEFT(H3817,FIND(" ",H3817)-1))</f>
        <v>2536</v>
      </c>
      <c r="J3817" t="str">
        <f>TRIM(RIGHT(H3817,LEN(H3817)-FIND(" ",H3817)))</f>
        <v>sqft</v>
      </c>
      <c r="K3817" t="s">
        <v>26</v>
      </c>
      <c r="L3817" t="s">
        <v>8064</v>
      </c>
      <c r="N3817" t="s">
        <v>81</v>
      </c>
      <c r="Q3817" t="s">
        <v>29</v>
      </c>
      <c r="R3817" t="s">
        <v>490</v>
      </c>
      <c r="S3817" t="s">
        <v>8065</v>
      </c>
      <c r="T3817" t="s">
        <v>7244</v>
      </c>
      <c r="U3817" s="1">
        <f t="shared" si="2041"/>
        <v>6309</v>
      </c>
      <c r="V3817" t="s">
        <v>7551</v>
      </c>
      <c r="W3817" t="e">
        <f>VALUE(V3817)*100000</f>
        <v>#VALUE!</v>
      </c>
    </row>
    <row r="3818" spans="1:23" customFormat="1" hidden="1">
      <c r="A3818" t="s">
        <v>7911</v>
      </c>
      <c r="G3818" t="s">
        <v>34</v>
      </c>
      <c r="H3818" t="s">
        <v>7198</v>
      </c>
      <c r="I3818">
        <f>VALUE(LEFT(H3818,FIND(" ",H3818)-1))</f>
        <v>400</v>
      </c>
      <c r="J3818" t="str">
        <f>TRIM(RIGHT(H3818,LEN(H3818)-FIND(" ",H3818)))</f>
        <v>sqyrd</v>
      </c>
      <c r="K3818" t="s">
        <v>96</v>
      </c>
      <c r="L3818" t="s">
        <v>44</v>
      </c>
      <c r="N3818" t="s">
        <v>43</v>
      </c>
      <c r="Q3818" t="s">
        <v>38</v>
      </c>
      <c r="R3818" t="s">
        <v>490</v>
      </c>
      <c r="S3818" t="s">
        <v>8066</v>
      </c>
      <c r="T3818" t="s">
        <v>8067</v>
      </c>
      <c r="U3818" s="1">
        <f t="shared" si="2041"/>
        <v>18889</v>
      </c>
      <c r="V3818" t="s">
        <v>8068</v>
      </c>
      <c r="W3818" t="e">
        <f>VALUE(V3818)*100000</f>
        <v>#VALUE!</v>
      </c>
    </row>
    <row r="3819" spans="1:23" customFormat="1" hidden="1">
      <c r="A3819" t="s">
        <v>3437</v>
      </c>
      <c r="G3819" t="s">
        <v>204</v>
      </c>
      <c r="H3819" t="s">
        <v>8069</v>
      </c>
      <c r="I3819">
        <f>VALUE(LEFT(H3819,FIND(" ",H3819)-1))</f>
        <v>304</v>
      </c>
      <c r="J3819" t="str">
        <f>TRIM(RIGHT(H3819,LEN(H3819)-FIND(" ",H3819)))</f>
        <v>sqft</v>
      </c>
      <c r="K3819">
        <v>2</v>
      </c>
      <c r="L3819" t="s">
        <v>166</v>
      </c>
      <c r="N3819" t="s">
        <v>43</v>
      </c>
      <c r="Q3819">
        <v>2</v>
      </c>
      <c r="R3819" t="s">
        <v>693</v>
      </c>
      <c r="S3819" t="s">
        <v>8070</v>
      </c>
      <c r="T3819" t="s">
        <v>8071</v>
      </c>
      <c r="U3819" s="1" t="e">
        <f t="shared" si="2041"/>
        <v>#VALUE!</v>
      </c>
      <c r="V3819" t="s">
        <v>8072</v>
      </c>
      <c r="W3819" t="e">
        <f>VALUE(V3819)*100000</f>
        <v>#VALUE!</v>
      </c>
    </row>
    <row r="3820" spans="1:23" customFormat="1" hidden="1">
      <c r="A3820" t="s">
        <v>7394</v>
      </c>
      <c r="G3820" t="s">
        <v>24</v>
      </c>
      <c r="H3820" t="s">
        <v>6417</v>
      </c>
      <c r="I3820">
        <f>VALUE(LEFT(H3820,FIND(" ",H3820)-1))</f>
        <v>2085</v>
      </c>
      <c r="J3820" t="str">
        <f>TRIM(RIGHT(H3820,LEN(H3820)-FIND(" ",H3820)))</f>
        <v>sqft</v>
      </c>
      <c r="K3820" t="s">
        <v>26</v>
      </c>
      <c r="L3820" t="s">
        <v>36</v>
      </c>
      <c r="N3820" t="s">
        <v>8073</v>
      </c>
      <c r="Q3820" t="s">
        <v>29</v>
      </c>
      <c r="R3820" t="s">
        <v>47</v>
      </c>
      <c r="S3820" t="s">
        <v>8074</v>
      </c>
      <c r="T3820" t="s">
        <v>8075</v>
      </c>
      <c r="U3820" s="1">
        <f t="shared" si="2041"/>
        <v>8494</v>
      </c>
      <c r="V3820" t="s">
        <v>8076</v>
      </c>
      <c r="W3820" t="e">
        <f>VALUE(V3820)*100000</f>
        <v>#VALUE!</v>
      </c>
    </row>
    <row r="3821" spans="1:23" customFormat="1" hidden="1">
      <c r="A3821" t="s">
        <v>7363</v>
      </c>
      <c r="G3821" t="s">
        <v>24</v>
      </c>
      <c r="H3821" t="s">
        <v>8077</v>
      </c>
      <c r="I3821">
        <f>VALUE(LEFT(H3821,FIND(" ",H3821)-1))</f>
        <v>4070</v>
      </c>
      <c r="J3821" t="str">
        <f>TRIM(RIGHT(H3821,LEN(H3821)-FIND(" ",H3821)))</f>
        <v>sqft</v>
      </c>
      <c r="K3821" t="s">
        <v>26</v>
      </c>
      <c r="L3821" t="s">
        <v>44</v>
      </c>
      <c r="N3821" t="s">
        <v>2657</v>
      </c>
      <c r="Q3821" t="s">
        <v>29</v>
      </c>
      <c r="R3821" t="s">
        <v>47</v>
      </c>
      <c r="S3821" t="s">
        <v>8078</v>
      </c>
      <c r="T3821" t="s">
        <v>405</v>
      </c>
      <c r="U3821" s="1">
        <f t="shared" si="2041"/>
        <v>7500</v>
      </c>
      <c r="V3821" t="s">
        <v>8079</v>
      </c>
      <c r="W3821" t="e">
        <f>VALUE(V3821)*100000</f>
        <v>#VALUE!</v>
      </c>
    </row>
    <row r="3822" spans="1:23" customFormat="1" hidden="1">
      <c r="A3822" t="s">
        <v>6081</v>
      </c>
      <c r="G3822" t="s">
        <v>34</v>
      </c>
      <c r="H3822" t="s">
        <v>6321</v>
      </c>
      <c r="I3822">
        <f>VALUE(LEFT(H3822,FIND(" ",H3822)-1))</f>
        <v>3100</v>
      </c>
      <c r="J3822" t="str">
        <f>TRIM(RIGHT(H3822,LEN(H3822)-FIND(" ",H3822)))</f>
        <v>sqft</v>
      </c>
      <c r="K3822" t="s">
        <v>26</v>
      </c>
      <c r="L3822" t="s">
        <v>3469</v>
      </c>
      <c r="N3822" t="s">
        <v>45</v>
      </c>
      <c r="Q3822" t="s">
        <v>29</v>
      </c>
      <c r="R3822" t="s">
        <v>47</v>
      </c>
      <c r="S3822" t="s">
        <v>8080</v>
      </c>
      <c r="T3822" t="s">
        <v>8081</v>
      </c>
      <c r="U3822" s="1">
        <f t="shared" si="2041"/>
        <v>5871</v>
      </c>
      <c r="V3822" t="s">
        <v>8082</v>
      </c>
      <c r="W3822" t="e">
        <f>VALUE(V3822)*100000</f>
        <v>#VALUE!</v>
      </c>
    </row>
    <row r="3823" spans="1:23" customFormat="1" hidden="1">
      <c r="A3823" t="s">
        <v>8083</v>
      </c>
      <c r="G3823" t="s">
        <v>204</v>
      </c>
      <c r="H3823" t="s">
        <v>5146</v>
      </c>
      <c r="I3823">
        <f>VALUE(LEFT(H3823,FIND(" ",H3823)-1))</f>
        <v>1665</v>
      </c>
      <c r="J3823" t="str">
        <f>TRIM(RIGHT(H3823,LEN(H3823)-FIND(" ",H3823)))</f>
        <v>sqft</v>
      </c>
      <c r="K3823">
        <v>3</v>
      </c>
      <c r="L3823" t="s">
        <v>166</v>
      </c>
      <c r="N3823" t="s">
        <v>43</v>
      </c>
      <c r="Q3823">
        <v>3</v>
      </c>
      <c r="R3823" t="s">
        <v>8084</v>
      </c>
      <c r="S3823" t="s">
        <v>8085</v>
      </c>
      <c r="T3823" t="s">
        <v>8086</v>
      </c>
      <c r="U3823" s="1">
        <f t="shared" si="2041"/>
        <v>15556</v>
      </c>
      <c r="V3823" t="s">
        <v>8087</v>
      </c>
      <c r="W3823" t="e">
        <f>VALUE(V3823)*100000</f>
        <v>#VALUE!</v>
      </c>
    </row>
    <row r="3824" spans="1:23" customFormat="1" hidden="1">
      <c r="A3824" t="s">
        <v>8088</v>
      </c>
      <c r="G3824" t="s">
        <v>34</v>
      </c>
      <c r="H3824" t="s">
        <v>6642</v>
      </c>
      <c r="I3824">
        <f>VALUE(LEFT(H3824,FIND(" ",H3824)-1))</f>
        <v>150</v>
      </c>
      <c r="J3824" t="str">
        <f>TRIM(RIGHT(H3824,LEN(H3824)-FIND(" ",H3824)))</f>
        <v>sqyrd</v>
      </c>
      <c r="K3824" t="s">
        <v>29</v>
      </c>
      <c r="L3824" t="s">
        <v>44</v>
      </c>
      <c r="N3824" t="s">
        <v>43</v>
      </c>
      <c r="Q3824" t="s">
        <v>47</v>
      </c>
      <c r="R3824" t="s">
        <v>490</v>
      </c>
      <c r="S3824" t="s">
        <v>8089</v>
      </c>
      <c r="T3824" t="s">
        <v>7589</v>
      </c>
      <c r="U3824" s="1">
        <f t="shared" si="2041"/>
        <v>22222</v>
      </c>
      <c r="V3824" t="s">
        <v>7379</v>
      </c>
      <c r="W3824" t="e">
        <f>VALUE(V3824)*100000</f>
        <v>#VALUE!</v>
      </c>
    </row>
    <row r="3825" spans="1:23" customFormat="1" hidden="1">
      <c r="A3825" t="s">
        <v>4649</v>
      </c>
      <c r="G3825" t="s">
        <v>34</v>
      </c>
      <c r="H3825" t="s">
        <v>8090</v>
      </c>
      <c r="I3825">
        <f>VALUE(LEFT(H3825,FIND(" ",H3825)-1))</f>
        <v>149</v>
      </c>
      <c r="J3825" t="str">
        <f>TRIM(RIGHT(H3825,LEN(H3825)-FIND(" ",H3825)))</f>
        <v>sqyrd</v>
      </c>
      <c r="K3825" t="s">
        <v>43</v>
      </c>
      <c r="L3825" t="s">
        <v>44</v>
      </c>
      <c r="N3825" t="s">
        <v>517</v>
      </c>
      <c r="Q3825" t="s">
        <v>29</v>
      </c>
      <c r="R3825" t="s">
        <v>47</v>
      </c>
      <c r="T3825" t="s">
        <v>8091</v>
      </c>
      <c r="U3825" s="1">
        <f t="shared" si="2041"/>
        <v>11559</v>
      </c>
      <c r="V3825" t="s">
        <v>7562</v>
      </c>
      <c r="W3825" t="e">
        <f>VALUE(V3825)*100000</f>
        <v>#VALUE!</v>
      </c>
    </row>
    <row r="3826" spans="1:23" customFormat="1" hidden="1">
      <c r="A3826" t="s">
        <v>8092</v>
      </c>
      <c r="G3826" t="s">
        <v>24</v>
      </c>
      <c r="H3826" t="s">
        <v>8093</v>
      </c>
      <c r="I3826">
        <f>VALUE(LEFT(H3826,FIND(" ",H3826)-1))</f>
        <v>1870</v>
      </c>
      <c r="J3826" t="str">
        <f>TRIM(RIGHT(H3826,LEN(H3826)-FIND(" ",H3826)))</f>
        <v>sqft</v>
      </c>
      <c r="K3826" t="s">
        <v>26</v>
      </c>
      <c r="L3826" t="s">
        <v>44</v>
      </c>
      <c r="N3826" t="s">
        <v>1487</v>
      </c>
      <c r="Q3826" t="s">
        <v>29</v>
      </c>
      <c r="R3826" t="s">
        <v>102</v>
      </c>
      <c r="S3826" t="s">
        <v>7984</v>
      </c>
      <c r="T3826" t="s">
        <v>4434</v>
      </c>
      <c r="U3826" s="1">
        <f t="shared" si="2041"/>
        <v>6111</v>
      </c>
      <c r="V3826" t="s">
        <v>8094</v>
      </c>
      <c r="W3826" t="e">
        <f>VALUE(V3826)*100000</f>
        <v>#VALUE!</v>
      </c>
    </row>
    <row r="3827" spans="1:23" customFormat="1" hidden="1">
      <c r="A3827" t="s">
        <v>3664</v>
      </c>
      <c r="G3827" t="s">
        <v>24</v>
      </c>
      <c r="H3827" t="s">
        <v>8095</v>
      </c>
      <c r="I3827">
        <f>VALUE(LEFT(H3827,FIND(" ",H3827)-1))</f>
        <v>3600</v>
      </c>
      <c r="J3827" t="str">
        <f>TRIM(RIGHT(H3827,LEN(H3827)-FIND(" ",H3827)))</f>
        <v>sqft</v>
      </c>
      <c r="K3827" t="s">
        <v>43</v>
      </c>
      <c r="L3827" t="s">
        <v>44</v>
      </c>
      <c r="N3827" t="s">
        <v>86</v>
      </c>
      <c r="Q3827" t="s">
        <v>96</v>
      </c>
      <c r="R3827" t="s">
        <v>102</v>
      </c>
      <c r="S3827" t="s">
        <v>8096</v>
      </c>
      <c r="U3827" s="1" t="e">
        <f t="shared" si="2041"/>
        <v>#VALUE!</v>
      </c>
      <c r="V3827" t="s">
        <v>7904</v>
      </c>
      <c r="W3827" t="e">
        <f>VALUE(V3827)*100000</f>
        <v>#VALUE!</v>
      </c>
    </row>
    <row r="3828" spans="1:23" customFormat="1" hidden="1">
      <c r="A3828" t="s">
        <v>4448</v>
      </c>
      <c r="G3828" t="s">
        <v>34</v>
      </c>
      <c r="H3828" t="s">
        <v>4143</v>
      </c>
      <c r="I3828">
        <f>VALUE(LEFT(H3828,FIND(" ",H3828)-1))</f>
        <v>2500</v>
      </c>
      <c r="J3828" t="str">
        <f>TRIM(RIGHT(H3828,LEN(H3828)-FIND(" ",H3828)))</f>
        <v>sqft</v>
      </c>
      <c r="K3828" t="s">
        <v>26</v>
      </c>
      <c r="L3828" t="s">
        <v>44</v>
      </c>
      <c r="N3828" t="s">
        <v>831</v>
      </c>
      <c r="Q3828" t="s">
        <v>29</v>
      </c>
      <c r="R3828" t="s">
        <v>47</v>
      </c>
      <c r="S3828" t="s">
        <v>8097</v>
      </c>
      <c r="T3828" t="s">
        <v>928</v>
      </c>
      <c r="U3828" s="1">
        <f t="shared" si="2041"/>
        <v>6500</v>
      </c>
      <c r="V3828" t="s">
        <v>7214</v>
      </c>
      <c r="W3828" t="e">
        <f>VALUE(V3828)*100000</f>
        <v>#VALUE!</v>
      </c>
    </row>
    <row r="3829" spans="1:23" customFormat="1" hidden="1">
      <c r="A3829" t="s">
        <v>8098</v>
      </c>
      <c r="G3829" t="s">
        <v>24</v>
      </c>
      <c r="H3829" t="s">
        <v>8099</v>
      </c>
      <c r="I3829">
        <f>VALUE(LEFT(H3829,FIND(" ",H3829)-1))</f>
        <v>3750</v>
      </c>
      <c r="J3829" t="str">
        <f>TRIM(RIGHT(H3829,LEN(H3829)-FIND(" ",H3829)))</f>
        <v>sqft</v>
      </c>
      <c r="K3829" t="s">
        <v>43</v>
      </c>
      <c r="L3829" t="s">
        <v>44</v>
      </c>
      <c r="N3829" t="s">
        <v>1495</v>
      </c>
      <c r="Q3829" t="s">
        <v>29</v>
      </c>
      <c r="R3829" t="s">
        <v>38</v>
      </c>
      <c r="S3829" t="s">
        <v>8100</v>
      </c>
      <c r="T3829" t="s">
        <v>8101</v>
      </c>
      <c r="U3829" s="1">
        <f t="shared" si="2041"/>
        <v>5644</v>
      </c>
      <c r="V3829" t="s">
        <v>7323</v>
      </c>
      <c r="W3829" t="e">
        <f>VALUE(V3829)*100000</f>
        <v>#VALUE!</v>
      </c>
    </row>
    <row r="3830" spans="1:23" customFormat="1" hidden="1">
      <c r="A3830" t="s">
        <v>7120</v>
      </c>
      <c r="G3830" t="s">
        <v>24</v>
      </c>
      <c r="H3830" t="s">
        <v>8102</v>
      </c>
      <c r="I3830">
        <f>VALUE(LEFT(H3830,FIND(" ",H3830)-1))</f>
        <v>1418</v>
      </c>
      <c r="J3830" t="str">
        <f>TRIM(RIGHT(H3830,LEN(H3830)-FIND(" ",H3830)))</f>
        <v>sqft</v>
      </c>
      <c r="K3830" t="s">
        <v>26</v>
      </c>
      <c r="L3830" t="s">
        <v>2890</v>
      </c>
      <c r="N3830" t="s">
        <v>45</v>
      </c>
      <c r="Q3830" t="s">
        <v>29</v>
      </c>
      <c r="R3830" t="s">
        <v>47</v>
      </c>
      <c r="S3830" t="s">
        <v>8103</v>
      </c>
      <c r="T3830" t="s">
        <v>8104</v>
      </c>
      <c r="U3830" s="1">
        <f t="shared" si="2041"/>
        <v>5857</v>
      </c>
      <c r="V3830" t="s">
        <v>7326</v>
      </c>
      <c r="W3830" t="e">
        <f>VALUE(V3830)*100000</f>
        <v>#VALUE!</v>
      </c>
    </row>
    <row r="3831" spans="1:23" customFormat="1" hidden="1">
      <c r="A3831" t="s">
        <v>8105</v>
      </c>
      <c r="G3831" t="s">
        <v>24</v>
      </c>
      <c r="H3831" t="s">
        <v>8106</v>
      </c>
      <c r="I3831">
        <f>VALUE(LEFT(H3831,FIND(" ",H3831)-1))</f>
        <v>3950</v>
      </c>
      <c r="J3831" t="str">
        <f>TRIM(RIGHT(H3831,LEN(H3831)-FIND(" ",H3831)))</f>
        <v>sqft</v>
      </c>
      <c r="K3831" t="s">
        <v>43</v>
      </c>
      <c r="L3831" t="s">
        <v>44</v>
      </c>
      <c r="N3831" t="s">
        <v>1579</v>
      </c>
      <c r="Q3831" t="s">
        <v>29</v>
      </c>
      <c r="R3831" t="s">
        <v>47</v>
      </c>
      <c r="S3831" t="s">
        <v>8107</v>
      </c>
      <c r="T3831" t="s">
        <v>8108</v>
      </c>
      <c r="U3831" s="1">
        <f t="shared" si="2041"/>
        <v>7400</v>
      </c>
      <c r="V3831" t="s">
        <v>7435</v>
      </c>
      <c r="W3831" t="e">
        <f>VALUE(V3831)*100000</f>
        <v>#VALUE!</v>
      </c>
    </row>
    <row r="3832" spans="1:23" customFormat="1" hidden="1">
      <c r="A3832" t="s">
        <v>7446</v>
      </c>
      <c r="G3832" t="s">
        <v>34</v>
      </c>
      <c r="H3832" t="s">
        <v>6364</v>
      </c>
      <c r="I3832">
        <f>VALUE(LEFT(H3832,FIND(" ",H3832)-1))</f>
        <v>3200</v>
      </c>
      <c r="J3832" t="str">
        <f>TRIM(RIGHT(H3832,LEN(H3832)-FIND(" ",H3832)))</f>
        <v>sqft</v>
      </c>
      <c r="K3832" t="s">
        <v>43</v>
      </c>
      <c r="L3832" t="s">
        <v>2832</v>
      </c>
      <c r="N3832" t="s">
        <v>2891</v>
      </c>
      <c r="Q3832" t="s">
        <v>29</v>
      </c>
      <c r="R3832" t="s">
        <v>47</v>
      </c>
      <c r="T3832" t="s">
        <v>3861</v>
      </c>
      <c r="U3832" s="1">
        <f t="shared" si="2041"/>
        <v>5500</v>
      </c>
      <c r="V3832" t="s">
        <v>7418</v>
      </c>
      <c r="W3832" t="e">
        <f>VALUE(V3832)*100000</f>
        <v>#VALUE!</v>
      </c>
    </row>
    <row r="3833" spans="1:23" customFormat="1" hidden="1">
      <c r="A3833" t="s">
        <v>8109</v>
      </c>
      <c r="G3833" t="s">
        <v>24</v>
      </c>
      <c r="H3833" t="s">
        <v>242</v>
      </c>
      <c r="I3833">
        <f>VALUE(LEFT(H3833,FIND(" ",H3833)-1))</f>
        <v>1900</v>
      </c>
      <c r="J3833" t="str">
        <f>TRIM(RIGHT(H3833,LEN(H3833)-FIND(" ",H3833)))</f>
        <v>sqft</v>
      </c>
      <c r="K3833" t="s">
        <v>26</v>
      </c>
      <c r="L3833" t="s">
        <v>44</v>
      </c>
      <c r="N3833" t="s">
        <v>238</v>
      </c>
      <c r="Q3833" t="s">
        <v>29</v>
      </c>
      <c r="R3833" t="s">
        <v>47</v>
      </c>
      <c r="S3833" t="s">
        <v>812</v>
      </c>
      <c r="T3833" t="s">
        <v>3861</v>
      </c>
      <c r="U3833" s="1">
        <f t="shared" si="2041"/>
        <v>5500</v>
      </c>
      <c r="V3833" t="s">
        <v>8110</v>
      </c>
      <c r="W3833" t="e">
        <f>VALUE(V3833)*100000</f>
        <v>#VALUE!</v>
      </c>
    </row>
    <row r="3834" spans="1:23" customFormat="1" hidden="1">
      <c r="A3834" t="s">
        <v>7915</v>
      </c>
      <c r="G3834" t="s">
        <v>34</v>
      </c>
      <c r="H3834" t="s">
        <v>8111</v>
      </c>
      <c r="I3834">
        <f>VALUE(LEFT(H3834,FIND(" ",H3834)-1))</f>
        <v>3299</v>
      </c>
      <c r="J3834" t="str">
        <f>TRIM(RIGHT(H3834,LEN(H3834)-FIND(" ",H3834)))</f>
        <v>sqft</v>
      </c>
      <c r="K3834" t="s">
        <v>29</v>
      </c>
      <c r="L3834" t="s">
        <v>4573</v>
      </c>
      <c r="N3834" t="s">
        <v>26</v>
      </c>
      <c r="Q3834" t="s">
        <v>7917</v>
      </c>
      <c r="R3834">
        <v>4</v>
      </c>
      <c r="U3834" s="1" t="e">
        <f t="shared" si="2041"/>
        <v>#VALUE!</v>
      </c>
      <c r="V3834" t="s">
        <v>2529</v>
      </c>
      <c r="W3834" t="e">
        <f>VALUE(V3834)*100000</f>
        <v>#VALUE!</v>
      </c>
    </row>
    <row r="3835" spans="1:23" customFormat="1" hidden="1">
      <c r="A3835" t="s">
        <v>8112</v>
      </c>
      <c r="G3835" t="s">
        <v>34</v>
      </c>
      <c r="H3835" t="s">
        <v>2583</v>
      </c>
      <c r="I3835">
        <f>VALUE(LEFT(H3835,FIND(" ",H3835)-1))</f>
        <v>5400</v>
      </c>
      <c r="J3835" t="str">
        <f>TRIM(RIGHT(H3835,LEN(H3835)-FIND(" ",H3835)))</f>
        <v>sqft</v>
      </c>
      <c r="K3835" t="s">
        <v>29</v>
      </c>
      <c r="L3835" t="s">
        <v>175</v>
      </c>
      <c r="N3835" t="s">
        <v>26</v>
      </c>
      <c r="Q3835" t="s">
        <v>3367</v>
      </c>
      <c r="R3835" t="s">
        <v>897</v>
      </c>
      <c r="S3835" t="s">
        <v>8113</v>
      </c>
      <c r="T3835" t="s">
        <v>3369</v>
      </c>
      <c r="U3835" s="1">
        <f t="shared" si="2041"/>
        <v>4750</v>
      </c>
      <c r="V3835" t="s">
        <v>8114</v>
      </c>
      <c r="W3835" t="e">
        <f>VALUE(V3835)*100000</f>
        <v>#VALUE!</v>
      </c>
    </row>
    <row r="3836" spans="1:23" customFormat="1" hidden="1">
      <c r="A3836" t="s">
        <v>7954</v>
      </c>
      <c r="G3836" t="s">
        <v>34</v>
      </c>
      <c r="H3836" t="s">
        <v>8115</v>
      </c>
      <c r="I3836">
        <f>VALUE(LEFT(H3836,FIND(" ",H3836)-1))</f>
        <v>10250</v>
      </c>
      <c r="J3836" t="str">
        <f>TRIM(RIGHT(H3836,LEN(H3836)-FIND(" ",H3836)))</f>
        <v>sqft</v>
      </c>
      <c r="K3836" t="s">
        <v>29</v>
      </c>
      <c r="L3836" t="s">
        <v>192</v>
      </c>
      <c r="N3836" t="s">
        <v>26</v>
      </c>
      <c r="Q3836" t="s">
        <v>7183</v>
      </c>
      <c r="R3836" t="s">
        <v>897</v>
      </c>
      <c r="S3836" t="s">
        <v>8116</v>
      </c>
      <c r="T3836" t="s">
        <v>387</v>
      </c>
      <c r="U3836" s="1">
        <f t="shared" si="2041"/>
        <v>9000</v>
      </c>
      <c r="V3836" t="s">
        <v>8117</v>
      </c>
      <c r="W3836" t="e">
        <f>VALUE(V3836)*100000</f>
        <v>#VALUE!</v>
      </c>
    </row>
    <row r="3837" spans="1:23" customFormat="1" hidden="1">
      <c r="A3837" t="s">
        <v>7182</v>
      </c>
      <c r="G3837" t="s">
        <v>34</v>
      </c>
      <c r="H3837" t="s">
        <v>4069</v>
      </c>
      <c r="I3837">
        <f>VALUE(LEFT(H3837,FIND(" ",H3837)-1))</f>
        <v>4000</v>
      </c>
      <c r="J3837" t="str">
        <f>TRIM(RIGHT(H3837,LEN(H3837)-FIND(" ",H3837)))</f>
        <v>sqft</v>
      </c>
      <c r="K3837" t="s">
        <v>26</v>
      </c>
      <c r="L3837" t="s">
        <v>267</v>
      </c>
      <c r="N3837" t="s">
        <v>6596</v>
      </c>
      <c r="Q3837" t="s">
        <v>29</v>
      </c>
      <c r="R3837" t="s">
        <v>47</v>
      </c>
      <c r="S3837" t="s">
        <v>8118</v>
      </c>
      <c r="T3837" t="s">
        <v>4575</v>
      </c>
      <c r="U3837" s="1">
        <f t="shared" ref="U3837:U3900" si="2042">VALUE(SUBSTITUTE(SUBSTITUTE(T3837,"â‚¹",""),"per sqft",""))</f>
        <v>7200</v>
      </c>
      <c r="V3837" t="s">
        <v>8119</v>
      </c>
      <c r="W3837" t="e">
        <f>VALUE(V3837)*100000</f>
        <v>#VALUE!</v>
      </c>
    </row>
    <row r="3838" spans="1:23" customFormat="1" hidden="1">
      <c r="A3838" t="s">
        <v>7182</v>
      </c>
      <c r="G3838" t="s">
        <v>34</v>
      </c>
      <c r="H3838" t="s">
        <v>4069</v>
      </c>
      <c r="I3838">
        <f>VALUE(LEFT(H3838,FIND(" ",H3838)-1))</f>
        <v>4000</v>
      </c>
      <c r="J3838" t="str">
        <f>TRIM(RIGHT(H3838,LEN(H3838)-FIND(" ",H3838)))</f>
        <v>sqft</v>
      </c>
      <c r="K3838" t="s">
        <v>26</v>
      </c>
      <c r="L3838" t="s">
        <v>267</v>
      </c>
      <c r="N3838" t="s">
        <v>831</v>
      </c>
      <c r="Q3838" t="s">
        <v>29</v>
      </c>
      <c r="R3838" t="s">
        <v>47</v>
      </c>
      <c r="T3838" t="s">
        <v>236</v>
      </c>
      <c r="U3838" s="1">
        <f t="shared" si="2042"/>
        <v>7000</v>
      </c>
      <c r="V3838" t="s">
        <v>7204</v>
      </c>
      <c r="W3838" t="e">
        <f>VALUE(V3838)*100000</f>
        <v>#VALUE!</v>
      </c>
    </row>
    <row r="3839" spans="1:23" customFormat="1" hidden="1">
      <c r="A3839" t="s">
        <v>7194</v>
      </c>
      <c r="G3839" t="s">
        <v>24</v>
      </c>
      <c r="H3839" t="s">
        <v>8120</v>
      </c>
      <c r="I3839">
        <f>VALUE(LEFT(H3839,FIND(" ",H3839)-1))</f>
        <v>1966</v>
      </c>
      <c r="J3839" t="str">
        <f>TRIM(RIGHT(H3839,LEN(H3839)-FIND(" ",H3839)))</f>
        <v>sqft</v>
      </c>
      <c r="K3839" t="s">
        <v>26</v>
      </c>
      <c r="L3839" t="s">
        <v>273</v>
      </c>
      <c r="N3839" t="s">
        <v>28</v>
      </c>
      <c r="Q3839" t="s">
        <v>29</v>
      </c>
      <c r="R3839" t="s">
        <v>30</v>
      </c>
      <c r="S3839" t="s">
        <v>7195</v>
      </c>
      <c r="T3839" t="s">
        <v>459</v>
      </c>
      <c r="U3839" s="1">
        <f t="shared" si="2042"/>
        <v>5000</v>
      </c>
      <c r="V3839" t="s">
        <v>8121</v>
      </c>
      <c r="W3839" t="e">
        <f>VALUE(V3839)*100000</f>
        <v>#VALUE!</v>
      </c>
    </row>
    <row r="3840" spans="1:23" customFormat="1" hidden="1">
      <c r="A3840" t="s">
        <v>8122</v>
      </c>
      <c r="G3840" t="s">
        <v>34</v>
      </c>
      <c r="H3840" t="s">
        <v>7806</v>
      </c>
      <c r="I3840">
        <f>VALUE(LEFT(H3840,FIND(" ",H3840)-1))</f>
        <v>3800</v>
      </c>
      <c r="J3840" t="str">
        <f>TRIM(RIGHT(H3840,LEN(H3840)-FIND(" ",H3840)))</f>
        <v>sqft</v>
      </c>
      <c r="K3840" t="s">
        <v>43</v>
      </c>
      <c r="L3840" t="s">
        <v>779</v>
      </c>
      <c r="N3840" t="s">
        <v>176</v>
      </c>
      <c r="Q3840" t="s">
        <v>29</v>
      </c>
      <c r="R3840" t="s">
        <v>47</v>
      </c>
      <c r="S3840" t="s">
        <v>8123</v>
      </c>
      <c r="T3840" t="s">
        <v>8124</v>
      </c>
      <c r="U3840" s="1">
        <f t="shared" si="2042"/>
        <v>4868</v>
      </c>
      <c r="V3840" t="s">
        <v>8125</v>
      </c>
      <c r="W3840" t="e">
        <f>VALUE(V3840)*100000</f>
        <v>#VALUE!</v>
      </c>
    </row>
    <row r="3841" spans="1:23" customFormat="1" hidden="1">
      <c r="A3841" t="s">
        <v>8126</v>
      </c>
      <c r="G3841" t="s">
        <v>34</v>
      </c>
      <c r="H3841" t="s">
        <v>7223</v>
      </c>
      <c r="I3841">
        <f>VALUE(LEFT(H3841,FIND(" ",H3841)-1))</f>
        <v>6300</v>
      </c>
      <c r="J3841" t="str">
        <f>TRIM(RIGHT(H3841,LEN(H3841)-FIND(" ",H3841)))</f>
        <v>sqft</v>
      </c>
      <c r="K3841" t="s">
        <v>26</v>
      </c>
      <c r="L3841" t="s">
        <v>184</v>
      </c>
      <c r="N3841" t="s">
        <v>992</v>
      </c>
      <c r="Q3841" t="s">
        <v>29</v>
      </c>
      <c r="R3841" t="s">
        <v>47</v>
      </c>
      <c r="S3841" t="s">
        <v>8035</v>
      </c>
      <c r="T3841" t="s">
        <v>7062</v>
      </c>
      <c r="U3841" s="1">
        <f t="shared" si="2042"/>
        <v>6300</v>
      </c>
      <c r="V3841" t="s">
        <v>8127</v>
      </c>
      <c r="W3841" t="e">
        <f>VALUE(V3841)*100000</f>
        <v>#VALUE!</v>
      </c>
    </row>
    <row r="3842" spans="1:23" customFormat="1" hidden="1">
      <c r="A3842" t="s">
        <v>4547</v>
      </c>
      <c r="G3842" t="s">
        <v>34</v>
      </c>
      <c r="H3842" t="s">
        <v>2435</v>
      </c>
      <c r="I3842">
        <f>VALUE(LEFT(H3842,FIND(" ",H3842)-1))</f>
        <v>2250</v>
      </c>
      <c r="J3842" t="str">
        <f>TRIM(RIGHT(H3842,LEN(H3842)-FIND(" ",H3842)))</f>
        <v>sqft</v>
      </c>
      <c r="K3842" t="s">
        <v>26</v>
      </c>
      <c r="L3842" t="s">
        <v>44</v>
      </c>
      <c r="N3842" t="s">
        <v>342</v>
      </c>
      <c r="Q3842" t="s">
        <v>29</v>
      </c>
      <c r="R3842" t="s">
        <v>38</v>
      </c>
      <c r="S3842" t="s">
        <v>4574</v>
      </c>
      <c r="T3842" t="s">
        <v>8128</v>
      </c>
      <c r="U3842" s="1">
        <f t="shared" si="2042"/>
        <v>6711</v>
      </c>
      <c r="V3842" t="s">
        <v>7326</v>
      </c>
      <c r="W3842" t="e">
        <f>VALUE(V3842)*100000</f>
        <v>#VALUE!</v>
      </c>
    </row>
    <row r="3843" spans="1:23" customFormat="1" hidden="1">
      <c r="A3843" t="s">
        <v>8098</v>
      </c>
      <c r="G3843" t="s">
        <v>34</v>
      </c>
      <c r="H3843" t="s">
        <v>8129</v>
      </c>
      <c r="I3843">
        <f>VALUE(LEFT(H3843,FIND(" ",H3843)-1))</f>
        <v>5700</v>
      </c>
      <c r="J3843" t="str">
        <f>TRIM(RIGHT(H3843,LEN(H3843)-FIND(" ",H3843)))</f>
        <v>sqft</v>
      </c>
      <c r="K3843" t="s">
        <v>26</v>
      </c>
      <c r="L3843" t="s">
        <v>5421</v>
      </c>
      <c r="N3843" t="s">
        <v>45</v>
      </c>
      <c r="Q3843" t="s">
        <v>29</v>
      </c>
      <c r="R3843" t="s">
        <v>47</v>
      </c>
      <c r="S3843" t="s">
        <v>8130</v>
      </c>
      <c r="T3843" t="s">
        <v>236</v>
      </c>
      <c r="U3843" s="1">
        <f t="shared" si="2042"/>
        <v>7000</v>
      </c>
      <c r="V3843" t="s">
        <v>8131</v>
      </c>
      <c r="W3843" t="e">
        <f>VALUE(V3843)*100000</f>
        <v>#VALUE!</v>
      </c>
    </row>
    <row r="3844" spans="1:23" customFormat="1" hidden="1">
      <c r="A3844" t="s">
        <v>7292</v>
      </c>
      <c r="G3844" t="s">
        <v>34</v>
      </c>
      <c r="H3844" t="s">
        <v>8132</v>
      </c>
      <c r="I3844">
        <f>VALUE(LEFT(H3844,FIND(" ",H3844)-1))</f>
        <v>5460</v>
      </c>
      <c r="J3844" t="str">
        <f>TRIM(RIGHT(H3844,LEN(H3844)-FIND(" ",H3844)))</f>
        <v>sqft</v>
      </c>
      <c r="K3844" t="s">
        <v>43</v>
      </c>
      <c r="L3844" t="s">
        <v>44</v>
      </c>
      <c r="N3844" t="s">
        <v>3100</v>
      </c>
      <c r="Q3844" t="s">
        <v>96</v>
      </c>
      <c r="R3844" t="s">
        <v>38</v>
      </c>
      <c r="S3844" t="s">
        <v>8133</v>
      </c>
      <c r="T3844" t="s">
        <v>8134</v>
      </c>
      <c r="U3844" s="1">
        <f t="shared" si="2042"/>
        <v>8242</v>
      </c>
      <c r="V3844" t="s">
        <v>7531</v>
      </c>
      <c r="W3844" t="e">
        <f>VALUE(V3844)*100000</f>
        <v>#VALUE!</v>
      </c>
    </row>
    <row r="3845" spans="1:23" customFormat="1" hidden="1">
      <c r="A3845" t="s">
        <v>6081</v>
      </c>
      <c r="G3845" t="s">
        <v>34</v>
      </c>
      <c r="H3845" t="s">
        <v>8135</v>
      </c>
      <c r="I3845">
        <f>VALUE(LEFT(H3845,FIND(" ",H3845)-1))</f>
        <v>3373</v>
      </c>
      <c r="J3845" t="str">
        <f>TRIM(RIGHT(H3845,LEN(H3845)-FIND(" ",H3845)))</f>
        <v>sqft</v>
      </c>
      <c r="K3845" t="s">
        <v>26</v>
      </c>
      <c r="L3845" t="s">
        <v>44</v>
      </c>
      <c r="N3845" t="s">
        <v>176</v>
      </c>
      <c r="Q3845" t="s">
        <v>29</v>
      </c>
      <c r="R3845" t="s">
        <v>38</v>
      </c>
      <c r="S3845" t="s">
        <v>8136</v>
      </c>
      <c r="T3845" t="s">
        <v>6612</v>
      </c>
      <c r="U3845" s="1">
        <f t="shared" si="2042"/>
        <v>5752</v>
      </c>
      <c r="V3845" t="s">
        <v>7508</v>
      </c>
      <c r="W3845" t="e">
        <f>VALUE(V3845)*100000</f>
        <v>#VALUE!</v>
      </c>
    </row>
    <row r="3846" spans="1:23" customFormat="1" hidden="1">
      <c r="A3846" t="s">
        <v>7189</v>
      </c>
      <c r="G3846" t="s">
        <v>24</v>
      </c>
      <c r="H3846" t="s">
        <v>8137</v>
      </c>
      <c r="I3846">
        <f>VALUE(LEFT(H3846,FIND(" ",H3846)-1))</f>
        <v>1830</v>
      </c>
      <c r="J3846" t="str">
        <f>TRIM(RIGHT(H3846,LEN(H3846)-FIND(" ",H3846)))</f>
        <v>sqft</v>
      </c>
      <c r="K3846" t="s">
        <v>29</v>
      </c>
      <c r="L3846" t="s">
        <v>44</v>
      </c>
      <c r="N3846" t="s">
        <v>26</v>
      </c>
      <c r="Q3846" t="s">
        <v>47</v>
      </c>
      <c r="R3846" t="s">
        <v>156</v>
      </c>
      <c r="S3846" t="s">
        <v>8138</v>
      </c>
      <c r="T3846" t="s">
        <v>4259</v>
      </c>
      <c r="U3846" s="1">
        <f t="shared" si="2042"/>
        <v>4848</v>
      </c>
      <c r="V3846" t="s">
        <v>8139</v>
      </c>
      <c r="W3846" t="e">
        <f>VALUE(V3846)*100000</f>
        <v>#VALUE!</v>
      </c>
    </row>
    <row r="3847" spans="1:23" customFormat="1" hidden="1">
      <c r="A3847" t="s">
        <v>6081</v>
      </c>
      <c r="G3847" t="s">
        <v>24</v>
      </c>
      <c r="H3847" t="s">
        <v>5265</v>
      </c>
      <c r="I3847">
        <f>VALUE(LEFT(H3847,FIND(" ",H3847)-1))</f>
        <v>1925</v>
      </c>
      <c r="J3847" t="str">
        <f>TRIM(RIGHT(H3847,LEN(H3847)-FIND(" ",H3847)))</f>
        <v>sqft</v>
      </c>
      <c r="K3847" t="s">
        <v>26</v>
      </c>
      <c r="L3847" t="s">
        <v>44</v>
      </c>
      <c r="N3847" t="s">
        <v>6818</v>
      </c>
      <c r="Q3847" t="s">
        <v>29</v>
      </c>
      <c r="R3847" t="s">
        <v>185</v>
      </c>
      <c r="S3847" t="s">
        <v>8140</v>
      </c>
      <c r="T3847" t="s">
        <v>722</v>
      </c>
      <c r="U3847" s="1">
        <f t="shared" si="2042"/>
        <v>6000</v>
      </c>
      <c r="V3847" t="s">
        <v>7345</v>
      </c>
      <c r="W3847" t="e">
        <f>VALUE(V3847)*100000</f>
        <v>#VALUE!</v>
      </c>
    </row>
    <row r="3848" spans="1:23" customFormat="1" hidden="1">
      <c r="A3848" t="s">
        <v>7683</v>
      </c>
      <c r="G3848" t="s">
        <v>34</v>
      </c>
      <c r="H3848" t="s">
        <v>7806</v>
      </c>
      <c r="I3848">
        <f>VALUE(LEFT(H3848,FIND(" ",H3848)-1))</f>
        <v>3800</v>
      </c>
      <c r="J3848" t="str">
        <f>TRIM(RIGHT(H3848,LEN(H3848)-FIND(" ",H3848)))</f>
        <v>sqft</v>
      </c>
      <c r="K3848" t="s">
        <v>26</v>
      </c>
      <c r="L3848" t="s">
        <v>924</v>
      </c>
      <c r="N3848" t="s">
        <v>831</v>
      </c>
      <c r="Q3848" t="s">
        <v>29</v>
      </c>
      <c r="R3848" t="s">
        <v>30</v>
      </c>
      <c r="S3848" t="s">
        <v>8141</v>
      </c>
      <c r="T3848" t="s">
        <v>8142</v>
      </c>
      <c r="U3848" s="1">
        <f t="shared" si="2042"/>
        <v>5289</v>
      </c>
      <c r="V3848" t="s">
        <v>8143</v>
      </c>
      <c r="W3848" t="e">
        <f>VALUE(V3848)*100000</f>
        <v>#VALUE!</v>
      </c>
    </row>
    <row r="3849" spans="1:23" customFormat="1" hidden="1">
      <c r="A3849" t="s">
        <v>6081</v>
      </c>
      <c r="G3849" t="s">
        <v>34</v>
      </c>
      <c r="H3849" t="s">
        <v>8144</v>
      </c>
      <c r="I3849">
        <f>VALUE(LEFT(H3849,FIND(" ",H3849)-1))</f>
        <v>2913</v>
      </c>
      <c r="J3849" t="str">
        <f>TRIM(RIGHT(H3849,LEN(H3849)-FIND(" ",H3849)))</f>
        <v>sqft</v>
      </c>
      <c r="K3849" t="s">
        <v>26</v>
      </c>
      <c r="L3849" t="s">
        <v>2900</v>
      </c>
      <c r="N3849" t="s">
        <v>45</v>
      </c>
      <c r="Q3849" t="s">
        <v>29</v>
      </c>
      <c r="R3849" t="s">
        <v>38</v>
      </c>
      <c r="S3849" t="s">
        <v>8145</v>
      </c>
      <c r="T3849" t="s">
        <v>4850</v>
      </c>
      <c r="U3849" s="1">
        <f t="shared" si="2042"/>
        <v>5454</v>
      </c>
      <c r="V3849" t="s">
        <v>7782</v>
      </c>
      <c r="W3849" t="e">
        <f>VALUE(V3849)*100000</f>
        <v>#VALUE!</v>
      </c>
    </row>
    <row r="3850" spans="1:23" customFormat="1" hidden="1">
      <c r="A3850" t="s">
        <v>8146</v>
      </c>
      <c r="G3850" t="s">
        <v>34</v>
      </c>
      <c r="H3850" t="s">
        <v>8147</v>
      </c>
      <c r="I3850">
        <f>VALUE(LEFT(H3850,FIND(" ",H3850)-1))</f>
        <v>6404</v>
      </c>
      <c r="J3850" t="str">
        <f>TRIM(RIGHT(H3850,LEN(H3850)-FIND(" ",H3850)))</f>
        <v>sqft</v>
      </c>
      <c r="K3850" t="s">
        <v>26</v>
      </c>
      <c r="L3850" t="s">
        <v>66</v>
      </c>
      <c r="N3850" t="s">
        <v>885</v>
      </c>
      <c r="Q3850" t="s">
        <v>29</v>
      </c>
      <c r="R3850" t="s">
        <v>47</v>
      </c>
      <c r="S3850" t="s">
        <v>8148</v>
      </c>
      <c r="T3850" t="s">
        <v>7568</v>
      </c>
      <c r="U3850" s="1">
        <f t="shared" si="2042"/>
        <v>7800</v>
      </c>
      <c r="V3850" t="s">
        <v>7416</v>
      </c>
      <c r="W3850" t="e">
        <f>VALUE(V3850)*100000</f>
        <v>#VALUE!</v>
      </c>
    </row>
    <row r="3851" spans="1:23" customFormat="1" hidden="1">
      <c r="A3851" t="s">
        <v>3892</v>
      </c>
      <c r="G3851" t="s">
        <v>24</v>
      </c>
      <c r="H3851" t="s">
        <v>423</v>
      </c>
      <c r="I3851">
        <f>VALUE(LEFT(H3851,FIND(" ",H3851)-1))</f>
        <v>1100</v>
      </c>
      <c r="J3851" t="str">
        <f>TRIM(RIGHT(H3851,LEN(H3851)-FIND(" ",H3851)))</f>
        <v>sqft</v>
      </c>
      <c r="K3851" t="s">
        <v>43</v>
      </c>
      <c r="L3851" t="s">
        <v>44</v>
      </c>
      <c r="N3851" t="s">
        <v>820</v>
      </c>
      <c r="Q3851" t="s">
        <v>897</v>
      </c>
      <c r="S3851" t="s">
        <v>8149</v>
      </c>
      <c r="T3851" t="s">
        <v>8150</v>
      </c>
      <c r="U3851" s="1">
        <f t="shared" si="2042"/>
        <v>27364</v>
      </c>
      <c r="V3851" t="s">
        <v>8151</v>
      </c>
      <c r="W3851" t="e">
        <f>VALUE(V3851)*100000</f>
        <v>#VALUE!</v>
      </c>
    </row>
    <row r="3852" spans="1:23" customFormat="1" hidden="1">
      <c r="A3852" t="s">
        <v>8152</v>
      </c>
      <c r="G3852" t="s">
        <v>34</v>
      </c>
      <c r="H3852" t="s">
        <v>8153</v>
      </c>
      <c r="I3852">
        <f>VALUE(LEFT(H3852,FIND(" ",H3852)-1))</f>
        <v>155</v>
      </c>
      <c r="J3852" t="str">
        <f>TRIM(RIGHT(H3852,LEN(H3852)-FIND(" ",H3852)))</f>
        <v>sqyrd</v>
      </c>
      <c r="K3852" t="s">
        <v>29</v>
      </c>
      <c r="L3852" t="s">
        <v>44</v>
      </c>
      <c r="N3852" t="s">
        <v>43</v>
      </c>
      <c r="Q3852" t="s">
        <v>47</v>
      </c>
      <c r="R3852" t="s">
        <v>156</v>
      </c>
      <c r="S3852" t="s">
        <v>8154</v>
      </c>
      <c r="T3852" t="s">
        <v>8155</v>
      </c>
      <c r="U3852" s="1">
        <f t="shared" si="2042"/>
        <v>21505</v>
      </c>
      <c r="V3852" t="s">
        <v>7379</v>
      </c>
      <c r="W3852" t="e">
        <f>VALUE(V3852)*100000</f>
        <v>#VALUE!</v>
      </c>
    </row>
    <row r="3853" spans="1:23" customFormat="1" hidden="1">
      <c r="A3853" t="s">
        <v>7394</v>
      </c>
      <c r="G3853" t="s">
        <v>24</v>
      </c>
      <c r="H3853" t="s">
        <v>6417</v>
      </c>
      <c r="I3853">
        <f>VALUE(LEFT(H3853,FIND(" ",H3853)-1))</f>
        <v>2085</v>
      </c>
      <c r="J3853" t="str">
        <f>TRIM(RIGHT(H3853,LEN(H3853)-FIND(" ",H3853)))</f>
        <v>sqft</v>
      </c>
      <c r="K3853" t="s">
        <v>26</v>
      </c>
      <c r="L3853" t="s">
        <v>267</v>
      </c>
      <c r="N3853" t="s">
        <v>8156</v>
      </c>
      <c r="Q3853" t="s">
        <v>29</v>
      </c>
      <c r="R3853" t="s">
        <v>47</v>
      </c>
      <c r="S3853" t="s">
        <v>8157</v>
      </c>
      <c r="T3853" t="s">
        <v>8158</v>
      </c>
      <c r="U3853" s="1">
        <f t="shared" si="2042"/>
        <v>8599</v>
      </c>
      <c r="V3853" t="s">
        <v>8159</v>
      </c>
      <c r="W3853" t="e">
        <f>VALUE(V3853)*100000</f>
        <v>#VALUE!</v>
      </c>
    </row>
    <row r="3854" spans="1:23" customFormat="1" hidden="1">
      <c r="A3854" t="s">
        <v>6139</v>
      </c>
      <c r="G3854" t="s">
        <v>24</v>
      </c>
      <c r="H3854" t="s">
        <v>602</v>
      </c>
      <c r="I3854">
        <f>VALUE(LEFT(H3854,FIND(" ",H3854)-1))</f>
        <v>2000</v>
      </c>
      <c r="J3854" t="str">
        <f>TRIM(RIGHT(H3854,LEN(H3854)-FIND(" ",H3854)))</f>
        <v>sqft</v>
      </c>
      <c r="K3854" t="s">
        <v>26</v>
      </c>
      <c r="L3854" t="s">
        <v>44</v>
      </c>
      <c r="N3854" t="s">
        <v>8160</v>
      </c>
      <c r="Q3854" t="s">
        <v>29</v>
      </c>
      <c r="R3854" t="s">
        <v>47</v>
      </c>
      <c r="S3854" t="s">
        <v>7303</v>
      </c>
      <c r="T3854" t="s">
        <v>405</v>
      </c>
      <c r="U3854" s="1">
        <f t="shared" si="2042"/>
        <v>7500</v>
      </c>
      <c r="V3854" t="s">
        <v>7379</v>
      </c>
      <c r="W3854" t="e">
        <f>VALUE(V3854)*100000</f>
        <v>#VALUE!</v>
      </c>
    </row>
    <row r="3855" spans="1:23" customFormat="1" hidden="1">
      <c r="A3855" t="s">
        <v>8161</v>
      </c>
      <c r="G3855" t="s">
        <v>34</v>
      </c>
      <c r="H3855" t="s">
        <v>8095</v>
      </c>
      <c r="I3855">
        <f>VALUE(LEFT(H3855,FIND(" ",H3855)-1))</f>
        <v>3600</v>
      </c>
      <c r="J3855" t="str">
        <f>TRIM(RIGHT(H3855,LEN(H3855)-FIND(" ",H3855)))</f>
        <v>sqft</v>
      </c>
      <c r="K3855" t="s">
        <v>26</v>
      </c>
      <c r="L3855" t="s">
        <v>27</v>
      </c>
      <c r="N3855" t="s">
        <v>200</v>
      </c>
      <c r="Q3855" t="s">
        <v>29</v>
      </c>
      <c r="R3855" t="s">
        <v>47</v>
      </c>
      <c r="T3855" t="s">
        <v>6546</v>
      </c>
      <c r="U3855" s="1">
        <f t="shared" si="2042"/>
        <v>5600</v>
      </c>
      <c r="V3855" t="s">
        <v>8143</v>
      </c>
      <c r="W3855" t="e">
        <f>VALUE(V3855)*100000</f>
        <v>#VALUE!</v>
      </c>
    </row>
    <row r="3856" spans="1:23" customFormat="1" hidden="1">
      <c r="A3856" t="s">
        <v>8083</v>
      </c>
      <c r="G3856" t="s">
        <v>204</v>
      </c>
      <c r="H3856" t="s">
        <v>7223</v>
      </c>
      <c r="I3856">
        <f>VALUE(LEFT(H3856,FIND(" ",H3856)-1))</f>
        <v>6300</v>
      </c>
      <c r="J3856" t="str">
        <f>TRIM(RIGHT(H3856,LEN(H3856)-FIND(" ",H3856)))</f>
        <v>sqft</v>
      </c>
      <c r="K3856">
        <v>3</v>
      </c>
      <c r="L3856" t="s">
        <v>166</v>
      </c>
      <c r="N3856" t="s">
        <v>43</v>
      </c>
      <c r="Q3856">
        <v>4</v>
      </c>
      <c r="R3856" t="s">
        <v>2311</v>
      </c>
      <c r="S3856" t="s">
        <v>8162</v>
      </c>
      <c r="T3856" t="s">
        <v>8163</v>
      </c>
      <c r="U3856" s="1">
        <f t="shared" si="2042"/>
        <v>18333</v>
      </c>
      <c r="V3856" t="s">
        <v>8164</v>
      </c>
      <c r="W3856" t="e">
        <f>VALUE(V3856)*100000</f>
        <v>#VALUE!</v>
      </c>
    </row>
    <row r="3857" spans="1:23" customFormat="1" hidden="1">
      <c r="A3857" t="s">
        <v>4649</v>
      </c>
      <c r="G3857" t="s">
        <v>34</v>
      </c>
      <c r="H3857" t="s">
        <v>6988</v>
      </c>
      <c r="I3857">
        <f>VALUE(LEFT(H3857,FIND(" ",H3857)-1))</f>
        <v>184</v>
      </c>
      <c r="J3857" t="str">
        <f>TRIM(RIGHT(H3857,LEN(H3857)-FIND(" ",H3857)))</f>
        <v>sqyrd</v>
      </c>
      <c r="K3857" t="s">
        <v>43</v>
      </c>
      <c r="L3857" t="s">
        <v>44</v>
      </c>
      <c r="N3857" t="s">
        <v>517</v>
      </c>
      <c r="Q3857" t="s">
        <v>46</v>
      </c>
      <c r="R3857" t="s">
        <v>47</v>
      </c>
      <c r="S3857" t="s">
        <v>8165</v>
      </c>
      <c r="T3857" t="s">
        <v>8166</v>
      </c>
      <c r="U3857" s="1">
        <f t="shared" si="2042"/>
        <v>9118</v>
      </c>
      <c r="V3857" t="s">
        <v>7326</v>
      </c>
      <c r="W3857" t="e">
        <f>VALUE(V3857)*100000</f>
        <v>#VALUE!</v>
      </c>
    </row>
    <row r="3858" spans="1:23" customFormat="1" hidden="1">
      <c r="A3858" t="s">
        <v>8167</v>
      </c>
      <c r="G3858" t="s">
        <v>24</v>
      </c>
      <c r="H3858" t="s">
        <v>8168</v>
      </c>
      <c r="I3858">
        <f>VALUE(LEFT(H3858,FIND(" ",H3858)-1))</f>
        <v>2248</v>
      </c>
      <c r="J3858" t="str">
        <f>TRIM(RIGHT(H3858,LEN(H3858)-FIND(" ",H3858)))</f>
        <v>sqft</v>
      </c>
      <c r="K3858" t="s">
        <v>26</v>
      </c>
      <c r="L3858" t="s">
        <v>44</v>
      </c>
      <c r="N3858" t="s">
        <v>3470</v>
      </c>
      <c r="Q3858" t="s">
        <v>29</v>
      </c>
      <c r="R3858" t="s">
        <v>102</v>
      </c>
      <c r="S3858" t="s">
        <v>7984</v>
      </c>
      <c r="T3858" t="s">
        <v>8169</v>
      </c>
      <c r="U3858" s="1">
        <f t="shared" si="2042"/>
        <v>7791</v>
      </c>
      <c r="V3858" t="s">
        <v>8052</v>
      </c>
      <c r="W3858" t="e">
        <f>VALUE(V3858)*100000</f>
        <v>#VALUE!</v>
      </c>
    </row>
    <row r="3859" spans="1:23" customFormat="1" hidden="1">
      <c r="A3859" t="s">
        <v>8170</v>
      </c>
      <c r="G3859" t="s">
        <v>24</v>
      </c>
      <c r="H3859" t="s">
        <v>3670</v>
      </c>
      <c r="I3859">
        <f>VALUE(LEFT(H3859,FIND(" ",H3859)-1))</f>
        <v>3000</v>
      </c>
      <c r="J3859" t="str">
        <f>TRIM(RIGHT(H3859,LEN(H3859)-FIND(" ",H3859)))</f>
        <v>sqft</v>
      </c>
      <c r="K3859" t="s">
        <v>46</v>
      </c>
      <c r="L3859" t="s">
        <v>44</v>
      </c>
      <c r="N3859" t="s">
        <v>43</v>
      </c>
      <c r="Q3859" t="s">
        <v>739</v>
      </c>
      <c r="R3859" t="s">
        <v>156</v>
      </c>
      <c r="S3859" t="s">
        <v>8171</v>
      </c>
      <c r="T3859" t="s">
        <v>8172</v>
      </c>
      <c r="U3859" s="1">
        <f t="shared" si="2042"/>
        <v>18519</v>
      </c>
      <c r="V3859" t="s">
        <v>7455</v>
      </c>
      <c r="W3859" t="e">
        <f>VALUE(V3859)*100000</f>
        <v>#VALUE!</v>
      </c>
    </row>
    <row r="3860" spans="1:23" customFormat="1" hidden="1">
      <c r="A3860" t="s">
        <v>6081</v>
      </c>
      <c r="G3860" t="s">
        <v>34</v>
      </c>
      <c r="H3860" t="s">
        <v>8173</v>
      </c>
      <c r="I3860">
        <f>VALUE(LEFT(H3860,FIND(" ",H3860)-1))</f>
        <v>2831</v>
      </c>
      <c r="J3860" t="str">
        <f>TRIM(RIGHT(H3860,LEN(H3860)-FIND(" ",H3860)))</f>
        <v>sqft</v>
      </c>
      <c r="K3860" t="s">
        <v>26</v>
      </c>
      <c r="L3860" t="s">
        <v>267</v>
      </c>
      <c r="N3860" t="s">
        <v>1008</v>
      </c>
      <c r="Q3860" t="s">
        <v>29</v>
      </c>
      <c r="R3860" t="s">
        <v>47</v>
      </c>
      <c r="S3860" t="s">
        <v>5528</v>
      </c>
      <c r="T3860" t="s">
        <v>8174</v>
      </c>
      <c r="U3860" s="1">
        <f t="shared" si="2042"/>
        <v>5334</v>
      </c>
      <c r="V3860" t="s">
        <v>7326</v>
      </c>
      <c r="W3860" t="e">
        <f>VALUE(V3860)*100000</f>
        <v>#VALUE!</v>
      </c>
    </row>
    <row r="3861" spans="1:23" customFormat="1" hidden="1">
      <c r="A3861" t="s">
        <v>6056</v>
      </c>
      <c r="G3861" t="s">
        <v>24</v>
      </c>
      <c r="H3861" t="s">
        <v>4143</v>
      </c>
      <c r="I3861">
        <f>VALUE(LEFT(H3861,FIND(" ",H3861)-1))</f>
        <v>2500</v>
      </c>
      <c r="J3861" t="str">
        <f>TRIM(RIGHT(H3861,LEN(H3861)-FIND(" ",H3861)))</f>
        <v>sqft</v>
      </c>
      <c r="K3861" t="s">
        <v>43</v>
      </c>
      <c r="L3861" t="s">
        <v>44</v>
      </c>
      <c r="N3861" t="s">
        <v>2858</v>
      </c>
      <c r="Q3861" t="s">
        <v>29</v>
      </c>
      <c r="R3861" t="s">
        <v>38</v>
      </c>
      <c r="S3861" t="s">
        <v>8175</v>
      </c>
      <c r="T3861" t="s">
        <v>8176</v>
      </c>
      <c r="U3861" s="1">
        <f t="shared" si="2042"/>
        <v>5687</v>
      </c>
      <c r="V3861" t="s">
        <v>7733</v>
      </c>
      <c r="W3861" t="e">
        <f>VALUE(V3861)*100000</f>
        <v>#VALUE!</v>
      </c>
    </row>
    <row r="3862" spans="1:23" customFormat="1" hidden="1">
      <c r="A3862" t="s">
        <v>8177</v>
      </c>
      <c r="G3862" t="s">
        <v>34</v>
      </c>
      <c r="H3862" t="s">
        <v>8178</v>
      </c>
      <c r="I3862">
        <f>VALUE(LEFT(H3862,FIND(" ",H3862)-1))</f>
        <v>3420</v>
      </c>
      <c r="J3862" t="str">
        <f>TRIM(RIGHT(H3862,LEN(H3862)-FIND(" ",H3862)))</f>
        <v>sqft</v>
      </c>
      <c r="K3862" t="s">
        <v>26</v>
      </c>
      <c r="L3862" t="s">
        <v>44</v>
      </c>
      <c r="N3862" t="s">
        <v>200</v>
      </c>
      <c r="Q3862" t="s">
        <v>29</v>
      </c>
      <c r="R3862" t="s">
        <v>346</v>
      </c>
      <c r="S3862" t="s">
        <v>8179</v>
      </c>
      <c r="T3862" t="s">
        <v>8180</v>
      </c>
      <c r="U3862" s="1">
        <f t="shared" si="2042"/>
        <v>5191</v>
      </c>
      <c r="V3862" t="s">
        <v>7973</v>
      </c>
      <c r="W3862" t="e">
        <f>VALUE(V3862)*100000</f>
        <v>#VALUE!</v>
      </c>
    </row>
    <row r="3863" spans="1:23" customFormat="1" hidden="1">
      <c r="A3863" t="s">
        <v>8181</v>
      </c>
      <c r="G3863" t="s">
        <v>34</v>
      </c>
      <c r="H3863" t="s">
        <v>8182</v>
      </c>
      <c r="I3863">
        <f>VALUE(LEFT(H3863,FIND(" ",H3863)-1))</f>
        <v>4378</v>
      </c>
      <c r="J3863" t="str">
        <f>TRIM(RIGHT(H3863,LEN(H3863)-FIND(" ",H3863)))</f>
        <v>sqft</v>
      </c>
      <c r="K3863" t="s">
        <v>43</v>
      </c>
      <c r="L3863" t="s">
        <v>165</v>
      </c>
      <c r="N3863" t="s">
        <v>992</v>
      </c>
      <c r="Q3863" t="s">
        <v>29</v>
      </c>
      <c r="R3863" t="s">
        <v>47</v>
      </c>
      <c r="S3863" t="s">
        <v>8107</v>
      </c>
      <c r="T3863" t="s">
        <v>8183</v>
      </c>
      <c r="U3863" s="1">
        <f t="shared" si="2042"/>
        <v>5733</v>
      </c>
      <c r="V3863" t="s">
        <v>7323</v>
      </c>
      <c r="W3863" t="e">
        <f>VALUE(V3863)*100000</f>
        <v>#VALUE!</v>
      </c>
    </row>
    <row r="3864" spans="1:23" customFormat="1" hidden="1">
      <c r="A3864" t="s">
        <v>8184</v>
      </c>
      <c r="G3864" t="s">
        <v>34</v>
      </c>
      <c r="H3864" t="s">
        <v>7705</v>
      </c>
      <c r="I3864">
        <f>VALUE(LEFT(H3864,FIND(" ",H3864)-1))</f>
        <v>3882</v>
      </c>
      <c r="J3864" t="str">
        <f>TRIM(RIGHT(H3864,LEN(H3864)-FIND(" ",H3864)))</f>
        <v>sqft</v>
      </c>
      <c r="K3864" t="s">
        <v>43</v>
      </c>
      <c r="L3864" t="s">
        <v>44</v>
      </c>
      <c r="N3864" t="s">
        <v>45</v>
      </c>
      <c r="Q3864" t="s">
        <v>46</v>
      </c>
      <c r="R3864" t="s">
        <v>185</v>
      </c>
      <c r="T3864" t="s">
        <v>8185</v>
      </c>
      <c r="U3864" s="1">
        <f t="shared" si="2042"/>
        <v>6981</v>
      </c>
      <c r="V3864" t="s">
        <v>8186</v>
      </c>
      <c r="W3864" t="e">
        <f>VALUE(V3864)*100000</f>
        <v>#VALUE!</v>
      </c>
    </row>
    <row r="3865" spans="1:23" customFormat="1" hidden="1">
      <c r="A3865" t="s">
        <v>8109</v>
      </c>
      <c r="G3865" t="s">
        <v>24</v>
      </c>
      <c r="H3865" t="s">
        <v>3445</v>
      </c>
      <c r="I3865">
        <f>VALUE(LEFT(H3865,FIND(" ",H3865)-1))</f>
        <v>1750</v>
      </c>
      <c r="J3865" t="str">
        <f>TRIM(RIGHT(H3865,LEN(H3865)-FIND(" ",H3865)))</f>
        <v>sqft</v>
      </c>
      <c r="K3865" t="s">
        <v>26</v>
      </c>
      <c r="L3865" t="s">
        <v>44</v>
      </c>
      <c r="N3865" t="s">
        <v>171</v>
      </c>
      <c r="Q3865" t="s">
        <v>29</v>
      </c>
      <c r="R3865" t="s">
        <v>47</v>
      </c>
      <c r="S3865" t="s">
        <v>812</v>
      </c>
      <c r="T3865" t="s">
        <v>3861</v>
      </c>
      <c r="U3865" s="1">
        <f t="shared" si="2042"/>
        <v>5500</v>
      </c>
      <c r="V3865" t="s">
        <v>8026</v>
      </c>
      <c r="W3865" t="e">
        <f>VALUE(V3865)*100000</f>
        <v>#VALUE!</v>
      </c>
    </row>
    <row r="3866" spans="1:23" customFormat="1" hidden="1">
      <c r="A3866" t="s">
        <v>6492</v>
      </c>
      <c r="G3866" t="s">
        <v>34</v>
      </c>
      <c r="H3866" t="s">
        <v>6504</v>
      </c>
      <c r="I3866">
        <f>VALUE(LEFT(H3866,FIND(" ",H3866)-1))</f>
        <v>2565</v>
      </c>
      <c r="J3866" t="str">
        <f>TRIM(RIGHT(H3866,LEN(H3866)-FIND(" ",H3866)))</f>
        <v>sqft</v>
      </c>
      <c r="K3866" t="s">
        <v>29</v>
      </c>
      <c r="L3866" t="s">
        <v>3356</v>
      </c>
      <c r="N3866" t="s">
        <v>26</v>
      </c>
      <c r="Q3866" t="s">
        <v>6494</v>
      </c>
      <c r="R3866" t="s">
        <v>234</v>
      </c>
      <c r="U3866" s="1" t="e">
        <f t="shared" si="2042"/>
        <v>#VALUE!</v>
      </c>
      <c r="V3866" t="s">
        <v>2529</v>
      </c>
      <c r="W3866" t="e">
        <f>VALUE(V3866)*100000</f>
        <v>#VALUE!</v>
      </c>
    </row>
    <row r="3867" spans="1:23" customFormat="1" hidden="1">
      <c r="A3867" t="s">
        <v>8112</v>
      </c>
      <c r="G3867" t="s">
        <v>34</v>
      </c>
      <c r="H3867" t="s">
        <v>8187</v>
      </c>
      <c r="I3867">
        <f>VALUE(LEFT(H3867,FIND(" ",H3867)-1))</f>
        <v>5600</v>
      </c>
      <c r="J3867" t="str">
        <f>TRIM(RIGHT(H3867,LEN(H3867)-FIND(" ",H3867)))</f>
        <v>sqft</v>
      </c>
      <c r="K3867" t="s">
        <v>29</v>
      </c>
      <c r="L3867" t="s">
        <v>175</v>
      </c>
      <c r="N3867" t="s">
        <v>26</v>
      </c>
      <c r="Q3867" t="s">
        <v>3367</v>
      </c>
      <c r="R3867" t="s">
        <v>897</v>
      </c>
      <c r="S3867" t="s">
        <v>8188</v>
      </c>
      <c r="T3867" t="s">
        <v>3369</v>
      </c>
      <c r="U3867" s="1">
        <f t="shared" si="2042"/>
        <v>4750</v>
      </c>
      <c r="V3867" t="s">
        <v>8189</v>
      </c>
      <c r="W3867" t="e">
        <f>VALUE(V3867)*100000</f>
        <v>#VALUE!</v>
      </c>
    </row>
    <row r="3868" spans="1:23" customFormat="1" hidden="1">
      <c r="A3868" t="s">
        <v>8190</v>
      </c>
      <c r="G3868" t="s">
        <v>34</v>
      </c>
      <c r="H3868" t="s">
        <v>8129</v>
      </c>
      <c r="I3868">
        <f>VALUE(LEFT(H3868,FIND(" ",H3868)-1))</f>
        <v>5700</v>
      </c>
      <c r="J3868" t="str">
        <f>TRIM(RIGHT(H3868,LEN(H3868)-FIND(" ",H3868)))</f>
        <v>sqft</v>
      </c>
      <c r="K3868" t="s">
        <v>8191</v>
      </c>
      <c r="L3868" t="s">
        <v>26</v>
      </c>
      <c r="N3868" t="s">
        <v>29</v>
      </c>
      <c r="Q3868" t="s">
        <v>897</v>
      </c>
      <c r="R3868">
        <v>5</v>
      </c>
      <c r="S3868" t="s">
        <v>8192</v>
      </c>
      <c r="T3868" t="s">
        <v>928</v>
      </c>
      <c r="U3868" s="1">
        <f t="shared" si="2042"/>
        <v>6500</v>
      </c>
      <c r="V3868" t="s">
        <v>7922</v>
      </c>
      <c r="W3868" t="e">
        <f>VALUE(V3868)*100000</f>
        <v>#VALUE!</v>
      </c>
    </row>
    <row r="3869" spans="1:23" customFormat="1" hidden="1">
      <c r="A3869" t="s">
        <v>3616</v>
      </c>
      <c r="G3869" t="s">
        <v>34</v>
      </c>
      <c r="H3869" t="s">
        <v>4143</v>
      </c>
      <c r="I3869">
        <f>VALUE(LEFT(H3869,FIND(" ",H3869)-1))</f>
        <v>2500</v>
      </c>
      <c r="J3869" t="str">
        <f>TRIM(RIGHT(H3869,LEN(H3869)-FIND(" ",H3869)))</f>
        <v>sqft</v>
      </c>
      <c r="K3869" t="s">
        <v>26</v>
      </c>
      <c r="L3869" t="s">
        <v>184</v>
      </c>
      <c r="N3869" t="s">
        <v>992</v>
      </c>
      <c r="Q3869" t="s">
        <v>29</v>
      </c>
      <c r="R3869" t="s">
        <v>47</v>
      </c>
      <c r="S3869" t="s">
        <v>8193</v>
      </c>
      <c r="T3869" t="s">
        <v>4434</v>
      </c>
      <c r="U3869" s="1">
        <f t="shared" si="2042"/>
        <v>6111</v>
      </c>
      <c r="V3869" t="s">
        <v>7644</v>
      </c>
      <c r="W3869" t="e">
        <f>VALUE(V3869)*100000</f>
        <v>#VALUE!</v>
      </c>
    </row>
    <row r="3870" spans="1:23" customFormat="1" hidden="1">
      <c r="A3870" t="s">
        <v>7253</v>
      </c>
      <c r="G3870" t="s">
        <v>34</v>
      </c>
      <c r="H3870" t="s">
        <v>8194</v>
      </c>
      <c r="I3870">
        <f>VALUE(LEFT(H3870,FIND(" ",H3870)-1))</f>
        <v>5124</v>
      </c>
      <c r="J3870" t="str">
        <f>TRIM(RIGHT(H3870,LEN(H3870)-FIND(" ",H3870)))</f>
        <v>sqft</v>
      </c>
      <c r="K3870" t="s">
        <v>26</v>
      </c>
      <c r="L3870" t="s">
        <v>27</v>
      </c>
      <c r="N3870" t="s">
        <v>992</v>
      </c>
      <c r="Q3870" t="s">
        <v>29</v>
      </c>
      <c r="R3870" t="s">
        <v>47</v>
      </c>
      <c r="T3870" t="s">
        <v>7185</v>
      </c>
      <c r="U3870" s="1">
        <f t="shared" si="2042"/>
        <v>7100</v>
      </c>
      <c r="V3870" t="s">
        <v>8195</v>
      </c>
      <c r="W3870" t="e">
        <f>VALUE(V3870)*100000</f>
        <v>#VALUE!</v>
      </c>
    </row>
    <row r="3871" spans="1:23" customFormat="1" hidden="1">
      <c r="A3871" t="s">
        <v>6081</v>
      </c>
      <c r="G3871" t="s">
        <v>34</v>
      </c>
      <c r="H3871" t="s">
        <v>7806</v>
      </c>
      <c r="I3871">
        <f>VALUE(LEFT(H3871,FIND(" ",H3871)-1))</f>
        <v>3800</v>
      </c>
      <c r="J3871" t="str">
        <f>TRIM(RIGHT(H3871,LEN(H3871)-FIND(" ",H3871)))</f>
        <v>sqft</v>
      </c>
      <c r="K3871" t="s">
        <v>26</v>
      </c>
      <c r="L3871" t="s">
        <v>2900</v>
      </c>
      <c r="N3871" t="s">
        <v>81</v>
      </c>
      <c r="Q3871" t="s">
        <v>29</v>
      </c>
      <c r="R3871" t="s">
        <v>47</v>
      </c>
      <c r="S3871" t="s">
        <v>8196</v>
      </c>
      <c r="T3871" t="s">
        <v>722</v>
      </c>
      <c r="U3871" s="1">
        <f t="shared" si="2042"/>
        <v>6000</v>
      </c>
      <c r="V3871" t="s">
        <v>8197</v>
      </c>
      <c r="W3871" t="e">
        <f>VALUE(V3871)*100000</f>
        <v>#VALUE!</v>
      </c>
    </row>
    <row r="3872" spans="1:23" customFormat="1" hidden="1">
      <c r="A3872" t="s">
        <v>8021</v>
      </c>
      <c r="G3872" t="s">
        <v>34</v>
      </c>
      <c r="H3872" t="s">
        <v>8198</v>
      </c>
      <c r="I3872">
        <f>VALUE(LEFT(H3872,FIND(" ",H3872)-1))</f>
        <v>4370</v>
      </c>
      <c r="J3872" t="str">
        <f>TRIM(RIGHT(H3872,LEN(H3872)-FIND(" ",H3872)))</f>
        <v>sqft</v>
      </c>
      <c r="K3872" t="s">
        <v>26</v>
      </c>
      <c r="L3872" t="s">
        <v>6078</v>
      </c>
      <c r="N3872" t="s">
        <v>8199</v>
      </c>
      <c r="Q3872" t="s">
        <v>29</v>
      </c>
      <c r="R3872" t="s">
        <v>47</v>
      </c>
      <c r="S3872" t="s">
        <v>8200</v>
      </c>
      <c r="T3872" t="s">
        <v>8201</v>
      </c>
      <c r="U3872" s="1">
        <f t="shared" si="2042"/>
        <v>6178</v>
      </c>
      <c r="V3872" t="s">
        <v>7904</v>
      </c>
      <c r="W3872" t="e">
        <f>VALUE(V3872)*100000</f>
        <v>#VALUE!</v>
      </c>
    </row>
    <row r="3873" spans="1:23" customFormat="1" hidden="1">
      <c r="A3873" t="s">
        <v>8202</v>
      </c>
      <c r="G3873" t="s">
        <v>34</v>
      </c>
      <c r="H3873" t="s">
        <v>8203</v>
      </c>
      <c r="I3873">
        <f>VALUE(LEFT(H3873,FIND(" ",H3873)-1))</f>
        <v>9000</v>
      </c>
      <c r="J3873" t="str">
        <f>TRIM(RIGHT(H3873,LEN(H3873)-FIND(" ",H3873)))</f>
        <v>sqft</v>
      </c>
      <c r="K3873" t="s">
        <v>26</v>
      </c>
      <c r="L3873" t="s">
        <v>301</v>
      </c>
      <c r="N3873" t="s">
        <v>962</v>
      </c>
      <c r="Q3873" t="s">
        <v>29</v>
      </c>
      <c r="R3873" t="s">
        <v>38</v>
      </c>
      <c r="S3873" t="s">
        <v>8204</v>
      </c>
      <c r="T3873" t="s">
        <v>3914</v>
      </c>
      <c r="U3873" s="1">
        <f t="shared" si="2042"/>
        <v>8000</v>
      </c>
      <c r="V3873" t="s">
        <v>8018</v>
      </c>
      <c r="W3873" t="e">
        <f>VALUE(V3873)*100000</f>
        <v>#VALUE!</v>
      </c>
    </row>
    <row r="3874" spans="1:23" customFormat="1" hidden="1">
      <c r="A3874" t="s">
        <v>6081</v>
      </c>
      <c r="G3874" t="s">
        <v>34</v>
      </c>
      <c r="H3874" t="s">
        <v>8205</v>
      </c>
      <c r="I3874">
        <f>VALUE(LEFT(H3874,FIND(" ",H3874)-1))</f>
        <v>3551</v>
      </c>
      <c r="J3874" t="str">
        <f>TRIM(RIGHT(H3874,LEN(H3874)-FIND(" ",H3874)))</f>
        <v>sqft</v>
      </c>
      <c r="K3874" t="s">
        <v>26</v>
      </c>
      <c r="L3874" t="s">
        <v>267</v>
      </c>
      <c r="N3874" t="s">
        <v>816</v>
      </c>
      <c r="Q3874" t="s">
        <v>29</v>
      </c>
      <c r="R3874" t="s">
        <v>38</v>
      </c>
      <c r="S3874" t="s">
        <v>4574</v>
      </c>
      <c r="T3874" t="s">
        <v>8206</v>
      </c>
      <c r="U3874" s="1">
        <f t="shared" si="2042"/>
        <v>6421</v>
      </c>
      <c r="V3874" t="s">
        <v>8197</v>
      </c>
      <c r="W3874" t="e">
        <f>VALUE(V3874)*100000</f>
        <v>#VALUE!</v>
      </c>
    </row>
    <row r="3875" spans="1:23" customFormat="1" hidden="1">
      <c r="A3875" t="s">
        <v>8161</v>
      </c>
      <c r="G3875" t="s">
        <v>34</v>
      </c>
      <c r="H3875" t="s">
        <v>7237</v>
      </c>
      <c r="I3875">
        <f>VALUE(LEFT(H3875,FIND(" ",H3875)-1))</f>
        <v>3513</v>
      </c>
      <c r="J3875" t="str">
        <f>TRIM(RIGHT(H3875,LEN(H3875)-FIND(" ",H3875)))</f>
        <v>sqft</v>
      </c>
      <c r="K3875" t="s">
        <v>26</v>
      </c>
      <c r="L3875" t="s">
        <v>267</v>
      </c>
      <c r="N3875" t="s">
        <v>45</v>
      </c>
      <c r="Q3875" t="s">
        <v>29</v>
      </c>
      <c r="R3875" t="s">
        <v>47</v>
      </c>
      <c r="S3875" t="s">
        <v>8207</v>
      </c>
      <c r="T3875" t="s">
        <v>4850</v>
      </c>
      <c r="U3875" s="1">
        <f t="shared" si="2042"/>
        <v>5454</v>
      </c>
      <c r="V3875" t="s">
        <v>8208</v>
      </c>
      <c r="W3875" t="e">
        <f>VALUE(V3875)*100000</f>
        <v>#VALUE!</v>
      </c>
    </row>
    <row r="3876" spans="1:23" customFormat="1" hidden="1">
      <c r="A3876" t="s">
        <v>6081</v>
      </c>
      <c r="G3876" t="s">
        <v>34</v>
      </c>
      <c r="H3876" t="s">
        <v>4069</v>
      </c>
      <c r="I3876">
        <f>VALUE(LEFT(H3876,FIND(" ",H3876)-1))</f>
        <v>4000</v>
      </c>
      <c r="J3876" t="str">
        <f>TRIM(RIGHT(H3876,LEN(H3876)-FIND(" ",H3876)))</f>
        <v>sqft</v>
      </c>
      <c r="K3876" t="s">
        <v>43</v>
      </c>
      <c r="L3876" t="s">
        <v>44</v>
      </c>
      <c r="N3876" t="s">
        <v>8209</v>
      </c>
      <c r="Q3876" t="s">
        <v>29</v>
      </c>
      <c r="R3876" t="s">
        <v>38</v>
      </c>
      <c r="S3876" t="s">
        <v>8210</v>
      </c>
      <c r="T3876" t="s">
        <v>7062</v>
      </c>
      <c r="U3876" s="1">
        <f t="shared" si="2042"/>
        <v>6300</v>
      </c>
      <c r="V3876" t="s">
        <v>7193</v>
      </c>
      <c r="W3876" t="e">
        <f>VALUE(V3876)*100000</f>
        <v>#VALUE!</v>
      </c>
    </row>
    <row r="3877" spans="1:23" customFormat="1" hidden="1">
      <c r="A3877" t="s">
        <v>6081</v>
      </c>
      <c r="G3877" t="s">
        <v>34</v>
      </c>
      <c r="H3877" t="s">
        <v>4019</v>
      </c>
      <c r="I3877">
        <f>VALUE(LEFT(H3877,FIND(" ",H3877)-1))</f>
        <v>3500</v>
      </c>
      <c r="J3877" t="str">
        <f>TRIM(RIGHT(H3877,LEN(H3877)-FIND(" ",H3877)))</f>
        <v>sqft</v>
      </c>
      <c r="K3877" t="s">
        <v>26</v>
      </c>
      <c r="L3877" t="s">
        <v>184</v>
      </c>
      <c r="N3877" t="s">
        <v>45</v>
      </c>
      <c r="Q3877" t="s">
        <v>29</v>
      </c>
      <c r="R3877" t="s">
        <v>38</v>
      </c>
      <c r="S3877" t="s">
        <v>8211</v>
      </c>
      <c r="T3877" t="s">
        <v>722</v>
      </c>
      <c r="U3877" s="1">
        <f t="shared" si="2042"/>
        <v>6000</v>
      </c>
      <c r="V3877" t="s">
        <v>7345</v>
      </c>
      <c r="W3877" t="e">
        <f>VALUE(V3877)*100000</f>
        <v>#VALUE!</v>
      </c>
    </row>
    <row r="3878" spans="1:23" customFormat="1" hidden="1">
      <c r="A3878" t="s">
        <v>3616</v>
      </c>
      <c r="G3878" t="s">
        <v>24</v>
      </c>
      <c r="H3878" t="s">
        <v>4700</v>
      </c>
      <c r="I3878">
        <f>VALUE(LEFT(H3878,FIND(" ",H3878)-1))</f>
        <v>1455</v>
      </c>
      <c r="J3878" t="str">
        <f>TRIM(RIGHT(H3878,LEN(H3878)-FIND(" ",H3878)))</f>
        <v>sqft</v>
      </c>
      <c r="K3878" t="s">
        <v>29</v>
      </c>
      <c r="L3878" t="s">
        <v>4133</v>
      </c>
      <c r="N3878" t="s">
        <v>26</v>
      </c>
      <c r="Q3878" t="s">
        <v>47</v>
      </c>
      <c r="R3878" t="s">
        <v>156</v>
      </c>
      <c r="S3878" t="s">
        <v>8212</v>
      </c>
      <c r="T3878" t="s">
        <v>6094</v>
      </c>
      <c r="U3878" s="1">
        <f t="shared" si="2042"/>
        <v>5900</v>
      </c>
      <c r="V3878" t="s">
        <v>8213</v>
      </c>
      <c r="W3878" t="e">
        <f>VALUE(V3878)*100000</f>
        <v>#VALUE!</v>
      </c>
    </row>
    <row r="3879" spans="1:23" customFormat="1" hidden="1">
      <c r="A3879" t="s">
        <v>7182</v>
      </c>
      <c r="G3879" t="s">
        <v>34</v>
      </c>
      <c r="H3879" t="s">
        <v>4069</v>
      </c>
      <c r="I3879">
        <f>VALUE(LEFT(H3879,FIND(" ",H3879)-1))</f>
        <v>4000</v>
      </c>
      <c r="J3879" t="str">
        <f>TRIM(RIGHT(H3879,LEN(H3879)-FIND(" ",H3879)))</f>
        <v>sqft</v>
      </c>
      <c r="K3879" t="s">
        <v>26</v>
      </c>
      <c r="L3879" t="s">
        <v>61</v>
      </c>
      <c r="N3879" t="s">
        <v>6596</v>
      </c>
      <c r="Q3879" t="s">
        <v>29</v>
      </c>
      <c r="R3879" t="s">
        <v>185</v>
      </c>
      <c r="S3879" t="s">
        <v>8214</v>
      </c>
      <c r="T3879" t="s">
        <v>236</v>
      </c>
      <c r="U3879" s="1">
        <f t="shared" si="2042"/>
        <v>7000</v>
      </c>
      <c r="V3879" t="s">
        <v>7204</v>
      </c>
      <c r="W3879" t="e">
        <f>VALUE(V3879)*100000</f>
        <v>#VALUE!</v>
      </c>
    </row>
    <row r="3880" spans="1:23" customFormat="1" hidden="1">
      <c r="A3880" t="s">
        <v>8215</v>
      </c>
      <c r="G3880" t="s">
        <v>34</v>
      </c>
      <c r="H3880" t="s">
        <v>8216</v>
      </c>
      <c r="I3880">
        <f>VALUE(LEFT(H3880,FIND(" ",H3880)-1))</f>
        <v>3350</v>
      </c>
      <c r="J3880" t="str">
        <f>TRIM(RIGHT(H3880,LEN(H3880)-FIND(" ",H3880)))</f>
        <v>sqft</v>
      </c>
      <c r="K3880" t="s">
        <v>26</v>
      </c>
      <c r="L3880" t="s">
        <v>61</v>
      </c>
      <c r="N3880" t="s">
        <v>5946</v>
      </c>
      <c r="Q3880" t="s">
        <v>29</v>
      </c>
      <c r="R3880" t="s">
        <v>47</v>
      </c>
      <c r="S3880" t="s">
        <v>8217</v>
      </c>
      <c r="T3880" t="s">
        <v>8218</v>
      </c>
      <c r="U3880" s="1">
        <f t="shared" si="2042"/>
        <v>6418</v>
      </c>
      <c r="V3880" t="s">
        <v>7518</v>
      </c>
      <c r="W3880" t="e">
        <f>VALUE(V3880)*100000</f>
        <v>#VALUE!</v>
      </c>
    </row>
    <row r="3881" spans="1:23" customFormat="1" hidden="1">
      <c r="A3881" t="s">
        <v>6081</v>
      </c>
      <c r="G3881" t="s">
        <v>34</v>
      </c>
      <c r="H3881" t="s">
        <v>8219</v>
      </c>
      <c r="I3881">
        <f>VALUE(LEFT(H3881,FIND(" ",H3881)-1))</f>
        <v>3818</v>
      </c>
      <c r="J3881" t="str">
        <f>TRIM(RIGHT(H3881,LEN(H3881)-FIND(" ",H3881)))</f>
        <v>sqft</v>
      </c>
      <c r="K3881" t="s">
        <v>26</v>
      </c>
      <c r="L3881" t="s">
        <v>192</v>
      </c>
      <c r="N3881" t="s">
        <v>45</v>
      </c>
      <c r="Q3881" t="s">
        <v>29</v>
      </c>
      <c r="R3881" t="s">
        <v>38</v>
      </c>
      <c r="S3881" t="s">
        <v>8220</v>
      </c>
      <c r="T3881" t="s">
        <v>6523</v>
      </c>
      <c r="U3881" s="1">
        <f t="shared" si="2042"/>
        <v>5151</v>
      </c>
      <c r="V3881" t="s">
        <v>8221</v>
      </c>
      <c r="W3881" t="e">
        <f>VALUE(V3881)*100000</f>
        <v>#VALUE!</v>
      </c>
    </row>
    <row r="3882" spans="1:23" customFormat="1" hidden="1">
      <c r="A3882" t="s">
        <v>8222</v>
      </c>
      <c r="G3882" t="s">
        <v>34</v>
      </c>
      <c r="H3882" t="s">
        <v>8223</v>
      </c>
      <c r="I3882">
        <f>VALUE(LEFT(H3882,FIND(" ",H3882)-1))</f>
        <v>4158</v>
      </c>
      <c r="J3882" t="str">
        <f>TRIM(RIGHT(H3882,LEN(H3882)-FIND(" ",H3882)))</f>
        <v>sqft</v>
      </c>
      <c r="K3882" t="s">
        <v>43</v>
      </c>
      <c r="L3882" t="s">
        <v>301</v>
      </c>
      <c r="N3882" t="s">
        <v>1103</v>
      </c>
      <c r="Q3882" t="s">
        <v>29</v>
      </c>
      <c r="R3882" t="s">
        <v>47</v>
      </c>
      <c r="S3882" t="s">
        <v>8224</v>
      </c>
      <c r="T3882" t="s">
        <v>3914</v>
      </c>
      <c r="U3882" s="1">
        <f t="shared" si="2042"/>
        <v>8000</v>
      </c>
      <c r="V3882" t="s">
        <v>8225</v>
      </c>
      <c r="W3882" t="e">
        <f>VALUE(V3882)*100000</f>
        <v>#VALUE!</v>
      </c>
    </row>
    <row r="3883" spans="1:23" customFormat="1" hidden="1">
      <c r="A3883" t="s">
        <v>8226</v>
      </c>
      <c r="G3883" t="s">
        <v>34</v>
      </c>
      <c r="H3883" t="s">
        <v>8227</v>
      </c>
      <c r="I3883">
        <f>VALUE(LEFT(H3883,FIND(" ",H3883)-1))</f>
        <v>542</v>
      </c>
      <c r="J3883" t="str">
        <f>TRIM(RIGHT(H3883,LEN(H3883)-FIND(" ",H3883)))</f>
        <v>sqyrd</v>
      </c>
      <c r="K3883" t="s">
        <v>43</v>
      </c>
      <c r="L3883" t="s">
        <v>44</v>
      </c>
      <c r="N3883" t="s">
        <v>377</v>
      </c>
      <c r="Q3883" t="s">
        <v>96</v>
      </c>
      <c r="R3883" t="s">
        <v>185</v>
      </c>
      <c r="S3883" t="s">
        <v>8228</v>
      </c>
      <c r="T3883" t="s">
        <v>8086</v>
      </c>
      <c r="U3883" s="1">
        <f t="shared" si="2042"/>
        <v>15556</v>
      </c>
      <c r="V3883" t="s">
        <v>8229</v>
      </c>
      <c r="W3883" t="e">
        <f>VALUE(V3883)*100000</f>
        <v>#VALUE!</v>
      </c>
    </row>
    <row r="3884" spans="1:23" customFormat="1" hidden="1">
      <c r="A3884" t="s">
        <v>65</v>
      </c>
      <c r="G3884" t="s">
        <v>34</v>
      </c>
      <c r="H3884" t="s">
        <v>7395</v>
      </c>
      <c r="I3884">
        <f>VALUE(LEFT(H3884,FIND(" ",H3884)-1))</f>
        <v>3900</v>
      </c>
      <c r="J3884" t="str">
        <f>TRIM(RIGHT(H3884,LEN(H3884)-FIND(" ",H3884)))</f>
        <v>sqft</v>
      </c>
      <c r="K3884" t="s">
        <v>43</v>
      </c>
      <c r="L3884" t="s">
        <v>44</v>
      </c>
      <c r="N3884" t="s">
        <v>764</v>
      </c>
      <c r="Q3884">
        <v>1</v>
      </c>
      <c r="S3884" t="s">
        <v>8230</v>
      </c>
      <c r="T3884" t="s">
        <v>8231</v>
      </c>
      <c r="U3884" s="1">
        <f t="shared" si="2042"/>
        <v>11538</v>
      </c>
      <c r="V3884" t="s">
        <v>7531</v>
      </c>
      <c r="W3884" t="e">
        <f>VALUE(V3884)*100000</f>
        <v>#VALUE!</v>
      </c>
    </row>
    <row r="3885" spans="1:23" customFormat="1" hidden="1">
      <c r="A3885" t="s">
        <v>3616</v>
      </c>
      <c r="G3885" t="s">
        <v>24</v>
      </c>
      <c r="H3885" t="s">
        <v>8232</v>
      </c>
      <c r="I3885">
        <f>VALUE(LEFT(H3885,FIND(" ",H3885)-1))</f>
        <v>1289</v>
      </c>
      <c r="J3885" t="str">
        <f>TRIM(RIGHT(H3885,LEN(H3885)-FIND(" ",H3885)))</f>
        <v>sqft</v>
      </c>
      <c r="K3885" t="s">
        <v>43</v>
      </c>
      <c r="L3885" t="s">
        <v>44</v>
      </c>
      <c r="N3885" t="s">
        <v>1103</v>
      </c>
      <c r="Q3885" t="s">
        <v>96</v>
      </c>
      <c r="R3885" t="s">
        <v>47</v>
      </c>
      <c r="S3885" t="s">
        <v>8233</v>
      </c>
      <c r="T3885" t="s">
        <v>8234</v>
      </c>
      <c r="U3885" s="1">
        <f t="shared" si="2042"/>
        <v>7463</v>
      </c>
      <c r="V3885" t="s">
        <v>7629</v>
      </c>
      <c r="W3885" t="e">
        <f>VALUE(V3885)*100000</f>
        <v>#VALUE!</v>
      </c>
    </row>
    <row r="3886" spans="1:23" customFormat="1" hidden="1">
      <c r="A3886" t="s">
        <v>6056</v>
      </c>
      <c r="G3886" t="s">
        <v>24</v>
      </c>
      <c r="H3886" t="s">
        <v>1884</v>
      </c>
      <c r="I3886">
        <f>VALUE(LEFT(H3886,FIND(" ",H3886)-1))</f>
        <v>1800</v>
      </c>
      <c r="J3886" t="str">
        <f>TRIM(RIGHT(H3886,LEN(H3886)-FIND(" ",H3886)))</f>
        <v>sqft</v>
      </c>
      <c r="K3886" t="s">
        <v>43</v>
      </c>
      <c r="L3886" t="s">
        <v>44</v>
      </c>
      <c r="N3886" t="s">
        <v>831</v>
      </c>
      <c r="Q3886" t="s">
        <v>29</v>
      </c>
      <c r="R3886" t="s">
        <v>47</v>
      </c>
      <c r="S3886" t="s">
        <v>8235</v>
      </c>
      <c r="T3886" t="s">
        <v>7366</v>
      </c>
      <c r="U3886" s="1">
        <f t="shared" si="2042"/>
        <v>4649</v>
      </c>
      <c r="V3886" t="s">
        <v>7291</v>
      </c>
      <c r="W3886" t="e">
        <f>VALUE(V3886)*100000</f>
        <v>#VALUE!</v>
      </c>
    </row>
    <row r="3887" spans="1:23" customFormat="1" hidden="1">
      <c r="A3887" t="s">
        <v>8236</v>
      </c>
      <c r="G3887" t="s">
        <v>34</v>
      </c>
      <c r="H3887" t="s">
        <v>8237</v>
      </c>
      <c r="I3887">
        <f>VALUE(LEFT(H3887,FIND(" ",H3887)-1))</f>
        <v>2855</v>
      </c>
      <c r="J3887" t="str">
        <f>TRIM(RIGHT(H3887,LEN(H3887)-FIND(" ",H3887)))</f>
        <v>sqft</v>
      </c>
      <c r="K3887" t="s">
        <v>26</v>
      </c>
      <c r="L3887" t="s">
        <v>267</v>
      </c>
      <c r="N3887" t="s">
        <v>200</v>
      </c>
      <c r="Q3887" t="s">
        <v>29</v>
      </c>
      <c r="R3887" t="s">
        <v>47</v>
      </c>
      <c r="T3887" t="s">
        <v>6564</v>
      </c>
      <c r="U3887" s="1">
        <f t="shared" si="2042"/>
        <v>5800</v>
      </c>
      <c r="V3887" t="s">
        <v>7252</v>
      </c>
      <c r="W3887" t="e">
        <f>VALUE(V3887)*100000</f>
        <v>#VALUE!</v>
      </c>
    </row>
    <row r="3888" spans="1:23" customFormat="1" hidden="1">
      <c r="A3888" t="s">
        <v>8238</v>
      </c>
      <c r="G3888" t="s">
        <v>24</v>
      </c>
      <c r="H3888" t="s">
        <v>8239</v>
      </c>
      <c r="I3888">
        <f>VALUE(LEFT(H3888,FIND(" ",H3888)-1))</f>
        <v>350</v>
      </c>
      <c r="J3888" t="str">
        <f>TRIM(RIGHT(H3888,LEN(H3888)-FIND(" ",H3888)))</f>
        <v>sqyrd</v>
      </c>
      <c r="K3888" t="s">
        <v>96</v>
      </c>
      <c r="L3888" t="s">
        <v>44</v>
      </c>
      <c r="N3888" t="s">
        <v>43</v>
      </c>
      <c r="Q3888" t="s">
        <v>47</v>
      </c>
      <c r="R3888" t="s">
        <v>156</v>
      </c>
      <c r="S3888" t="s">
        <v>8240</v>
      </c>
      <c r="U3888" s="1" t="e">
        <f t="shared" si="2042"/>
        <v>#VALUE!</v>
      </c>
      <c r="V3888" t="s">
        <v>8241</v>
      </c>
      <c r="W3888" t="e">
        <f>VALUE(V3888)*100000</f>
        <v>#VALUE!</v>
      </c>
    </row>
    <row r="3889" spans="1:23" customFormat="1" hidden="1">
      <c r="A3889" t="s">
        <v>8242</v>
      </c>
      <c r="G3889" t="s">
        <v>34</v>
      </c>
      <c r="H3889" t="s">
        <v>1393</v>
      </c>
      <c r="I3889">
        <f>VALUE(LEFT(H3889,FIND(" ",H3889)-1))</f>
        <v>160</v>
      </c>
      <c r="J3889" t="str">
        <f>TRIM(RIGHT(H3889,LEN(H3889)-FIND(" ",H3889)))</f>
        <v>sqyrd</v>
      </c>
      <c r="K3889" t="s">
        <v>29</v>
      </c>
      <c r="L3889" t="s">
        <v>44</v>
      </c>
      <c r="N3889" t="s">
        <v>43</v>
      </c>
      <c r="Q3889" t="s">
        <v>47</v>
      </c>
      <c r="R3889" t="s">
        <v>490</v>
      </c>
      <c r="T3889" t="s">
        <v>8243</v>
      </c>
      <c r="U3889" s="1">
        <f t="shared" si="2042"/>
        <v>11458</v>
      </c>
      <c r="V3889" t="s">
        <v>7252</v>
      </c>
      <c r="W3889" t="e">
        <f>VALUE(V3889)*100000</f>
        <v>#VALUE!</v>
      </c>
    </row>
    <row r="3890" spans="1:23" customFormat="1" hidden="1">
      <c r="A3890" t="s">
        <v>8244</v>
      </c>
      <c r="G3890" t="s">
        <v>24</v>
      </c>
      <c r="H3890" t="s">
        <v>8245</v>
      </c>
      <c r="I3890">
        <f>VALUE(LEFT(H3890,FIND(" ",H3890)-1))</f>
        <v>1460</v>
      </c>
      <c r="J3890" t="str">
        <f>TRIM(RIGHT(H3890,LEN(H3890)-FIND(" ",H3890)))</f>
        <v>sqft</v>
      </c>
      <c r="K3890" t="s">
        <v>26</v>
      </c>
      <c r="L3890" t="s">
        <v>44</v>
      </c>
      <c r="N3890" t="s">
        <v>911</v>
      </c>
      <c r="Q3890" t="s">
        <v>29</v>
      </c>
      <c r="R3890" t="s">
        <v>47</v>
      </c>
      <c r="S3890" t="s">
        <v>8246</v>
      </c>
      <c r="T3890" t="s">
        <v>8247</v>
      </c>
      <c r="U3890" s="1">
        <f t="shared" si="2042"/>
        <v>5989</v>
      </c>
      <c r="V3890" t="s">
        <v>7551</v>
      </c>
      <c r="W3890" t="e">
        <f>VALUE(V3890)*100000</f>
        <v>#VALUE!</v>
      </c>
    </row>
    <row r="3891" spans="1:23" customFormat="1" hidden="1">
      <c r="A3891" t="s">
        <v>4422</v>
      </c>
      <c r="G3891" t="s">
        <v>24</v>
      </c>
      <c r="H3891" t="s">
        <v>4143</v>
      </c>
      <c r="I3891">
        <f>VALUE(LEFT(H3891,FIND(" ",H3891)-1))</f>
        <v>2500</v>
      </c>
      <c r="J3891" t="str">
        <f>TRIM(RIGHT(H3891,LEN(H3891)-FIND(" ",H3891)))</f>
        <v>sqft</v>
      </c>
      <c r="K3891" t="s">
        <v>43</v>
      </c>
      <c r="L3891" t="s">
        <v>44</v>
      </c>
      <c r="N3891" t="s">
        <v>212</v>
      </c>
      <c r="Q3891" t="s">
        <v>96</v>
      </c>
      <c r="R3891" t="s">
        <v>30</v>
      </c>
      <c r="S3891" t="s">
        <v>8248</v>
      </c>
      <c r="U3891" s="1" t="e">
        <f t="shared" si="2042"/>
        <v>#VALUE!</v>
      </c>
      <c r="V3891" t="s">
        <v>7379</v>
      </c>
      <c r="W3891" t="e">
        <f>VALUE(V3891)*100000</f>
        <v>#VALUE!</v>
      </c>
    </row>
    <row r="3892" spans="1:23" customFormat="1" hidden="1">
      <c r="A3892" t="s">
        <v>6081</v>
      </c>
      <c r="G3892" t="s">
        <v>34</v>
      </c>
      <c r="H3892" t="s">
        <v>6364</v>
      </c>
      <c r="I3892">
        <f>VALUE(LEFT(H3892,FIND(" ",H3892)-1))</f>
        <v>3200</v>
      </c>
      <c r="J3892" t="str">
        <f>TRIM(RIGHT(H3892,LEN(H3892)-FIND(" ",H3892)))</f>
        <v>sqft</v>
      </c>
      <c r="K3892" t="s">
        <v>26</v>
      </c>
      <c r="L3892" t="s">
        <v>267</v>
      </c>
      <c r="N3892" t="s">
        <v>342</v>
      </c>
      <c r="Q3892" t="s">
        <v>29</v>
      </c>
      <c r="R3892" t="s">
        <v>47</v>
      </c>
      <c r="S3892" t="s">
        <v>5528</v>
      </c>
      <c r="T3892" t="s">
        <v>3482</v>
      </c>
      <c r="U3892" s="1">
        <f t="shared" si="2042"/>
        <v>6031</v>
      </c>
      <c r="V3892" t="s">
        <v>8249</v>
      </c>
      <c r="W3892" t="e">
        <f>VALUE(V3892)*100000</f>
        <v>#VALUE!</v>
      </c>
    </row>
    <row r="3893" spans="1:23" customFormat="1" hidden="1">
      <c r="A3893" t="s">
        <v>8250</v>
      </c>
      <c r="G3893" t="s">
        <v>34</v>
      </c>
      <c r="H3893" t="s">
        <v>8251</v>
      </c>
      <c r="I3893">
        <f>VALUE(LEFT(H3893,FIND(" ",H3893)-1))</f>
        <v>2890</v>
      </c>
      <c r="J3893" t="str">
        <f>TRIM(RIGHT(H3893,LEN(H3893)-FIND(" ",H3893)))</f>
        <v>sqft</v>
      </c>
      <c r="K3893" t="s">
        <v>43</v>
      </c>
      <c r="L3893" t="s">
        <v>44</v>
      </c>
      <c r="N3893" t="s">
        <v>2963</v>
      </c>
      <c r="Q3893" t="s">
        <v>96</v>
      </c>
      <c r="R3893" t="s">
        <v>38</v>
      </c>
      <c r="S3893" t="s">
        <v>8252</v>
      </c>
      <c r="T3893" t="s">
        <v>8253</v>
      </c>
      <c r="U3893" s="1">
        <f t="shared" si="2042"/>
        <v>6920</v>
      </c>
      <c r="V3893" t="s">
        <v>7219</v>
      </c>
      <c r="W3893" t="e">
        <f>VALUE(V3893)*100000</f>
        <v>#VALUE!</v>
      </c>
    </row>
    <row r="3894" spans="1:23" customFormat="1" hidden="1">
      <c r="A3894" t="s">
        <v>8254</v>
      </c>
      <c r="G3894" t="s">
        <v>34</v>
      </c>
      <c r="H3894" t="s">
        <v>8255</v>
      </c>
      <c r="I3894">
        <f>VALUE(LEFT(H3894,FIND(" ",H3894)-1))</f>
        <v>2735</v>
      </c>
      <c r="J3894" t="str">
        <f>TRIM(RIGHT(H3894,LEN(H3894)-FIND(" ",H3894)))</f>
        <v>sqft</v>
      </c>
      <c r="K3894" t="s">
        <v>26</v>
      </c>
      <c r="L3894" t="s">
        <v>2890</v>
      </c>
      <c r="N3894" t="s">
        <v>1890</v>
      </c>
      <c r="Q3894" t="s">
        <v>29</v>
      </c>
      <c r="R3894" t="s">
        <v>47</v>
      </c>
      <c r="T3894" t="s">
        <v>8256</v>
      </c>
      <c r="U3894" s="1">
        <f t="shared" si="2042"/>
        <v>6049</v>
      </c>
      <c r="V3894" t="s">
        <v>7252</v>
      </c>
      <c r="W3894" t="e">
        <f>VALUE(V3894)*100000</f>
        <v>#VALUE!</v>
      </c>
    </row>
    <row r="3895" spans="1:23" customFormat="1" hidden="1">
      <c r="A3895" t="s">
        <v>6056</v>
      </c>
      <c r="G3895" t="s">
        <v>24</v>
      </c>
      <c r="H3895" t="s">
        <v>8257</v>
      </c>
      <c r="I3895">
        <f>VALUE(LEFT(H3895,FIND(" ",H3895)-1))</f>
        <v>2064</v>
      </c>
      <c r="J3895" t="str">
        <f>TRIM(RIGHT(H3895,LEN(H3895)-FIND(" ",H3895)))</f>
        <v>sqft</v>
      </c>
      <c r="K3895" t="s">
        <v>26</v>
      </c>
      <c r="L3895" t="s">
        <v>2839</v>
      </c>
      <c r="N3895" t="s">
        <v>3470</v>
      </c>
      <c r="Q3895" t="s">
        <v>29</v>
      </c>
      <c r="R3895" t="s">
        <v>47</v>
      </c>
      <c r="T3895" t="s">
        <v>8258</v>
      </c>
      <c r="U3895" s="1">
        <f t="shared" si="2042"/>
        <v>6318</v>
      </c>
      <c r="V3895" t="s">
        <v>8259</v>
      </c>
      <c r="W3895" t="e">
        <f>VALUE(V3895)*100000</f>
        <v>#VALUE!</v>
      </c>
    </row>
    <row r="3896" spans="1:23" customFormat="1" hidden="1">
      <c r="A3896" t="s">
        <v>7277</v>
      </c>
      <c r="G3896" t="s">
        <v>34</v>
      </c>
      <c r="H3896" t="s">
        <v>7278</v>
      </c>
      <c r="I3896">
        <f>VALUE(LEFT(H3896,FIND(" ",H3896)-1))</f>
        <v>3636</v>
      </c>
      <c r="J3896" t="str">
        <f>TRIM(RIGHT(H3896,LEN(H3896)-FIND(" ",H3896)))</f>
        <v>sqft</v>
      </c>
      <c r="K3896" t="s">
        <v>8191</v>
      </c>
      <c r="L3896" t="s">
        <v>26</v>
      </c>
      <c r="N3896" t="s">
        <v>29</v>
      </c>
      <c r="Q3896">
        <v>4</v>
      </c>
      <c r="R3896">
        <v>4</v>
      </c>
      <c r="S3896" t="s">
        <v>8260</v>
      </c>
      <c r="T3896" t="s">
        <v>928</v>
      </c>
      <c r="U3896" s="1">
        <f t="shared" si="2042"/>
        <v>6500</v>
      </c>
      <c r="V3896" t="s">
        <v>7986</v>
      </c>
      <c r="W3896" t="e">
        <f>VALUE(V3896)*100000</f>
        <v>#VALUE!</v>
      </c>
    </row>
    <row r="3897" spans="1:23" customFormat="1" hidden="1">
      <c r="A3897" t="s">
        <v>8261</v>
      </c>
      <c r="G3897" t="s">
        <v>34</v>
      </c>
      <c r="H3897" t="s">
        <v>8262</v>
      </c>
      <c r="I3897">
        <f>VALUE(LEFT(H3897,FIND(" ",H3897)-1))</f>
        <v>2570</v>
      </c>
      <c r="J3897" t="str">
        <f>TRIM(RIGHT(H3897,LEN(H3897)-FIND(" ",H3897)))</f>
        <v>sqft</v>
      </c>
      <c r="K3897" t="s">
        <v>26</v>
      </c>
      <c r="L3897" t="s">
        <v>175</v>
      </c>
      <c r="N3897" t="s">
        <v>1181</v>
      </c>
      <c r="Q3897" t="s">
        <v>29</v>
      </c>
      <c r="R3897" t="s">
        <v>47</v>
      </c>
      <c r="S3897" t="s">
        <v>8263</v>
      </c>
      <c r="T3897" t="s">
        <v>8264</v>
      </c>
      <c r="U3897" s="1">
        <f t="shared" si="2042"/>
        <v>6600</v>
      </c>
      <c r="V3897" t="s">
        <v>8265</v>
      </c>
      <c r="W3897" t="e">
        <f>VALUE(V3897)*100000</f>
        <v>#VALUE!</v>
      </c>
    </row>
    <row r="3898" spans="1:23" customFormat="1" hidden="1">
      <c r="A3898" t="s">
        <v>8266</v>
      </c>
      <c r="G3898" t="s">
        <v>34</v>
      </c>
      <c r="H3898" t="s">
        <v>7606</v>
      </c>
      <c r="I3898">
        <f>VALUE(LEFT(H3898,FIND(" ",H3898)-1))</f>
        <v>5800</v>
      </c>
      <c r="J3898" t="str">
        <f>TRIM(RIGHT(H3898,LEN(H3898)-FIND(" ",H3898)))</f>
        <v>sqft</v>
      </c>
      <c r="K3898" t="s">
        <v>26</v>
      </c>
      <c r="L3898" t="s">
        <v>267</v>
      </c>
      <c r="N3898" t="s">
        <v>7611</v>
      </c>
      <c r="Q3898" t="s">
        <v>29</v>
      </c>
      <c r="R3898" t="s">
        <v>47</v>
      </c>
      <c r="S3898" t="s">
        <v>8267</v>
      </c>
      <c r="T3898" t="s">
        <v>8268</v>
      </c>
      <c r="U3898" s="1">
        <f t="shared" si="2042"/>
        <v>9517</v>
      </c>
      <c r="V3898" t="s">
        <v>8269</v>
      </c>
      <c r="W3898" t="e">
        <f>VALUE(V3898)*100000</f>
        <v>#VALUE!</v>
      </c>
    </row>
    <row r="3899" spans="1:23" customFormat="1" hidden="1">
      <c r="A3899" t="s">
        <v>6081</v>
      </c>
      <c r="G3899" t="s">
        <v>34</v>
      </c>
      <c r="H3899" t="s">
        <v>8270</v>
      </c>
      <c r="I3899">
        <f>VALUE(LEFT(H3899,FIND(" ",H3899)-1))</f>
        <v>4200</v>
      </c>
      <c r="J3899" t="str">
        <f>TRIM(RIGHT(H3899,LEN(H3899)-FIND(" ",H3899)))</f>
        <v>sqft</v>
      </c>
      <c r="K3899" t="s">
        <v>26</v>
      </c>
      <c r="L3899" t="s">
        <v>2900</v>
      </c>
      <c r="N3899" t="s">
        <v>81</v>
      </c>
      <c r="Q3899" t="s">
        <v>29</v>
      </c>
      <c r="R3899" t="s">
        <v>47</v>
      </c>
      <c r="S3899" t="s">
        <v>8196</v>
      </c>
      <c r="T3899" t="s">
        <v>722</v>
      </c>
      <c r="U3899" s="1">
        <f t="shared" si="2042"/>
        <v>6000</v>
      </c>
      <c r="V3899" t="s">
        <v>7193</v>
      </c>
      <c r="W3899" t="e">
        <f>VALUE(V3899)*100000</f>
        <v>#VALUE!</v>
      </c>
    </row>
    <row r="3900" spans="1:23" customFormat="1" hidden="1">
      <c r="A3900" t="s">
        <v>6056</v>
      </c>
      <c r="G3900" t="s">
        <v>34</v>
      </c>
      <c r="H3900" t="s">
        <v>7925</v>
      </c>
      <c r="I3900">
        <f>VALUE(LEFT(H3900,FIND(" ",H3900)-1))</f>
        <v>3770</v>
      </c>
      <c r="J3900" t="str">
        <f>TRIM(RIGHT(H3900,LEN(H3900)-FIND(" ",H3900)))</f>
        <v>sqft</v>
      </c>
      <c r="K3900" t="s">
        <v>26</v>
      </c>
      <c r="L3900" t="s">
        <v>779</v>
      </c>
      <c r="N3900" t="s">
        <v>3065</v>
      </c>
      <c r="Q3900" t="s">
        <v>29</v>
      </c>
      <c r="R3900" t="s">
        <v>47</v>
      </c>
      <c r="S3900" t="s">
        <v>8271</v>
      </c>
      <c r="T3900" t="s">
        <v>6427</v>
      </c>
      <c r="U3900" s="1">
        <f t="shared" si="2042"/>
        <v>6101</v>
      </c>
      <c r="V3900" t="s">
        <v>7177</v>
      </c>
      <c r="W3900" t="e">
        <f>VALUE(V3900)*100000</f>
        <v>#VALUE!</v>
      </c>
    </row>
    <row r="3901" spans="1:23" customFormat="1" hidden="1">
      <c r="A3901" t="s">
        <v>7178</v>
      </c>
      <c r="G3901" t="s">
        <v>34</v>
      </c>
      <c r="H3901" t="s">
        <v>7179</v>
      </c>
      <c r="I3901">
        <f>VALUE(LEFT(H3901,FIND(" ",H3901)-1))</f>
        <v>3250</v>
      </c>
      <c r="J3901" t="str">
        <f>TRIM(RIGHT(H3901,LEN(H3901)-FIND(" ",H3901)))</f>
        <v>sqft</v>
      </c>
      <c r="K3901" t="s">
        <v>26</v>
      </c>
      <c r="L3901" t="s">
        <v>184</v>
      </c>
      <c r="N3901" t="s">
        <v>81</v>
      </c>
      <c r="Q3901" t="s">
        <v>29</v>
      </c>
      <c r="R3901" t="s">
        <v>47</v>
      </c>
      <c r="S3901" t="s">
        <v>8272</v>
      </c>
      <c r="T3901" t="s">
        <v>8273</v>
      </c>
      <c r="U3901" s="1">
        <f t="shared" ref="U3901:U3964" si="2043">VALUE(SUBSTITUTE(SUBSTITUTE(T3901,"â‚¹",""),"per sqft",""))</f>
        <v>4752</v>
      </c>
      <c r="V3901" t="s">
        <v>7181</v>
      </c>
      <c r="W3901" t="e">
        <f>VALUE(V3901)*100000</f>
        <v>#VALUE!</v>
      </c>
    </row>
    <row r="3902" spans="1:23" customFormat="1" hidden="1">
      <c r="A3902" t="s">
        <v>6081</v>
      </c>
      <c r="G3902" t="s">
        <v>34</v>
      </c>
      <c r="H3902" t="s">
        <v>8274</v>
      </c>
      <c r="I3902">
        <f>VALUE(LEFT(H3902,FIND(" ",H3902)-1))</f>
        <v>3850</v>
      </c>
      <c r="J3902" t="str">
        <f>TRIM(RIGHT(H3902,LEN(H3902)-FIND(" ",H3902)))</f>
        <v>sqft</v>
      </c>
      <c r="K3902" t="s">
        <v>26</v>
      </c>
      <c r="L3902" t="s">
        <v>44</v>
      </c>
      <c r="N3902" t="s">
        <v>992</v>
      </c>
      <c r="Q3902" t="s">
        <v>29</v>
      </c>
      <c r="R3902" t="s">
        <v>38</v>
      </c>
      <c r="S3902" t="s">
        <v>8275</v>
      </c>
      <c r="T3902" t="s">
        <v>405</v>
      </c>
      <c r="U3902" s="1">
        <f t="shared" si="2043"/>
        <v>7500</v>
      </c>
      <c r="V3902" t="s">
        <v>8119</v>
      </c>
      <c r="W3902" t="e">
        <f>VALUE(V3902)*100000</f>
        <v>#VALUE!</v>
      </c>
    </row>
    <row r="3903" spans="1:23" customFormat="1" hidden="1">
      <c r="A3903" t="s">
        <v>8276</v>
      </c>
      <c r="G3903" t="s">
        <v>34</v>
      </c>
      <c r="H3903" t="s">
        <v>7311</v>
      </c>
      <c r="I3903">
        <f>VALUE(LEFT(H3903,FIND(" ",H3903)-1))</f>
        <v>3294</v>
      </c>
      <c r="J3903" t="str">
        <f>TRIM(RIGHT(H3903,LEN(H3903)-FIND(" ",H3903)))</f>
        <v>sqft</v>
      </c>
      <c r="K3903" t="s">
        <v>26</v>
      </c>
      <c r="L3903" t="s">
        <v>4133</v>
      </c>
      <c r="N3903" t="s">
        <v>45</v>
      </c>
      <c r="Q3903" t="s">
        <v>29</v>
      </c>
      <c r="R3903" t="s">
        <v>47</v>
      </c>
      <c r="S3903" t="s">
        <v>8277</v>
      </c>
      <c r="T3903" t="s">
        <v>6662</v>
      </c>
      <c r="U3903" s="1">
        <f t="shared" si="2043"/>
        <v>4950</v>
      </c>
      <c r="V3903" t="s">
        <v>7271</v>
      </c>
      <c r="W3903" t="e">
        <f>VALUE(V3903)*100000</f>
        <v>#VALUE!</v>
      </c>
    </row>
    <row r="3904" spans="1:23" customFormat="1" hidden="1">
      <c r="A3904" t="s">
        <v>8043</v>
      </c>
      <c r="G3904" t="s">
        <v>24</v>
      </c>
      <c r="H3904" t="s">
        <v>8278</v>
      </c>
      <c r="I3904">
        <f>VALUE(LEFT(H3904,FIND(" ",H3904)-1))</f>
        <v>3065</v>
      </c>
      <c r="J3904" t="str">
        <f>TRIM(RIGHT(H3904,LEN(H3904)-FIND(" ",H3904)))</f>
        <v>sqft</v>
      </c>
      <c r="K3904" t="s">
        <v>26</v>
      </c>
      <c r="L3904" t="s">
        <v>184</v>
      </c>
      <c r="N3904" t="s">
        <v>894</v>
      </c>
      <c r="Q3904" t="s">
        <v>29</v>
      </c>
      <c r="R3904" t="s">
        <v>38</v>
      </c>
      <c r="S3904" t="s">
        <v>8279</v>
      </c>
      <c r="T3904" t="s">
        <v>8280</v>
      </c>
      <c r="U3904" s="1">
        <f t="shared" si="2043"/>
        <v>9882</v>
      </c>
      <c r="V3904" t="s">
        <v>7276</v>
      </c>
      <c r="W3904" t="e">
        <f>VALUE(V3904)*100000</f>
        <v>#VALUE!</v>
      </c>
    </row>
    <row r="3905" spans="1:23" customFormat="1" hidden="1">
      <c r="A3905" t="s">
        <v>6081</v>
      </c>
      <c r="G3905" t="s">
        <v>34</v>
      </c>
      <c r="H3905" t="s">
        <v>8281</v>
      </c>
      <c r="I3905">
        <f>VALUE(LEFT(H3905,FIND(" ",H3905)-1))</f>
        <v>3153</v>
      </c>
      <c r="J3905" t="str">
        <f>TRIM(RIGHT(H3905,LEN(H3905)-FIND(" ",H3905)))</f>
        <v>sqft</v>
      </c>
      <c r="K3905" t="s">
        <v>26</v>
      </c>
      <c r="L3905" t="s">
        <v>44</v>
      </c>
      <c r="N3905" t="s">
        <v>45</v>
      </c>
      <c r="Q3905" t="s">
        <v>29</v>
      </c>
      <c r="R3905" t="s">
        <v>38</v>
      </c>
      <c r="S3905" t="s">
        <v>8282</v>
      </c>
      <c r="T3905" t="s">
        <v>8283</v>
      </c>
      <c r="U3905" s="1">
        <f t="shared" si="2043"/>
        <v>4884</v>
      </c>
      <c r="V3905" t="s">
        <v>7181</v>
      </c>
      <c r="W3905" t="e">
        <f>VALUE(V3905)*100000</f>
        <v>#VALUE!</v>
      </c>
    </row>
    <row r="3906" spans="1:23" customFormat="1" hidden="1">
      <c r="A3906" t="s">
        <v>6081</v>
      </c>
      <c r="G3906" t="s">
        <v>24</v>
      </c>
      <c r="H3906" t="s">
        <v>8284</v>
      </c>
      <c r="I3906">
        <f>VALUE(LEFT(H3906,FIND(" ",H3906)-1))</f>
        <v>2020</v>
      </c>
      <c r="J3906" t="str">
        <f>TRIM(RIGHT(H3906,LEN(H3906)-FIND(" ",H3906)))</f>
        <v>sqft</v>
      </c>
      <c r="K3906" t="s">
        <v>29</v>
      </c>
      <c r="L3906" t="s">
        <v>4133</v>
      </c>
      <c r="N3906" t="s">
        <v>26</v>
      </c>
      <c r="Q3906" t="s">
        <v>47</v>
      </c>
      <c r="R3906" t="s">
        <v>156</v>
      </c>
      <c r="S3906" t="s">
        <v>8285</v>
      </c>
      <c r="T3906" t="s">
        <v>6094</v>
      </c>
      <c r="U3906" s="1">
        <f t="shared" si="2043"/>
        <v>5900</v>
      </c>
      <c r="V3906" t="s">
        <v>8286</v>
      </c>
      <c r="W3906" t="e">
        <f>VALUE(V3906)*100000</f>
        <v>#VALUE!</v>
      </c>
    </row>
    <row r="3907" spans="1:23" customFormat="1" hidden="1">
      <c r="A3907" t="s">
        <v>7182</v>
      </c>
      <c r="G3907" t="s">
        <v>34</v>
      </c>
      <c r="H3907" t="s">
        <v>4069</v>
      </c>
      <c r="I3907">
        <f>VALUE(LEFT(H3907,FIND(" ",H3907)-1))</f>
        <v>4000</v>
      </c>
      <c r="J3907" t="str">
        <f>TRIM(RIGHT(H3907,LEN(H3907)-FIND(" ",H3907)))</f>
        <v>sqft</v>
      </c>
      <c r="K3907" t="s">
        <v>26</v>
      </c>
      <c r="L3907" t="s">
        <v>267</v>
      </c>
      <c r="N3907" t="s">
        <v>6596</v>
      </c>
      <c r="Q3907" t="s">
        <v>29</v>
      </c>
      <c r="R3907" t="s">
        <v>47</v>
      </c>
      <c r="S3907" t="s">
        <v>8287</v>
      </c>
      <c r="T3907" t="s">
        <v>7258</v>
      </c>
      <c r="U3907" s="1">
        <f t="shared" si="2043"/>
        <v>7125</v>
      </c>
      <c r="V3907" t="s">
        <v>7259</v>
      </c>
      <c r="W3907" t="e">
        <f>VALUE(V3907)*100000</f>
        <v>#VALUE!</v>
      </c>
    </row>
    <row r="3908" spans="1:23" customFormat="1" hidden="1">
      <c r="A3908" t="s">
        <v>8288</v>
      </c>
      <c r="G3908" t="s">
        <v>34</v>
      </c>
      <c r="H3908" t="s">
        <v>7047</v>
      </c>
      <c r="I3908">
        <f>VALUE(LEFT(H3908,FIND(" ",H3908)-1))</f>
        <v>5500</v>
      </c>
      <c r="J3908" t="str">
        <f>TRIM(RIGHT(H3908,LEN(H3908)-FIND(" ",H3908)))</f>
        <v>sqft</v>
      </c>
      <c r="K3908" t="s">
        <v>43</v>
      </c>
      <c r="L3908" t="s">
        <v>44</v>
      </c>
      <c r="N3908" t="s">
        <v>342</v>
      </c>
      <c r="Q3908" t="s">
        <v>29</v>
      </c>
      <c r="R3908" t="s">
        <v>47</v>
      </c>
      <c r="S3908" t="s">
        <v>8289</v>
      </c>
      <c r="T3908" t="s">
        <v>8290</v>
      </c>
      <c r="U3908" s="1">
        <f t="shared" si="2043"/>
        <v>6364</v>
      </c>
      <c r="V3908" t="s">
        <v>7256</v>
      </c>
      <c r="W3908" t="e">
        <f>VALUE(V3908)*100000</f>
        <v>#VALUE!</v>
      </c>
    </row>
    <row r="3909" spans="1:23" customFormat="1" hidden="1">
      <c r="A3909" t="s">
        <v>3616</v>
      </c>
      <c r="G3909" t="s">
        <v>34</v>
      </c>
      <c r="H3909" t="s">
        <v>8291</v>
      </c>
      <c r="I3909">
        <f>VALUE(LEFT(H3909,FIND(" ",H3909)-1))</f>
        <v>2742</v>
      </c>
      <c r="J3909" t="str">
        <f>TRIM(RIGHT(H3909,LEN(H3909)-FIND(" ",H3909)))</f>
        <v>sqft</v>
      </c>
      <c r="K3909" t="s">
        <v>26</v>
      </c>
      <c r="L3909" t="s">
        <v>5421</v>
      </c>
      <c r="N3909" t="s">
        <v>45</v>
      </c>
      <c r="Q3909" t="s">
        <v>29</v>
      </c>
      <c r="R3909" t="s">
        <v>38</v>
      </c>
      <c r="S3909" t="s">
        <v>8292</v>
      </c>
      <c r="T3909" t="s">
        <v>7062</v>
      </c>
      <c r="U3909" s="1">
        <f t="shared" si="2043"/>
        <v>6300</v>
      </c>
      <c r="V3909" t="s">
        <v>7291</v>
      </c>
      <c r="W3909" t="e">
        <f>VALUE(V3909)*100000</f>
        <v>#VALUE!</v>
      </c>
    </row>
    <row r="3910" spans="1:23" customFormat="1" hidden="1">
      <c r="A3910" t="s">
        <v>6081</v>
      </c>
      <c r="G3910" t="s">
        <v>34</v>
      </c>
      <c r="H3910" t="s">
        <v>8205</v>
      </c>
      <c r="I3910">
        <f>VALUE(LEFT(H3910,FIND(" ",H3910)-1))</f>
        <v>3551</v>
      </c>
      <c r="J3910" t="str">
        <f>TRIM(RIGHT(H3910,LEN(H3910)-FIND(" ",H3910)))</f>
        <v>sqft</v>
      </c>
      <c r="K3910" t="s">
        <v>26</v>
      </c>
      <c r="L3910" t="s">
        <v>3469</v>
      </c>
      <c r="N3910" t="s">
        <v>831</v>
      </c>
      <c r="Q3910" t="s">
        <v>29</v>
      </c>
      <c r="R3910" t="s">
        <v>47</v>
      </c>
      <c r="S3910" t="s">
        <v>8293</v>
      </c>
      <c r="T3910" t="s">
        <v>8294</v>
      </c>
      <c r="U3910" s="1">
        <f t="shared" si="2043"/>
        <v>6402</v>
      </c>
      <c r="V3910" t="s">
        <v>7492</v>
      </c>
      <c r="W3910" t="e">
        <f>VALUE(V3910)*100000</f>
        <v>#VALUE!</v>
      </c>
    </row>
    <row r="3911" spans="1:23" customFormat="1" hidden="1">
      <c r="A3911" t="s">
        <v>7277</v>
      </c>
      <c r="G3911" t="s">
        <v>34</v>
      </c>
      <c r="H3911" t="s">
        <v>7278</v>
      </c>
      <c r="I3911">
        <f>VALUE(LEFT(H3911,FIND(" ",H3911)-1))</f>
        <v>3636</v>
      </c>
      <c r="J3911" t="str">
        <f>TRIM(RIGHT(H3911,LEN(H3911)-FIND(" ",H3911)))</f>
        <v>sqft</v>
      </c>
      <c r="K3911" t="s">
        <v>26</v>
      </c>
      <c r="L3911" t="s">
        <v>267</v>
      </c>
      <c r="N3911" t="s">
        <v>28</v>
      </c>
      <c r="Q3911" t="s">
        <v>29</v>
      </c>
      <c r="R3911" t="s">
        <v>47</v>
      </c>
      <c r="S3911" t="s">
        <v>8295</v>
      </c>
      <c r="T3911" t="s">
        <v>8296</v>
      </c>
      <c r="U3911" s="1">
        <f t="shared" si="2043"/>
        <v>7178</v>
      </c>
      <c r="V3911" t="s">
        <v>7279</v>
      </c>
      <c r="W3911" t="e">
        <f>VALUE(V3911)*100000</f>
        <v>#VALUE!</v>
      </c>
    </row>
    <row r="3912" spans="1:23" customFormat="1" hidden="1">
      <c r="A3912" t="s">
        <v>3437</v>
      </c>
      <c r="G3912" t="s">
        <v>204</v>
      </c>
      <c r="H3912" t="s">
        <v>8297</v>
      </c>
      <c r="I3912">
        <f>VALUE(LEFT(H3912,FIND(" ",H3912)-1))</f>
        <v>2718</v>
      </c>
      <c r="J3912" t="str">
        <f>TRIM(RIGHT(H3912,LEN(H3912)-FIND(" ",H3912)))</f>
        <v>sqft</v>
      </c>
      <c r="K3912">
        <v>2</v>
      </c>
      <c r="L3912" t="s">
        <v>166</v>
      </c>
      <c r="N3912" t="s">
        <v>43</v>
      </c>
      <c r="Q3912">
        <v>2</v>
      </c>
      <c r="R3912" t="s">
        <v>693</v>
      </c>
      <c r="S3912" t="s">
        <v>8298</v>
      </c>
      <c r="T3912" t="s">
        <v>8299</v>
      </c>
      <c r="U3912" s="1">
        <f t="shared" si="2043"/>
        <v>12325</v>
      </c>
      <c r="V3912" t="s">
        <v>8072</v>
      </c>
      <c r="W3912" t="e">
        <f>VALUE(V3912)*100000</f>
        <v>#VALUE!</v>
      </c>
    </row>
    <row r="3913" spans="1:23" customFormat="1" hidden="1">
      <c r="A3913" t="s">
        <v>8300</v>
      </c>
      <c r="G3913" t="s">
        <v>24</v>
      </c>
      <c r="H3913" t="s">
        <v>8301</v>
      </c>
      <c r="I3913">
        <f>VALUE(LEFT(H3913,FIND(" ",H3913)-1))</f>
        <v>2942</v>
      </c>
      <c r="J3913" t="str">
        <f>TRIM(RIGHT(H3913,LEN(H3913)-FIND(" ",H3913)))</f>
        <v>sqft</v>
      </c>
      <c r="K3913" t="s">
        <v>26</v>
      </c>
      <c r="L3913" t="s">
        <v>44</v>
      </c>
      <c r="N3913" t="s">
        <v>831</v>
      </c>
      <c r="Q3913" t="s">
        <v>29</v>
      </c>
      <c r="R3913" t="s">
        <v>47</v>
      </c>
      <c r="S3913" t="s">
        <v>8302</v>
      </c>
      <c r="T3913" t="s">
        <v>8303</v>
      </c>
      <c r="U3913" s="1">
        <f t="shared" si="2043"/>
        <v>6552</v>
      </c>
      <c r="V3913" t="s">
        <v>7256</v>
      </c>
      <c r="W3913" t="e">
        <f>VALUE(V3913)*100000</f>
        <v>#VALUE!</v>
      </c>
    </row>
    <row r="3914" spans="1:23" customFormat="1" hidden="1">
      <c r="A3914" t="s">
        <v>7688</v>
      </c>
      <c r="G3914" t="s">
        <v>204</v>
      </c>
      <c r="H3914" t="s">
        <v>1516</v>
      </c>
      <c r="I3914">
        <f>VALUE(LEFT(H3914,FIND(" ",H3914)-1))</f>
        <v>1350</v>
      </c>
      <c r="J3914" t="str">
        <f>TRIM(RIGHT(H3914,LEN(H3914)-FIND(" ",H3914)))</f>
        <v>sqft</v>
      </c>
      <c r="K3914">
        <v>3</v>
      </c>
      <c r="L3914" t="s">
        <v>166</v>
      </c>
      <c r="N3914" t="s">
        <v>43</v>
      </c>
      <c r="Q3914">
        <v>2</v>
      </c>
      <c r="R3914" t="s">
        <v>1852</v>
      </c>
      <c r="S3914" t="s">
        <v>8304</v>
      </c>
      <c r="T3914" t="s">
        <v>8305</v>
      </c>
      <c r="U3914" s="1">
        <f t="shared" si="2043"/>
        <v>13333</v>
      </c>
      <c r="V3914" t="s">
        <v>7210</v>
      </c>
      <c r="W3914" t="e">
        <f>VALUE(V3914)*100000</f>
        <v>#VALUE!</v>
      </c>
    </row>
    <row r="3915" spans="1:23" customFormat="1" hidden="1">
      <c r="A3915" t="s">
        <v>6976</v>
      </c>
      <c r="G3915" t="s">
        <v>34</v>
      </c>
      <c r="H3915" t="s">
        <v>4069</v>
      </c>
      <c r="I3915">
        <f>VALUE(LEFT(H3915,FIND(" ",H3915)-1))</f>
        <v>4000</v>
      </c>
      <c r="J3915" t="str">
        <f>TRIM(RIGHT(H3915,LEN(H3915)-FIND(" ",H3915)))</f>
        <v>sqft</v>
      </c>
      <c r="K3915" t="s">
        <v>26</v>
      </c>
      <c r="L3915" t="s">
        <v>192</v>
      </c>
      <c r="N3915" t="s">
        <v>627</v>
      </c>
      <c r="Q3915" t="s">
        <v>29</v>
      </c>
      <c r="R3915" t="s">
        <v>47</v>
      </c>
      <c r="S3915" t="s">
        <v>8306</v>
      </c>
      <c r="T3915" t="s">
        <v>555</v>
      </c>
      <c r="U3915" s="1">
        <f t="shared" si="2043"/>
        <v>4500</v>
      </c>
      <c r="V3915" t="s">
        <v>7210</v>
      </c>
      <c r="W3915" t="e">
        <f>VALUE(V3915)*100000</f>
        <v>#VALUE!</v>
      </c>
    </row>
    <row r="3916" spans="1:23" customFormat="1" hidden="1">
      <c r="A3916" t="s">
        <v>4422</v>
      </c>
      <c r="G3916" t="s">
        <v>24</v>
      </c>
      <c r="H3916" t="s">
        <v>8307</v>
      </c>
      <c r="I3916">
        <f>VALUE(LEFT(H3916,FIND(" ",H3916)-1))</f>
        <v>195</v>
      </c>
      <c r="J3916" t="str">
        <f>TRIM(RIGHT(H3916,LEN(H3916)-FIND(" ",H3916)))</f>
        <v>sqyrd</v>
      </c>
      <c r="K3916" t="s">
        <v>96</v>
      </c>
      <c r="L3916" t="s">
        <v>44</v>
      </c>
      <c r="N3916" t="s">
        <v>43</v>
      </c>
      <c r="Q3916" t="s">
        <v>47</v>
      </c>
      <c r="R3916" t="s">
        <v>156</v>
      </c>
      <c r="S3916" t="s">
        <v>8308</v>
      </c>
      <c r="U3916" s="1" t="e">
        <f t="shared" si="2043"/>
        <v>#VALUE!</v>
      </c>
      <c r="V3916" t="s">
        <v>7770</v>
      </c>
      <c r="W3916" t="e">
        <f>VALUE(V3916)*100000</f>
        <v>#VALUE!</v>
      </c>
    </row>
    <row r="3917" spans="1:23" customFormat="1" hidden="1">
      <c r="A3917" t="s">
        <v>8309</v>
      </c>
      <c r="G3917" t="s">
        <v>204</v>
      </c>
      <c r="H3917" t="s">
        <v>2266</v>
      </c>
      <c r="I3917">
        <f>VALUE(LEFT(H3917,FIND(" ",H3917)-1))</f>
        <v>810</v>
      </c>
      <c r="J3917" t="str">
        <f>TRIM(RIGHT(H3917,LEN(H3917)-FIND(" ",H3917)))</f>
        <v>sqft</v>
      </c>
      <c r="K3917">
        <v>2</v>
      </c>
      <c r="L3917" t="s">
        <v>166</v>
      </c>
      <c r="N3917" t="s">
        <v>43</v>
      </c>
      <c r="Q3917">
        <v>2</v>
      </c>
      <c r="R3917" t="s">
        <v>8310</v>
      </c>
      <c r="T3917" t="s">
        <v>8311</v>
      </c>
      <c r="U3917" s="1">
        <f t="shared" si="2043"/>
        <v>19136</v>
      </c>
      <c r="V3917" t="s">
        <v>7562</v>
      </c>
      <c r="W3917" t="e">
        <f>VALUE(V3917)*100000</f>
        <v>#VALUE!</v>
      </c>
    </row>
    <row r="3918" spans="1:23" customFormat="1" hidden="1">
      <c r="A3918" t="s">
        <v>8312</v>
      </c>
      <c r="G3918" t="s">
        <v>24</v>
      </c>
      <c r="H3918" t="s">
        <v>242</v>
      </c>
      <c r="I3918">
        <f>VALUE(LEFT(H3918,FIND(" ",H3918)-1))</f>
        <v>1900</v>
      </c>
      <c r="J3918" t="str">
        <f>TRIM(RIGHT(H3918,LEN(H3918)-FIND(" ",H3918)))</f>
        <v>sqft</v>
      </c>
      <c r="K3918" t="s">
        <v>26</v>
      </c>
      <c r="L3918" t="s">
        <v>44</v>
      </c>
      <c r="N3918" t="s">
        <v>1513</v>
      </c>
      <c r="Q3918" t="s">
        <v>29</v>
      </c>
      <c r="R3918" t="s">
        <v>102</v>
      </c>
      <c r="S3918" t="s">
        <v>8313</v>
      </c>
      <c r="T3918" t="s">
        <v>8314</v>
      </c>
      <c r="U3918" s="1">
        <f t="shared" si="2043"/>
        <v>5710</v>
      </c>
      <c r="V3918" t="s">
        <v>8315</v>
      </c>
      <c r="W3918" t="e">
        <f>VALUE(V3918)*100000</f>
        <v>#VALUE!</v>
      </c>
    </row>
    <row r="3919" spans="1:23" customFormat="1" hidden="1">
      <c r="A3919" t="s">
        <v>3483</v>
      </c>
      <c r="G3919" t="s">
        <v>34</v>
      </c>
      <c r="H3919" t="s">
        <v>1005</v>
      </c>
      <c r="I3919">
        <f>VALUE(LEFT(H3919,FIND(" ",H3919)-1))</f>
        <v>1500</v>
      </c>
      <c r="J3919" t="str">
        <f>TRIM(RIGHT(H3919,LEN(H3919)-FIND(" ",H3919)))</f>
        <v>sqft</v>
      </c>
      <c r="K3919" t="s">
        <v>46</v>
      </c>
      <c r="L3919" t="s">
        <v>44</v>
      </c>
      <c r="N3919" t="s">
        <v>43</v>
      </c>
      <c r="Q3919" t="s">
        <v>490</v>
      </c>
      <c r="R3919" t="s">
        <v>166</v>
      </c>
      <c r="S3919" t="s">
        <v>8316</v>
      </c>
      <c r="T3919" t="s">
        <v>8317</v>
      </c>
      <c r="U3919" s="1">
        <f t="shared" si="2043"/>
        <v>58600</v>
      </c>
      <c r="V3919" t="s">
        <v>8318</v>
      </c>
      <c r="W3919" t="e">
        <f>VALUE(V3919)*100000</f>
        <v>#VALUE!</v>
      </c>
    </row>
    <row r="3920" spans="1:23" customFormat="1" hidden="1">
      <c r="A3920" t="s">
        <v>6081</v>
      </c>
      <c r="G3920" t="s">
        <v>34</v>
      </c>
      <c r="H3920" t="s">
        <v>6364</v>
      </c>
      <c r="I3920">
        <f>VALUE(LEFT(H3920,FIND(" ",H3920)-1))</f>
        <v>3200</v>
      </c>
      <c r="J3920" t="str">
        <f>TRIM(RIGHT(H3920,LEN(H3920)-FIND(" ",H3920)))</f>
        <v>sqft</v>
      </c>
      <c r="K3920" t="s">
        <v>26</v>
      </c>
      <c r="L3920" t="s">
        <v>267</v>
      </c>
      <c r="N3920" t="s">
        <v>342</v>
      </c>
      <c r="Q3920" t="s">
        <v>29</v>
      </c>
      <c r="R3920" t="s">
        <v>47</v>
      </c>
      <c r="S3920" t="s">
        <v>5528</v>
      </c>
      <c r="T3920" t="s">
        <v>8004</v>
      </c>
      <c r="U3920" s="1">
        <f t="shared" si="2043"/>
        <v>5938</v>
      </c>
      <c r="V3920" t="s">
        <v>7687</v>
      </c>
      <c r="W3920" t="e">
        <f>VALUE(V3920)*100000</f>
        <v>#VALUE!</v>
      </c>
    </row>
    <row r="3921" spans="1:23" customFormat="1" hidden="1">
      <c r="A3921" t="s">
        <v>6276</v>
      </c>
      <c r="G3921" t="s">
        <v>24</v>
      </c>
      <c r="H3921" t="s">
        <v>8319</v>
      </c>
      <c r="I3921">
        <f>VALUE(LEFT(H3921,FIND(" ",H3921)-1))</f>
        <v>1432</v>
      </c>
      <c r="J3921" t="str">
        <f>TRIM(RIGHT(H3921,LEN(H3921)-FIND(" ",H3921)))</f>
        <v>sqft</v>
      </c>
      <c r="K3921" t="s">
        <v>29</v>
      </c>
      <c r="L3921" t="s">
        <v>44</v>
      </c>
      <c r="N3921" t="s">
        <v>43</v>
      </c>
      <c r="Q3921" t="s">
        <v>346</v>
      </c>
      <c r="R3921" t="s">
        <v>5495</v>
      </c>
      <c r="S3921" t="s">
        <v>8320</v>
      </c>
      <c r="T3921" t="s">
        <v>8321</v>
      </c>
      <c r="U3921" s="1">
        <f t="shared" si="2043"/>
        <v>6538</v>
      </c>
      <c r="V3921" t="s">
        <v>7228</v>
      </c>
      <c r="W3921" t="e">
        <f>VALUE(V3921)*100000</f>
        <v>#VALUE!</v>
      </c>
    </row>
    <row r="3922" spans="1:23" customFormat="1" hidden="1">
      <c r="A3922" t="s">
        <v>8322</v>
      </c>
      <c r="G3922" t="s">
        <v>34</v>
      </c>
      <c r="H3922" t="s">
        <v>8323</v>
      </c>
      <c r="I3922">
        <f>VALUE(LEFT(H3922,FIND(" ",H3922)-1))</f>
        <v>4590</v>
      </c>
      <c r="J3922" t="str">
        <f>TRIM(RIGHT(H3922,LEN(H3922)-FIND(" ",H3922)))</f>
        <v>sqft</v>
      </c>
      <c r="K3922" t="s">
        <v>26</v>
      </c>
      <c r="L3922" t="s">
        <v>44</v>
      </c>
      <c r="N3922" t="s">
        <v>1084</v>
      </c>
      <c r="Q3922" t="s">
        <v>29</v>
      </c>
      <c r="R3922" t="s">
        <v>102</v>
      </c>
      <c r="S3922" t="s">
        <v>8324</v>
      </c>
      <c r="T3922" t="s">
        <v>6261</v>
      </c>
      <c r="U3922" s="1">
        <f t="shared" si="2043"/>
        <v>5708</v>
      </c>
      <c r="V3922" t="s">
        <v>8325</v>
      </c>
      <c r="W3922" t="e">
        <f>VALUE(V3922)*100000</f>
        <v>#VALUE!</v>
      </c>
    </row>
    <row r="3923" spans="1:23" customFormat="1" hidden="1">
      <c r="A3923" t="s">
        <v>6056</v>
      </c>
      <c r="G3923" t="s">
        <v>24</v>
      </c>
      <c r="H3923" t="s">
        <v>4265</v>
      </c>
      <c r="I3923">
        <f>VALUE(LEFT(H3923,FIND(" ",H3923)-1))</f>
        <v>1778</v>
      </c>
      <c r="J3923" t="str">
        <f>TRIM(RIGHT(H3923,LEN(H3923)-FIND(" ",H3923)))</f>
        <v>sqft</v>
      </c>
      <c r="K3923" t="s">
        <v>26</v>
      </c>
      <c r="L3923" t="s">
        <v>2841</v>
      </c>
      <c r="N3923" t="s">
        <v>176</v>
      </c>
      <c r="Q3923" t="s">
        <v>29</v>
      </c>
      <c r="R3923" t="s">
        <v>47</v>
      </c>
      <c r="T3923" t="s">
        <v>8326</v>
      </c>
      <c r="U3923" s="1">
        <f t="shared" si="2043"/>
        <v>4763</v>
      </c>
      <c r="V3923" t="s">
        <v>7181</v>
      </c>
      <c r="W3923" t="e">
        <f>VALUE(V3923)*100000</f>
        <v>#VALUE!</v>
      </c>
    </row>
    <row r="3924" spans="1:23" customFormat="1" hidden="1">
      <c r="A3924" t="s">
        <v>7178</v>
      </c>
      <c r="G3924" t="s">
        <v>34</v>
      </c>
      <c r="H3924" t="s">
        <v>7179</v>
      </c>
      <c r="I3924">
        <f>VALUE(LEFT(H3924,FIND(" ",H3924)-1))</f>
        <v>3250</v>
      </c>
      <c r="J3924" t="str">
        <f>TRIM(RIGHT(H3924,LEN(H3924)-FIND(" ",H3924)))</f>
        <v>sqft</v>
      </c>
      <c r="K3924" t="s">
        <v>29</v>
      </c>
      <c r="L3924" t="s">
        <v>101</v>
      </c>
      <c r="N3924" t="s">
        <v>26</v>
      </c>
      <c r="Q3924" t="s">
        <v>3367</v>
      </c>
      <c r="R3924">
        <v>3</v>
      </c>
      <c r="S3924" t="s">
        <v>7180</v>
      </c>
      <c r="T3924" t="s">
        <v>3369</v>
      </c>
      <c r="U3924" s="1">
        <f t="shared" si="2043"/>
        <v>4750</v>
      </c>
      <c r="V3924" t="s">
        <v>7181</v>
      </c>
      <c r="W3924" t="e">
        <f>VALUE(V3924)*100000</f>
        <v>#VALUE!</v>
      </c>
    </row>
    <row r="3925" spans="1:23" customFormat="1" hidden="1">
      <c r="A3925" t="s">
        <v>6158</v>
      </c>
      <c r="G3925" t="s">
        <v>34</v>
      </c>
      <c r="H3925" t="s">
        <v>7047</v>
      </c>
      <c r="I3925">
        <f>VALUE(LEFT(H3925,FIND(" ",H3925)-1))</f>
        <v>5500</v>
      </c>
      <c r="J3925" t="str">
        <f>TRIM(RIGHT(H3925,LEN(H3925)-FIND(" ",H3925)))</f>
        <v>sqft</v>
      </c>
      <c r="K3925" t="s">
        <v>26</v>
      </c>
      <c r="L3925" t="s">
        <v>8019</v>
      </c>
      <c r="N3925" t="s">
        <v>8327</v>
      </c>
      <c r="Q3925" t="s">
        <v>29</v>
      </c>
      <c r="R3925" t="s">
        <v>47</v>
      </c>
      <c r="S3925" t="s">
        <v>8328</v>
      </c>
      <c r="T3925" t="s">
        <v>8329</v>
      </c>
      <c r="U3925" s="1">
        <f t="shared" si="2043"/>
        <v>8191</v>
      </c>
      <c r="V3925" t="s">
        <v>7531</v>
      </c>
      <c r="W3925" t="e">
        <f>VALUE(V3925)*100000</f>
        <v>#VALUE!</v>
      </c>
    </row>
    <row r="3926" spans="1:23" customFormat="1" hidden="1">
      <c r="A3926" t="s">
        <v>6081</v>
      </c>
      <c r="G3926" t="s">
        <v>34</v>
      </c>
      <c r="H3926" t="s">
        <v>7806</v>
      </c>
      <c r="I3926">
        <f>VALUE(LEFT(H3926,FIND(" ",H3926)-1))</f>
        <v>3800</v>
      </c>
      <c r="J3926" t="str">
        <f>TRIM(RIGHT(H3926,LEN(H3926)-FIND(" ",H3926)))</f>
        <v>sqft</v>
      </c>
      <c r="K3926" t="s">
        <v>26</v>
      </c>
      <c r="L3926" t="s">
        <v>192</v>
      </c>
      <c r="N3926" t="s">
        <v>176</v>
      </c>
      <c r="Q3926" t="s">
        <v>29</v>
      </c>
      <c r="R3926" t="s">
        <v>38</v>
      </c>
      <c r="S3926" t="s">
        <v>8025</v>
      </c>
      <c r="T3926" t="s">
        <v>7062</v>
      </c>
      <c r="U3926" s="1">
        <f t="shared" si="2043"/>
        <v>6300</v>
      </c>
      <c r="V3926" t="s">
        <v>8330</v>
      </c>
      <c r="W3926" t="e">
        <f>VALUE(V3926)*100000</f>
        <v>#VALUE!</v>
      </c>
    </row>
    <row r="3927" spans="1:23" customFormat="1" hidden="1">
      <c r="A3927" t="s">
        <v>6051</v>
      </c>
      <c r="G3927" t="s">
        <v>34</v>
      </c>
      <c r="H3927" t="s">
        <v>7918</v>
      </c>
      <c r="I3927">
        <f>VALUE(LEFT(H3927,FIND(" ",H3927)-1))</f>
        <v>3450</v>
      </c>
      <c r="J3927" t="str">
        <f>TRIM(RIGHT(H3927,LEN(H3927)-FIND(" ",H3927)))</f>
        <v>sqft</v>
      </c>
      <c r="K3927" t="s">
        <v>26</v>
      </c>
      <c r="L3927" t="s">
        <v>267</v>
      </c>
      <c r="N3927" t="s">
        <v>992</v>
      </c>
      <c r="Q3927" t="s">
        <v>29</v>
      </c>
      <c r="R3927" t="s">
        <v>38</v>
      </c>
      <c r="S3927" t="s">
        <v>6052</v>
      </c>
      <c r="T3927" t="s">
        <v>555</v>
      </c>
      <c r="U3927" s="1">
        <f t="shared" si="2043"/>
        <v>4500</v>
      </c>
      <c r="V3927" t="s">
        <v>7562</v>
      </c>
      <c r="W3927" t="e">
        <f>VALUE(V3927)*100000</f>
        <v>#VALUE!</v>
      </c>
    </row>
    <row r="3928" spans="1:23" customFormat="1" hidden="1">
      <c r="A3928" t="s">
        <v>3616</v>
      </c>
      <c r="G3928" t="s">
        <v>34</v>
      </c>
      <c r="H3928" t="s">
        <v>1240</v>
      </c>
      <c r="I3928">
        <f>VALUE(LEFT(H3928,FIND(" ",H3928)-1))</f>
        <v>2700</v>
      </c>
      <c r="J3928" t="str">
        <f>TRIM(RIGHT(H3928,LEN(H3928)-FIND(" ",H3928)))</f>
        <v>sqft</v>
      </c>
      <c r="K3928" t="s">
        <v>26</v>
      </c>
      <c r="L3928" t="s">
        <v>44</v>
      </c>
      <c r="N3928" t="s">
        <v>45</v>
      </c>
      <c r="Q3928" t="s">
        <v>29</v>
      </c>
      <c r="R3928" t="s">
        <v>47</v>
      </c>
      <c r="T3928" t="s">
        <v>722</v>
      </c>
      <c r="U3928" s="1">
        <f t="shared" si="2043"/>
        <v>6000</v>
      </c>
      <c r="V3928" t="s">
        <v>7214</v>
      </c>
      <c r="W3928" t="e">
        <f>VALUE(V3928)*100000</f>
        <v>#VALUE!</v>
      </c>
    </row>
    <row r="3929" spans="1:23" customFormat="1" hidden="1">
      <c r="A3929" t="s">
        <v>8021</v>
      </c>
      <c r="G3929" t="s">
        <v>34</v>
      </c>
      <c r="H3929" t="s">
        <v>4069</v>
      </c>
      <c r="I3929">
        <f>VALUE(LEFT(H3929,FIND(" ",H3929)-1))</f>
        <v>4000</v>
      </c>
      <c r="J3929" t="str">
        <f>TRIM(RIGHT(H3929,LEN(H3929)-FIND(" ",H3929)))</f>
        <v>sqft</v>
      </c>
      <c r="K3929" t="s">
        <v>26</v>
      </c>
      <c r="L3929" t="s">
        <v>192</v>
      </c>
      <c r="N3929" t="s">
        <v>2657</v>
      </c>
      <c r="Q3929" t="s">
        <v>29</v>
      </c>
      <c r="R3929" t="s">
        <v>47</v>
      </c>
      <c r="S3929" t="s">
        <v>8331</v>
      </c>
      <c r="T3929" t="s">
        <v>8332</v>
      </c>
      <c r="U3929" s="1">
        <f t="shared" si="2043"/>
        <v>4988</v>
      </c>
      <c r="V3929" t="s">
        <v>8333</v>
      </c>
      <c r="W3929" t="e">
        <f>VALUE(V3929)*100000</f>
        <v>#VALUE!</v>
      </c>
    </row>
    <row r="3930" spans="1:23" customFormat="1" hidden="1">
      <c r="A3930" t="s">
        <v>6081</v>
      </c>
      <c r="G3930" t="s">
        <v>24</v>
      </c>
      <c r="H3930" t="s">
        <v>3670</v>
      </c>
      <c r="I3930">
        <f>VALUE(LEFT(H3930,FIND(" ",H3930)-1))</f>
        <v>3000</v>
      </c>
      <c r="J3930" t="str">
        <f>TRIM(RIGHT(H3930,LEN(H3930)-FIND(" ",H3930)))</f>
        <v>sqft</v>
      </c>
      <c r="K3930" t="s">
        <v>43</v>
      </c>
      <c r="L3930" t="s">
        <v>44</v>
      </c>
      <c r="N3930" t="s">
        <v>67</v>
      </c>
      <c r="Q3930" t="s">
        <v>96</v>
      </c>
      <c r="R3930" t="s">
        <v>739</v>
      </c>
      <c r="S3930" t="s">
        <v>8334</v>
      </c>
      <c r="T3930" t="s">
        <v>8335</v>
      </c>
      <c r="U3930" s="1">
        <f t="shared" si="2043"/>
        <v>10909</v>
      </c>
      <c r="V3930" t="s">
        <v>8336</v>
      </c>
      <c r="W3930" t="e">
        <f>VALUE(V3930)*100000</f>
        <v>#VALUE!</v>
      </c>
    </row>
    <row r="3931" spans="1:23" customFormat="1" hidden="1">
      <c r="A3931" t="s">
        <v>7417</v>
      </c>
      <c r="G3931" t="s">
        <v>34</v>
      </c>
      <c r="H3931" t="s">
        <v>8337</v>
      </c>
      <c r="I3931">
        <f>VALUE(LEFT(H3931,FIND(" ",H3931)-1))</f>
        <v>3261</v>
      </c>
      <c r="J3931" t="str">
        <f>TRIM(RIGHT(H3931,LEN(H3931)-FIND(" ",H3931)))</f>
        <v>sqft</v>
      </c>
      <c r="K3931" t="s">
        <v>26</v>
      </c>
      <c r="L3931" t="s">
        <v>2890</v>
      </c>
      <c r="N3931" t="s">
        <v>81</v>
      </c>
      <c r="Q3931" t="s">
        <v>29</v>
      </c>
      <c r="R3931" t="s">
        <v>47</v>
      </c>
      <c r="S3931" t="s">
        <v>8338</v>
      </c>
      <c r="T3931" t="s">
        <v>6737</v>
      </c>
      <c r="U3931" s="1">
        <f t="shared" si="2043"/>
        <v>5501</v>
      </c>
      <c r="V3931" t="s">
        <v>8339</v>
      </c>
      <c r="W3931" t="e">
        <f>VALUE(V3931)*100000</f>
        <v>#VALUE!</v>
      </c>
    </row>
    <row r="3932" spans="1:23" customFormat="1" hidden="1">
      <c r="A3932" t="s">
        <v>8340</v>
      </c>
      <c r="G3932" t="s">
        <v>34</v>
      </c>
      <c r="H3932" t="s">
        <v>8341</v>
      </c>
      <c r="I3932">
        <f>VALUE(LEFT(H3932,FIND(" ",H3932)-1))</f>
        <v>10300</v>
      </c>
      <c r="J3932" t="str">
        <f>TRIM(RIGHT(H3932,LEN(H3932)-FIND(" ",H3932)))</f>
        <v>sqft</v>
      </c>
      <c r="K3932" t="s">
        <v>26</v>
      </c>
      <c r="L3932" t="s">
        <v>184</v>
      </c>
      <c r="N3932" t="s">
        <v>7302</v>
      </c>
      <c r="Q3932" t="s">
        <v>29</v>
      </c>
      <c r="R3932" t="s">
        <v>47</v>
      </c>
      <c r="S3932" t="s">
        <v>8342</v>
      </c>
      <c r="T3932" t="s">
        <v>8343</v>
      </c>
      <c r="U3932" s="1">
        <f t="shared" si="2043"/>
        <v>9800</v>
      </c>
      <c r="V3932" t="s">
        <v>8344</v>
      </c>
      <c r="W3932" t="e">
        <f>VALUE(V3932)*100000</f>
        <v>#VALUE!</v>
      </c>
    </row>
    <row r="3933" spans="1:23" customFormat="1" hidden="1">
      <c r="A3933" t="s">
        <v>6169</v>
      </c>
      <c r="G3933" t="s">
        <v>34</v>
      </c>
      <c r="H3933" t="s">
        <v>6951</v>
      </c>
      <c r="I3933">
        <f>VALUE(LEFT(H3933,FIND(" ",H3933)-1))</f>
        <v>2741</v>
      </c>
      <c r="J3933" t="str">
        <f>TRIM(RIGHT(H3933,LEN(H3933)-FIND(" ",H3933)))</f>
        <v>sqft</v>
      </c>
      <c r="K3933" t="s">
        <v>26</v>
      </c>
      <c r="L3933" t="s">
        <v>1843</v>
      </c>
      <c r="N3933" t="s">
        <v>200</v>
      </c>
      <c r="Q3933" t="s">
        <v>29</v>
      </c>
      <c r="R3933" t="s">
        <v>47</v>
      </c>
      <c r="S3933" t="s">
        <v>3083</v>
      </c>
      <c r="T3933" t="s">
        <v>8345</v>
      </c>
      <c r="U3933" s="1">
        <f t="shared" si="2043"/>
        <v>6050</v>
      </c>
      <c r="V3933" t="s">
        <v>7252</v>
      </c>
      <c r="W3933" t="e">
        <f>VALUE(V3933)*100000</f>
        <v>#VALUE!</v>
      </c>
    </row>
    <row r="3934" spans="1:23" customFormat="1" hidden="1">
      <c r="A3934" t="s">
        <v>6081</v>
      </c>
      <c r="G3934" t="s">
        <v>24</v>
      </c>
      <c r="H3934" t="s">
        <v>3606</v>
      </c>
      <c r="I3934">
        <f>VALUE(LEFT(H3934,FIND(" ",H3934)-1))</f>
        <v>2200</v>
      </c>
      <c r="J3934" t="str">
        <f>TRIM(RIGHT(H3934,LEN(H3934)-FIND(" ",H3934)))</f>
        <v>sqft</v>
      </c>
      <c r="K3934" t="s">
        <v>29</v>
      </c>
      <c r="L3934" t="s">
        <v>44</v>
      </c>
      <c r="N3934" t="s">
        <v>26</v>
      </c>
      <c r="Q3934" t="s">
        <v>47</v>
      </c>
      <c r="R3934" t="s">
        <v>490</v>
      </c>
      <c r="S3934" t="s">
        <v>8346</v>
      </c>
      <c r="T3934" t="s">
        <v>7985</v>
      </c>
      <c r="U3934" s="1">
        <f t="shared" si="2043"/>
        <v>6491</v>
      </c>
      <c r="V3934" t="s">
        <v>8087</v>
      </c>
      <c r="W3934" t="e">
        <f>VALUE(V3934)*100000</f>
        <v>#VALUE!</v>
      </c>
    </row>
    <row r="3935" spans="1:23" customFormat="1" hidden="1">
      <c r="A3935" t="s">
        <v>7253</v>
      </c>
      <c r="G3935" t="s">
        <v>34</v>
      </c>
      <c r="H3935" t="s">
        <v>6415</v>
      </c>
      <c r="I3935">
        <f>VALUE(LEFT(H3935,FIND(" ",H3935)-1))</f>
        <v>5000</v>
      </c>
      <c r="J3935" t="str">
        <f>TRIM(RIGHT(H3935,LEN(H3935)-FIND(" ",H3935)))</f>
        <v>sqft</v>
      </c>
      <c r="K3935" t="s">
        <v>26</v>
      </c>
      <c r="L3935" t="s">
        <v>267</v>
      </c>
      <c r="N3935" t="s">
        <v>6596</v>
      </c>
      <c r="Q3935" t="s">
        <v>29</v>
      </c>
      <c r="R3935" t="s">
        <v>47</v>
      </c>
      <c r="S3935" t="s">
        <v>8347</v>
      </c>
      <c r="T3935" t="s">
        <v>236</v>
      </c>
      <c r="U3935" s="1">
        <f t="shared" si="2043"/>
        <v>7000</v>
      </c>
      <c r="V3935" t="s">
        <v>7256</v>
      </c>
      <c r="W3935" t="e">
        <f>VALUE(V3935)*100000</f>
        <v>#VALUE!</v>
      </c>
    </row>
    <row r="3936" spans="1:23" customFormat="1" hidden="1">
      <c r="A3936" t="s">
        <v>8348</v>
      </c>
      <c r="G3936" t="s">
        <v>34</v>
      </c>
      <c r="H3936" t="s">
        <v>8349</v>
      </c>
      <c r="I3936">
        <f>VALUE(LEFT(H3936,FIND(" ",H3936)-1))</f>
        <v>7150</v>
      </c>
      <c r="J3936" t="str">
        <f>TRIM(RIGHT(H3936,LEN(H3936)-FIND(" ",H3936)))</f>
        <v>sqft</v>
      </c>
      <c r="K3936" t="s">
        <v>26</v>
      </c>
      <c r="L3936" t="s">
        <v>44</v>
      </c>
      <c r="N3936" t="s">
        <v>627</v>
      </c>
      <c r="Q3936" t="s">
        <v>29</v>
      </c>
      <c r="R3936" t="s">
        <v>47</v>
      </c>
      <c r="S3936" t="s">
        <v>8350</v>
      </c>
      <c r="T3936" t="s">
        <v>8351</v>
      </c>
      <c r="U3936" s="1">
        <f t="shared" si="2043"/>
        <v>7790</v>
      </c>
      <c r="V3936" t="s">
        <v>8352</v>
      </c>
      <c r="W3936" t="e">
        <f>VALUE(V3936)*100000</f>
        <v>#VALUE!</v>
      </c>
    </row>
    <row r="3937" spans="1:23" customFormat="1" hidden="1">
      <c r="A3937" t="s">
        <v>7205</v>
      </c>
      <c r="G3937" t="s">
        <v>34</v>
      </c>
      <c r="H3937" t="s">
        <v>1743</v>
      </c>
      <c r="I3937">
        <f>VALUE(LEFT(H3937,FIND(" ",H3937)-1))</f>
        <v>770</v>
      </c>
      <c r="J3937" t="str">
        <f>TRIM(RIGHT(H3937,LEN(H3937)-FIND(" ",H3937)))</f>
        <v>sqft</v>
      </c>
      <c r="K3937" t="s">
        <v>43</v>
      </c>
      <c r="L3937" t="s">
        <v>44</v>
      </c>
      <c r="N3937" t="s">
        <v>390</v>
      </c>
      <c r="Q3937" t="s">
        <v>262</v>
      </c>
      <c r="R3937">
        <v>1</v>
      </c>
      <c r="S3937" t="s">
        <v>8353</v>
      </c>
      <c r="T3937" t="s">
        <v>8354</v>
      </c>
      <c r="U3937" s="1">
        <f t="shared" si="2043"/>
        <v>25974</v>
      </c>
      <c r="V3937" t="s">
        <v>7219</v>
      </c>
      <c r="W3937" t="e">
        <f>VALUE(V3937)*100000</f>
        <v>#VALUE!</v>
      </c>
    </row>
    <row r="3938" spans="1:23" customFormat="1" hidden="1">
      <c r="A3938" t="s">
        <v>8355</v>
      </c>
      <c r="G3938" t="s">
        <v>34</v>
      </c>
      <c r="H3938" t="s">
        <v>6504</v>
      </c>
      <c r="I3938">
        <f>VALUE(LEFT(H3938,FIND(" ",H3938)-1))</f>
        <v>2565</v>
      </c>
      <c r="J3938" t="str">
        <f>TRIM(RIGHT(H3938,LEN(H3938)-FIND(" ",H3938)))</f>
        <v>sqft</v>
      </c>
      <c r="K3938" t="s">
        <v>26</v>
      </c>
      <c r="L3938" t="s">
        <v>6078</v>
      </c>
      <c r="N3938" t="s">
        <v>1181</v>
      </c>
      <c r="Q3938" t="s">
        <v>29</v>
      </c>
      <c r="R3938" t="s">
        <v>5495</v>
      </c>
      <c r="S3938" t="s">
        <v>8356</v>
      </c>
      <c r="T3938" t="s">
        <v>7270</v>
      </c>
      <c r="U3938" s="1">
        <f t="shared" si="2043"/>
        <v>6570</v>
      </c>
      <c r="V3938" t="s">
        <v>7310</v>
      </c>
      <c r="W3938" t="e">
        <f>VALUE(V3938)*100000</f>
        <v>#VALUE!</v>
      </c>
    </row>
    <row r="3939" spans="1:23" customFormat="1" hidden="1">
      <c r="A3939" t="s">
        <v>4066</v>
      </c>
      <c r="G3939" t="s">
        <v>24</v>
      </c>
      <c r="H3939" t="s">
        <v>4499</v>
      </c>
      <c r="I3939">
        <f>VALUE(LEFT(H3939,FIND(" ",H3939)-1))</f>
        <v>1060</v>
      </c>
      <c r="J3939" t="str">
        <f>TRIM(RIGHT(H3939,LEN(H3939)-FIND(" ",H3939)))</f>
        <v>sqft</v>
      </c>
      <c r="K3939" t="s">
        <v>43</v>
      </c>
      <c r="L3939" t="s">
        <v>44</v>
      </c>
      <c r="N3939" t="s">
        <v>117</v>
      </c>
      <c r="Q3939" t="s">
        <v>262</v>
      </c>
      <c r="R3939">
        <v>3</v>
      </c>
      <c r="S3939" t="s">
        <v>8357</v>
      </c>
      <c r="T3939" t="s">
        <v>387</v>
      </c>
      <c r="U3939" s="1">
        <f t="shared" si="2043"/>
        <v>9000</v>
      </c>
      <c r="V3939" t="s">
        <v>7252</v>
      </c>
      <c r="W3939" t="e">
        <f>VALUE(V3939)*100000</f>
        <v>#VALUE!</v>
      </c>
    </row>
    <row r="3940" spans="1:23" customFormat="1" hidden="1">
      <c r="A3940" t="s">
        <v>5121</v>
      </c>
      <c r="G3940" t="s">
        <v>34</v>
      </c>
      <c r="H3940" t="s">
        <v>6294</v>
      </c>
      <c r="I3940">
        <f>VALUE(LEFT(H3940,FIND(" ",H3940)-1))</f>
        <v>105</v>
      </c>
      <c r="J3940" t="str">
        <f>TRIM(RIGHT(H3940,LEN(H3940)-FIND(" ",H3940)))</f>
        <v>sqyrd</v>
      </c>
      <c r="K3940" t="s">
        <v>96</v>
      </c>
      <c r="L3940" t="s">
        <v>44</v>
      </c>
      <c r="N3940" t="s">
        <v>43</v>
      </c>
      <c r="Q3940" t="s">
        <v>47</v>
      </c>
      <c r="R3940" t="s">
        <v>207</v>
      </c>
      <c r="S3940" t="s">
        <v>8358</v>
      </c>
      <c r="T3940" t="s">
        <v>8359</v>
      </c>
      <c r="U3940" s="1">
        <f t="shared" si="2043"/>
        <v>27513</v>
      </c>
      <c r="V3940" t="s">
        <v>7773</v>
      </c>
      <c r="W3940" t="e">
        <f>VALUE(V3940)*100000</f>
        <v>#VALUE!</v>
      </c>
    </row>
    <row r="3941" spans="1:23" customFormat="1" hidden="1">
      <c r="A3941" t="s">
        <v>7314</v>
      </c>
      <c r="G3941" t="s">
        <v>34</v>
      </c>
      <c r="H3941" t="s">
        <v>1393</v>
      </c>
      <c r="I3941">
        <f>VALUE(LEFT(H3941,FIND(" ",H3941)-1))</f>
        <v>160</v>
      </c>
      <c r="J3941" t="str">
        <f>TRIM(RIGHT(H3941,LEN(H3941)-FIND(" ",H3941)))</f>
        <v>sqyrd</v>
      </c>
      <c r="K3941" t="s">
        <v>43</v>
      </c>
      <c r="L3941" t="s">
        <v>44</v>
      </c>
      <c r="N3941" t="s">
        <v>377</v>
      </c>
      <c r="Q3941" t="s">
        <v>96</v>
      </c>
      <c r="R3941" t="s">
        <v>47</v>
      </c>
      <c r="S3941" t="s">
        <v>8360</v>
      </c>
      <c r="T3941" t="s">
        <v>8361</v>
      </c>
      <c r="U3941" s="1">
        <f t="shared" si="2043"/>
        <v>19097</v>
      </c>
      <c r="V3941" t="s">
        <v>7794</v>
      </c>
      <c r="W3941" t="e">
        <f>VALUE(V3941)*100000</f>
        <v>#VALUE!</v>
      </c>
    </row>
    <row r="3942" spans="1:23" customFormat="1" hidden="1">
      <c r="A3942" t="s">
        <v>7688</v>
      </c>
      <c r="G3942" t="s">
        <v>204</v>
      </c>
      <c r="H3942" t="s">
        <v>6534</v>
      </c>
      <c r="I3942">
        <f>VALUE(LEFT(H3942,FIND(" ",H3942)-1))</f>
        <v>2025</v>
      </c>
      <c r="J3942" t="str">
        <f>TRIM(RIGHT(H3942,LEN(H3942)-FIND(" ",H3942)))</f>
        <v>sqft</v>
      </c>
      <c r="K3942" t="s">
        <v>8084</v>
      </c>
      <c r="L3942" t="s">
        <v>8362</v>
      </c>
      <c r="N3942" t="s">
        <v>43</v>
      </c>
      <c r="Q3942" t="s">
        <v>671</v>
      </c>
      <c r="T3942" t="s">
        <v>6229</v>
      </c>
      <c r="U3942" s="1">
        <f t="shared" si="2043"/>
        <v>12222</v>
      </c>
      <c r="V3942" t="s">
        <v>7240</v>
      </c>
      <c r="W3942" t="e">
        <f>VALUE(V3942)*100000</f>
        <v>#VALUE!</v>
      </c>
    </row>
    <row r="3943" spans="1:23" customFormat="1" hidden="1">
      <c r="A3943" t="s">
        <v>8363</v>
      </c>
      <c r="G3943" t="s">
        <v>34</v>
      </c>
      <c r="H3943" t="s">
        <v>7925</v>
      </c>
      <c r="I3943">
        <f>VALUE(LEFT(H3943,FIND(" ",H3943)-1))</f>
        <v>3770</v>
      </c>
      <c r="J3943" t="str">
        <f>TRIM(RIGHT(H3943,LEN(H3943)-FIND(" ",H3943)))</f>
        <v>sqft</v>
      </c>
      <c r="K3943" t="s">
        <v>26</v>
      </c>
      <c r="L3943" t="s">
        <v>2900</v>
      </c>
      <c r="N3943" t="s">
        <v>200</v>
      </c>
      <c r="Q3943" t="s">
        <v>29</v>
      </c>
      <c r="R3943" t="s">
        <v>47</v>
      </c>
      <c r="T3943" t="s">
        <v>6045</v>
      </c>
      <c r="U3943" s="1">
        <f t="shared" si="2043"/>
        <v>5850</v>
      </c>
      <c r="V3943" t="s">
        <v>7466</v>
      </c>
      <c r="W3943" t="e">
        <f>VALUE(V3943)*100000</f>
        <v>#VALUE!</v>
      </c>
    </row>
    <row r="3944" spans="1:23" customFormat="1" hidden="1">
      <c r="A3944" t="s">
        <v>6762</v>
      </c>
      <c r="G3944" t="s">
        <v>24</v>
      </c>
      <c r="H3944" t="s">
        <v>8239</v>
      </c>
      <c r="I3944">
        <f>VALUE(LEFT(H3944,FIND(" ",H3944)-1))</f>
        <v>350</v>
      </c>
      <c r="J3944" t="str">
        <f>TRIM(RIGHT(H3944,LEN(H3944)-FIND(" ",H3944)))</f>
        <v>sqyrd</v>
      </c>
      <c r="K3944" t="s">
        <v>43</v>
      </c>
      <c r="L3944" t="s">
        <v>44</v>
      </c>
      <c r="N3944" t="s">
        <v>86</v>
      </c>
      <c r="Q3944" t="s">
        <v>46</v>
      </c>
      <c r="R3944" t="s">
        <v>47</v>
      </c>
      <c r="S3944" t="s">
        <v>8364</v>
      </c>
      <c r="U3944" s="1" t="e">
        <f t="shared" si="2043"/>
        <v>#VALUE!</v>
      </c>
      <c r="V3944" t="s">
        <v>8365</v>
      </c>
      <c r="W3944" t="e">
        <f>VALUE(V3944)*100000</f>
        <v>#VALUE!</v>
      </c>
    </row>
    <row r="3945" spans="1:23" customFormat="1" hidden="1">
      <c r="A3945" t="s">
        <v>8366</v>
      </c>
      <c r="G3945" t="s">
        <v>34</v>
      </c>
      <c r="H3945" t="s">
        <v>6988</v>
      </c>
      <c r="I3945">
        <f>VALUE(LEFT(H3945,FIND(" ",H3945)-1))</f>
        <v>184</v>
      </c>
      <c r="J3945" t="str">
        <f>TRIM(RIGHT(H3945,LEN(H3945)-FIND(" ",H3945)))</f>
        <v>sqyrd</v>
      </c>
      <c r="K3945" t="s">
        <v>26</v>
      </c>
      <c r="L3945" t="s">
        <v>44</v>
      </c>
      <c r="N3945" t="s">
        <v>517</v>
      </c>
      <c r="Q3945" t="s">
        <v>46</v>
      </c>
      <c r="R3945" t="s">
        <v>47</v>
      </c>
      <c r="T3945" t="s">
        <v>8166</v>
      </c>
      <c r="U3945" s="1">
        <f t="shared" si="2043"/>
        <v>9118</v>
      </c>
      <c r="V3945" t="s">
        <v>7326</v>
      </c>
      <c r="W3945" t="e">
        <f>VALUE(V3945)*100000</f>
        <v>#VALUE!</v>
      </c>
    </row>
    <row r="3946" spans="1:23" customFormat="1" hidden="1">
      <c r="A3946" t="s">
        <v>7593</v>
      </c>
      <c r="G3946" t="s">
        <v>24</v>
      </c>
      <c r="H3946" t="s">
        <v>90</v>
      </c>
      <c r="I3946">
        <f>VALUE(LEFT(H3946,FIND(" ",H3946)-1))</f>
        <v>1650</v>
      </c>
      <c r="J3946" t="str">
        <f>TRIM(RIGHT(H3946,LEN(H3946)-FIND(" ",H3946)))</f>
        <v>sqft</v>
      </c>
      <c r="K3946" t="s">
        <v>26</v>
      </c>
      <c r="L3946" t="s">
        <v>2829</v>
      </c>
      <c r="N3946" t="s">
        <v>342</v>
      </c>
      <c r="Q3946" t="s">
        <v>29</v>
      </c>
      <c r="R3946" t="s">
        <v>102</v>
      </c>
      <c r="S3946" t="s">
        <v>8313</v>
      </c>
      <c r="T3946" t="s">
        <v>3861</v>
      </c>
      <c r="U3946" s="1">
        <f t="shared" si="2043"/>
        <v>5500</v>
      </c>
      <c r="V3946" t="s">
        <v>7252</v>
      </c>
      <c r="W3946" t="e">
        <f>VALUE(V3946)*100000</f>
        <v>#VALUE!</v>
      </c>
    </row>
    <row r="3947" spans="1:23" customFormat="1" hidden="1">
      <c r="A3947" t="s">
        <v>4422</v>
      </c>
      <c r="G3947" t="s">
        <v>34</v>
      </c>
      <c r="H3947" t="s">
        <v>8367</v>
      </c>
      <c r="I3947">
        <f>VALUE(LEFT(H3947,FIND(" ",H3947)-1))</f>
        <v>162</v>
      </c>
      <c r="J3947" t="str">
        <f>TRIM(RIGHT(H3947,LEN(H3947)-FIND(" ",H3947)))</f>
        <v>sqyrd</v>
      </c>
      <c r="K3947" t="s">
        <v>43</v>
      </c>
      <c r="L3947" t="s">
        <v>44</v>
      </c>
      <c r="N3947" t="s">
        <v>86</v>
      </c>
      <c r="Q3947" t="s">
        <v>46</v>
      </c>
      <c r="R3947" t="s">
        <v>47</v>
      </c>
      <c r="S3947" t="s">
        <v>8368</v>
      </c>
      <c r="T3947" t="s">
        <v>8369</v>
      </c>
      <c r="U3947" s="1">
        <f t="shared" si="2043"/>
        <v>17901</v>
      </c>
      <c r="V3947" t="s">
        <v>7279</v>
      </c>
      <c r="W3947" t="e">
        <f>VALUE(V3947)*100000</f>
        <v>#VALUE!</v>
      </c>
    </row>
    <row r="3948" spans="1:23" customFormat="1" hidden="1">
      <c r="A3948" t="s">
        <v>8370</v>
      </c>
      <c r="G3948" t="s">
        <v>34</v>
      </c>
      <c r="H3948" t="s">
        <v>8371</v>
      </c>
      <c r="I3948">
        <f>VALUE(LEFT(H3948,FIND(" ",H3948)-1))</f>
        <v>3336</v>
      </c>
      <c r="J3948" t="str">
        <f>TRIM(RIGHT(H3948,LEN(H3948)-FIND(" ",H3948)))</f>
        <v>sqft</v>
      </c>
      <c r="K3948" t="s">
        <v>26</v>
      </c>
      <c r="L3948" t="s">
        <v>2851</v>
      </c>
      <c r="N3948" t="s">
        <v>816</v>
      </c>
      <c r="Q3948" t="s">
        <v>29</v>
      </c>
      <c r="R3948" t="s">
        <v>47</v>
      </c>
      <c r="S3948" t="s">
        <v>8372</v>
      </c>
      <c r="T3948" t="s">
        <v>8373</v>
      </c>
      <c r="U3948" s="1">
        <f t="shared" si="2043"/>
        <v>6651</v>
      </c>
      <c r="V3948" t="s">
        <v>8139</v>
      </c>
      <c r="W3948" t="e">
        <f>VALUE(V3948)*100000</f>
        <v>#VALUE!</v>
      </c>
    </row>
    <row r="3949" spans="1:23" customFormat="1" hidden="1">
      <c r="A3949" t="s">
        <v>7446</v>
      </c>
      <c r="G3949" t="s">
        <v>34</v>
      </c>
      <c r="H3949" t="s">
        <v>8374</v>
      </c>
      <c r="I3949">
        <f>VALUE(LEFT(H3949,FIND(" ",H3949)-1))</f>
        <v>3285</v>
      </c>
      <c r="J3949" t="str">
        <f>TRIM(RIGHT(H3949,LEN(H3949)-FIND(" ",H3949)))</f>
        <v>sqft</v>
      </c>
      <c r="K3949" t="s">
        <v>26</v>
      </c>
      <c r="L3949" t="s">
        <v>44</v>
      </c>
      <c r="N3949" t="s">
        <v>45</v>
      </c>
      <c r="Q3949" t="s">
        <v>29</v>
      </c>
      <c r="R3949" t="s">
        <v>346</v>
      </c>
      <c r="S3949" t="s">
        <v>8375</v>
      </c>
      <c r="T3949" t="s">
        <v>6304</v>
      </c>
      <c r="U3949" s="1">
        <f t="shared" si="2043"/>
        <v>5751</v>
      </c>
      <c r="V3949" t="s">
        <v>8110</v>
      </c>
      <c r="W3949" t="e">
        <f>VALUE(V3949)*100000</f>
        <v>#VALUE!</v>
      </c>
    </row>
    <row r="3950" spans="1:23" customFormat="1" hidden="1">
      <c r="A3950" t="s">
        <v>8376</v>
      </c>
      <c r="G3950" t="s">
        <v>34</v>
      </c>
      <c r="H3950" t="s">
        <v>4400</v>
      </c>
      <c r="I3950">
        <f>VALUE(LEFT(H3950,FIND(" ",H3950)-1))</f>
        <v>2800</v>
      </c>
      <c r="J3950" t="str">
        <f>TRIM(RIGHT(H3950,LEN(H3950)-FIND(" ",H3950)))</f>
        <v>sqft</v>
      </c>
      <c r="K3950" t="s">
        <v>26</v>
      </c>
      <c r="L3950" t="s">
        <v>44</v>
      </c>
      <c r="N3950" t="s">
        <v>2891</v>
      </c>
      <c r="Q3950" t="s">
        <v>29</v>
      </c>
      <c r="R3950" t="s">
        <v>185</v>
      </c>
      <c r="S3950" t="s">
        <v>8377</v>
      </c>
      <c r="T3950" t="s">
        <v>722</v>
      </c>
      <c r="U3950" s="1">
        <f t="shared" si="2043"/>
        <v>6000</v>
      </c>
      <c r="V3950" t="s">
        <v>7310</v>
      </c>
      <c r="W3950" t="e">
        <f>VALUE(V3950)*100000</f>
        <v>#VALUE!</v>
      </c>
    </row>
    <row r="3951" spans="1:23" customFormat="1" hidden="1">
      <c r="A3951" t="s">
        <v>3640</v>
      </c>
      <c r="G3951" t="s">
        <v>24</v>
      </c>
      <c r="H3951" t="s">
        <v>4548</v>
      </c>
      <c r="I3951">
        <f>VALUE(LEFT(H3951,FIND(" ",H3951)-1))</f>
        <v>1688</v>
      </c>
      <c r="J3951" t="str">
        <f>TRIM(RIGHT(H3951,LEN(H3951)-FIND(" ",H3951)))</f>
        <v>sqft</v>
      </c>
      <c r="K3951" t="s">
        <v>26</v>
      </c>
      <c r="L3951" t="s">
        <v>2890</v>
      </c>
      <c r="N3951" t="s">
        <v>2963</v>
      </c>
      <c r="Q3951" t="s">
        <v>29</v>
      </c>
      <c r="R3951" t="s">
        <v>47</v>
      </c>
      <c r="S3951" t="s">
        <v>8378</v>
      </c>
      <c r="T3951" t="s">
        <v>6569</v>
      </c>
      <c r="U3951" s="1">
        <f t="shared" si="2043"/>
        <v>5550</v>
      </c>
      <c r="V3951" t="s">
        <v>7228</v>
      </c>
      <c r="W3951" t="e">
        <f>VALUE(V3951)*100000</f>
        <v>#VALUE!</v>
      </c>
    </row>
    <row r="3952" spans="1:23" customFormat="1" hidden="1">
      <c r="A3952" t="s">
        <v>7178</v>
      </c>
      <c r="G3952" t="s">
        <v>34</v>
      </c>
      <c r="H3952" t="s">
        <v>7918</v>
      </c>
      <c r="I3952">
        <f>VALUE(LEFT(H3952,FIND(" ",H3952)-1))</f>
        <v>3450</v>
      </c>
      <c r="J3952" t="str">
        <f>TRIM(RIGHT(H3952,LEN(H3952)-FIND(" ",H3952)))</f>
        <v>sqft</v>
      </c>
      <c r="K3952" t="s">
        <v>29</v>
      </c>
      <c r="L3952" t="s">
        <v>101</v>
      </c>
      <c r="N3952" t="s">
        <v>26</v>
      </c>
      <c r="Q3952" t="s">
        <v>3367</v>
      </c>
      <c r="R3952">
        <v>3</v>
      </c>
      <c r="S3952" t="s">
        <v>7919</v>
      </c>
      <c r="T3952" t="s">
        <v>3369</v>
      </c>
      <c r="U3952" s="1">
        <f t="shared" si="2043"/>
        <v>4750</v>
      </c>
      <c r="V3952" t="s">
        <v>7271</v>
      </c>
      <c r="W3952" t="e">
        <f>VALUE(V3952)*100000</f>
        <v>#VALUE!</v>
      </c>
    </row>
    <row r="3953" spans="1:23" customFormat="1" hidden="1">
      <c r="A3953" t="s">
        <v>8379</v>
      </c>
      <c r="G3953" t="s">
        <v>34</v>
      </c>
      <c r="H3953" t="s">
        <v>7664</v>
      </c>
      <c r="I3953">
        <f>VALUE(LEFT(H3953,FIND(" ",H3953)-1))</f>
        <v>4400</v>
      </c>
      <c r="J3953" t="str">
        <f>TRIM(RIGHT(H3953,LEN(H3953)-FIND(" ",H3953)))</f>
        <v>sqft</v>
      </c>
      <c r="K3953" t="s">
        <v>26</v>
      </c>
      <c r="L3953" t="s">
        <v>6039</v>
      </c>
      <c r="N3953" t="s">
        <v>45</v>
      </c>
      <c r="Q3953" t="s">
        <v>29</v>
      </c>
      <c r="R3953" t="s">
        <v>47</v>
      </c>
      <c r="S3953" t="s">
        <v>8380</v>
      </c>
      <c r="T3953" t="s">
        <v>8381</v>
      </c>
      <c r="U3953" s="1">
        <f t="shared" si="2043"/>
        <v>7600</v>
      </c>
      <c r="V3953" t="s">
        <v>8382</v>
      </c>
      <c r="W3953" t="e">
        <f>VALUE(V3953)*100000</f>
        <v>#VALUE!</v>
      </c>
    </row>
    <row r="3954" spans="1:23" customFormat="1" hidden="1">
      <c r="A3954" t="s">
        <v>8043</v>
      </c>
      <c r="G3954" t="s">
        <v>34</v>
      </c>
      <c r="H3954" t="s">
        <v>6415</v>
      </c>
      <c r="I3954">
        <f>VALUE(LEFT(H3954,FIND(" ",H3954)-1))</f>
        <v>5000</v>
      </c>
      <c r="J3954" t="str">
        <f>TRIM(RIGHT(H3954,LEN(H3954)-FIND(" ",H3954)))</f>
        <v>sqft</v>
      </c>
      <c r="K3954" t="s">
        <v>26</v>
      </c>
      <c r="L3954" t="s">
        <v>192</v>
      </c>
      <c r="N3954" t="s">
        <v>176</v>
      </c>
      <c r="Q3954" t="s">
        <v>29</v>
      </c>
      <c r="R3954" t="s">
        <v>38</v>
      </c>
      <c r="S3954" t="s">
        <v>8025</v>
      </c>
      <c r="T3954" t="s">
        <v>7062</v>
      </c>
      <c r="U3954" s="1">
        <f t="shared" si="2043"/>
        <v>6300</v>
      </c>
      <c r="V3954" t="s">
        <v>8383</v>
      </c>
      <c r="W3954" t="e">
        <f>VALUE(V3954)*100000</f>
        <v>#VALUE!</v>
      </c>
    </row>
    <row r="3955" spans="1:23" customFormat="1" hidden="1">
      <c r="A3955" t="s">
        <v>7194</v>
      </c>
      <c r="G3955" t="s">
        <v>34</v>
      </c>
      <c r="H3955" t="s">
        <v>4069</v>
      </c>
      <c r="I3955">
        <f>VALUE(LEFT(H3955,FIND(" ",H3955)-1))</f>
        <v>4000</v>
      </c>
      <c r="J3955" t="str">
        <f>TRIM(RIGHT(H3955,LEN(H3955)-FIND(" ",H3955)))</f>
        <v>sqft</v>
      </c>
      <c r="K3955" t="s">
        <v>26</v>
      </c>
      <c r="L3955" t="s">
        <v>3356</v>
      </c>
      <c r="N3955" t="s">
        <v>831</v>
      </c>
      <c r="Q3955" t="s">
        <v>29</v>
      </c>
      <c r="R3955" t="s">
        <v>38</v>
      </c>
      <c r="S3955" t="s">
        <v>8384</v>
      </c>
      <c r="T3955" t="s">
        <v>555</v>
      </c>
      <c r="U3955" s="1">
        <f t="shared" si="2043"/>
        <v>4500</v>
      </c>
      <c r="V3955" t="s">
        <v>7210</v>
      </c>
      <c r="W3955" t="e">
        <f>VALUE(V3955)*100000</f>
        <v>#VALUE!</v>
      </c>
    </row>
    <row r="3956" spans="1:23" customFormat="1" hidden="1">
      <c r="A3956" t="s">
        <v>6081</v>
      </c>
      <c r="G3956" t="s">
        <v>34</v>
      </c>
      <c r="H3956" t="s">
        <v>4089</v>
      </c>
      <c r="I3956">
        <f>VALUE(LEFT(H3956,FIND(" ",H3956)-1))</f>
        <v>4500</v>
      </c>
      <c r="J3956" t="str">
        <f>TRIM(RIGHT(H3956,LEN(H3956)-FIND(" ",H3956)))</f>
        <v>sqft</v>
      </c>
      <c r="K3956" t="s">
        <v>26</v>
      </c>
      <c r="L3956" t="s">
        <v>44</v>
      </c>
      <c r="N3956" t="s">
        <v>200</v>
      </c>
      <c r="Q3956" t="s">
        <v>29</v>
      </c>
      <c r="R3956" t="s">
        <v>47</v>
      </c>
      <c r="T3956" t="s">
        <v>722</v>
      </c>
      <c r="U3956" s="1">
        <f t="shared" si="2043"/>
        <v>6000</v>
      </c>
      <c r="V3956" t="s">
        <v>7904</v>
      </c>
      <c r="W3956" t="e">
        <f>VALUE(V3956)*100000</f>
        <v>#VALUE!</v>
      </c>
    </row>
    <row r="3957" spans="1:23" customFormat="1" hidden="1">
      <c r="A3957" t="s">
        <v>8385</v>
      </c>
      <c r="G3957" t="s">
        <v>34</v>
      </c>
      <c r="H3957" t="s">
        <v>7806</v>
      </c>
      <c r="I3957">
        <f>VALUE(LEFT(H3957,FIND(" ",H3957)-1))</f>
        <v>3800</v>
      </c>
      <c r="J3957" t="str">
        <f>TRIM(RIGHT(H3957,LEN(H3957)-FIND(" ",H3957)))</f>
        <v>sqft</v>
      </c>
      <c r="K3957" t="s">
        <v>26</v>
      </c>
      <c r="L3957" t="s">
        <v>184</v>
      </c>
      <c r="N3957" t="s">
        <v>2657</v>
      </c>
      <c r="Q3957" t="s">
        <v>29</v>
      </c>
      <c r="R3957" t="s">
        <v>38</v>
      </c>
      <c r="S3957" t="s">
        <v>8386</v>
      </c>
      <c r="T3957" t="s">
        <v>459</v>
      </c>
      <c r="U3957" s="1">
        <f t="shared" si="2043"/>
        <v>5000</v>
      </c>
      <c r="V3957" t="s">
        <v>7687</v>
      </c>
      <c r="W3957" t="e">
        <f>VALUE(V3957)*100000</f>
        <v>#VALUE!</v>
      </c>
    </row>
    <row r="3958" spans="1:23" customFormat="1" hidden="1">
      <c r="A3958" t="s">
        <v>6081</v>
      </c>
      <c r="G3958" t="s">
        <v>34</v>
      </c>
      <c r="H3958" t="s">
        <v>7278</v>
      </c>
      <c r="I3958">
        <f>VALUE(LEFT(H3958,FIND(" ",H3958)-1))</f>
        <v>3636</v>
      </c>
      <c r="J3958" t="str">
        <f>TRIM(RIGHT(H3958,LEN(H3958)-FIND(" ",H3958)))</f>
        <v>sqft</v>
      </c>
      <c r="K3958" t="s">
        <v>26</v>
      </c>
      <c r="L3958" t="s">
        <v>44</v>
      </c>
      <c r="N3958" t="s">
        <v>831</v>
      </c>
      <c r="Q3958" t="s">
        <v>29</v>
      </c>
      <c r="R3958" t="s">
        <v>38</v>
      </c>
      <c r="S3958" t="s">
        <v>8387</v>
      </c>
      <c r="T3958" t="s">
        <v>928</v>
      </c>
      <c r="U3958" s="1">
        <f t="shared" si="2043"/>
        <v>6500</v>
      </c>
      <c r="V3958" t="s">
        <v>7986</v>
      </c>
      <c r="W3958" t="e">
        <f>VALUE(V3958)*100000</f>
        <v>#VALUE!</v>
      </c>
    </row>
    <row r="3959" spans="1:23" customFormat="1" hidden="1">
      <c r="A3959" t="s">
        <v>8388</v>
      </c>
      <c r="G3959" t="s">
        <v>34</v>
      </c>
      <c r="H3959" t="s">
        <v>8389</v>
      </c>
      <c r="I3959">
        <f>VALUE(LEFT(H3959,FIND(" ",H3959)-1))</f>
        <v>3401</v>
      </c>
      <c r="J3959" t="str">
        <f>TRIM(RIGHT(H3959,LEN(H3959)-FIND(" ",H3959)))</f>
        <v>sqft</v>
      </c>
      <c r="K3959" t="s">
        <v>26</v>
      </c>
      <c r="L3959" t="s">
        <v>5200</v>
      </c>
      <c r="N3959" t="s">
        <v>45</v>
      </c>
      <c r="Q3959" t="s">
        <v>29</v>
      </c>
      <c r="R3959" t="s">
        <v>47</v>
      </c>
      <c r="S3959" t="s">
        <v>8390</v>
      </c>
      <c r="T3959" t="s">
        <v>8391</v>
      </c>
      <c r="U3959" s="1">
        <f t="shared" si="2043"/>
        <v>5601</v>
      </c>
      <c r="V3959" t="s">
        <v>7687</v>
      </c>
      <c r="W3959" t="e">
        <f>VALUE(V3959)*100000</f>
        <v>#VALUE!</v>
      </c>
    </row>
    <row r="3960" spans="1:23" customFormat="1" hidden="1">
      <c r="A3960" t="s">
        <v>8392</v>
      </c>
      <c r="G3960" t="s">
        <v>34</v>
      </c>
      <c r="H3960" t="s">
        <v>8393</v>
      </c>
      <c r="I3960">
        <f>VALUE(LEFT(H3960,FIND(" ",H3960)-1))</f>
        <v>8300</v>
      </c>
      <c r="J3960" t="str">
        <f>TRIM(RIGHT(H3960,LEN(H3960)-FIND(" ",H3960)))</f>
        <v>sqft</v>
      </c>
      <c r="K3960" t="s">
        <v>26</v>
      </c>
      <c r="L3960" t="s">
        <v>184</v>
      </c>
      <c r="N3960" t="s">
        <v>7302</v>
      </c>
      <c r="Q3960" t="s">
        <v>29</v>
      </c>
      <c r="R3960" t="s">
        <v>47</v>
      </c>
      <c r="S3960" t="s">
        <v>8394</v>
      </c>
      <c r="T3960" t="s">
        <v>8395</v>
      </c>
      <c r="U3960" s="1">
        <f t="shared" si="2043"/>
        <v>9795</v>
      </c>
      <c r="V3960" t="s">
        <v>8396</v>
      </c>
      <c r="W3960" t="e">
        <f>VALUE(V3960)*100000</f>
        <v>#VALUE!</v>
      </c>
    </row>
    <row r="3961" spans="1:23" customFormat="1" hidden="1">
      <c r="A3961" t="s">
        <v>8021</v>
      </c>
      <c r="G3961" t="s">
        <v>34</v>
      </c>
      <c r="H3961" t="s">
        <v>8129</v>
      </c>
      <c r="I3961">
        <f>VALUE(LEFT(H3961,FIND(" ",H3961)-1))</f>
        <v>5700</v>
      </c>
      <c r="J3961" t="str">
        <f>TRIM(RIGHT(H3961,LEN(H3961)-FIND(" ",H3961)))</f>
        <v>sqft</v>
      </c>
      <c r="K3961" t="s">
        <v>26</v>
      </c>
      <c r="L3961" t="s">
        <v>1843</v>
      </c>
      <c r="N3961" t="s">
        <v>911</v>
      </c>
      <c r="Q3961" t="s">
        <v>29</v>
      </c>
      <c r="R3961" t="s">
        <v>47</v>
      </c>
      <c r="S3961" t="s">
        <v>8397</v>
      </c>
      <c r="T3961" t="s">
        <v>928</v>
      </c>
      <c r="U3961" s="1">
        <f t="shared" si="2043"/>
        <v>6500</v>
      </c>
      <c r="V3961" t="s">
        <v>7922</v>
      </c>
      <c r="W3961" t="e">
        <f>VALUE(V3961)*100000</f>
        <v>#VALUE!</v>
      </c>
    </row>
    <row r="3962" spans="1:23" customFormat="1" hidden="1">
      <c r="A3962" t="s">
        <v>6081</v>
      </c>
      <c r="G3962" t="s">
        <v>24</v>
      </c>
      <c r="H3962" t="s">
        <v>8137</v>
      </c>
      <c r="I3962">
        <f>VALUE(LEFT(H3962,FIND(" ",H3962)-1))</f>
        <v>1830</v>
      </c>
      <c r="J3962" t="str">
        <f>TRIM(RIGHT(H3962,LEN(H3962)-FIND(" ",H3962)))</f>
        <v>sqft</v>
      </c>
      <c r="K3962" t="s">
        <v>29</v>
      </c>
      <c r="L3962" t="s">
        <v>44</v>
      </c>
      <c r="N3962" t="s">
        <v>26</v>
      </c>
      <c r="Q3962" t="s">
        <v>47</v>
      </c>
      <c r="R3962" t="s">
        <v>207</v>
      </c>
      <c r="S3962" t="s">
        <v>7112</v>
      </c>
      <c r="T3962" t="s">
        <v>7113</v>
      </c>
      <c r="U3962" s="1">
        <f t="shared" si="2043"/>
        <v>5491</v>
      </c>
      <c r="V3962" t="s">
        <v>8026</v>
      </c>
      <c r="W3962" t="e">
        <f>VALUE(V3962)*100000</f>
        <v>#VALUE!</v>
      </c>
    </row>
    <row r="3963" spans="1:23" customFormat="1" hidden="1">
      <c r="A3963" t="s">
        <v>6081</v>
      </c>
      <c r="G3963" t="s">
        <v>34</v>
      </c>
      <c r="H3963" t="s">
        <v>6364</v>
      </c>
      <c r="I3963">
        <f>VALUE(LEFT(H3963,FIND(" ",H3963)-1))</f>
        <v>3200</v>
      </c>
      <c r="J3963" t="str">
        <f>TRIM(RIGHT(H3963,LEN(H3963)-FIND(" ",H3963)))</f>
        <v>sqft</v>
      </c>
      <c r="K3963" t="s">
        <v>26</v>
      </c>
      <c r="L3963" t="s">
        <v>267</v>
      </c>
      <c r="N3963" t="s">
        <v>2193</v>
      </c>
      <c r="Q3963" t="s">
        <v>29</v>
      </c>
      <c r="R3963" t="s">
        <v>38</v>
      </c>
      <c r="S3963" t="s">
        <v>8398</v>
      </c>
      <c r="T3963" t="s">
        <v>6045</v>
      </c>
      <c r="U3963" s="1">
        <f t="shared" si="2043"/>
        <v>5850</v>
      </c>
      <c r="V3963" t="s">
        <v>8399</v>
      </c>
      <c r="W3963" t="e">
        <f>VALUE(V3963)*100000</f>
        <v>#VALUE!</v>
      </c>
    </row>
    <row r="3964" spans="1:23" customFormat="1" hidden="1">
      <c r="A3964" t="s">
        <v>8400</v>
      </c>
      <c r="G3964" t="s">
        <v>34</v>
      </c>
      <c r="H3964" t="s">
        <v>7946</v>
      </c>
      <c r="I3964">
        <f>VALUE(LEFT(H3964,FIND(" ",H3964)-1))</f>
        <v>3047</v>
      </c>
      <c r="J3964" t="str">
        <f>TRIM(RIGHT(H3964,LEN(H3964)-FIND(" ",H3964)))</f>
        <v>sqft</v>
      </c>
      <c r="K3964" t="s">
        <v>26</v>
      </c>
      <c r="L3964" t="s">
        <v>61</v>
      </c>
      <c r="N3964" t="s">
        <v>342</v>
      </c>
      <c r="Q3964" t="s">
        <v>29</v>
      </c>
      <c r="R3964" t="s">
        <v>47</v>
      </c>
      <c r="S3964" t="s">
        <v>8401</v>
      </c>
      <c r="T3964" t="s">
        <v>8402</v>
      </c>
      <c r="U3964" s="1">
        <f t="shared" si="2043"/>
        <v>5907</v>
      </c>
      <c r="V3964" t="s">
        <v>7210</v>
      </c>
      <c r="W3964" t="e">
        <f>VALUE(V3964)*100000</f>
        <v>#VALUE!</v>
      </c>
    </row>
    <row r="3965" spans="1:23" customFormat="1" hidden="1">
      <c r="A3965" t="s">
        <v>8403</v>
      </c>
      <c r="G3965" t="s">
        <v>34</v>
      </c>
      <c r="H3965" t="s">
        <v>1654</v>
      </c>
      <c r="I3965">
        <f>VALUE(LEFT(H3965,FIND(" ",H3965)-1))</f>
        <v>897</v>
      </c>
      <c r="J3965" t="str">
        <f>TRIM(RIGHT(H3965,LEN(H3965)-FIND(" ",H3965)))</f>
        <v>sqft</v>
      </c>
      <c r="K3965" t="s">
        <v>43</v>
      </c>
      <c r="L3965" t="s">
        <v>44</v>
      </c>
      <c r="N3965" t="s">
        <v>8404</v>
      </c>
      <c r="Q3965" t="s">
        <v>252</v>
      </c>
      <c r="R3965">
        <v>2</v>
      </c>
      <c r="S3965" t="s">
        <v>8405</v>
      </c>
      <c r="T3965" t="s">
        <v>8406</v>
      </c>
      <c r="U3965" s="1">
        <f t="shared" ref="U3965:U4028" si="2044">VALUE(SUBSTITUTE(SUBSTITUTE(T3965,"â‚¹",""),"per sqft",""))</f>
        <v>20959</v>
      </c>
      <c r="V3965" t="s">
        <v>8110</v>
      </c>
      <c r="W3965" t="e">
        <f>VALUE(V3965)*100000</f>
        <v>#VALUE!</v>
      </c>
    </row>
    <row r="3966" spans="1:23" customFormat="1" hidden="1">
      <c r="A3966" t="s">
        <v>8407</v>
      </c>
      <c r="G3966" t="s">
        <v>34</v>
      </c>
      <c r="H3966" t="s">
        <v>8408</v>
      </c>
      <c r="I3966">
        <f>VALUE(LEFT(H3966,FIND(" ",H3966)-1))</f>
        <v>4604</v>
      </c>
      <c r="J3966" t="str">
        <f>TRIM(RIGHT(H3966,LEN(H3966)-FIND(" ",H3966)))</f>
        <v>sqft</v>
      </c>
      <c r="K3966" t="s">
        <v>29</v>
      </c>
      <c r="L3966" t="s">
        <v>1728</v>
      </c>
      <c r="N3966" t="s">
        <v>26</v>
      </c>
      <c r="Q3966" t="s">
        <v>47</v>
      </c>
      <c r="R3966" t="s">
        <v>5495</v>
      </c>
      <c r="S3966" t="s">
        <v>8409</v>
      </c>
      <c r="T3966" t="s">
        <v>8410</v>
      </c>
      <c r="U3966" s="1">
        <f t="shared" si="2044"/>
        <v>6851</v>
      </c>
      <c r="V3966" t="s">
        <v>8383</v>
      </c>
      <c r="W3966" t="e">
        <f>VALUE(V3966)*100000</f>
        <v>#VALUE!</v>
      </c>
    </row>
    <row r="3967" spans="1:23" customFormat="1" hidden="1">
      <c r="A3967" t="s">
        <v>8411</v>
      </c>
      <c r="G3967" t="s">
        <v>34</v>
      </c>
      <c r="H3967" t="s">
        <v>4423</v>
      </c>
      <c r="I3967">
        <f>VALUE(LEFT(H3967,FIND(" ",H3967)-1))</f>
        <v>180</v>
      </c>
      <c r="J3967" t="str">
        <f>TRIM(RIGHT(H3967,LEN(H3967)-FIND(" ",H3967)))</f>
        <v>sqyrd</v>
      </c>
      <c r="K3967" t="s">
        <v>43</v>
      </c>
      <c r="L3967" t="s">
        <v>44</v>
      </c>
      <c r="N3967" t="s">
        <v>377</v>
      </c>
      <c r="Q3967" t="s">
        <v>96</v>
      </c>
      <c r="R3967" t="s">
        <v>185</v>
      </c>
      <c r="S3967" t="s">
        <v>8412</v>
      </c>
      <c r="T3967" t="s">
        <v>8413</v>
      </c>
      <c r="U3967" s="1">
        <f t="shared" si="2044"/>
        <v>40358</v>
      </c>
      <c r="V3967" t="s">
        <v>8414</v>
      </c>
      <c r="W3967" t="e">
        <f>VALUE(V3967)*100000</f>
        <v>#VALUE!</v>
      </c>
    </row>
    <row r="3968" spans="1:23" customFormat="1" hidden="1">
      <c r="A3968" t="s">
        <v>7688</v>
      </c>
      <c r="G3968" t="s">
        <v>204</v>
      </c>
      <c r="H3968" t="s">
        <v>8415</v>
      </c>
      <c r="I3968">
        <f>VALUE(LEFT(H3968,FIND(" ",H3968)-1))</f>
        <v>4770</v>
      </c>
      <c r="J3968" t="str">
        <f>TRIM(RIGHT(H3968,LEN(H3968)-FIND(" ",H3968)))</f>
        <v>sqft</v>
      </c>
      <c r="K3968" t="s">
        <v>43</v>
      </c>
      <c r="L3968" t="s">
        <v>8416</v>
      </c>
      <c r="N3968" t="s">
        <v>166</v>
      </c>
      <c r="Q3968">
        <v>3</v>
      </c>
      <c r="R3968">
        <v>2</v>
      </c>
      <c r="S3968" t="s">
        <v>8417</v>
      </c>
      <c r="T3968" t="s">
        <v>1194</v>
      </c>
      <c r="U3968" s="1">
        <f t="shared" si="2044"/>
        <v>16667</v>
      </c>
      <c r="V3968" t="s">
        <v>8418</v>
      </c>
      <c r="W3968" t="e">
        <f>VALUE(V3968)*100000</f>
        <v>#VALUE!</v>
      </c>
    </row>
    <row r="3969" spans="1:23" customFormat="1" hidden="1">
      <c r="A3969" t="s">
        <v>8419</v>
      </c>
      <c r="G3969" t="s">
        <v>24</v>
      </c>
      <c r="H3969" t="s">
        <v>5369</v>
      </c>
      <c r="I3969">
        <f>VALUE(LEFT(H3969,FIND(" ",H3969)-1))</f>
        <v>1953</v>
      </c>
      <c r="J3969" t="str">
        <f>TRIM(RIGHT(H3969,LEN(H3969)-FIND(" ",H3969)))</f>
        <v>sqft</v>
      </c>
      <c r="K3969" t="s">
        <v>26</v>
      </c>
      <c r="L3969" t="s">
        <v>44</v>
      </c>
      <c r="N3969" t="s">
        <v>45</v>
      </c>
      <c r="Q3969" t="s">
        <v>29</v>
      </c>
      <c r="R3969" t="s">
        <v>47</v>
      </c>
      <c r="S3969" t="s">
        <v>8420</v>
      </c>
      <c r="T3969" t="s">
        <v>7270</v>
      </c>
      <c r="U3969" s="1">
        <f t="shared" si="2044"/>
        <v>6570</v>
      </c>
      <c r="V3969" t="s">
        <v>8421</v>
      </c>
      <c r="W3969" t="e">
        <f>VALUE(V3969)*100000</f>
        <v>#VALUE!</v>
      </c>
    </row>
    <row r="3970" spans="1:23" customFormat="1" hidden="1">
      <c r="A3970" t="s">
        <v>8422</v>
      </c>
      <c r="G3970" t="s">
        <v>24</v>
      </c>
      <c r="H3970" t="s">
        <v>1240</v>
      </c>
      <c r="I3970">
        <f>VALUE(LEFT(H3970,FIND(" ",H3970)-1))</f>
        <v>2700</v>
      </c>
      <c r="J3970" t="str">
        <f>TRIM(RIGHT(H3970,LEN(H3970)-FIND(" ",H3970)))</f>
        <v>sqft</v>
      </c>
      <c r="K3970" t="s">
        <v>29</v>
      </c>
      <c r="L3970" t="s">
        <v>3356</v>
      </c>
      <c r="N3970" t="s">
        <v>43</v>
      </c>
      <c r="Q3970" t="s">
        <v>47</v>
      </c>
      <c r="R3970" t="s">
        <v>2803</v>
      </c>
      <c r="S3970" t="s">
        <v>8423</v>
      </c>
      <c r="T3970" t="s">
        <v>1383</v>
      </c>
      <c r="U3970" s="1">
        <f t="shared" si="2044"/>
        <v>5833</v>
      </c>
      <c r="V3970" t="s">
        <v>7629</v>
      </c>
      <c r="W3970" t="e">
        <f>VALUE(V3970)*100000</f>
        <v>#VALUE!</v>
      </c>
    </row>
    <row r="3971" spans="1:23" customFormat="1" hidden="1">
      <c r="A3971" t="s">
        <v>8424</v>
      </c>
      <c r="G3971" t="s">
        <v>34</v>
      </c>
      <c r="H3971" t="s">
        <v>7273</v>
      </c>
      <c r="I3971">
        <f>VALUE(LEFT(H3971,FIND(" ",H3971)-1))</f>
        <v>6000</v>
      </c>
      <c r="J3971" t="str">
        <f>TRIM(RIGHT(H3971,LEN(H3971)-FIND(" ",H3971)))</f>
        <v>sqft</v>
      </c>
      <c r="K3971" t="s">
        <v>26</v>
      </c>
      <c r="L3971" t="s">
        <v>3469</v>
      </c>
      <c r="N3971" t="s">
        <v>200</v>
      </c>
      <c r="Q3971" t="s">
        <v>29</v>
      </c>
      <c r="R3971" t="s">
        <v>38</v>
      </c>
      <c r="S3971" t="s">
        <v>8425</v>
      </c>
      <c r="T3971" t="s">
        <v>8426</v>
      </c>
      <c r="U3971" s="1">
        <f t="shared" si="2044"/>
        <v>7167</v>
      </c>
      <c r="V3971" t="s">
        <v>8427</v>
      </c>
      <c r="W3971" t="e">
        <f>VALUE(V3971)*100000</f>
        <v>#VALUE!</v>
      </c>
    </row>
    <row r="3972" spans="1:23" customFormat="1" hidden="1">
      <c r="A3972" t="s">
        <v>8428</v>
      </c>
      <c r="G3972" t="s">
        <v>34</v>
      </c>
      <c r="H3972" t="s">
        <v>4019</v>
      </c>
      <c r="I3972">
        <f>VALUE(LEFT(H3972,FIND(" ",H3972)-1))</f>
        <v>3500</v>
      </c>
      <c r="J3972" t="str">
        <f>TRIM(RIGHT(H3972,LEN(H3972)-FIND(" ",H3972)))</f>
        <v>sqft</v>
      </c>
      <c r="K3972" t="s">
        <v>43</v>
      </c>
      <c r="L3972" t="s">
        <v>2832</v>
      </c>
      <c r="N3972" t="s">
        <v>992</v>
      </c>
      <c r="Q3972" t="s">
        <v>29</v>
      </c>
      <c r="R3972" t="s">
        <v>47</v>
      </c>
      <c r="S3972" t="s">
        <v>8429</v>
      </c>
      <c r="T3972" t="s">
        <v>6264</v>
      </c>
      <c r="U3972" s="1">
        <f t="shared" si="2044"/>
        <v>5700</v>
      </c>
      <c r="V3972" t="s">
        <v>8333</v>
      </c>
      <c r="W3972" t="e">
        <f>VALUE(V3972)*100000</f>
        <v>#VALUE!</v>
      </c>
    </row>
    <row r="3973" spans="1:23" customFormat="1" hidden="1">
      <c r="A3973" t="s">
        <v>8366</v>
      </c>
      <c r="G3973" t="s">
        <v>34</v>
      </c>
      <c r="H3973" t="s">
        <v>6930</v>
      </c>
      <c r="I3973">
        <f>VALUE(LEFT(H3973,FIND(" ",H3973)-1))</f>
        <v>182</v>
      </c>
      <c r="J3973" t="str">
        <f>TRIM(RIGHT(H3973,LEN(H3973)-FIND(" ",H3973)))</f>
        <v>sqyrd</v>
      </c>
      <c r="K3973" t="s">
        <v>26</v>
      </c>
      <c r="L3973" t="s">
        <v>44</v>
      </c>
      <c r="N3973" t="s">
        <v>517</v>
      </c>
      <c r="Q3973" t="s">
        <v>46</v>
      </c>
      <c r="R3973" t="s">
        <v>47</v>
      </c>
      <c r="S3973" t="s">
        <v>1337</v>
      </c>
      <c r="T3973" t="s">
        <v>8430</v>
      </c>
      <c r="U3973" s="1">
        <f t="shared" si="2044"/>
        <v>9219</v>
      </c>
      <c r="V3973" t="s">
        <v>7326</v>
      </c>
      <c r="W3973" t="e">
        <f>VALUE(V3973)*100000</f>
        <v>#VALUE!</v>
      </c>
    </row>
    <row r="3974" spans="1:23" customFormat="1" hidden="1">
      <c r="A3974" t="s">
        <v>8431</v>
      </c>
      <c r="G3974" t="s">
        <v>24</v>
      </c>
      <c r="H3974" t="s">
        <v>8432</v>
      </c>
      <c r="I3974">
        <f>VALUE(LEFT(H3974,FIND(" ",H3974)-1))</f>
        <v>2310</v>
      </c>
      <c r="J3974" t="str">
        <f>TRIM(RIGHT(H3974,LEN(H3974)-FIND(" ",H3974)))</f>
        <v>sqft</v>
      </c>
      <c r="K3974" t="s">
        <v>26</v>
      </c>
      <c r="L3974" t="s">
        <v>267</v>
      </c>
      <c r="N3974" t="s">
        <v>1008</v>
      </c>
      <c r="Q3974" t="s">
        <v>29</v>
      </c>
      <c r="R3974" t="s">
        <v>102</v>
      </c>
      <c r="S3974" t="s">
        <v>8313</v>
      </c>
      <c r="T3974" t="s">
        <v>8433</v>
      </c>
      <c r="U3974" s="1">
        <f t="shared" si="2044"/>
        <v>5714</v>
      </c>
      <c r="V3974" t="s">
        <v>7423</v>
      </c>
      <c r="W3974" t="e">
        <f>VALUE(V3974)*100000</f>
        <v>#VALUE!</v>
      </c>
    </row>
    <row r="3975" spans="1:23" customFormat="1" hidden="1">
      <c r="A3975" t="s">
        <v>8434</v>
      </c>
      <c r="G3975" t="s">
        <v>524</v>
      </c>
      <c r="H3975" t="s">
        <v>1884</v>
      </c>
      <c r="I3975">
        <f>VALUE(LEFT(H3975,FIND(" ",H3975)-1))</f>
        <v>1800</v>
      </c>
      <c r="J3975" t="str">
        <f>TRIM(RIGHT(H3975,LEN(H3975)-FIND(" ",H3975)))</f>
        <v>sqft</v>
      </c>
      <c r="L3975" t="s">
        <v>43</v>
      </c>
      <c r="S3975" t="s">
        <v>8435</v>
      </c>
      <c r="T3975" t="s">
        <v>7589</v>
      </c>
      <c r="U3975" s="1">
        <f t="shared" si="2044"/>
        <v>22222</v>
      </c>
      <c r="V3975" t="s">
        <v>7295</v>
      </c>
      <c r="W3975" t="e">
        <f>VALUE(V3975)*100000</f>
        <v>#VALUE!</v>
      </c>
    </row>
    <row r="3976" spans="1:23" customFormat="1" hidden="1">
      <c r="A3976" t="s">
        <v>8400</v>
      </c>
      <c r="G3976" t="s">
        <v>34</v>
      </c>
      <c r="H3976" t="s">
        <v>7946</v>
      </c>
      <c r="I3976">
        <f>VALUE(LEFT(H3976,FIND(" ",H3976)-1))</f>
        <v>3047</v>
      </c>
      <c r="J3976" t="str">
        <f>TRIM(RIGHT(H3976,LEN(H3976)-FIND(" ",H3976)))</f>
        <v>sqft</v>
      </c>
      <c r="K3976" t="s">
        <v>26</v>
      </c>
      <c r="L3976" t="s">
        <v>44</v>
      </c>
      <c r="N3976" t="s">
        <v>816</v>
      </c>
      <c r="Q3976" t="s">
        <v>29</v>
      </c>
      <c r="R3976" t="s">
        <v>47</v>
      </c>
      <c r="S3976" t="s">
        <v>8436</v>
      </c>
      <c r="T3976" t="s">
        <v>6954</v>
      </c>
      <c r="U3976" s="1">
        <f t="shared" si="2044"/>
        <v>5940</v>
      </c>
      <c r="V3976" t="s">
        <v>7576</v>
      </c>
      <c r="W3976" t="e">
        <f>VALUE(V3976)*100000</f>
        <v>#VALUE!</v>
      </c>
    </row>
    <row r="3977" spans="1:23" customFormat="1" hidden="1">
      <c r="A3977" t="s">
        <v>8177</v>
      </c>
      <c r="G3977" t="s">
        <v>34</v>
      </c>
      <c r="H3977" t="s">
        <v>8178</v>
      </c>
      <c r="I3977">
        <f>VALUE(LEFT(H3977,FIND(" ",H3977)-1))</f>
        <v>3420</v>
      </c>
      <c r="J3977" t="str">
        <f>TRIM(RIGHT(H3977,LEN(H3977)-FIND(" ",H3977)))</f>
        <v>sqft</v>
      </c>
      <c r="K3977" t="s">
        <v>26</v>
      </c>
      <c r="L3977" t="s">
        <v>44</v>
      </c>
      <c r="N3977" t="s">
        <v>200</v>
      </c>
      <c r="Q3977" t="s">
        <v>29</v>
      </c>
      <c r="R3977" t="s">
        <v>346</v>
      </c>
      <c r="S3977" t="s">
        <v>8179</v>
      </c>
      <c r="T3977" t="s">
        <v>8437</v>
      </c>
      <c r="U3977" s="1">
        <f t="shared" si="2044"/>
        <v>5526</v>
      </c>
      <c r="V3977" t="s">
        <v>7450</v>
      </c>
      <c r="W3977" t="e">
        <f>VALUE(V3977)*100000</f>
        <v>#VALUE!</v>
      </c>
    </row>
    <row r="3978" spans="1:23" customFormat="1" hidden="1">
      <c r="A3978" t="s">
        <v>8250</v>
      </c>
      <c r="G3978" t="s">
        <v>34</v>
      </c>
      <c r="H3978" t="s">
        <v>6562</v>
      </c>
      <c r="I3978">
        <f>VALUE(LEFT(H3978,FIND(" ",H3978)-1))</f>
        <v>2450</v>
      </c>
      <c r="J3978" t="str">
        <f>TRIM(RIGHT(H3978,LEN(H3978)-FIND(" ",H3978)))</f>
        <v>sqft</v>
      </c>
      <c r="K3978" t="s">
        <v>43</v>
      </c>
      <c r="L3978" t="s">
        <v>44</v>
      </c>
      <c r="N3978" t="s">
        <v>2963</v>
      </c>
      <c r="Q3978" t="s">
        <v>96</v>
      </c>
      <c r="R3978" t="s">
        <v>47</v>
      </c>
      <c r="S3978" t="s">
        <v>8438</v>
      </c>
      <c r="T3978" t="s">
        <v>8439</v>
      </c>
      <c r="U3978" s="1">
        <f t="shared" si="2044"/>
        <v>7347</v>
      </c>
      <c r="V3978" t="s">
        <v>7210</v>
      </c>
      <c r="W3978" t="e">
        <f>VALUE(V3978)*100000</f>
        <v>#VALUE!</v>
      </c>
    </row>
    <row r="3979" spans="1:23" customFormat="1" hidden="1">
      <c r="A3979" t="s">
        <v>3640</v>
      </c>
      <c r="G3979" t="s">
        <v>24</v>
      </c>
      <c r="H3979" t="s">
        <v>8440</v>
      </c>
      <c r="I3979">
        <f>VALUE(LEFT(H3979,FIND(" ",H3979)-1))</f>
        <v>2238</v>
      </c>
      <c r="J3979" t="str">
        <f>TRIM(RIGHT(H3979,LEN(H3979)-FIND(" ",H3979)))</f>
        <v>sqft</v>
      </c>
      <c r="K3979" t="s">
        <v>26</v>
      </c>
      <c r="L3979" t="s">
        <v>267</v>
      </c>
      <c r="N3979" t="s">
        <v>342</v>
      </c>
      <c r="Q3979" t="s">
        <v>29</v>
      </c>
      <c r="R3979" t="s">
        <v>47</v>
      </c>
      <c r="S3979" t="s">
        <v>8441</v>
      </c>
      <c r="T3979" t="s">
        <v>7000</v>
      </c>
      <c r="U3979" s="1">
        <f t="shared" si="2044"/>
        <v>6100</v>
      </c>
      <c r="V3979" t="s">
        <v>8442</v>
      </c>
      <c r="W3979" t="e">
        <f>VALUE(V3979)*100000</f>
        <v>#VALUE!</v>
      </c>
    </row>
    <row r="3980" spans="1:23" customFormat="1" hidden="1">
      <c r="A3980" t="s">
        <v>8012</v>
      </c>
      <c r="G3980" t="s">
        <v>34</v>
      </c>
      <c r="H3980" t="s">
        <v>8013</v>
      </c>
      <c r="I3980">
        <f>VALUE(LEFT(H3980,FIND(" ",H3980)-1))</f>
        <v>4304</v>
      </c>
      <c r="J3980" t="str">
        <f>TRIM(RIGHT(H3980,LEN(H3980)-FIND(" ",H3980)))</f>
        <v>sqft</v>
      </c>
      <c r="K3980" t="s">
        <v>29</v>
      </c>
      <c r="L3980" t="s">
        <v>101</v>
      </c>
      <c r="N3980" t="s">
        <v>26</v>
      </c>
      <c r="Q3980" t="s">
        <v>3367</v>
      </c>
      <c r="R3980" t="s">
        <v>897</v>
      </c>
      <c r="S3980" t="s">
        <v>8014</v>
      </c>
      <c r="T3980" t="s">
        <v>3369</v>
      </c>
      <c r="U3980" s="1">
        <f t="shared" si="2044"/>
        <v>4750</v>
      </c>
      <c r="V3980" t="s">
        <v>8015</v>
      </c>
      <c r="W3980" t="e">
        <f>VALUE(V3980)*100000</f>
        <v>#VALUE!</v>
      </c>
    </row>
    <row r="3981" spans="1:23" customFormat="1" hidden="1">
      <c r="A3981" t="s">
        <v>4547</v>
      </c>
      <c r="G3981" t="s">
        <v>24</v>
      </c>
      <c r="H3981" t="s">
        <v>5283</v>
      </c>
      <c r="I3981">
        <f>VALUE(LEFT(H3981,FIND(" ",H3981)-1))</f>
        <v>1371</v>
      </c>
      <c r="J3981" t="str">
        <f>TRIM(RIGHT(H3981,LEN(H3981)-FIND(" ",H3981)))</f>
        <v>sqft</v>
      </c>
      <c r="K3981" t="s">
        <v>26</v>
      </c>
      <c r="L3981" t="s">
        <v>61</v>
      </c>
      <c r="N3981" t="s">
        <v>1181</v>
      </c>
      <c r="Q3981" t="s">
        <v>29</v>
      </c>
      <c r="R3981" t="s">
        <v>47</v>
      </c>
      <c r="S3981" t="s">
        <v>8443</v>
      </c>
      <c r="T3981" t="s">
        <v>4807</v>
      </c>
      <c r="U3981" s="1">
        <f t="shared" si="2044"/>
        <v>6251</v>
      </c>
      <c r="V3981" t="s">
        <v>7562</v>
      </c>
      <c r="W3981" t="e">
        <f>VALUE(V3981)*100000</f>
        <v>#VALUE!</v>
      </c>
    </row>
    <row r="3982" spans="1:23" customFormat="1" hidden="1">
      <c r="A3982" t="s">
        <v>8300</v>
      </c>
      <c r="G3982" t="s">
        <v>34</v>
      </c>
      <c r="H3982" t="s">
        <v>8270</v>
      </c>
      <c r="I3982">
        <f>VALUE(LEFT(H3982,FIND(" ",H3982)-1))</f>
        <v>4200</v>
      </c>
      <c r="J3982" t="str">
        <f>TRIM(RIGHT(H3982,LEN(H3982)-FIND(" ",H3982)))</f>
        <v>sqft</v>
      </c>
      <c r="K3982" t="s">
        <v>26</v>
      </c>
      <c r="L3982" t="s">
        <v>267</v>
      </c>
      <c r="N3982" t="s">
        <v>176</v>
      </c>
      <c r="Q3982" t="s">
        <v>29</v>
      </c>
      <c r="R3982" t="s">
        <v>47</v>
      </c>
      <c r="T3982" t="s">
        <v>8381</v>
      </c>
      <c r="U3982" s="1">
        <f t="shared" si="2044"/>
        <v>7600</v>
      </c>
      <c r="V3982" t="s">
        <v>8444</v>
      </c>
      <c r="W3982" t="e">
        <f>VALUE(V3982)*100000</f>
        <v>#VALUE!</v>
      </c>
    </row>
    <row r="3983" spans="1:23" customFormat="1" hidden="1">
      <c r="A3983" t="s">
        <v>7194</v>
      </c>
      <c r="G3983" t="s">
        <v>34</v>
      </c>
      <c r="H3983" t="s">
        <v>8270</v>
      </c>
      <c r="I3983">
        <f>VALUE(LEFT(H3983,FIND(" ",H3983)-1))</f>
        <v>4200</v>
      </c>
      <c r="J3983" t="str">
        <f>TRIM(RIGHT(H3983,LEN(H3983)-FIND(" ",H3983)))</f>
        <v>sqft</v>
      </c>
      <c r="K3983" t="s">
        <v>26</v>
      </c>
      <c r="L3983" t="s">
        <v>3356</v>
      </c>
      <c r="N3983" t="s">
        <v>831</v>
      </c>
      <c r="Q3983" t="s">
        <v>29</v>
      </c>
      <c r="R3983" t="s">
        <v>38</v>
      </c>
      <c r="S3983" t="s">
        <v>8384</v>
      </c>
      <c r="T3983" t="s">
        <v>555</v>
      </c>
      <c r="U3983" s="1">
        <f t="shared" si="2044"/>
        <v>4500</v>
      </c>
      <c r="V3983" t="s">
        <v>7450</v>
      </c>
      <c r="W3983" t="e">
        <f>VALUE(V3983)*100000</f>
        <v>#VALUE!</v>
      </c>
    </row>
    <row r="3984" spans="1:23" customFormat="1" hidden="1">
      <c r="A3984" t="s">
        <v>4589</v>
      </c>
      <c r="G3984" t="s">
        <v>24</v>
      </c>
      <c r="H3984" t="s">
        <v>602</v>
      </c>
      <c r="I3984">
        <f>VALUE(LEFT(H3984,FIND(" ",H3984)-1))</f>
        <v>2000</v>
      </c>
      <c r="J3984" t="str">
        <f>TRIM(RIGHT(H3984,LEN(H3984)-FIND(" ",H3984)))</f>
        <v>sqft</v>
      </c>
      <c r="K3984" t="s">
        <v>26</v>
      </c>
      <c r="L3984" t="s">
        <v>2832</v>
      </c>
      <c r="N3984" t="s">
        <v>2477</v>
      </c>
      <c r="Q3984" t="s">
        <v>262</v>
      </c>
      <c r="T3984" t="s">
        <v>8445</v>
      </c>
      <c r="U3984" s="1">
        <f t="shared" si="2044"/>
        <v>30000</v>
      </c>
      <c r="V3984" t="s">
        <v>7648</v>
      </c>
      <c r="W3984" t="e">
        <f>VALUE(V3984)*100000</f>
        <v>#VALUE!</v>
      </c>
    </row>
    <row r="3985" spans="1:23" customFormat="1" hidden="1">
      <c r="A3985" t="s">
        <v>8446</v>
      </c>
      <c r="G3985" t="s">
        <v>34</v>
      </c>
      <c r="H3985" t="s">
        <v>8447</v>
      </c>
      <c r="I3985">
        <f>VALUE(LEFT(H3985,FIND(" ",H3985)-1))</f>
        <v>4600</v>
      </c>
      <c r="J3985" t="str">
        <f>TRIM(RIGHT(H3985,LEN(H3985)-FIND(" ",H3985)))</f>
        <v>sqft</v>
      </c>
      <c r="K3985" t="s">
        <v>26</v>
      </c>
      <c r="L3985" t="s">
        <v>184</v>
      </c>
      <c r="N3985" t="s">
        <v>2657</v>
      </c>
      <c r="Q3985" t="s">
        <v>29</v>
      </c>
      <c r="R3985" t="s">
        <v>38</v>
      </c>
      <c r="S3985" t="s">
        <v>8448</v>
      </c>
      <c r="T3985" t="s">
        <v>459</v>
      </c>
      <c r="U3985" s="1">
        <f t="shared" si="2044"/>
        <v>5000</v>
      </c>
      <c r="V3985" t="s">
        <v>7177</v>
      </c>
      <c r="W3985" t="e">
        <f>VALUE(V3985)*100000</f>
        <v>#VALUE!</v>
      </c>
    </row>
    <row r="3986" spans="1:23" customFormat="1" hidden="1">
      <c r="A3986" t="s">
        <v>6081</v>
      </c>
      <c r="G3986" t="s">
        <v>24</v>
      </c>
      <c r="H3986" t="s">
        <v>8449</v>
      </c>
      <c r="I3986">
        <f>VALUE(LEFT(H3986,FIND(" ",H3986)-1))</f>
        <v>3275</v>
      </c>
      <c r="J3986" t="str">
        <f>TRIM(RIGHT(H3986,LEN(H3986)-FIND(" ",H3986)))</f>
        <v>sqft</v>
      </c>
      <c r="K3986" t="s">
        <v>43</v>
      </c>
      <c r="L3986" t="s">
        <v>44</v>
      </c>
      <c r="N3986" t="s">
        <v>816</v>
      </c>
      <c r="Q3986" t="s">
        <v>29</v>
      </c>
      <c r="R3986" t="s">
        <v>47</v>
      </c>
      <c r="S3986" t="s">
        <v>8450</v>
      </c>
      <c r="T3986" t="s">
        <v>7910</v>
      </c>
      <c r="U3986" s="1">
        <f t="shared" si="2044"/>
        <v>6875</v>
      </c>
      <c r="V3986" t="s">
        <v>7794</v>
      </c>
      <c r="W3986" t="e">
        <f>VALUE(V3986)*100000</f>
        <v>#VALUE!</v>
      </c>
    </row>
    <row r="3987" spans="1:23" customFormat="1" hidden="1">
      <c r="A3987" t="s">
        <v>8236</v>
      </c>
      <c r="G3987" t="s">
        <v>34</v>
      </c>
      <c r="H3987" t="s">
        <v>8451</v>
      </c>
      <c r="I3987">
        <f>VALUE(LEFT(H3987,FIND(" ",H3987)-1))</f>
        <v>3067</v>
      </c>
      <c r="J3987" t="str">
        <f>TRIM(RIGHT(H3987,LEN(H3987)-FIND(" ",H3987)))</f>
        <v>sqft</v>
      </c>
      <c r="K3987" t="s">
        <v>26</v>
      </c>
      <c r="L3987" t="s">
        <v>2890</v>
      </c>
      <c r="N3987" t="s">
        <v>200</v>
      </c>
      <c r="Q3987" t="s">
        <v>29</v>
      </c>
      <c r="R3987" t="s">
        <v>47</v>
      </c>
      <c r="S3987" t="s">
        <v>8452</v>
      </c>
      <c r="T3987" t="s">
        <v>6045</v>
      </c>
      <c r="U3987" s="1">
        <f t="shared" si="2044"/>
        <v>5850</v>
      </c>
      <c r="V3987" t="s">
        <v>8339</v>
      </c>
      <c r="W3987" t="e">
        <f>VALUE(V3987)*100000</f>
        <v>#VALUE!</v>
      </c>
    </row>
    <row r="3988" spans="1:23" customFormat="1" hidden="1">
      <c r="A3988" t="s">
        <v>7394</v>
      </c>
      <c r="G3988" t="s">
        <v>34</v>
      </c>
      <c r="H3988" t="s">
        <v>4089</v>
      </c>
      <c r="I3988">
        <f>VALUE(LEFT(H3988,FIND(" ",H3988)-1))</f>
        <v>4500</v>
      </c>
      <c r="J3988" t="str">
        <f>TRIM(RIGHT(H3988,LEN(H3988)-FIND(" ",H3988)))</f>
        <v>sqft</v>
      </c>
      <c r="K3988" t="s">
        <v>26</v>
      </c>
      <c r="L3988" t="s">
        <v>2900</v>
      </c>
      <c r="N3988" t="s">
        <v>8453</v>
      </c>
      <c r="Q3988" t="s">
        <v>29</v>
      </c>
      <c r="R3988" t="s">
        <v>47</v>
      </c>
      <c r="S3988" t="s">
        <v>8454</v>
      </c>
      <c r="T3988" t="s">
        <v>8455</v>
      </c>
      <c r="U3988" s="1">
        <f t="shared" si="2044"/>
        <v>8311</v>
      </c>
      <c r="V3988" t="s">
        <v>8456</v>
      </c>
      <c r="W3988" t="e">
        <f>VALUE(V3988)*100000</f>
        <v>#VALUE!</v>
      </c>
    </row>
    <row r="3989" spans="1:23" customFormat="1" hidden="1">
      <c r="A3989" t="s">
        <v>8029</v>
      </c>
      <c r="G3989" t="s">
        <v>24</v>
      </c>
      <c r="H3989" t="s">
        <v>8457</v>
      </c>
      <c r="I3989">
        <f>VALUE(LEFT(H3989,FIND(" ",H3989)-1))</f>
        <v>2646</v>
      </c>
      <c r="J3989" t="str">
        <f>TRIM(RIGHT(H3989,LEN(H3989)-FIND(" ",H3989)))</f>
        <v>sqft</v>
      </c>
      <c r="K3989" t="s">
        <v>26</v>
      </c>
      <c r="L3989" t="s">
        <v>44</v>
      </c>
      <c r="N3989" t="s">
        <v>107</v>
      </c>
      <c r="Q3989" t="s">
        <v>29</v>
      </c>
      <c r="R3989" t="s">
        <v>30</v>
      </c>
      <c r="S3989" t="s">
        <v>8458</v>
      </c>
      <c r="T3989" t="s">
        <v>8459</v>
      </c>
      <c r="U3989" s="1">
        <f t="shared" si="2044"/>
        <v>6425</v>
      </c>
      <c r="V3989" t="s">
        <v>7228</v>
      </c>
      <c r="W3989" t="e">
        <f>VALUE(V3989)*100000</f>
        <v>#VALUE!</v>
      </c>
    </row>
    <row r="3990" spans="1:23" customFormat="1" hidden="1">
      <c r="A3990" t="s">
        <v>6081</v>
      </c>
      <c r="G3990" t="s">
        <v>24</v>
      </c>
      <c r="H3990" t="s">
        <v>8093</v>
      </c>
      <c r="I3990">
        <f>VALUE(LEFT(H3990,FIND(" ",H3990)-1))</f>
        <v>1870</v>
      </c>
      <c r="J3990" t="str">
        <f>TRIM(RIGHT(H3990,LEN(H3990)-FIND(" ",H3990)))</f>
        <v>sqft</v>
      </c>
      <c r="K3990" t="s">
        <v>29</v>
      </c>
      <c r="L3990" t="s">
        <v>2841</v>
      </c>
      <c r="N3990" t="s">
        <v>26</v>
      </c>
      <c r="Q3990" t="s">
        <v>47</v>
      </c>
      <c r="R3990" t="s">
        <v>156</v>
      </c>
      <c r="S3990" t="s">
        <v>8460</v>
      </c>
      <c r="T3990" t="s">
        <v>6546</v>
      </c>
      <c r="U3990" s="1">
        <f t="shared" si="2044"/>
        <v>5600</v>
      </c>
      <c r="V3990" t="s">
        <v>7687</v>
      </c>
      <c r="W3990" t="e">
        <f>VALUE(V3990)*100000</f>
        <v>#VALUE!</v>
      </c>
    </row>
    <row r="3991" spans="1:23" customFormat="1" hidden="1">
      <c r="A3991" t="s">
        <v>65</v>
      </c>
      <c r="G3991" t="s">
        <v>24</v>
      </c>
      <c r="H3991" t="s">
        <v>423</v>
      </c>
      <c r="I3991">
        <f>VALUE(LEFT(H3991,FIND(" ",H3991)-1))</f>
        <v>1100</v>
      </c>
      <c r="J3991" t="str">
        <f>TRIM(RIGHT(H3991,LEN(H3991)-FIND(" ",H3991)))</f>
        <v>sqft</v>
      </c>
      <c r="K3991" t="s">
        <v>26</v>
      </c>
      <c r="L3991" t="s">
        <v>44</v>
      </c>
      <c r="N3991" t="s">
        <v>28</v>
      </c>
      <c r="Q3991" t="s">
        <v>234</v>
      </c>
      <c r="R3991">
        <v>1</v>
      </c>
      <c r="S3991" t="s">
        <v>8461</v>
      </c>
      <c r="T3991" t="s">
        <v>4122</v>
      </c>
      <c r="U3991" s="1">
        <f t="shared" si="2044"/>
        <v>7273</v>
      </c>
      <c r="V3991" t="s">
        <v>7245</v>
      </c>
      <c r="W3991" t="e">
        <f>VALUE(V3991)*100000</f>
        <v>#VALUE!</v>
      </c>
    </row>
    <row r="3992" spans="1:23" customFormat="1" hidden="1">
      <c r="A3992" t="s">
        <v>8462</v>
      </c>
      <c r="G3992" t="s">
        <v>34</v>
      </c>
      <c r="H3992" t="s">
        <v>6130</v>
      </c>
      <c r="I3992">
        <f>VALUE(LEFT(H3992,FIND(" ",H3992)-1))</f>
        <v>3400</v>
      </c>
      <c r="J3992" t="str">
        <f>TRIM(RIGHT(H3992,LEN(H3992)-FIND(" ",H3992)))</f>
        <v>sqft</v>
      </c>
      <c r="K3992" t="s">
        <v>26</v>
      </c>
      <c r="L3992" t="s">
        <v>175</v>
      </c>
      <c r="N3992" t="s">
        <v>176</v>
      </c>
      <c r="Q3992" t="s">
        <v>29</v>
      </c>
      <c r="R3992" t="s">
        <v>47</v>
      </c>
      <c r="S3992" t="s">
        <v>8463</v>
      </c>
      <c r="T3992" t="s">
        <v>8464</v>
      </c>
      <c r="U3992" s="1">
        <f t="shared" si="2044"/>
        <v>5294</v>
      </c>
      <c r="V3992" t="s">
        <v>7210</v>
      </c>
      <c r="W3992" t="e">
        <f>VALUE(V3992)*100000</f>
        <v>#VALUE!</v>
      </c>
    </row>
    <row r="3993" spans="1:23" customFormat="1" hidden="1">
      <c r="A3993" t="s">
        <v>8465</v>
      </c>
      <c r="G3993" t="s">
        <v>34</v>
      </c>
      <c r="H3993" t="s">
        <v>3806</v>
      </c>
      <c r="I3993">
        <f>VALUE(LEFT(H3993,FIND(" ",H3993)-1))</f>
        <v>2100</v>
      </c>
      <c r="J3993" t="str">
        <f>TRIM(RIGHT(H3993,LEN(H3993)-FIND(" ",H3993)))</f>
        <v>sqft</v>
      </c>
      <c r="K3993" t="s">
        <v>26</v>
      </c>
      <c r="L3993" t="s">
        <v>44</v>
      </c>
      <c r="N3993" t="s">
        <v>866</v>
      </c>
      <c r="Q3993" t="s">
        <v>252</v>
      </c>
      <c r="R3993">
        <v>1</v>
      </c>
      <c r="S3993" t="s">
        <v>8466</v>
      </c>
      <c r="T3993" t="s">
        <v>1479</v>
      </c>
      <c r="U3993" s="1">
        <f t="shared" si="2044"/>
        <v>15000</v>
      </c>
      <c r="V3993" t="s">
        <v>8383</v>
      </c>
      <c r="W3993" t="e">
        <f>VALUE(V3993)*100000</f>
        <v>#VALUE!</v>
      </c>
    </row>
    <row r="3994" spans="1:23" customFormat="1" hidden="1">
      <c r="A3994" t="s">
        <v>8467</v>
      </c>
      <c r="G3994" t="s">
        <v>34</v>
      </c>
      <c r="H3994" t="s">
        <v>3670</v>
      </c>
      <c r="I3994">
        <f>VALUE(LEFT(H3994,FIND(" ",H3994)-1))</f>
        <v>3000</v>
      </c>
      <c r="J3994" t="str">
        <f>TRIM(RIGHT(H3994,LEN(H3994)-FIND(" ",H3994)))</f>
        <v>sqft</v>
      </c>
      <c r="K3994" t="s">
        <v>43</v>
      </c>
      <c r="L3994" t="s">
        <v>2832</v>
      </c>
      <c r="N3994" t="s">
        <v>831</v>
      </c>
      <c r="Q3994" t="s">
        <v>29</v>
      </c>
      <c r="R3994" t="s">
        <v>38</v>
      </c>
      <c r="S3994" t="s">
        <v>8468</v>
      </c>
      <c r="T3994" t="s">
        <v>928</v>
      </c>
      <c r="U3994" s="1">
        <f t="shared" si="2044"/>
        <v>6500</v>
      </c>
      <c r="V3994" t="s">
        <v>7698</v>
      </c>
      <c r="W3994" t="e">
        <f>VALUE(V3994)*100000</f>
        <v>#VALUE!</v>
      </c>
    </row>
    <row r="3995" spans="1:23" customFormat="1" hidden="1">
      <c r="A3995" t="s">
        <v>8469</v>
      </c>
      <c r="G3995" t="s">
        <v>24</v>
      </c>
      <c r="H3995" t="s">
        <v>5106</v>
      </c>
      <c r="I3995">
        <f>VALUE(LEFT(H3995,FIND(" ",H3995)-1))</f>
        <v>790</v>
      </c>
      <c r="J3995" t="str">
        <f>TRIM(RIGHT(H3995,LEN(H3995)-FIND(" ",H3995)))</f>
        <v>sqft</v>
      </c>
      <c r="K3995" t="s">
        <v>26</v>
      </c>
      <c r="L3995" t="s">
        <v>267</v>
      </c>
      <c r="N3995" t="s">
        <v>8470</v>
      </c>
      <c r="Q3995" t="s">
        <v>234</v>
      </c>
      <c r="S3995" t="s">
        <v>8471</v>
      </c>
      <c r="T3995" t="s">
        <v>8472</v>
      </c>
      <c r="U3995" s="1">
        <f t="shared" si="2044"/>
        <v>21000</v>
      </c>
      <c r="V3995" t="s">
        <v>7770</v>
      </c>
      <c r="W3995" t="e">
        <f>VALUE(V3995)*100000</f>
        <v>#VALUE!</v>
      </c>
    </row>
    <row r="3996" spans="1:23" customFormat="1" hidden="1">
      <c r="A3996" t="s">
        <v>7385</v>
      </c>
      <c r="G3996" t="s">
        <v>204</v>
      </c>
      <c r="H3996" t="s">
        <v>8095</v>
      </c>
      <c r="I3996">
        <f>VALUE(LEFT(H3996,FIND(" ",H3996)-1))</f>
        <v>3600</v>
      </c>
      <c r="J3996" t="str">
        <f>TRIM(RIGHT(H3996,LEN(H3996)-FIND(" ",H3996)))</f>
        <v>sqft</v>
      </c>
      <c r="K3996">
        <v>4</v>
      </c>
      <c r="L3996" t="s">
        <v>166</v>
      </c>
      <c r="N3996" t="s">
        <v>43</v>
      </c>
      <c r="Q3996">
        <v>2</v>
      </c>
      <c r="R3996" t="s">
        <v>2319</v>
      </c>
      <c r="S3996" t="s">
        <v>8473</v>
      </c>
      <c r="T3996" t="s">
        <v>1104</v>
      </c>
      <c r="U3996" s="1">
        <f t="shared" si="2044"/>
        <v>11667</v>
      </c>
      <c r="V3996" t="s">
        <v>8474</v>
      </c>
      <c r="W3996" t="e">
        <f>VALUE(V3996)*100000</f>
        <v>#VALUE!</v>
      </c>
    </row>
    <row r="3997" spans="1:23" customFormat="1" hidden="1">
      <c r="A3997" t="s">
        <v>8475</v>
      </c>
      <c r="G3997" t="s">
        <v>34</v>
      </c>
      <c r="H3997" t="s">
        <v>3670</v>
      </c>
      <c r="I3997">
        <f>VALUE(LEFT(H3997,FIND(" ",H3997)-1))</f>
        <v>3000</v>
      </c>
      <c r="J3997" t="str">
        <f>TRIM(RIGHT(H3997,LEN(H3997)-FIND(" ",H3997)))</f>
        <v>sqft</v>
      </c>
      <c r="K3997" t="s">
        <v>43</v>
      </c>
      <c r="L3997" t="s">
        <v>44</v>
      </c>
      <c r="N3997" t="s">
        <v>176</v>
      </c>
      <c r="Q3997" t="s">
        <v>29</v>
      </c>
      <c r="R3997" t="s">
        <v>47</v>
      </c>
      <c r="S3997" t="s">
        <v>8476</v>
      </c>
      <c r="T3997" t="s">
        <v>3914</v>
      </c>
      <c r="U3997" s="1">
        <f t="shared" si="2044"/>
        <v>8000</v>
      </c>
      <c r="V3997" t="s">
        <v>7423</v>
      </c>
      <c r="W3997" t="e">
        <f>VALUE(V3997)*100000</f>
        <v>#VALUE!</v>
      </c>
    </row>
    <row r="3998" spans="1:23" customFormat="1" hidden="1">
      <c r="A3998" t="s">
        <v>8043</v>
      </c>
      <c r="G3998" t="s">
        <v>24</v>
      </c>
      <c r="H3998" t="s">
        <v>7179</v>
      </c>
      <c r="I3998">
        <f>VALUE(LEFT(H3998,FIND(" ",H3998)-1))</f>
        <v>3250</v>
      </c>
      <c r="J3998" t="str">
        <f>TRIM(RIGHT(H3998,LEN(H3998)-FIND(" ",H3998)))</f>
        <v>sqft</v>
      </c>
      <c r="K3998" t="s">
        <v>26</v>
      </c>
      <c r="L3998" t="s">
        <v>2943</v>
      </c>
      <c r="N3998" t="s">
        <v>6709</v>
      </c>
      <c r="Q3998" t="s">
        <v>29</v>
      </c>
      <c r="R3998" t="s">
        <v>47</v>
      </c>
      <c r="S3998" t="s">
        <v>8477</v>
      </c>
      <c r="T3998" t="s">
        <v>405</v>
      </c>
      <c r="U3998" s="1">
        <f t="shared" si="2044"/>
        <v>7500</v>
      </c>
      <c r="V3998" t="s">
        <v>8478</v>
      </c>
      <c r="W3998" t="e">
        <f>VALUE(V3998)*100000</f>
        <v>#VALUE!</v>
      </c>
    </row>
    <row r="3999" spans="1:23" customFormat="1" hidden="1">
      <c r="A3999" t="s">
        <v>8479</v>
      </c>
      <c r="G3999" t="s">
        <v>34</v>
      </c>
      <c r="H3999" t="s">
        <v>3571</v>
      </c>
      <c r="I3999">
        <f>VALUE(LEFT(H3999,FIND(" ",H3999)-1))</f>
        <v>4050</v>
      </c>
      <c r="J3999" t="str">
        <f>TRIM(RIGHT(H3999,LEN(H3999)-FIND(" ",H3999)))</f>
        <v>sqft</v>
      </c>
      <c r="K3999" t="s">
        <v>26</v>
      </c>
      <c r="L3999" t="s">
        <v>3469</v>
      </c>
      <c r="N3999" t="s">
        <v>45</v>
      </c>
      <c r="Q3999" t="s">
        <v>29</v>
      </c>
      <c r="R3999" t="s">
        <v>38</v>
      </c>
      <c r="S3999" t="s">
        <v>8480</v>
      </c>
      <c r="T3999" t="s">
        <v>8481</v>
      </c>
      <c r="U3999" s="1">
        <f t="shared" si="2044"/>
        <v>7284</v>
      </c>
      <c r="V3999" t="s">
        <v>7880</v>
      </c>
      <c r="W3999" t="e">
        <f>VALUE(V3999)*100000</f>
        <v>#VALUE!</v>
      </c>
    </row>
    <row r="4000" spans="1:23" customFormat="1" hidden="1">
      <c r="A4000" t="s">
        <v>8482</v>
      </c>
      <c r="G4000" t="s">
        <v>34</v>
      </c>
      <c r="H4000" t="s">
        <v>7550</v>
      </c>
      <c r="I4000">
        <f>VALUE(LEFT(H4000,FIND(" ",H4000)-1))</f>
        <v>2650</v>
      </c>
      <c r="J4000" t="str">
        <f>TRIM(RIGHT(H4000,LEN(H4000)-FIND(" ",H4000)))</f>
        <v>sqft</v>
      </c>
      <c r="K4000" t="s">
        <v>43</v>
      </c>
      <c r="L4000" t="s">
        <v>44</v>
      </c>
      <c r="N4000" t="s">
        <v>962</v>
      </c>
      <c r="Q4000" t="s">
        <v>29</v>
      </c>
      <c r="R4000" t="s">
        <v>47</v>
      </c>
      <c r="S4000" t="s">
        <v>8483</v>
      </c>
      <c r="T4000" t="s">
        <v>928</v>
      </c>
      <c r="U4000" s="1">
        <f t="shared" si="2044"/>
        <v>6500</v>
      </c>
      <c r="V4000" t="s">
        <v>7291</v>
      </c>
      <c r="W4000" t="e">
        <f>VALUE(V4000)*100000</f>
        <v>#VALUE!</v>
      </c>
    </row>
    <row r="4001" spans="1:23" customFormat="1" hidden="1">
      <c r="A4001" t="s">
        <v>7683</v>
      </c>
      <c r="G4001" t="s">
        <v>24</v>
      </c>
      <c r="H4001" t="s">
        <v>8484</v>
      </c>
      <c r="I4001">
        <f>VALUE(LEFT(H4001,FIND(" ",H4001)-1))</f>
        <v>1760</v>
      </c>
      <c r="J4001" t="str">
        <f>TRIM(RIGHT(H4001,LEN(H4001)-FIND(" ",H4001)))</f>
        <v>sqft</v>
      </c>
      <c r="K4001" t="s">
        <v>26</v>
      </c>
      <c r="L4001" t="s">
        <v>44</v>
      </c>
      <c r="N4001" t="s">
        <v>200</v>
      </c>
      <c r="Q4001" t="s">
        <v>29</v>
      </c>
      <c r="R4001" t="s">
        <v>102</v>
      </c>
      <c r="S4001" t="s">
        <v>8313</v>
      </c>
      <c r="T4001" t="s">
        <v>722</v>
      </c>
      <c r="U4001" s="1">
        <f t="shared" si="2044"/>
        <v>6000</v>
      </c>
      <c r="V4001" t="s">
        <v>8485</v>
      </c>
      <c r="W4001" t="e">
        <f>VALUE(V4001)*100000</f>
        <v>#VALUE!</v>
      </c>
    </row>
    <row r="4002" spans="1:23" customFormat="1" hidden="1">
      <c r="A4002" t="s">
        <v>8486</v>
      </c>
      <c r="G4002" t="s">
        <v>34</v>
      </c>
      <c r="H4002" t="s">
        <v>1240</v>
      </c>
      <c r="I4002">
        <f>VALUE(LEFT(H4002,FIND(" ",H4002)-1))</f>
        <v>2700</v>
      </c>
      <c r="J4002" t="str">
        <f>TRIM(RIGHT(H4002,LEN(H4002)-FIND(" ",H4002)))</f>
        <v>sqft</v>
      </c>
      <c r="K4002" t="s">
        <v>26</v>
      </c>
      <c r="L4002" t="s">
        <v>44</v>
      </c>
      <c r="N4002" t="s">
        <v>517</v>
      </c>
      <c r="Q4002" t="s">
        <v>46</v>
      </c>
      <c r="R4002" t="s">
        <v>47</v>
      </c>
      <c r="S4002" t="s">
        <v>8487</v>
      </c>
      <c r="T4002" t="s">
        <v>8488</v>
      </c>
      <c r="U4002" s="1">
        <f t="shared" si="2044"/>
        <v>12259</v>
      </c>
      <c r="V4002" t="s">
        <v>7770</v>
      </c>
      <c r="W4002" t="e">
        <f>VALUE(V4002)*100000</f>
        <v>#VALUE!</v>
      </c>
    </row>
    <row r="4003" spans="1:23" customFormat="1" hidden="1">
      <c r="A4003" t="s">
        <v>8005</v>
      </c>
      <c r="G4003" t="s">
        <v>34</v>
      </c>
      <c r="H4003" t="s">
        <v>1240</v>
      </c>
      <c r="I4003">
        <f>VALUE(LEFT(H4003,FIND(" ",H4003)-1))</f>
        <v>2700</v>
      </c>
      <c r="J4003" t="str">
        <f>TRIM(RIGHT(H4003,LEN(H4003)-FIND(" ",H4003)))</f>
        <v>sqft</v>
      </c>
      <c r="K4003" t="s">
        <v>26</v>
      </c>
      <c r="L4003" t="s">
        <v>44</v>
      </c>
      <c r="N4003" t="s">
        <v>2963</v>
      </c>
      <c r="Q4003" t="s">
        <v>29</v>
      </c>
      <c r="R4003" t="s">
        <v>47</v>
      </c>
      <c r="S4003" t="s">
        <v>8489</v>
      </c>
      <c r="T4003" t="s">
        <v>6546</v>
      </c>
      <c r="U4003" s="1">
        <f t="shared" si="2044"/>
        <v>5600</v>
      </c>
      <c r="V4003" t="s">
        <v>7326</v>
      </c>
      <c r="W4003" t="e">
        <f>VALUE(V4003)*100000</f>
        <v>#VALUE!</v>
      </c>
    </row>
    <row r="4004" spans="1:23" customFormat="1" hidden="1">
      <c r="A4004" t="s">
        <v>8490</v>
      </c>
      <c r="G4004" t="s">
        <v>34</v>
      </c>
      <c r="H4004" t="s">
        <v>8491</v>
      </c>
      <c r="I4004">
        <f>VALUE(LEFT(H4004,FIND(" ",H4004)-1))</f>
        <v>3369</v>
      </c>
      <c r="J4004" t="str">
        <f>TRIM(RIGHT(H4004,LEN(H4004)-FIND(" ",H4004)))</f>
        <v>sqft</v>
      </c>
      <c r="K4004" t="s">
        <v>43</v>
      </c>
      <c r="L4004" t="s">
        <v>44</v>
      </c>
      <c r="N4004" t="s">
        <v>2963</v>
      </c>
      <c r="Q4004" t="s">
        <v>29</v>
      </c>
      <c r="R4004" t="s">
        <v>38</v>
      </c>
      <c r="S4004" t="s">
        <v>8492</v>
      </c>
      <c r="T4004" t="s">
        <v>8493</v>
      </c>
      <c r="U4004" s="1">
        <f t="shared" si="2044"/>
        <v>6708</v>
      </c>
      <c r="V4004" t="s">
        <v>7928</v>
      </c>
      <c r="W4004" t="e">
        <f>VALUE(V4004)*100000</f>
        <v>#VALUE!</v>
      </c>
    </row>
    <row r="4005" spans="1:23" customFormat="1" hidden="1">
      <c r="A4005" t="s">
        <v>8494</v>
      </c>
      <c r="G4005" t="s">
        <v>34</v>
      </c>
      <c r="H4005" t="s">
        <v>8495</v>
      </c>
      <c r="I4005">
        <f>VALUE(LEFT(H4005,FIND(" ",H4005)-1))</f>
        <v>3577</v>
      </c>
      <c r="J4005" t="str">
        <f>TRIM(RIGHT(H4005,LEN(H4005)-FIND(" ",H4005)))</f>
        <v>sqft</v>
      </c>
      <c r="K4005" t="s">
        <v>26</v>
      </c>
      <c r="L4005" t="s">
        <v>44</v>
      </c>
      <c r="N4005" t="s">
        <v>1181</v>
      </c>
      <c r="Q4005" t="s">
        <v>29</v>
      </c>
      <c r="R4005" t="s">
        <v>47</v>
      </c>
      <c r="S4005" t="s">
        <v>8496</v>
      </c>
      <c r="T4005" t="s">
        <v>928</v>
      </c>
      <c r="U4005" s="1">
        <f t="shared" si="2044"/>
        <v>6500</v>
      </c>
      <c r="V4005" t="s">
        <v>7749</v>
      </c>
      <c r="W4005" t="e">
        <f>VALUE(V4005)*100000</f>
        <v>#VALUE!</v>
      </c>
    </row>
    <row r="4006" spans="1:23" customFormat="1" hidden="1">
      <c r="A4006" t="s">
        <v>8497</v>
      </c>
      <c r="G4006" t="s">
        <v>24</v>
      </c>
      <c r="H4006" t="s">
        <v>8498</v>
      </c>
      <c r="I4006">
        <f>VALUE(LEFT(H4006,FIND(" ",H4006)-1))</f>
        <v>1985</v>
      </c>
      <c r="J4006" t="str">
        <f>TRIM(RIGHT(H4006,LEN(H4006)-FIND(" ",H4006)))</f>
        <v>sqft</v>
      </c>
      <c r="K4006" t="s">
        <v>26</v>
      </c>
      <c r="L4006" t="s">
        <v>44</v>
      </c>
      <c r="N4006" t="s">
        <v>992</v>
      </c>
      <c r="Q4006" t="s">
        <v>29</v>
      </c>
      <c r="R4006" t="s">
        <v>47</v>
      </c>
      <c r="S4006" t="s">
        <v>8499</v>
      </c>
      <c r="T4006" t="s">
        <v>3725</v>
      </c>
      <c r="U4006" s="1">
        <f t="shared" si="2044"/>
        <v>4532</v>
      </c>
      <c r="V4006" t="s">
        <v>7562</v>
      </c>
      <c r="W4006" t="e">
        <f>VALUE(V4006)*100000</f>
        <v>#VALUE!</v>
      </c>
    </row>
    <row r="4007" spans="1:23" customFormat="1" hidden="1">
      <c r="A4007" t="s">
        <v>8112</v>
      </c>
      <c r="G4007" t="s">
        <v>34</v>
      </c>
      <c r="H4007" t="s">
        <v>8187</v>
      </c>
      <c r="I4007">
        <f>VALUE(LEFT(H4007,FIND(" ",H4007)-1))</f>
        <v>5600</v>
      </c>
      <c r="J4007" t="str">
        <f>TRIM(RIGHT(H4007,LEN(H4007)-FIND(" ",H4007)))</f>
        <v>sqft</v>
      </c>
      <c r="K4007" t="s">
        <v>29</v>
      </c>
      <c r="L4007" t="s">
        <v>101</v>
      </c>
      <c r="N4007" t="s">
        <v>26</v>
      </c>
      <c r="Q4007" t="s">
        <v>3367</v>
      </c>
      <c r="R4007" t="s">
        <v>897</v>
      </c>
      <c r="S4007" t="s">
        <v>8188</v>
      </c>
      <c r="T4007" t="s">
        <v>3369</v>
      </c>
      <c r="U4007" s="1">
        <f t="shared" si="2044"/>
        <v>4750</v>
      </c>
      <c r="V4007" t="s">
        <v>8189</v>
      </c>
      <c r="W4007" t="e">
        <f>VALUE(V4007)*100000</f>
        <v>#VALUE!</v>
      </c>
    </row>
    <row r="4008" spans="1:23" customFormat="1" hidden="1">
      <c r="A4008" t="s">
        <v>7394</v>
      </c>
      <c r="G4008" t="s">
        <v>24</v>
      </c>
      <c r="H4008" t="s">
        <v>3873</v>
      </c>
      <c r="I4008">
        <f>VALUE(LEFT(H4008,FIND(" ",H4008)-1))</f>
        <v>1680</v>
      </c>
      <c r="J4008" t="str">
        <f>TRIM(RIGHT(H4008,LEN(H4008)-FIND(" ",H4008)))</f>
        <v>sqft</v>
      </c>
      <c r="K4008" t="s">
        <v>26</v>
      </c>
      <c r="L4008" t="s">
        <v>2841</v>
      </c>
      <c r="N4008" t="s">
        <v>1579</v>
      </c>
      <c r="Q4008" t="s">
        <v>29</v>
      </c>
      <c r="R4008" t="s">
        <v>739</v>
      </c>
      <c r="S4008" t="s">
        <v>8500</v>
      </c>
      <c r="T4008" t="s">
        <v>8501</v>
      </c>
      <c r="U4008" s="1">
        <f t="shared" si="2044"/>
        <v>6390</v>
      </c>
      <c r="V4008" t="s">
        <v>8110</v>
      </c>
      <c r="W4008" t="e">
        <f>VALUE(V4008)*100000</f>
        <v>#VALUE!</v>
      </c>
    </row>
    <row r="4009" spans="1:23" customFormat="1" hidden="1">
      <c r="A4009" t="s">
        <v>6950</v>
      </c>
      <c r="G4009" t="s">
        <v>34</v>
      </c>
      <c r="H4009" t="s">
        <v>4069</v>
      </c>
      <c r="I4009">
        <f>VALUE(LEFT(H4009,FIND(" ",H4009)-1))</f>
        <v>4000</v>
      </c>
      <c r="J4009" t="str">
        <f>TRIM(RIGHT(H4009,LEN(H4009)-FIND(" ",H4009)))</f>
        <v>sqft</v>
      </c>
      <c r="K4009" t="s">
        <v>26</v>
      </c>
      <c r="L4009" t="s">
        <v>267</v>
      </c>
      <c r="N4009" t="s">
        <v>1890</v>
      </c>
      <c r="Q4009" t="s">
        <v>29</v>
      </c>
      <c r="R4009" t="s">
        <v>47</v>
      </c>
      <c r="T4009" t="s">
        <v>8381</v>
      </c>
      <c r="U4009" s="1">
        <f t="shared" si="2044"/>
        <v>7600</v>
      </c>
      <c r="V4009" t="s">
        <v>8502</v>
      </c>
      <c r="W4009" t="e">
        <f>VALUE(V4009)*100000</f>
        <v>#VALUE!</v>
      </c>
    </row>
    <row r="4010" spans="1:23" customFormat="1" hidden="1">
      <c r="A4010" t="s">
        <v>8043</v>
      </c>
      <c r="G4010" t="s">
        <v>34</v>
      </c>
      <c r="H4010" t="s">
        <v>6415</v>
      </c>
      <c r="I4010">
        <f>VALUE(LEFT(H4010,FIND(" ",H4010)-1))</f>
        <v>5000</v>
      </c>
      <c r="J4010" t="str">
        <f>TRIM(RIGHT(H4010,LEN(H4010)-FIND(" ",H4010)))</f>
        <v>sqft</v>
      </c>
      <c r="K4010" t="s">
        <v>26</v>
      </c>
      <c r="L4010" t="s">
        <v>2900</v>
      </c>
      <c r="N4010" t="s">
        <v>992</v>
      </c>
      <c r="Q4010" t="s">
        <v>29</v>
      </c>
      <c r="R4010" t="s">
        <v>38</v>
      </c>
      <c r="S4010" t="s">
        <v>8503</v>
      </c>
      <c r="T4010" t="s">
        <v>722</v>
      </c>
      <c r="U4010" s="1">
        <f t="shared" si="2044"/>
        <v>6000</v>
      </c>
      <c r="V4010" t="s">
        <v>7379</v>
      </c>
      <c r="W4010" t="e">
        <f>VALUE(V4010)*100000</f>
        <v>#VALUE!</v>
      </c>
    </row>
    <row r="4011" spans="1:23" customFormat="1" hidden="1">
      <c r="A4011" t="s">
        <v>7272</v>
      </c>
      <c r="G4011" t="s">
        <v>34</v>
      </c>
      <c r="H4011" t="s">
        <v>7063</v>
      </c>
      <c r="I4011">
        <f>VALUE(LEFT(H4011,FIND(" ",H4011)-1))</f>
        <v>168</v>
      </c>
      <c r="J4011" t="str">
        <f>TRIM(RIGHT(H4011,LEN(H4011)-FIND(" ",H4011)))</f>
        <v>sqyrd</v>
      </c>
      <c r="K4011" t="s">
        <v>26</v>
      </c>
      <c r="L4011" t="s">
        <v>44</v>
      </c>
      <c r="N4011" t="s">
        <v>517</v>
      </c>
      <c r="Q4011" t="s">
        <v>29</v>
      </c>
      <c r="R4011" t="s">
        <v>47</v>
      </c>
      <c r="T4011" t="s">
        <v>8504</v>
      </c>
      <c r="U4011" s="1">
        <f t="shared" si="2044"/>
        <v>26455</v>
      </c>
      <c r="V4011" t="s">
        <v>7295</v>
      </c>
      <c r="W4011" t="e">
        <f>VALUE(V4011)*100000</f>
        <v>#VALUE!</v>
      </c>
    </row>
    <row r="4012" spans="1:23" customFormat="1" hidden="1">
      <c r="A4012" t="s">
        <v>7593</v>
      </c>
      <c r="G4012" t="s">
        <v>34</v>
      </c>
      <c r="H4012" t="s">
        <v>8505</v>
      </c>
      <c r="I4012">
        <f>VALUE(LEFT(H4012,FIND(" ",H4012)-1))</f>
        <v>2962</v>
      </c>
      <c r="J4012" t="str">
        <f>TRIM(RIGHT(H4012,LEN(H4012)-FIND(" ",H4012)))</f>
        <v>sqft</v>
      </c>
      <c r="K4012" t="s">
        <v>26</v>
      </c>
      <c r="L4012" t="s">
        <v>184</v>
      </c>
      <c r="N4012" t="s">
        <v>831</v>
      </c>
      <c r="Q4012" t="s">
        <v>29</v>
      </c>
      <c r="R4012" t="s">
        <v>47</v>
      </c>
      <c r="S4012" t="s">
        <v>8506</v>
      </c>
      <c r="T4012" t="s">
        <v>7555</v>
      </c>
      <c r="U4012" s="1">
        <f t="shared" si="2044"/>
        <v>5991</v>
      </c>
      <c r="V4012" t="s">
        <v>7973</v>
      </c>
      <c r="W4012" t="e">
        <f>VALUE(V4012)*100000</f>
        <v>#VALUE!</v>
      </c>
    </row>
    <row r="4013" spans="1:23" customFormat="1" hidden="1">
      <c r="A4013" t="s">
        <v>7194</v>
      </c>
      <c r="G4013" t="s">
        <v>34</v>
      </c>
      <c r="H4013" t="s">
        <v>8507</v>
      </c>
      <c r="I4013">
        <f>VALUE(LEFT(H4013,FIND(" ",H4013)-1))</f>
        <v>3581</v>
      </c>
      <c r="J4013" t="str">
        <f>TRIM(RIGHT(H4013,LEN(H4013)-FIND(" ",H4013)))</f>
        <v>sqft</v>
      </c>
      <c r="K4013" t="s">
        <v>26</v>
      </c>
      <c r="L4013" t="s">
        <v>2839</v>
      </c>
      <c r="N4013" t="s">
        <v>342</v>
      </c>
      <c r="Q4013" t="s">
        <v>29</v>
      </c>
      <c r="R4013" t="s">
        <v>38</v>
      </c>
      <c r="S4013" t="s">
        <v>4574</v>
      </c>
      <c r="T4013" t="s">
        <v>8508</v>
      </c>
      <c r="U4013" s="1">
        <f t="shared" si="2044"/>
        <v>5613</v>
      </c>
      <c r="V4013" t="s">
        <v>8143</v>
      </c>
      <c r="W4013" t="e">
        <f>VALUE(V4013)*100000</f>
        <v>#VALUE!</v>
      </c>
    </row>
    <row r="4014" spans="1:23" customFormat="1" hidden="1">
      <c r="A4014" t="s">
        <v>8509</v>
      </c>
      <c r="G4014" t="s">
        <v>34</v>
      </c>
      <c r="H4014" t="s">
        <v>7223</v>
      </c>
      <c r="I4014">
        <f>VALUE(LEFT(H4014,FIND(" ",H4014)-1))</f>
        <v>6300</v>
      </c>
      <c r="J4014" t="str">
        <f>TRIM(RIGHT(H4014,LEN(H4014)-FIND(" ",H4014)))</f>
        <v>sqft</v>
      </c>
      <c r="K4014" t="s">
        <v>43</v>
      </c>
      <c r="L4014" t="s">
        <v>44</v>
      </c>
      <c r="N4014" t="s">
        <v>8510</v>
      </c>
      <c r="Q4014" t="s">
        <v>29</v>
      </c>
      <c r="R4014" t="s">
        <v>47</v>
      </c>
      <c r="S4014" t="s">
        <v>8511</v>
      </c>
      <c r="T4014" t="s">
        <v>8512</v>
      </c>
      <c r="U4014" s="1">
        <f t="shared" si="2044"/>
        <v>7523</v>
      </c>
      <c r="V4014" t="s">
        <v>8513</v>
      </c>
      <c r="W4014" t="e">
        <f>VALUE(V4014)*100000</f>
        <v>#VALUE!</v>
      </c>
    </row>
    <row r="4015" spans="1:23" customFormat="1" hidden="1">
      <c r="A4015" t="s">
        <v>6081</v>
      </c>
      <c r="G4015" t="s">
        <v>34</v>
      </c>
      <c r="H4015" t="s">
        <v>8514</v>
      </c>
      <c r="I4015">
        <f>VALUE(LEFT(H4015,FIND(" ",H4015)-1))</f>
        <v>3075</v>
      </c>
      <c r="J4015" t="str">
        <f>TRIM(RIGHT(H4015,LEN(H4015)-FIND(" ",H4015)))</f>
        <v>sqft</v>
      </c>
      <c r="K4015" t="s">
        <v>26</v>
      </c>
      <c r="L4015" t="s">
        <v>27</v>
      </c>
      <c r="N4015" t="s">
        <v>8515</v>
      </c>
      <c r="Q4015" t="s">
        <v>29</v>
      </c>
      <c r="R4015" t="s">
        <v>38</v>
      </c>
      <c r="S4015" t="s">
        <v>8133</v>
      </c>
      <c r="T4015" t="s">
        <v>7555</v>
      </c>
      <c r="U4015" s="1">
        <f t="shared" si="2044"/>
        <v>5991</v>
      </c>
      <c r="V4015" t="s">
        <v>8002</v>
      </c>
      <c r="W4015" t="e">
        <f>VALUE(V4015)*100000</f>
        <v>#VALUE!</v>
      </c>
    </row>
    <row r="4016" spans="1:23" customFormat="1" hidden="1">
      <c r="A4016" t="s">
        <v>6056</v>
      </c>
      <c r="G4016" t="s">
        <v>34</v>
      </c>
      <c r="H4016" t="s">
        <v>8337</v>
      </c>
      <c r="I4016">
        <f>VALUE(LEFT(H4016,FIND(" ",H4016)-1))</f>
        <v>3261</v>
      </c>
      <c r="J4016" t="str">
        <f>TRIM(RIGHT(H4016,LEN(H4016)-FIND(" ",H4016)))</f>
        <v>sqft</v>
      </c>
      <c r="K4016" t="s">
        <v>26</v>
      </c>
      <c r="L4016" t="s">
        <v>273</v>
      </c>
      <c r="N4016" t="s">
        <v>28</v>
      </c>
      <c r="Q4016" t="s">
        <v>29</v>
      </c>
      <c r="R4016" t="s">
        <v>47</v>
      </c>
      <c r="S4016" t="s">
        <v>8516</v>
      </c>
      <c r="T4016" t="s">
        <v>8517</v>
      </c>
      <c r="U4016" s="1">
        <f t="shared" si="2044"/>
        <v>5652</v>
      </c>
      <c r="V4016" t="s">
        <v>8002</v>
      </c>
      <c r="W4016" t="e">
        <f>VALUE(V4016)*100000</f>
        <v>#VALUE!</v>
      </c>
    </row>
    <row r="4017" spans="1:23" customFormat="1" hidden="1">
      <c r="A4017" t="s">
        <v>6081</v>
      </c>
      <c r="G4017" t="s">
        <v>24</v>
      </c>
      <c r="H4017" t="s">
        <v>8498</v>
      </c>
      <c r="I4017">
        <f>VALUE(LEFT(H4017,FIND(" ",H4017)-1))</f>
        <v>1985</v>
      </c>
      <c r="J4017" t="str">
        <f>TRIM(RIGHT(H4017,LEN(H4017)-FIND(" ",H4017)))</f>
        <v>sqft</v>
      </c>
      <c r="K4017" t="s">
        <v>29</v>
      </c>
      <c r="L4017" t="s">
        <v>44</v>
      </c>
      <c r="N4017" t="s">
        <v>26</v>
      </c>
      <c r="Q4017" t="s">
        <v>47</v>
      </c>
      <c r="R4017" t="s">
        <v>207</v>
      </c>
      <c r="S4017" t="s">
        <v>8518</v>
      </c>
      <c r="T4017" t="s">
        <v>7113</v>
      </c>
      <c r="U4017" s="1">
        <f t="shared" si="2044"/>
        <v>5491</v>
      </c>
      <c r="V4017" t="s">
        <v>8399</v>
      </c>
      <c r="W4017" t="e">
        <f>VALUE(V4017)*100000</f>
        <v>#VALUE!</v>
      </c>
    </row>
    <row r="4018" spans="1:23" customFormat="1" hidden="1">
      <c r="A4018" t="s">
        <v>8519</v>
      </c>
      <c r="G4018" t="s">
        <v>34</v>
      </c>
      <c r="H4018" t="s">
        <v>6130</v>
      </c>
      <c r="I4018">
        <f>VALUE(LEFT(H4018,FIND(" ",H4018)-1))</f>
        <v>3400</v>
      </c>
      <c r="J4018" t="str">
        <f>TRIM(RIGHT(H4018,LEN(H4018)-FIND(" ",H4018)))</f>
        <v>sqft</v>
      </c>
      <c r="K4018" t="s">
        <v>26</v>
      </c>
      <c r="L4018" t="s">
        <v>175</v>
      </c>
      <c r="N4018" t="s">
        <v>176</v>
      </c>
      <c r="Q4018" t="s">
        <v>29</v>
      </c>
      <c r="R4018" t="s">
        <v>739</v>
      </c>
      <c r="S4018" t="s">
        <v>6563</v>
      </c>
      <c r="T4018" t="s">
        <v>6564</v>
      </c>
      <c r="U4018" s="1">
        <f t="shared" si="2044"/>
        <v>5800</v>
      </c>
      <c r="V4018" t="s">
        <v>8315</v>
      </c>
      <c r="W4018" t="e">
        <f>VALUE(V4018)*100000</f>
        <v>#VALUE!</v>
      </c>
    </row>
    <row r="4019" spans="1:23" customFormat="1" hidden="1">
      <c r="A4019" t="s">
        <v>8520</v>
      </c>
      <c r="G4019" t="s">
        <v>34</v>
      </c>
      <c r="H4019" t="s">
        <v>7047</v>
      </c>
      <c r="I4019">
        <f>VALUE(LEFT(H4019,FIND(" ",H4019)-1))</f>
        <v>5500</v>
      </c>
      <c r="J4019" t="str">
        <f>TRIM(RIGHT(H4019,LEN(H4019)-FIND(" ",H4019)))</f>
        <v>sqft</v>
      </c>
      <c r="K4019" t="s">
        <v>26</v>
      </c>
      <c r="L4019" t="s">
        <v>175</v>
      </c>
      <c r="N4019" t="s">
        <v>176</v>
      </c>
      <c r="Q4019" t="s">
        <v>29</v>
      </c>
      <c r="R4019" t="s">
        <v>47</v>
      </c>
      <c r="S4019" t="s">
        <v>8521</v>
      </c>
      <c r="T4019" t="s">
        <v>8522</v>
      </c>
      <c r="U4019" s="1">
        <f t="shared" si="2044"/>
        <v>7191</v>
      </c>
      <c r="V4019" t="s">
        <v>8523</v>
      </c>
      <c r="W4019" t="e">
        <f>VALUE(V4019)*100000</f>
        <v>#VALUE!</v>
      </c>
    </row>
    <row r="4020" spans="1:23" customFormat="1" hidden="1">
      <c r="A4020" t="s">
        <v>8370</v>
      </c>
      <c r="G4020" t="s">
        <v>34</v>
      </c>
      <c r="H4020" t="s">
        <v>8371</v>
      </c>
      <c r="I4020">
        <f>VALUE(LEFT(H4020,FIND(" ",H4020)-1))</f>
        <v>3336</v>
      </c>
      <c r="J4020" t="str">
        <f>TRIM(RIGHT(H4020,LEN(H4020)-FIND(" ",H4020)))</f>
        <v>sqft</v>
      </c>
      <c r="K4020" t="s">
        <v>26</v>
      </c>
      <c r="L4020" t="s">
        <v>192</v>
      </c>
      <c r="N4020" t="s">
        <v>992</v>
      </c>
      <c r="Q4020" t="s">
        <v>29</v>
      </c>
      <c r="R4020" t="s">
        <v>38</v>
      </c>
      <c r="S4020" t="s">
        <v>8524</v>
      </c>
      <c r="T4020" t="s">
        <v>8525</v>
      </c>
      <c r="U4020" s="1">
        <f t="shared" si="2044"/>
        <v>7050</v>
      </c>
      <c r="V4020" t="s">
        <v>8526</v>
      </c>
      <c r="W4020" t="e">
        <f>VALUE(V4020)*100000</f>
        <v>#VALUE!</v>
      </c>
    </row>
    <row r="4021" spans="1:23" customFormat="1" hidden="1">
      <c r="A4021" t="s">
        <v>8527</v>
      </c>
      <c r="G4021" t="s">
        <v>34</v>
      </c>
      <c r="H4021" t="s">
        <v>3670</v>
      </c>
      <c r="I4021">
        <f>VALUE(LEFT(H4021,FIND(" ",H4021)-1))</f>
        <v>3000</v>
      </c>
      <c r="J4021" t="str">
        <f>TRIM(RIGHT(H4021,LEN(H4021)-FIND(" ",H4021)))</f>
        <v>sqft</v>
      </c>
      <c r="K4021" t="s">
        <v>43</v>
      </c>
      <c r="L4021" t="s">
        <v>2832</v>
      </c>
      <c r="N4021" t="s">
        <v>7442</v>
      </c>
      <c r="Q4021" t="s">
        <v>29</v>
      </c>
      <c r="R4021" t="s">
        <v>38</v>
      </c>
      <c r="S4021" t="s">
        <v>8528</v>
      </c>
      <c r="T4021" t="s">
        <v>928</v>
      </c>
      <c r="U4021" s="1">
        <f t="shared" si="2044"/>
        <v>6500</v>
      </c>
      <c r="V4021" t="s">
        <v>7698</v>
      </c>
      <c r="W4021" t="e">
        <f>VALUE(V4021)*100000</f>
        <v>#VALUE!</v>
      </c>
    </row>
    <row r="4022" spans="1:23" customFormat="1" hidden="1">
      <c r="A4022" t="s">
        <v>8407</v>
      </c>
      <c r="G4022" t="s">
        <v>34</v>
      </c>
      <c r="H4022" t="s">
        <v>8447</v>
      </c>
      <c r="I4022">
        <f>VALUE(LEFT(H4022,FIND(" ",H4022)-1))</f>
        <v>4600</v>
      </c>
      <c r="J4022" t="str">
        <f>TRIM(RIGHT(H4022,LEN(H4022)-FIND(" ",H4022)))</f>
        <v>sqft</v>
      </c>
      <c r="K4022" t="s">
        <v>26</v>
      </c>
      <c r="L4022" t="s">
        <v>8529</v>
      </c>
      <c r="N4022" t="s">
        <v>217</v>
      </c>
      <c r="Q4022" t="s">
        <v>29</v>
      </c>
      <c r="R4022" t="s">
        <v>47</v>
      </c>
      <c r="S4022" t="s">
        <v>8530</v>
      </c>
      <c r="T4022" t="s">
        <v>8531</v>
      </c>
      <c r="U4022" s="1">
        <f t="shared" si="2044"/>
        <v>7002</v>
      </c>
      <c r="V4022" t="s">
        <v>8076</v>
      </c>
      <c r="W4022" t="e">
        <f>VALUE(V4022)*100000</f>
        <v>#VALUE!</v>
      </c>
    </row>
    <row r="4023" spans="1:23" customFormat="1" hidden="1">
      <c r="A4023" t="s">
        <v>7385</v>
      </c>
      <c r="G4023" t="s">
        <v>204</v>
      </c>
      <c r="H4023" t="s">
        <v>8532</v>
      </c>
      <c r="I4023">
        <f>VALUE(LEFT(H4023,FIND(" ",H4023)-1))</f>
        <v>3645</v>
      </c>
      <c r="J4023" t="str">
        <f>TRIM(RIGHT(H4023,LEN(H4023)-FIND(" ",H4023)))</f>
        <v>sqft</v>
      </c>
      <c r="K4023">
        <v>3</v>
      </c>
      <c r="L4023" t="s">
        <v>166</v>
      </c>
      <c r="N4023" t="s">
        <v>43</v>
      </c>
      <c r="Q4023">
        <v>2</v>
      </c>
      <c r="R4023" t="s">
        <v>4910</v>
      </c>
      <c r="S4023" t="s">
        <v>8533</v>
      </c>
      <c r="T4023" t="s">
        <v>8534</v>
      </c>
      <c r="U4023" s="1">
        <f t="shared" si="2044"/>
        <v>11523</v>
      </c>
      <c r="V4023" t="s">
        <v>8474</v>
      </c>
      <c r="W4023" t="e">
        <f>VALUE(V4023)*100000</f>
        <v>#VALUE!</v>
      </c>
    </row>
    <row r="4024" spans="1:23" customFormat="1" hidden="1">
      <c r="A4024" t="s">
        <v>8535</v>
      </c>
      <c r="G4024" t="s">
        <v>34</v>
      </c>
      <c r="H4024" t="s">
        <v>8536</v>
      </c>
      <c r="I4024">
        <f>VALUE(LEFT(H4024,FIND(" ",H4024)-1))</f>
        <v>167</v>
      </c>
      <c r="J4024" t="str">
        <f>TRIM(RIGHT(H4024,LEN(H4024)-FIND(" ",H4024)))</f>
        <v>sqyrd</v>
      </c>
      <c r="K4024" t="s">
        <v>43</v>
      </c>
      <c r="L4024" t="s">
        <v>44</v>
      </c>
      <c r="N4024" t="s">
        <v>517</v>
      </c>
      <c r="Q4024" t="s">
        <v>96</v>
      </c>
      <c r="R4024" t="s">
        <v>47</v>
      </c>
      <c r="S4024" t="s">
        <v>8537</v>
      </c>
      <c r="T4024" t="s">
        <v>8538</v>
      </c>
      <c r="U4024" s="1">
        <f t="shared" si="2044"/>
        <v>19960</v>
      </c>
      <c r="V4024" t="s">
        <v>7379</v>
      </c>
      <c r="W4024" t="e">
        <f>VALUE(V4024)*100000</f>
        <v>#VALUE!</v>
      </c>
    </row>
    <row r="4025" spans="1:23" customFormat="1" hidden="1">
      <c r="A4025" t="s">
        <v>8043</v>
      </c>
      <c r="G4025" t="s">
        <v>24</v>
      </c>
      <c r="H4025" t="s">
        <v>3670</v>
      </c>
      <c r="I4025">
        <f>VALUE(LEFT(H4025,FIND(" ",H4025)-1))</f>
        <v>3000</v>
      </c>
      <c r="J4025" t="str">
        <f>TRIM(RIGHT(H4025,LEN(H4025)-FIND(" ",H4025)))</f>
        <v>sqft</v>
      </c>
      <c r="K4025" t="s">
        <v>26</v>
      </c>
      <c r="L4025" t="s">
        <v>44</v>
      </c>
      <c r="N4025" t="s">
        <v>816</v>
      </c>
      <c r="Q4025" t="s">
        <v>29</v>
      </c>
      <c r="R4025" t="s">
        <v>38</v>
      </c>
      <c r="S4025" t="s">
        <v>8539</v>
      </c>
      <c r="T4025" t="s">
        <v>8264</v>
      </c>
      <c r="U4025" s="1">
        <f t="shared" si="2044"/>
        <v>6600</v>
      </c>
      <c r="V4025" t="s">
        <v>8195</v>
      </c>
      <c r="W4025" t="e">
        <f>VALUE(V4025)*100000</f>
        <v>#VALUE!</v>
      </c>
    </row>
    <row r="4026" spans="1:23" customFormat="1" hidden="1">
      <c r="A4026" t="s">
        <v>8540</v>
      </c>
      <c r="G4026" t="s">
        <v>34</v>
      </c>
      <c r="H4026" t="s">
        <v>8541</v>
      </c>
      <c r="I4026">
        <f>VALUE(LEFT(H4026,FIND(" ",H4026)-1))</f>
        <v>3515</v>
      </c>
      <c r="J4026" t="str">
        <f>TRIM(RIGHT(H4026,LEN(H4026)-FIND(" ",H4026)))</f>
        <v>sqft</v>
      </c>
      <c r="K4026" t="s">
        <v>43</v>
      </c>
      <c r="L4026" t="s">
        <v>44</v>
      </c>
      <c r="N4026" t="s">
        <v>176</v>
      </c>
      <c r="Q4026" t="s">
        <v>96</v>
      </c>
      <c r="R4026" t="s">
        <v>47</v>
      </c>
      <c r="S4026" t="s">
        <v>8542</v>
      </c>
      <c r="T4026" t="s">
        <v>8543</v>
      </c>
      <c r="U4026" s="1">
        <f t="shared" si="2044"/>
        <v>7112</v>
      </c>
      <c r="V4026" t="s">
        <v>7455</v>
      </c>
      <c r="W4026" t="e">
        <f>VALUE(V4026)*100000</f>
        <v>#VALUE!</v>
      </c>
    </row>
    <row r="4027" spans="1:23" customFormat="1" hidden="1">
      <c r="A4027" t="s">
        <v>8544</v>
      </c>
      <c r="G4027" t="s">
        <v>24</v>
      </c>
      <c r="H4027" t="s">
        <v>6995</v>
      </c>
      <c r="I4027">
        <f>VALUE(LEFT(H4027,FIND(" ",H4027)-1))</f>
        <v>1634</v>
      </c>
      <c r="J4027" t="str">
        <f>TRIM(RIGHT(H4027,LEN(H4027)-FIND(" ",H4027)))</f>
        <v>sqft</v>
      </c>
      <c r="K4027" t="s">
        <v>26</v>
      </c>
      <c r="L4027" t="s">
        <v>44</v>
      </c>
      <c r="N4027" t="s">
        <v>8510</v>
      </c>
      <c r="Q4027" t="s">
        <v>29</v>
      </c>
      <c r="R4027" t="s">
        <v>102</v>
      </c>
      <c r="S4027" t="s">
        <v>8313</v>
      </c>
      <c r="T4027" t="s">
        <v>6546</v>
      </c>
      <c r="U4027" s="1">
        <f t="shared" si="2044"/>
        <v>5600</v>
      </c>
      <c r="V4027" t="s">
        <v>8055</v>
      </c>
      <c r="W4027" t="e">
        <f>VALUE(V4027)*100000</f>
        <v>#VALUE!</v>
      </c>
    </row>
    <row r="4028" spans="1:23" customFormat="1" hidden="1">
      <c r="A4028" t="s">
        <v>4422</v>
      </c>
      <c r="G4028" t="s">
        <v>34</v>
      </c>
      <c r="H4028" t="s">
        <v>602</v>
      </c>
      <c r="I4028">
        <f>VALUE(LEFT(H4028,FIND(" ",H4028)-1))</f>
        <v>2000</v>
      </c>
      <c r="J4028" t="str">
        <f>TRIM(RIGHT(H4028,LEN(H4028)-FIND(" ",H4028)))</f>
        <v>sqft</v>
      </c>
      <c r="K4028" t="s">
        <v>43</v>
      </c>
      <c r="L4028" t="s">
        <v>44</v>
      </c>
      <c r="N4028" t="s">
        <v>377</v>
      </c>
      <c r="Q4028" t="s">
        <v>46</v>
      </c>
      <c r="R4028" t="s">
        <v>47</v>
      </c>
      <c r="S4028" t="s">
        <v>8545</v>
      </c>
      <c r="T4028" t="s">
        <v>387</v>
      </c>
      <c r="U4028" s="1">
        <f t="shared" si="2044"/>
        <v>9000</v>
      </c>
      <c r="V4028" t="s">
        <v>7210</v>
      </c>
      <c r="W4028" t="e">
        <f>VALUE(V4028)*100000</f>
        <v>#VALUE!</v>
      </c>
    </row>
    <row r="4029" spans="1:23" customFormat="1" hidden="1">
      <c r="A4029" t="s">
        <v>8546</v>
      </c>
      <c r="G4029" t="s">
        <v>34</v>
      </c>
      <c r="H4029" t="s">
        <v>7293</v>
      </c>
      <c r="I4029">
        <f>VALUE(LEFT(H4029,FIND(" ",H4029)-1))</f>
        <v>3700</v>
      </c>
      <c r="J4029" t="str">
        <f>TRIM(RIGHT(H4029,LEN(H4029)-FIND(" ",H4029)))</f>
        <v>sqft</v>
      </c>
      <c r="K4029" t="s">
        <v>26</v>
      </c>
      <c r="L4029" t="s">
        <v>44</v>
      </c>
      <c r="N4029" t="s">
        <v>1138</v>
      </c>
      <c r="Q4029" t="s">
        <v>29</v>
      </c>
      <c r="R4029" t="s">
        <v>47</v>
      </c>
      <c r="S4029" t="s">
        <v>8547</v>
      </c>
      <c r="T4029" t="s">
        <v>6546</v>
      </c>
      <c r="U4029" s="1">
        <f t="shared" ref="U4029:U4092" si="2045">VALUE(SUBSTITUTE(SUBSTITUTE(T4029,"â‚¹",""),"per sqft",""))</f>
        <v>5600</v>
      </c>
      <c r="V4029" t="s">
        <v>8094</v>
      </c>
      <c r="W4029" t="e">
        <f>VALUE(V4029)*100000</f>
        <v>#VALUE!</v>
      </c>
    </row>
    <row r="4030" spans="1:23" customFormat="1" hidden="1">
      <c r="A4030" t="s">
        <v>8490</v>
      </c>
      <c r="G4030" t="s">
        <v>24</v>
      </c>
      <c r="H4030" t="s">
        <v>5819</v>
      </c>
      <c r="I4030">
        <f>VALUE(LEFT(H4030,FIND(" ",H4030)-1))</f>
        <v>1855</v>
      </c>
      <c r="J4030" t="str">
        <f>TRIM(RIGHT(H4030,LEN(H4030)-FIND(" ",H4030)))</f>
        <v>sqft</v>
      </c>
      <c r="K4030" t="s">
        <v>43</v>
      </c>
      <c r="L4030" t="s">
        <v>44</v>
      </c>
      <c r="N4030" t="s">
        <v>2963</v>
      </c>
      <c r="Q4030" t="s">
        <v>29</v>
      </c>
      <c r="R4030" t="s">
        <v>38</v>
      </c>
      <c r="S4030" t="s">
        <v>8492</v>
      </c>
      <c r="T4030" t="s">
        <v>8548</v>
      </c>
      <c r="U4030" s="1">
        <f t="shared" si="2045"/>
        <v>6706</v>
      </c>
      <c r="V4030" t="s">
        <v>7928</v>
      </c>
      <c r="W4030" t="e">
        <f>VALUE(V4030)*100000</f>
        <v>#VALUE!</v>
      </c>
    </row>
    <row r="4031" spans="1:23" customFormat="1" hidden="1">
      <c r="A4031" t="s">
        <v>8549</v>
      </c>
      <c r="G4031" t="s">
        <v>34</v>
      </c>
      <c r="H4031" t="s">
        <v>8550</v>
      </c>
      <c r="I4031">
        <f>VALUE(LEFT(H4031,FIND(" ",H4031)-1))</f>
        <v>3671</v>
      </c>
      <c r="J4031" t="str">
        <f>TRIM(RIGHT(H4031,LEN(H4031)-FIND(" ",H4031)))</f>
        <v>sqft</v>
      </c>
      <c r="K4031" t="s">
        <v>26</v>
      </c>
      <c r="L4031" t="s">
        <v>44</v>
      </c>
      <c r="N4031" t="s">
        <v>8551</v>
      </c>
      <c r="Q4031" t="s">
        <v>29</v>
      </c>
      <c r="R4031" t="s">
        <v>47</v>
      </c>
      <c r="S4031" t="s">
        <v>8552</v>
      </c>
      <c r="T4031" t="s">
        <v>4214</v>
      </c>
      <c r="U4031" s="1">
        <f t="shared" si="2045"/>
        <v>5200</v>
      </c>
      <c r="V4031" t="s">
        <v>7687</v>
      </c>
      <c r="W4031" t="e">
        <f>VALUE(V4031)*100000</f>
        <v>#VALUE!</v>
      </c>
    </row>
    <row r="4032" spans="1:23" customFormat="1" hidden="1">
      <c r="A4032" t="s">
        <v>8553</v>
      </c>
      <c r="G4032" t="s">
        <v>24</v>
      </c>
      <c r="H4032" t="s">
        <v>3366</v>
      </c>
      <c r="I4032">
        <f>VALUE(LEFT(H4032,FIND(" ",H4032)-1))</f>
        <v>2063</v>
      </c>
      <c r="J4032" t="str">
        <f>TRIM(RIGHT(H4032,LEN(H4032)-FIND(" ",H4032)))</f>
        <v>sqft</v>
      </c>
      <c r="K4032" t="s">
        <v>26</v>
      </c>
      <c r="L4032" t="s">
        <v>2841</v>
      </c>
      <c r="N4032" t="s">
        <v>2879</v>
      </c>
      <c r="Q4032" t="s">
        <v>29</v>
      </c>
      <c r="R4032" t="s">
        <v>47</v>
      </c>
      <c r="S4032" t="s">
        <v>8554</v>
      </c>
      <c r="T4032" t="s">
        <v>498</v>
      </c>
      <c r="U4032" s="1">
        <f t="shared" si="2045"/>
        <v>5750</v>
      </c>
      <c r="V4032" t="s">
        <v>7518</v>
      </c>
      <c r="W4032" t="e">
        <f>VALUE(V4032)*100000</f>
        <v>#VALUE!</v>
      </c>
    </row>
    <row r="4033" spans="1:23" customFormat="1" hidden="1">
      <c r="A4033" t="s">
        <v>7411</v>
      </c>
      <c r="G4033" t="s">
        <v>34</v>
      </c>
      <c r="H4033" t="s">
        <v>6415</v>
      </c>
      <c r="I4033">
        <f>VALUE(LEFT(H4033,FIND(" ",H4033)-1))</f>
        <v>5000</v>
      </c>
      <c r="J4033" t="str">
        <f>TRIM(RIGHT(H4033,LEN(H4033)-FIND(" ",H4033)))</f>
        <v>sqft</v>
      </c>
      <c r="K4033" t="s">
        <v>8555</v>
      </c>
      <c r="L4033" t="s">
        <v>26</v>
      </c>
      <c r="N4033" t="s">
        <v>29</v>
      </c>
      <c r="Q4033">
        <v>5</v>
      </c>
      <c r="R4033">
        <v>4</v>
      </c>
      <c r="S4033" t="s">
        <v>8556</v>
      </c>
      <c r="T4033" t="s">
        <v>405</v>
      </c>
      <c r="U4033" s="1">
        <f t="shared" si="2045"/>
        <v>7500</v>
      </c>
      <c r="V4033" t="s">
        <v>7725</v>
      </c>
      <c r="W4033" t="e">
        <f>VALUE(V4033)*100000</f>
        <v>#VALUE!</v>
      </c>
    </row>
    <row r="4034" spans="1:23" customFormat="1" hidden="1">
      <c r="A4034" t="s">
        <v>8557</v>
      </c>
      <c r="G4034" t="s">
        <v>34</v>
      </c>
      <c r="H4034" t="s">
        <v>6130</v>
      </c>
      <c r="I4034">
        <f>VALUE(LEFT(H4034,FIND(" ",H4034)-1))</f>
        <v>3400</v>
      </c>
      <c r="J4034" t="str">
        <f>TRIM(RIGHT(H4034,LEN(H4034)-FIND(" ",H4034)))</f>
        <v>sqft</v>
      </c>
      <c r="K4034" t="s">
        <v>26</v>
      </c>
      <c r="L4034" t="s">
        <v>924</v>
      </c>
      <c r="N4034" t="s">
        <v>176</v>
      </c>
      <c r="Q4034" t="s">
        <v>29</v>
      </c>
      <c r="R4034" t="s">
        <v>47</v>
      </c>
      <c r="S4034" t="s">
        <v>6505</v>
      </c>
      <c r="T4034" t="s">
        <v>6304</v>
      </c>
      <c r="U4034" s="1">
        <f t="shared" si="2045"/>
        <v>5751</v>
      </c>
      <c r="V4034" t="s">
        <v>7698</v>
      </c>
      <c r="W4034" t="e">
        <f>VALUE(V4034)*100000</f>
        <v>#VALUE!</v>
      </c>
    </row>
    <row r="4035" spans="1:23" customFormat="1" hidden="1">
      <c r="A4035" t="s">
        <v>8558</v>
      </c>
      <c r="G4035" t="s">
        <v>34</v>
      </c>
      <c r="H4035" t="s">
        <v>8559</v>
      </c>
      <c r="I4035">
        <f>VALUE(LEFT(H4035,FIND(" ",H4035)-1))</f>
        <v>4675</v>
      </c>
      <c r="J4035" t="str">
        <f>TRIM(RIGHT(H4035,LEN(H4035)-FIND(" ",H4035)))</f>
        <v>sqft</v>
      </c>
      <c r="K4035" t="s">
        <v>26</v>
      </c>
      <c r="L4035" t="s">
        <v>165</v>
      </c>
      <c r="N4035" t="s">
        <v>831</v>
      </c>
      <c r="Q4035" t="s">
        <v>29</v>
      </c>
      <c r="R4035" t="s">
        <v>38</v>
      </c>
      <c r="S4035" t="s">
        <v>8560</v>
      </c>
      <c r="T4035" t="s">
        <v>8561</v>
      </c>
      <c r="U4035" s="1">
        <f t="shared" si="2045"/>
        <v>6802</v>
      </c>
      <c r="V4035" t="s">
        <v>8562</v>
      </c>
      <c r="W4035" t="e">
        <f>VALUE(V4035)*100000</f>
        <v>#VALUE!</v>
      </c>
    </row>
    <row r="4036" spans="1:23" customFormat="1" hidden="1">
      <c r="A4036" t="s">
        <v>7385</v>
      </c>
      <c r="G4036" t="s">
        <v>204</v>
      </c>
      <c r="H4036" t="s">
        <v>1516</v>
      </c>
      <c r="I4036">
        <f>VALUE(LEFT(H4036,FIND(" ",H4036)-1))</f>
        <v>1350</v>
      </c>
      <c r="J4036" t="str">
        <f>TRIM(RIGHT(H4036,LEN(H4036)-FIND(" ",H4036)))</f>
        <v>sqft</v>
      </c>
      <c r="K4036" t="s">
        <v>206</v>
      </c>
      <c r="L4036" t="s">
        <v>166</v>
      </c>
      <c r="N4036" t="s">
        <v>43</v>
      </c>
      <c r="Q4036">
        <v>2</v>
      </c>
      <c r="R4036" t="s">
        <v>4910</v>
      </c>
      <c r="T4036" t="s">
        <v>8563</v>
      </c>
      <c r="U4036" s="1">
        <f t="shared" si="2045"/>
        <v>14815</v>
      </c>
      <c r="V4036" t="s">
        <v>7219</v>
      </c>
      <c r="W4036" t="e">
        <f>VALUE(V4036)*100000</f>
        <v>#VALUE!</v>
      </c>
    </row>
    <row r="4037" spans="1:23" customFormat="1" hidden="1">
      <c r="A4037" t="s">
        <v>8564</v>
      </c>
      <c r="G4037" t="s">
        <v>34</v>
      </c>
      <c r="H4037" t="s">
        <v>8565</v>
      </c>
      <c r="I4037">
        <f>VALUE(LEFT(H4037,FIND(" ",H4037)-1))</f>
        <v>3707</v>
      </c>
      <c r="J4037" t="str">
        <f>TRIM(RIGHT(H4037,LEN(H4037)-FIND(" ",H4037)))</f>
        <v>sqft</v>
      </c>
      <c r="K4037" t="s">
        <v>26</v>
      </c>
      <c r="L4037" t="s">
        <v>44</v>
      </c>
      <c r="N4037" t="s">
        <v>200</v>
      </c>
      <c r="Q4037" t="s">
        <v>29</v>
      </c>
      <c r="R4037" t="s">
        <v>47</v>
      </c>
      <c r="S4037" t="s">
        <v>5274</v>
      </c>
      <c r="T4037" t="s">
        <v>5177</v>
      </c>
      <c r="U4037" s="1">
        <f t="shared" si="2045"/>
        <v>4700</v>
      </c>
      <c r="V4037" t="s">
        <v>8566</v>
      </c>
      <c r="W4037" t="e">
        <f>VALUE(V4037)*100000</f>
        <v>#VALUE!</v>
      </c>
    </row>
    <row r="4038" spans="1:23" customFormat="1" hidden="1">
      <c r="A4038" t="s">
        <v>8043</v>
      </c>
      <c r="G4038" t="s">
        <v>34</v>
      </c>
      <c r="H4038" t="s">
        <v>7328</v>
      </c>
      <c r="I4038">
        <f>VALUE(LEFT(H4038,FIND(" ",H4038)-1))</f>
        <v>4351</v>
      </c>
      <c r="J4038" t="str">
        <f>TRIM(RIGHT(H4038,LEN(H4038)-FIND(" ",H4038)))</f>
        <v>sqft</v>
      </c>
      <c r="K4038" t="s">
        <v>26</v>
      </c>
      <c r="L4038" t="s">
        <v>44</v>
      </c>
      <c r="N4038" t="s">
        <v>816</v>
      </c>
      <c r="Q4038" t="s">
        <v>29</v>
      </c>
      <c r="R4038" t="s">
        <v>38</v>
      </c>
      <c r="S4038" t="s">
        <v>8567</v>
      </c>
      <c r="T4038" t="s">
        <v>928</v>
      </c>
      <c r="U4038" s="1">
        <f t="shared" si="2045"/>
        <v>6500</v>
      </c>
      <c r="V4038" t="s">
        <v>7330</v>
      </c>
      <c r="W4038" t="e">
        <f>VALUE(V4038)*100000</f>
        <v>#VALUE!</v>
      </c>
    </row>
    <row r="4039" spans="1:23" customFormat="1" hidden="1">
      <c r="A4039" t="s">
        <v>8363</v>
      </c>
      <c r="G4039" t="s">
        <v>34</v>
      </c>
      <c r="H4039" t="s">
        <v>7925</v>
      </c>
      <c r="I4039">
        <f>VALUE(LEFT(H4039,FIND(" ",H4039)-1))</f>
        <v>3770</v>
      </c>
      <c r="J4039" t="str">
        <f>TRIM(RIGHT(H4039,LEN(H4039)-FIND(" ",H4039)))</f>
        <v>sqft</v>
      </c>
      <c r="K4039" t="s">
        <v>26</v>
      </c>
      <c r="L4039" t="s">
        <v>5421</v>
      </c>
      <c r="N4039" t="s">
        <v>45</v>
      </c>
      <c r="Q4039" t="s">
        <v>29</v>
      </c>
      <c r="R4039" t="s">
        <v>47</v>
      </c>
      <c r="S4039" t="s">
        <v>8568</v>
      </c>
      <c r="T4039" t="s">
        <v>6045</v>
      </c>
      <c r="U4039" s="1">
        <f t="shared" si="2045"/>
        <v>5850</v>
      </c>
      <c r="V4039" t="s">
        <v>7466</v>
      </c>
      <c r="W4039" t="e">
        <f>VALUE(V4039)*100000</f>
        <v>#VALUE!</v>
      </c>
    </row>
    <row r="4040" spans="1:23" customFormat="1" hidden="1">
      <c r="A4040" t="s">
        <v>8569</v>
      </c>
      <c r="G4040" t="s">
        <v>34</v>
      </c>
      <c r="H4040" t="s">
        <v>8570</v>
      </c>
      <c r="I4040">
        <f>VALUE(LEFT(H4040,FIND(" ",H4040)-1))</f>
        <v>3113</v>
      </c>
      <c r="J4040" t="str">
        <f>TRIM(RIGHT(H4040,LEN(H4040)-FIND(" ",H4040)))</f>
        <v>sqft</v>
      </c>
      <c r="K4040" t="s">
        <v>43</v>
      </c>
      <c r="L4040" t="s">
        <v>44</v>
      </c>
      <c r="N4040" t="s">
        <v>160</v>
      </c>
      <c r="Q4040" t="s">
        <v>29</v>
      </c>
      <c r="R4040" t="s">
        <v>47</v>
      </c>
      <c r="S4040" t="s">
        <v>8571</v>
      </c>
      <c r="T4040" t="s">
        <v>6866</v>
      </c>
      <c r="U4040" s="1">
        <f t="shared" si="2045"/>
        <v>6200</v>
      </c>
      <c r="V4040" t="s">
        <v>8249</v>
      </c>
      <c r="W4040" t="e">
        <f>VALUE(V4040)*100000</f>
        <v>#VALUE!</v>
      </c>
    </row>
    <row r="4041" spans="1:23" customFormat="1" hidden="1">
      <c r="A4041" t="s">
        <v>4547</v>
      </c>
      <c r="G4041" t="s">
        <v>34</v>
      </c>
      <c r="H4041" t="s">
        <v>4143</v>
      </c>
      <c r="I4041">
        <f>VALUE(LEFT(H4041,FIND(" ",H4041)-1))</f>
        <v>2500</v>
      </c>
      <c r="J4041" t="str">
        <f>TRIM(RIGHT(H4041,LEN(H4041)-FIND(" ",H4041)))</f>
        <v>sqft</v>
      </c>
      <c r="K4041" t="s">
        <v>26</v>
      </c>
      <c r="L4041" t="s">
        <v>2890</v>
      </c>
      <c r="N4041" t="s">
        <v>45</v>
      </c>
      <c r="Q4041" t="s">
        <v>29</v>
      </c>
      <c r="R4041" t="s">
        <v>38</v>
      </c>
      <c r="S4041" t="s">
        <v>8572</v>
      </c>
      <c r="T4041" t="s">
        <v>8573</v>
      </c>
      <c r="U4041" s="1">
        <f t="shared" si="2045"/>
        <v>6480</v>
      </c>
      <c r="V4041" t="s">
        <v>7214</v>
      </c>
      <c r="W4041" t="e">
        <f>VALUE(V4041)*100000</f>
        <v>#VALUE!</v>
      </c>
    </row>
    <row r="4042" spans="1:23" customFormat="1" hidden="1">
      <c r="A4042" t="s">
        <v>6056</v>
      </c>
      <c r="G4042" t="s">
        <v>24</v>
      </c>
      <c r="H4042" t="s">
        <v>6600</v>
      </c>
      <c r="I4042">
        <f>VALUE(LEFT(H4042,FIND(" ",H4042)-1))</f>
        <v>2360</v>
      </c>
      <c r="J4042" t="str">
        <f>TRIM(RIGHT(H4042,LEN(H4042)-FIND(" ",H4042)))</f>
        <v>sqft</v>
      </c>
      <c r="K4042" t="s">
        <v>29</v>
      </c>
      <c r="L4042" t="s">
        <v>44</v>
      </c>
      <c r="N4042" t="s">
        <v>26</v>
      </c>
      <c r="Q4042" t="s">
        <v>47</v>
      </c>
      <c r="R4042" t="s">
        <v>156</v>
      </c>
      <c r="S4042" t="s">
        <v>8574</v>
      </c>
      <c r="T4042" t="s">
        <v>7142</v>
      </c>
      <c r="U4042" s="1">
        <f t="shared" si="2045"/>
        <v>6060</v>
      </c>
      <c r="V4042" t="s">
        <v>7193</v>
      </c>
      <c r="W4042" t="e">
        <f>VALUE(V4042)*100000</f>
        <v>#VALUE!</v>
      </c>
    </row>
    <row r="4043" spans="1:23" customFormat="1" hidden="1">
      <c r="A4043" t="s">
        <v>8215</v>
      </c>
      <c r="G4043" t="s">
        <v>34</v>
      </c>
      <c r="H4043" t="s">
        <v>4019</v>
      </c>
      <c r="I4043">
        <f>VALUE(LEFT(H4043,FIND(" ",H4043)-1))</f>
        <v>3500</v>
      </c>
      <c r="J4043" t="str">
        <f>TRIM(RIGHT(H4043,LEN(H4043)-FIND(" ",H4043)))</f>
        <v>sqft</v>
      </c>
      <c r="K4043" t="s">
        <v>43</v>
      </c>
      <c r="L4043" t="s">
        <v>61</v>
      </c>
      <c r="N4043" t="s">
        <v>8575</v>
      </c>
      <c r="Q4043" t="s">
        <v>29</v>
      </c>
      <c r="R4043" t="s">
        <v>47</v>
      </c>
      <c r="S4043" t="s">
        <v>177</v>
      </c>
      <c r="T4043" t="s">
        <v>8576</v>
      </c>
      <c r="U4043" s="1">
        <f t="shared" si="2045"/>
        <v>7457</v>
      </c>
      <c r="V4043" t="s">
        <v>7279</v>
      </c>
      <c r="W4043" t="e">
        <f>VALUE(V4043)*100000</f>
        <v>#VALUE!</v>
      </c>
    </row>
    <row r="4044" spans="1:23" customFormat="1" hidden="1">
      <c r="A4044" t="s">
        <v>6976</v>
      </c>
      <c r="G4044" t="s">
        <v>34</v>
      </c>
      <c r="H4044" t="s">
        <v>8095</v>
      </c>
      <c r="I4044">
        <f>VALUE(LEFT(H4044,FIND(" ",H4044)-1))</f>
        <v>3600</v>
      </c>
      <c r="J4044" t="str">
        <f>TRIM(RIGHT(H4044,LEN(H4044)-FIND(" ",H4044)))</f>
        <v>sqft</v>
      </c>
      <c r="K4044" t="s">
        <v>26</v>
      </c>
      <c r="L4044" t="s">
        <v>184</v>
      </c>
      <c r="N4044" t="s">
        <v>1138</v>
      </c>
      <c r="Q4044" t="s">
        <v>29</v>
      </c>
      <c r="R4044" t="s">
        <v>30</v>
      </c>
      <c r="S4044" t="s">
        <v>6956</v>
      </c>
      <c r="T4044" t="s">
        <v>555</v>
      </c>
      <c r="U4044" s="1">
        <f t="shared" si="2045"/>
        <v>4500</v>
      </c>
      <c r="V4044" t="s">
        <v>7214</v>
      </c>
      <c r="W4044" t="e">
        <f>VALUE(V4044)*100000</f>
        <v>#VALUE!</v>
      </c>
    </row>
    <row r="4045" spans="1:23" customFormat="1" hidden="1">
      <c r="A4045" t="s">
        <v>8577</v>
      </c>
      <c r="G4045" t="s">
        <v>34</v>
      </c>
      <c r="H4045" t="s">
        <v>2693</v>
      </c>
      <c r="I4045">
        <f>VALUE(LEFT(H4045,FIND(" ",H4045)-1))</f>
        <v>3150</v>
      </c>
      <c r="J4045" t="str">
        <f>TRIM(RIGHT(H4045,LEN(H4045)-FIND(" ",H4045)))</f>
        <v>sqft</v>
      </c>
      <c r="K4045" t="s">
        <v>26</v>
      </c>
      <c r="L4045" t="s">
        <v>2900</v>
      </c>
      <c r="N4045" t="s">
        <v>7094</v>
      </c>
      <c r="Q4045" t="s">
        <v>29</v>
      </c>
      <c r="R4045" t="s">
        <v>38</v>
      </c>
      <c r="S4045" t="s">
        <v>8578</v>
      </c>
      <c r="T4045" t="s">
        <v>8579</v>
      </c>
      <c r="U4045" s="1">
        <f t="shared" si="2045"/>
        <v>6490</v>
      </c>
      <c r="V4045" t="s">
        <v>8015</v>
      </c>
      <c r="W4045" t="e">
        <f>VALUE(V4045)*100000</f>
        <v>#VALUE!</v>
      </c>
    </row>
    <row r="4046" spans="1:23" customFormat="1" hidden="1">
      <c r="A4046" t="s">
        <v>8580</v>
      </c>
      <c r="G4046" t="s">
        <v>24</v>
      </c>
      <c r="H4046" t="s">
        <v>8581</v>
      </c>
      <c r="I4046">
        <f>VALUE(LEFT(H4046,FIND(" ",H4046)-1))</f>
        <v>6475</v>
      </c>
      <c r="J4046" t="str">
        <f>TRIM(RIGHT(H4046,LEN(H4046)-FIND(" ",H4046)))</f>
        <v>sqft</v>
      </c>
      <c r="K4046" t="s">
        <v>26</v>
      </c>
      <c r="L4046" t="s">
        <v>2841</v>
      </c>
      <c r="N4046" t="s">
        <v>1084</v>
      </c>
      <c r="Q4046" t="s">
        <v>29</v>
      </c>
      <c r="R4046" t="s">
        <v>47</v>
      </c>
      <c r="S4046" t="s">
        <v>8582</v>
      </c>
      <c r="T4046" t="s">
        <v>8583</v>
      </c>
      <c r="U4046" s="1">
        <f t="shared" si="2045"/>
        <v>11892</v>
      </c>
      <c r="V4046" t="s">
        <v>7931</v>
      </c>
      <c r="W4046" t="e">
        <f>VALUE(V4046)*100000</f>
        <v>#VALUE!</v>
      </c>
    </row>
    <row r="4047" spans="1:23" customFormat="1" hidden="1">
      <c r="A4047" t="s">
        <v>8388</v>
      </c>
      <c r="G4047" t="s">
        <v>34</v>
      </c>
      <c r="H4047" t="s">
        <v>8389</v>
      </c>
      <c r="I4047">
        <f>VALUE(LEFT(H4047,FIND(" ",H4047)-1))</f>
        <v>3401</v>
      </c>
      <c r="J4047" t="str">
        <f>TRIM(RIGHT(H4047,LEN(H4047)-FIND(" ",H4047)))</f>
        <v>sqft</v>
      </c>
      <c r="K4047" t="s">
        <v>26</v>
      </c>
      <c r="L4047" t="s">
        <v>61</v>
      </c>
      <c r="N4047" t="s">
        <v>866</v>
      </c>
      <c r="Q4047" t="s">
        <v>29</v>
      </c>
      <c r="R4047" t="s">
        <v>207</v>
      </c>
      <c r="S4047" t="s">
        <v>8584</v>
      </c>
      <c r="T4047" t="s">
        <v>8391</v>
      </c>
      <c r="U4047" s="1">
        <f t="shared" si="2045"/>
        <v>5601</v>
      </c>
      <c r="V4047" t="s">
        <v>7687</v>
      </c>
      <c r="W4047" t="e">
        <f>VALUE(V4047)*100000</f>
        <v>#VALUE!</v>
      </c>
    </row>
    <row r="4048" spans="1:23" customFormat="1" hidden="1">
      <c r="A4048" t="s">
        <v>65</v>
      </c>
      <c r="G4048" t="s">
        <v>34</v>
      </c>
      <c r="H4048" t="s">
        <v>4089</v>
      </c>
      <c r="I4048">
        <f>VALUE(LEFT(H4048,FIND(" ",H4048)-1))</f>
        <v>4500</v>
      </c>
      <c r="J4048" t="str">
        <f>TRIM(RIGHT(H4048,LEN(H4048)-FIND(" ",H4048)))</f>
        <v>sqft</v>
      </c>
      <c r="K4048" t="s">
        <v>26</v>
      </c>
      <c r="L4048" t="s">
        <v>44</v>
      </c>
      <c r="N4048" t="s">
        <v>787</v>
      </c>
      <c r="Q4048">
        <v>1</v>
      </c>
      <c r="S4048" t="s">
        <v>8585</v>
      </c>
      <c r="T4048" t="s">
        <v>709</v>
      </c>
      <c r="U4048" s="1">
        <f t="shared" si="2045"/>
        <v>10000</v>
      </c>
      <c r="V4048" t="s">
        <v>7531</v>
      </c>
      <c r="W4048" t="e">
        <f>VALUE(V4048)*100000</f>
        <v>#VALUE!</v>
      </c>
    </row>
    <row r="4049" spans="1:23" customFormat="1" hidden="1">
      <c r="A4049" t="s">
        <v>7659</v>
      </c>
      <c r="G4049" t="s">
        <v>34</v>
      </c>
      <c r="H4049" t="s">
        <v>8586</v>
      </c>
      <c r="I4049">
        <f>VALUE(LEFT(H4049,FIND(" ",H4049)-1))</f>
        <v>3851</v>
      </c>
      <c r="J4049" t="str">
        <f>TRIM(RIGHT(H4049,LEN(H4049)-FIND(" ",H4049)))</f>
        <v>sqft</v>
      </c>
      <c r="K4049" t="s">
        <v>43</v>
      </c>
      <c r="L4049" t="s">
        <v>44</v>
      </c>
      <c r="N4049" t="s">
        <v>2657</v>
      </c>
      <c r="Q4049" t="s">
        <v>96</v>
      </c>
      <c r="R4049" t="s">
        <v>47</v>
      </c>
      <c r="S4049" t="s">
        <v>8587</v>
      </c>
      <c r="T4049" t="s">
        <v>4704</v>
      </c>
      <c r="U4049" s="1">
        <f t="shared" si="2045"/>
        <v>5059</v>
      </c>
      <c r="V4049" t="s">
        <v>7508</v>
      </c>
      <c r="W4049" t="e">
        <f>VALUE(V4049)*100000</f>
        <v>#VALUE!</v>
      </c>
    </row>
    <row r="4050" spans="1:23" customFormat="1" hidden="1">
      <c r="A4050" t="s">
        <v>3437</v>
      </c>
      <c r="G4050" t="s">
        <v>204</v>
      </c>
      <c r="H4050" t="s">
        <v>8588</v>
      </c>
      <c r="I4050">
        <f>VALUE(LEFT(H4050,FIND(" ",H4050)-1))</f>
        <v>2016</v>
      </c>
      <c r="J4050" t="str">
        <f>TRIM(RIGHT(H4050,LEN(H4050)-FIND(" ",H4050)))</f>
        <v>sqft</v>
      </c>
      <c r="K4050">
        <v>3</v>
      </c>
      <c r="L4050" t="s">
        <v>416</v>
      </c>
      <c r="N4050" t="s">
        <v>43</v>
      </c>
      <c r="Q4050">
        <v>2</v>
      </c>
      <c r="R4050" t="s">
        <v>2319</v>
      </c>
      <c r="S4050" t="s">
        <v>8589</v>
      </c>
      <c r="T4050" t="s">
        <v>4453</v>
      </c>
      <c r="U4050" s="1">
        <f t="shared" si="2045"/>
        <v>11905</v>
      </c>
      <c r="V4050" t="s">
        <v>7423</v>
      </c>
      <c r="W4050" t="e">
        <f>VALUE(V4050)*100000</f>
        <v>#VALUE!</v>
      </c>
    </row>
    <row r="4051" spans="1:23" customFormat="1" hidden="1">
      <c r="A4051" t="s">
        <v>8590</v>
      </c>
      <c r="G4051" t="s">
        <v>24</v>
      </c>
      <c r="H4051" t="s">
        <v>8591</v>
      </c>
      <c r="I4051">
        <f>VALUE(LEFT(H4051,FIND(" ",H4051)-1))</f>
        <v>159</v>
      </c>
      <c r="J4051" t="str">
        <f>TRIM(RIGHT(H4051,LEN(H4051)-FIND(" ",H4051)))</f>
        <v>sqyrd</v>
      </c>
      <c r="K4051" t="s">
        <v>96</v>
      </c>
      <c r="L4051" t="s">
        <v>44</v>
      </c>
      <c r="N4051" t="s">
        <v>43</v>
      </c>
      <c r="Q4051" t="s">
        <v>47</v>
      </c>
      <c r="R4051" t="s">
        <v>156</v>
      </c>
      <c r="S4051" t="s">
        <v>8592</v>
      </c>
      <c r="U4051" s="1" t="e">
        <f t="shared" si="2045"/>
        <v>#VALUE!</v>
      </c>
      <c r="V4051" t="s">
        <v>7256</v>
      </c>
      <c r="W4051" t="e">
        <f>VALUE(V4051)*100000</f>
        <v>#VALUE!</v>
      </c>
    </row>
    <row r="4052" spans="1:23" customFormat="1" hidden="1">
      <c r="A4052" t="s">
        <v>8177</v>
      </c>
      <c r="G4052" t="s">
        <v>24</v>
      </c>
      <c r="H4052" t="s">
        <v>8593</v>
      </c>
      <c r="I4052">
        <f>VALUE(LEFT(H4052,FIND(" ",H4052)-1))</f>
        <v>1733</v>
      </c>
      <c r="J4052" t="str">
        <f>TRIM(RIGHT(H4052,LEN(H4052)-FIND(" ",H4052)))</f>
        <v>sqft</v>
      </c>
      <c r="K4052" t="s">
        <v>26</v>
      </c>
      <c r="L4052" t="s">
        <v>44</v>
      </c>
      <c r="N4052" t="s">
        <v>45</v>
      </c>
      <c r="Q4052" t="s">
        <v>29</v>
      </c>
      <c r="R4052" t="s">
        <v>102</v>
      </c>
      <c r="S4052" t="s">
        <v>8313</v>
      </c>
      <c r="T4052" t="s">
        <v>6083</v>
      </c>
      <c r="U4052" s="1">
        <f t="shared" si="2045"/>
        <v>5400</v>
      </c>
      <c r="V4052" t="s">
        <v>7228</v>
      </c>
      <c r="W4052" t="e">
        <f>VALUE(V4052)*100000</f>
        <v>#VALUE!</v>
      </c>
    </row>
    <row r="4053" spans="1:23" customFormat="1" hidden="1">
      <c r="A4053" t="s">
        <v>8594</v>
      </c>
      <c r="G4053" t="s">
        <v>24</v>
      </c>
      <c r="H4053" t="s">
        <v>146</v>
      </c>
      <c r="I4053">
        <f>VALUE(LEFT(H4053,FIND(" ",H4053)-1))</f>
        <v>350</v>
      </c>
      <c r="J4053" t="str">
        <f>TRIM(RIGHT(H4053,LEN(H4053)-FIND(" ",H4053)))</f>
        <v>sqft</v>
      </c>
      <c r="K4053" t="s">
        <v>43</v>
      </c>
      <c r="L4053" t="s">
        <v>44</v>
      </c>
      <c r="N4053" t="s">
        <v>517</v>
      </c>
      <c r="Q4053" t="s">
        <v>262</v>
      </c>
      <c r="S4053" t="s">
        <v>7833</v>
      </c>
      <c r="T4053" t="s">
        <v>8595</v>
      </c>
      <c r="U4053" s="1">
        <f t="shared" si="2045"/>
        <v>71429</v>
      </c>
      <c r="V4053" t="s">
        <v>7455</v>
      </c>
      <c r="W4053" t="e">
        <f>VALUE(V4053)*100000</f>
        <v>#VALUE!</v>
      </c>
    </row>
    <row r="4054" spans="1:23" customFormat="1" hidden="1">
      <c r="A4054" t="s">
        <v>8520</v>
      </c>
      <c r="G4054" t="s">
        <v>34</v>
      </c>
      <c r="H4054" t="s">
        <v>7047</v>
      </c>
      <c r="I4054">
        <f>VALUE(LEFT(H4054,FIND(" ",H4054)-1))</f>
        <v>5500</v>
      </c>
      <c r="J4054" t="str">
        <f>TRIM(RIGHT(H4054,LEN(H4054)-FIND(" ",H4054)))</f>
        <v>sqft</v>
      </c>
      <c r="K4054" t="s">
        <v>26</v>
      </c>
      <c r="L4054" t="s">
        <v>267</v>
      </c>
      <c r="N4054" t="s">
        <v>2963</v>
      </c>
      <c r="Q4054" t="s">
        <v>29</v>
      </c>
      <c r="R4054" t="s">
        <v>47</v>
      </c>
      <c r="S4054" t="s">
        <v>8596</v>
      </c>
      <c r="T4054" t="s">
        <v>4575</v>
      </c>
      <c r="U4054" s="1">
        <f t="shared" si="2045"/>
        <v>7200</v>
      </c>
      <c r="V4054" t="s">
        <v>8127</v>
      </c>
      <c r="W4054" t="e">
        <f>VALUE(V4054)*100000</f>
        <v>#VALUE!</v>
      </c>
    </row>
    <row r="4055" spans="1:23" customFormat="1" hidden="1">
      <c r="A4055" t="s">
        <v>8005</v>
      </c>
      <c r="G4055" t="s">
        <v>34</v>
      </c>
      <c r="H4055" t="s">
        <v>7006</v>
      </c>
      <c r="I4055">
        <f>VALUE(LEFT(H4055,FIND(" ",H4055)-1))</f>
        <v>2705</v>
      </c>
      <c r="J4055" t="str">
        <f>TRIM(RIGHT(H4055,LEN(H4055)-FIND(" ",H4055)))</f>
        <v>sqft</v>
      </c>
      <c r="K4055" t="s">
        <v>26</v>
      </c>
      <c r="L4055" t="s">
        <v>44</v>
      </c>
      <c r="N4055" t="s">
        <v>45</v>
      </c>
      <c r="Q4055" t="s">
        <v>29</v>
      </c>
      <c r="R4055" t="s">
        <v>185</v>
      </c>
      <c r="S4055" t="s">
        <v>8597</v>
      </c>
      <c r="T4055" t="s">
        <v>8598</v>
      </c>
      <c r="U4055" s="1">
        <f t="shared" si="2045"/>
        <v>5582</v>
      </c>
      <c r="V4055" t="s">
        <v>7326</v>
      </c>
      <c r="W4055" t="e">
        <f>VALUE(V4055)*100000</f>
        <v>#VALUE!</v>
      </c>
    </row>
    <row r="4056" spans="1:23" customFormat="1" hidden="1">
      <c r="A4056" t="s">
        <v>8599</v>
      </c>
      <c r="G4056" t="s">
        <v>24</v>
      </c>
      <c r="H4056" t="s">
        <v>4265</v>
      </c>
      <c r="I4056">
        <f>VALUE(LEFT(H4056,FIND(" ",H4056)-1))</f>
        <v>1778</v>
      </c>
      <c r="J4056" t="str">
        <f>TRIM(RIGHT(H4056,LEN(H4056)-FIND(" ",H4056)))</f>
        <v>sqft</v>
      </c>
      <c r="K4056" t="s">
        <v>26</v>
      </c>
      <c r="L4056" t="s">
        <v>44</v>
      </c>
      <c r="N4056" t="s">
        <v>1487</v>
      </c>
      <c r="Q4056" t="s">
        <v>29</v>
      </c>
      <c r="R4056" t="s">
        <v>47</v>
      </c>
      <c r="S4056" t="s">
        <v>8600</v>
      </c>
      <c r="T4056" t="s">
        <v>4939</v>
      </c>
      <c r="U4056" s="1">
        <f t="shared" si="2045"/>
        <v>5100</v>
      </c>
      <c r="V4056" t="s">
        <v>8601</v>
      </c>
      <c r="W4056" t="e">
        <f>VALUE(V4056)*100000</f>
        <v>#VALUE!</v>
      </c>
    </row>
    <row r="4057" spans="1:23" customFormat="1" hidden="1">
      <c r="A4057" t="s">
        <v>8112</v>
      </c>
      <c r="G4057" t="s">
        <v>34</v>
      </c>
      <c r="H4057" t="s">
        <v>2583</v>
      </c>
      <c r="I4057">
        <f>VALUE(LEFT(H4057,FIND(" ",H4057)-1))</f>
        <v>5400</v>
      </c>
      <c r="J4057" t="str">
        <f>TRIM(RIGHT(H4057,LEN(H4057)-FIND(" ",H4057)))</f>
        <v>sqft</v>
      </c>
      <c r="K4057" t="s">
        <v>29</v>
      </c>
      <c r="L4057" t="s">
        <v>101</v>
      </c>
      <c r="N4057" t="s">
        <v>26</v>
      </c>
      <c r="Q4057" t="s">
        <v>3367</v>
      </c>
      <c r="R4057" t="s">
        <v>897</v>
      </c>
      <c r="S4057" t="s">
        <v>8113</v>
      </c>
      <c r="T4057" t="s">
        <v>3369</v>
      </c>
      <c r="U4057" s="1">
        <f t="shared" si="2045"/>
        <v>4750</v>
      </c>
      <c r="V4057" t="s">
        <v>8114</v>
      </c>
      <c r="W4057" t="e">
        <f>VALUE(V4057)*100000</f>
        <v>#VALUE!</v>
      </c>
    </row>
    <row r="4058" spans="1:23" customFormat="1" hidden="1">
      <c r="A4058" t="s">
        <v>8602</v>
      </c>
      <c r="G4058" t="s">
        <v>34</v>
      </c>
      <c r="H4058" t="s">
        <v>6130</v>
      </c>
      <c r="I4058">
        <f>VALUE(LEFT(H4058,FIND(" ",H4058)-1))</f>
        <v>3400</v>
      </c>
      <c r="J4058" t="str">
        <f>TRIM(RIGHT(H4058,LEN(H4058)-FIND(" ",H4058)))</f>
        <v>sqft</v>
      </c>
      <c r="K4058" t="s">
        <v>26</v>
      </c>
      <c r="L4058" t="s">
        <v>175</v>
      </c>
      <c r="N4058" t="s">
        <v>81</v>
      </c>
      <c r="Q4058" t="s">
        <v>29</v>
      </c>
      <c r="R4058" t="s">
        <v>47</v>
      </c>
      <c r="S4058" t="s">
        <v>8603</v>
      </c>
      <c r="T4058" t="s">
        <v>6264</v>
      </c>
      <c r="U4058" s="1">
        <f t="shared" si="2045"/>
        <v>5700</v>
      </c>
      <c r="V4058" t="s">
        <v>8249</v>
      </c>
      <c r="W4058" t="e">
        <f>VALUE(V4058)*100000</f>
        <v>#VALUE!</v>
      </c>
    </row>
    <row r="4059" spans="1:23" customFormat="1" hidden="1">
      <c r="A4059" t="s">
        <v>6492</v>
      </c>
      <c r="G4059" t="s">
        <v>34</v>
      </c>
      <c r="H4059" t="s">
        <v>6493</v>
      </c>
      <c r="I4059">
        <f>VALUE(LEFT(H4059,FIND(" ",H4059)-1))</f>
        <v>2359</v>
      </c>
      <c r="J4059" t="str">
        <f>TRIM(RIGHT(H4059,LEN(H4059)-FIND(" ",H4059)))</f>
        <v>sqft</v>
      </c>
      <c r="K4059" t="s">
        <v>26</v>
      </c>
      <c r="L4059" t="s">
        <v>27</v>
      </c>
      <c r="N4059" t="s">
        <v>176</v>
      </c>
      <c r="Q4059" t="s">
        <v>29</v>
      </c>
      <c r="R4059" t="s">
        <v>38</v>
      </c>
      <c r="S4059" t="s">
        <v>6513</v>
      </c>
      <c r="T4059" t="s">
        <v>8604</v>
      </c>
      <c r="U4059" s="1">
        <f t="shared" si="2045"/>
        <v>6486</v>
      </c>
      <c r="V4059" t="s">
        <v>7505</v>
      </c>
      <c r="W4059" t="e">
        <f>VALUE(V4059)*100000</f>
        <v>#VALUE!</v>
      </c>
    </row>
    <row r="4060" spans="1:23" customFormat="1" hidden="1">
      <c r="A4060" t="s">
        <v>6081</v>
      </c>
      <c r="G4060" t="s">
        <v>34</v>
      </c>
      <c r="H4060" t="s">
        <v>4019</v>
      </c>
      <c r="I4060">
        <f>VALUE(LEFT(H4060,FIND(" ",H4060)-1))</f>
        <v>3500</v>
      </c>
      <c r="J4060" t="str">
        <f>TRIM(RIGHT(H4060,LEN(H4060)-FIND(" ",H4060)))</f>
        <v>sqft</v>
      </c>
      <c r="K4060" t="s">
        <v>26</v>
      </c>
      <c r="L4060" t="s">
        <v>2900</v>
      </c>
      <c r="N4060" t="s">
        <v>81</v>
      </c>
      <c r="Q4060" t="s">
        <v>29</v>
      </c>
      <c r="R4060" t="s">
        <v>47</v>
      </c>
      <c r="S4060" t="s">
        <v>8196</v>
      </c>
      <c r="T4060" t="s">
        <v>8433</v>
      </c>
      <c r="U4060" s="1">
        <f t="shared" si="2045"/>
        <v>5714</v>
      </c>
      <c r="V4060" t="s">
        <v>7219</v>
      </c>
      <c r="W4060" t="e">
        <f>VALUE(V4060)*100000</f>
        <v>#VALUE!</v>
      </c>
    </row>
    <row r="4061" spans="1:23" customFormat="1" hidden="1">
      <c r="A4061" t="s">
        <v>6056</v>
      </c>
      <c r="G4061" t="s">
        <v>24</v>
      </c>
      <c r="H4061" t="s">
        <v>602</v>
      </c>
      <c r="I4061">
        <f>VALUE(LEFT(H4061,FIND(" ",H4061)-1))</f>
        <v>2000</v>
      </c>
      <c r="J4061" t="str">
        <f>TRIM(RIGHT(H4061,LEN(H4061)-FIND(" ",H4061)))</f>
        <v>sqft</v>
      </c>
      <c r="K4061" t="s">
        <v>26</v>
      </c>
      <c r="L4061" t="s">
        <v>2832</v>
      </c>
      <c r="N4061" t="s">
        <v>992</v>
      </c>
      <c r="Q4061" t="s">
        <v>29</v>
      </c>
      <c r="R4061" t="s">
        <v>47</v>
      </c>
      <c r="T4061" t="s">
        <v>722</v>
      </c>
      <c r="U4061" s="1">
        <f t="shared" si="2045"/>
        <v>6000</v>
      </c>
      <c r="V4061" t="s">
        <v>7345</v>
      </c>
      <c r="W4061" t="e">
        <f>VALUE(V4061)*100000</f>
        <v>#VALUE!</v>
      </c>
    </row>
    <row r="4062" spans="1:23" customFormat="1" hidden="1">
      <c r="A4062" t="s">
        <v>3655</v>
      </c>
      <c r="G4062" t="s">
        <v>24</v>
      </c>
      <c r="H4062" t="s">
        <v>6912</v>
      </c>
      <c r="I4062">
        <f>VALUE(LEFT(H4062,FIND(" ",H4062)-1))</f>
        <v>2585</v>
      </c>
      <c r="J4062" t="str">
        <f>TRIM(RIGHT(H4062,LEN(H4062)-FIND(" ",H4062)))</f>
        <v>sqft</v>
      </c>
      <c r="K4062" t="s">
        <v>43</v>
      </c>
      <c r="L4062" t="s">
        <v>44</v>
      </c>
      <c r="N4062" t="s">
        <v>2193</v>
      </c>
      <c r="Q4062" t="s">
        <v>96</v>
      </c>
      <c r="R4062" t="s">
        <v>102</v>
      </c>
      <c r="S4062" t="s">
        <v>8605</v>
      </c>
      <c r="T4062" t="s">
        <v>8606</v>
      </c>
      <c r="U4062" s="1">
        <f t="shared" si="2045"/>
        <v>8265</v>
      </c>
      <c r="V4062" t="s">
        <v>8607</v>
      </c>
      <c r="W4062" t="e">
        <f>VALUE(V4062)*100000</f>
        <v>#VALUE!</v>
      </c>
    </row>
    <row r="4063" spans="1:23" customFormat="1" hidden="1">
      <c r="A4063" t="s">
        <v>8608</v>
      </c>
      <c r="G4063" t="s">
        <v>34</v>
      </c>
      <c r="H4063" t="s">
        <v>8022</v>
      </c>
      <c r="I4063">
        <f>VALUE(LEFT(H4063,FIND(" ",H4063)-1))</f>
        <v>6400</v>
      </c>
      <c r="J4063" t="str">
        <f>TRIM(RIGHT(H4063,LEN(H4063)-FIND(" ",H4063)))</f>
        <v>sqft</v>
      </c>
      <c r="K4063" t="s">
        <v>26</v>
      </c>
      <c r="L4063" t="s">
        <v>6864</v>
      </c>
      <c r="N4063" t="s">
        <v>45</v>
      </c>
      <c r="Q4063" t="s">
        <v>29</v>
      </c>
      <c r="R4063" t="s">
        <v>47</v>
      </c>
      <c r="S4063" t="s">
        <v>8609</v>
      </c>
      <c r="T4063" t="s">
        <v>6045</v>
      </c>
      <c r="U4063" s="1">
        <f t="shared" si="2045"/>
        <v>5850</v>
      </c>
      <c r="V4063" t="s">
        <v>8456</v>
      </c>
      <c r="W4063" t="e">
        <f>VALUE(V4063)*100000</f>
        <v>#VALUE!</v>
      </c>
    </row>
    <row r="4064" spans="1:23" customFormat="1" hidden="1">
      <c r="A4064" t="s">
        <v>8610</v>
      </c>
      <c r="G4064" t="s">
        <v>34</v>
      </c>
      <c r="H4064" t="s">
        <v>8132</v>
      </c>
      <c r="I4064">
        <f>VALUE(LEFT(H4064,FIND(" ",H4064)-1))</f>
        <v>5460</v>
      </c>
      <c r="J4064" t="str">
        <f>TRIM(RIGHT(H4064,LEN(H4064)-FIND(" ",H4064)))</f>
        <v>sqft</v>
      </c>
      <c r="K4064" t="s">
        <v>43</v>
      </c>
      <c r="L4064" t="s">
        <v>44</v>
      </c>
      <c r="N4064" t="s">
        <v>894</v>
      </c>
      <c r="Q4064" t="s">
        <v>29</v>
      </c>
      <c r="R4064" t="s">
        <v>38</v>
      </c>
      <c r="S4064" t="s">
        <v>8611</v>
      </c>
      <c r="T4064" t="s">
        <v>8134</v>
      </c>
      <c r="U4064" s="1">
        <f t="shared" si="2045"/>
        <v>8242</v>
      </c>
      <c r="V4064" t="s">
        <v>7531</v>
      </c>
      <c r="W4064" t="e">
        <f>VALUE(V4064)*100000</f>
        <v>#VALUE!</v>
      </c>
    </row>
    <row r="4065" spans="1:23" customFormat="1" hidden="1">
      <c r="A4065" t="s">
        <v>8370</v>
      </c>
      <c r="G4065" t="s">
        <v>34</v>
      </c>
      <c r="H4065" t="s">
        <v>8612</v>
      </c>
      <c r="I4065">
        <f>VALUE(LEFT(H4065,FIND(" ",H4065)-1))</f>
        <v>3550</v>
      </c>
      <c r="J4065" t="str">
        <f>TRIM(RIGHT(H4065,LEN(H4065)-FIND(" ",H4065)))</f>
        <v>sqft</v>
      </c>
      <c r="K4065" t="s">
        <v>26</v>
      </c>
      <c r="L4065" t="s">
        <v>175</v>
      </c>
      <c r="N4065" t="s">
        <v>831</v>
      </c>
      <c r="Q4065" t="s">
        <v>29</v>
      </c>
      <c r="R4065" t="s">
        <v>38</v>
      </c>
      <c r="S4065" t="s">
        <v>8613</v>
      </c>
      <c r="T4065" t="s">
        <v>8614</v>
      </c>
      <c r="U4065" s="1">
        <f t="shared" si="2045"/>
        <v>6691</v>
      </c>
      <c r="V4065" t="s">
        <v>8259</v>
      </c>
      <c r="W4065" t="e">
        <f>VALUE(V4065)*100000</f>
        <v>#VALUE!</v>
      </c>
    </row>
    <row r="4066" spans="1:23" customFormat="1" hidden="1">
      <c r="A4066" t="s">
        <v>6081</v>
      </c>
      <c r="G4066" t="s">
        <v>24</v>
      </c>
      <c r="H4066" t="s">
        <v>242</v>
      </c>
      <c r="I4066">
        <f>VALUE(LEFT(H4066,FIND(" ",H4066)-1))</f>
        <v>1900</v>
      </c>
      <c r="J4066" t="str">
        <f>TRIM(RIGHT(H4066,LEN(H4066)-FIND(" ",H4066)))</f>
        <v>sqft</v>
      </c>
      <c r="K4066" t="s">
        <v>29</v>
      </c>
      <c r="L4066" t="s">
        <v>44</v>
      </c>
      <c r="N4066" t="s">
        <v>26</v>
      </c>
      <c r="Q4066" t="s">
        <v>47</v>
      </c>
      <c r="R4066" t="s">
        <v>156</v>
      </c>
      <c r="S4066" t="s">
        <v>8615</v>
      </c>
      <c r="T4066" t="s">
        <v>405</v>
      </c>
      <c r="U4066" s="1">
        <f t="shared" si="2045"/>
        <v>7500</v>
      </c>
      <c r="V4066" t="s">
        <v>8616</v>
      </c>
      <c r="W4066" t="e">
        <f>VALUE(V4066)*100000</f>
        <v>#VALUE!</v>
      </c>
    </row>
    <row r="4067" spans="1:23" customFormat="1" hidden="1">
      <c r="A4067" t="s">
        <v>8617</v>
      </c>
      <c r="G4067" t="s">
        <v>34</v>
      </c>
      <c r="H4067" t="s">
        <v>8618</v>
      </c>
      <c r="I4067">
        <f>VALUE(LEFT(H4067,FIND(" ",H4067)-1))</f>
        <v>2829</v>
      </c>
      <c r="J4067" t="str">
        <f>TRIM(RIGHT(H4067,LEN(H4067)-FIND(" ",H4067)))</f>
        <v>sqft</v>
      </c>
      <c r="K4067" t="s">
        <v>26</v>
      </c>
      <c r="L4067" t="s">
        <v>44</v>
      </c>
      <c r="N4067" t="s">
        <v>8619</v>
      </c>
      <c r="Q4067" t="s">
        <v>29</v>
      </c>
      <c r="R4067" t="s">
        <v>739</v>
      </c>
      <c r="S4067" t="s">
        <v>177</v>
      </c>
      <c r="T4067" t="s">
        <v>8620</v>
      </c>
      <c r="U4067" s="1">
        <f t="shared" si="2045"/>
        <v>6696</v>
      </c>
      <c r="V4067" t="s">
        <v>7450</v>
      </c>
      <c r="W4067" t="e">
        <f>VALUE(V4067)*100000</f>
        <v>#VALUE!</v>
      </c>
    </row>
    <row r="4068" spans="1:23" customFormat="1" hidden="1">
      <c r="A4068" t="s">
        <v>8621</v>
      </c>
      <c r="G4068" t="s">
        <v>34</v>
      </c>
      <c r="H4068" t="s">
        <v>8622</v>
      </c>
      <c r="I4068">
        <f>VALUE(LEFT(H4068,FIND(" ",H4068)-1))</f>
        <v>4350</v>
      </c>
      <c r="J4068" t="str">
        <f>TRIM(RIGHT(H4068,LEN(H4068)-FIND(" ",H4068)))</f>
        <v>sqft</v>
      </c>
      <c r="K4068" t="s">
        <v>43</v>
      </c>
      <c r="L4068" t="s">
        <v>44</v>
      </c>
      <c r="N4068" t="s">
        <v>6709</v>
      </c>
      <c r="Q4068" t="s">
        <v>29</v>
      </c>
      <c r="R4068" t="s">
        <v>30</v>
      </c>
      <c r="S4068" t="s">
        <v>8623</v>
      </c>
      <c r="T4068" t="s">
        <v>7568</v>
      </c>
      <c r="U4068" s="1">
        <f t="shared" si="2045"/>
        <v>7800</v>
      </c>
      <c r="V4068" t="s">
        <v>8624</v>
      </c>
      <c r="W4068" t="e">
        <f>VALUE(V4068)*100000</f>
        <v>#VALUE!</v>
      </c>
    </row>
    <row r="4069" spans="1:23" customFormat="1" hidden="1">
      <c r="A4069" t="s">
        <v>8625</v>
      </c>
      <c r="G4069" t="s">
        <v>34</v>
      </c>
      <c r="H4069" t="s">
        <v>8626</v>
      </c>
      <c r="I4069">
        <f>VALUE(LEFT(H4069,FIND(" ",H4069)-1))</f>
        <v>2582</v>
      </c>
      <c r="J4069" t="str">
        <f>TRIM(RIGHT(H4069,LEN(H4069)-FIND(" ",H4069)))</f>
        <v>sqft</v>
      </c>
      <c r="K4069" t="s">
        <v>26</v>
      </c>
      <c r="L4069" t="s">
        <v>44</v>
      </c>
      <c r="N4069" t="s">
        <v>2193</v>
      </c>
      <c r="Q4069" t="s">
        <v>29</v>
      </c>
      <c r="R4069" t="s">
        <v>102</v>
      </c>
      <c r="S4069" t="s">
        <v>8627</v>
      </c>
      <c r="T4069" t="s">
        <v>722</v>
      </c>
      <c r="U4069" s="1">
        <f t="shared" si="2045"/>
        <v>6000</v>
      </c>
      <c r="V4069" t="s">
        <v>7181</v>
      </c>
      <c r="W4069" t="e">
        <f>VALUE(V4069)*100000</f>
        <v>#VALUE!</v>
      </c>
    </row>
    <row r="4070" spans="1:23" customFormat="1" hidden="1">
      <c r="A4070" t="s">
        <v>8462</v>
      </c>
      <c r="G4070" t="s">
        <v>24</v>
      </c>
      <c r="H4070" t="s">
        <v>8628</v>
      </c>
      <c r="I4070">
        <f>VALUE(LEFT(H4070,FIND(" ",H4070)-1))</f>
        <v>1909</v>
      </c>
      <c r="J4070" t="str">
        <f>TRIM(RIGHT(H4070,LEN(H4070)-FIND(" ",H4070)))</f>
        <v>sqft</v>
      </c>
      <c r="K4070" t="s">
        <v>26</v>
      </c>
      <c r="L4070" t="s">
        <v>267</v>
      </c>
      <c r="N4070" t="s">
        <v>176</v>
      </c>
      <c r="Q4070" t="s">
        <v>29</v>
      </c>
      <c r="R4070" t="s">
        <v>47</v>
      </c>
      <c r="S4070" t="s">
        <v>8629</v>
      </c>
      <c r="T4070" t="s">
        <v>8630</v>
      </c>
      <c r="U4070" s="1">
        <f t="shared" si="2045"/>
        <v>5450</v>
      </c>
      <c r="V4070" t="s">
        <v>7450</v>
      </c>
      <c r="W4070" t="e">
        <f>VALUE(V4070)*100000</f>
        <v>#VALUE!</v>
      </c>
    </row>
    <row r="4071" spans="1:23" customFormat="1" hidden="1">
      <c r="A4071" t="s">
        <v>8631</v>
      </c>
      <c r="G4071" t="s">
        <v>34</v>
      </c>
      <c r="H4071" t="s">
        <v>6130</v>
      </c>
      <c r="I4071">
        <f>VALUE(LEFT(H4071,FIND(" ",H4071)-1))</f>
        <v>3400</v>
      </c>
      <c r="J4071" t="str">
        <f>TRIM(RIGHT(H4071,LEN(H4071)-FIND(" ",H4071)))</f>
        <v>sqft</v>
      </c>
      <c r="K4071" t="s">
        <v>43</v>
      </c>
      <c r="L4071" t="s">
        <v>44</v>
      </c>
      <c r="N4071" t="s">
        <v>1513</v>
      </c>
      <c r="Q4071" t="s">
        <v>29</v>
      </c>
      <c r="R4071" t="s">
        <v>38</v>
      </c>
      <c r="S4071" t="s">
        <v>8632</v>
      </c>
      <c r="T4071" t="s">
        <v>4129</v>
      </c>
      <c r="U4071" s="1">
        <f t="shared" si="2045"/>
        <v>5735</v>
      </c>
      <c r="V4071" t="s">
        <v>7698</v>
      </c>
      <c r="W4071" t="e">
        <f>VALUE(V4071)*100000</f>
        <v>#VALUE!</v>
      </c>
    </row>
    <row r="4072" spans="1:23" customFormat="1" hidden="1">
      <c r="A4072" t="s">
        <v>8059</v>
      </c>
      <c r="G4072" t="s">
        <v>34</v>
      </c>
      <c r="H4072" t="s">
        <v>4019</v>
      </c>
      <c r="I4072">
        <f>VALUE(LEFT(H4072,FIND(" ",H4072)-1))</f>
        <v>3500</v>
      </c>
      <c r="J4072" t="str">
        <f>TRIM(RIGHT(H4072,LEN(H4072)-FIND(" ",H4072)))</f>
        <v>sqft</v>
      </c>
      <c r="K4072" t="s">
        <v>43</v>
      </c>
      <c r="L4072" t="s">
        <v>44</v>
      </c>
      <c r="N4072" t="s">
        <v>117</v>
      </c>
      <c r="Q4072">
        <v>1</v>
      </c>
      <c r="S4072" t="s">
        <v>8633</v>
      </c>
      <c r="T4072" t="s">
        <v>8634</v>
      </c>
      <c r="U4072" s="1">
        <f t="shared" si="2045"/>
        <v>12314</v>
      </c>
      <c r="V4072" t="s">
        <v>8336</v>
      </c>
      <c r="W4072" t="e">
        <f>VALUE(V4072)*100000</f>
        <v>#VALUE!</v>
      </c>
    </row>
    <row r="4073" spans="1:23" customFormat="1" hidden="1">
      <c r="A4073" t="s">
        <v>8635</v>
      </c>
      <c r="G4073" t="s">
        <v>34</v>
      </c>
      <c r="H4073" t="s">
        <v>6602</v>
      </c>
      <c r="I4073">
        <f>VALUE(LEFT(H4073,FIND(" ",H4073)-1))</f>
        <v>2870</v>
      </c>
      <c r="J4073" t="str">
        <f>TRIM(RIGHT(H4073,LEN(H4073)-FIND(" ",H4073)))</f>
        <v>sqft</v>
      </c>
      <c r="K4073" t="s">
        <v>43</v>
      </c>
      <c r="L4073" t="s">
        <v>44</v>
      </c>
      <c r="N4073" t="s">
        <v>412</v>
      </c>
      <c r="Q4073" t="s">
        <v>96</v>
      </c>
      <c r="R4073" t="s">
        <v>47</v>
      </c>
      <c r="S4073" t="s">
        <v>8636</v>
      </c>
      <c r="T4073" t="s">
        <v>8637</v>
      </c>
      <c r="U4073" s="1">
        <f t="shared" si="2045"/>
        <v>8711</v>
      </c>
      <c r="V4073" t="s">
        <v>7455</v>
      </c>
      <c r="W4073" t="e">
        <f>VALUE(V4073)*100000</f>
        <v>#VALUE!</v>
      </c>
    </row>
    <row r="4074" spans="1:23" customFormat="1" hidden="1">
      <c r="A4074" t="s">
        <v>7688</v>
      </c>
      <c r="G4074" t="s">
        <v>204</v>
      </c>
      <c r="H4074" t="s">
        <v>8095</v>
      </c>
      <c r="I4074">
        <f>VALUE(LEFT(H4074,FIND(" ",H4074)-1))</f>
        <v>3600</v>
      </c>
      <c r="J4074" t="str">
        <f>TRIM(RIGHT(H4074,LEN(H4074)-FIND(" ",H4074)))</f>
        <v>sqft</v>
      </c>
      <c r="K4074" t="s">
        <v>43</v>
      </c>
      <c r="L4074" t="s">
        <v>8638</v>
      </c>
      <c r="N4074" t="s">
        <v>166</v>
      </c>
      <c r="Q4074">
        <v>1</v>
      </c>
      <c r="R4074">
        <v>1</v>
      </c>
      <c r="S4074" t="s">
        <v>8639</v>
      </c>
      <c r="T4074" t="s">
        <v>6409</v>
      </c>
      <c r="U4074" s="1">
        <f t="shared" si="2045"/>
        <v>12778</v>
      </c>
      <c r="V4074" t="s">
        <v>8640</v>
      </c>
      <c r="W4074" t="e">
        <f>VALUE(V4074)*100000</f>
        <v>#VALUE!</v>
      </c>
    </row>
    <row r="4075" spans="1:23" customFormat="1" hidden="1">
      <c r="A4075" t="s">
        <v>6782</v>
      </c>
      <c r="G4075" t="s">
        <v>34</v>
      </c>
      <c r="H4075" t="s">
        <v>8641</v>
      </c>
      <c r="I4075">
        <f>VALUE(LEFT(H4075,FIND(" ",H4075)-1))</f>
        <v>2580</v>
      </c>
      <c r="J4075" t="str">
        <f>TRIM(RIGHT(H4075,LEN(H4075)-FIND(" ",H4075)))</f>
        <v>sqft</v>
      </c>
      <c r="K4075" t="s">
        <v>43</v>
      </c>
      <c r="L4075" t="s">
        <v>44</v>
      </c>
      <c r="N4075" t="s">
        <v>866</v>
      </c>
      <c r="Q4075" t="s">
        <v>29</v>
      </c>
      <c r="R4075" t="s">
        <v>47</v>
      </c>
      <c r="S4075" t="s">
        <v>8642</v>
      </c>
      <c r="T4075" t="s">
        <v>8643</v>
      </c>
      <c r="U4075" s="1">
        <f t="shared" si="2045"/>
        <v>6700</v>
      </c>
      <c r="V4075" t="s">
        <v>7291</v>
      </c>
      <c r="W4075" t="e">
        <f>VALUE(V4075)*100000</f>
        <v>#VALUE!</v>
      </c>
    </row>
    <row r="4076" spans="1:23" customFormat="1" hidden="1">
      <c r="A4076" t="s">
        <v>8407</v>
      </c>
      <c r="G4076" t="s">
        <v>24</v>
      </c>
      <c r="H4076" t="s">
        <v>7821</v>
      </c>
      <c r="I4076">
        <f>VALUE(LEFT(H4076,FIND(" ",H4076)-1))</f>
        <v>2530</v>
      </c>
      <c r="J4076" t="str">
        <f>TRIM(RIGHT(H4076,LEN(H4076)-FIND(" ",H4076)))</f>
        <v>sqft</v>
      </c>
      <c r="K4076" t="s">
        <v>26</v>
      </c>
      <c r="L4076" t="s">
        <v>44</v>
      </c>
      <c r="N4076" t="s">
        <v>1622</v>
      </c>
      <c r="Q4076" t="s">
        <v>29</v>
      </c>
      <c r="R4076" t="s">
        <v>102</v>
      </c>
      <c r="S4076" t="s">
        <v>7984</v>
      </c>
      <c r="T4076" t="s">
        <v>8410</v>
      </c>
      <c r="U4076" s="1">
        <f t="shared" si="2045"/>
        <v>6851</v>
      </c>
      <c r="V4076" t="s">
        <v>8383</v>
      </c>
      <c r="W4076" t="e">
        <f>VALUE(V4076)*100000</f>
        <v>#VALUE!</v>
      </c>
    </row>
    <row r="4077" spans="1:23" customFormat="1" hidden="1">
      <c r="A4077" t="s">
        <v>8644</v>
      </c>
      <c r="G4077" t="s">
        <v>34</v>
      </c>
      <c r="H4077" t="s">
        <v>8645</v>
      </c>
      <c r="I4077">
        <f>VALUE(LEFT(H4077,FIND(" ",H4077)-1))</f>
        <v>203</v>
      </c>
      <c r="J4077" t="str">
        <f>TRIM(RIGHT(H4077,LEN(H4077)-FIND(" ",H4077)))</f>
        <v>sqyrd</v>
      </c>
      <c r="K4077" t="s">
        <v>46</v>
      </c>
      <c r="L4077" t="s">
        <v>44</v>
      </c>
      <c r="N4077" t="s">
        <v>43</v>
      </c>
      <c r="Q4077" t="s">
        <v>47</v>
      </c>
      <c r="R4077" t="s">
        <v>156</v>
      </c>
      <c r="S4077" t="s">
        <v>8646</v>
      </c>
      <c r="T4077" t="s">
        <v>8647</v>
      </c>
      <c r="U4077" s="1">
        <f t="shared" si="2045"/>
        <v>8758</v>
      </c>
      <c r="V4077" t="s">
        <v>7245</v>
      </c>
      <c r="W4077" t="e">
        <f>VALUE(V4077)*100000</f>
        <v>#VALUE!</v>
      </c>
    </row>
    <row r="4078" spans="1:23" customFormat="1" hidden="1">
      <c r="A4078" t="s">
        <v>8428</v>
      </c>
      <c r="G4078" t="s">
        <v>34</v>
      </c>
      <c r="H4078" t="s">
        <v>6130</v>
      </c>
      <c r="I4078">
        <f>VALUE(LEFT(H4078,FIND(" ",H4078)-1))</f>
        <v>3400</v>
      </c>
      <c r="J4078" t="str">
        <f>TRIM(RIGHT(H4078,LEN(H4078)-FIND(" ",H4078)))</f>
        <v>sqft</v>
      </c>
      <c r="K4078" t="s">
        <v>26</v>
      </c>
      <c r="L4078" t="s">
        <v>267</v>
      </c>
      <c r="N4078" t="s">
        <v>1579</v>
      </c>
      <c r="Q4078" t="s">
        <v>29</v>
      </c>
      <c r="R4078" t="s">
        <v>47</v>
      </c>
      <c r="S4078" t="s">
        <v>8648</v>
      </c>
      <c r="T4078" t="s">
        <v>6264</v>
      </c>
      <c r="U4078" s="1">
        <f t="shared" si="2045"/>
        <v>5700</v>
      </c>
      <c r="V4078" t="s">
        <v>8249</v>
      </c>
      <c r="W4078" t="e">
        <f>VALUE(V4078)*100000</f>
        <v>#VALUE!</v>
      </c>
    </row>
    <row r="4079" spans="1:23" customFormat="1" hidden="1">
      <c r="A4079" t="s">
        <v>8177</v>
      </c>
      <c r="G4079" t="s">
        <v>34</v>
      </c>
      <c r="H4079" t="s">
        <v>8281</v>
      </c>
      <c r="I4079">
        <f>VALUE(LEFT(H4079,FIND(" ",H4079)-1))</f>
        <v>3153</v>
      </c>
      <c r="J4079" t="str">
        <f>TRIM(RIGHT(H4079,LEN(H4079)-FIND(" ",H4079)))</f>
        <v>sqft</v>
      </c>
      <c r="K4079" t="s">
        <v>43</v>
      </c>
      <c r="L4079" t="s">
        <v>44</v>
      </c>
      <c r="N4079" t="s">
        <v>1513</v>
      </c>
      <c r="Q4079" t="s">
        <v>29</v>
      </c>
      <c r="R4079" t="s">
        <v>47</v>
      </c>
      <c r="S4079" t="s">
        <v>8649</v>
      </c>
      <c r="T4079" t="s">
        <v>3516</v>
      </c>
      <c r="U4079" s="1">
        <f t="shared" si="2045"/>
        <v>5503</v>
      </c>
      <c r="V4079" t="s">
        <v>8026</v>
      </c>
      <c r="W4079" t="e">
        <f>VALUE(V4079)*100000</f>
        <v>#VALUE!</v>
      </c>
    </row>
    <row r="4080" spans="1:23" customFormat="1" hidden="1">
      <c r="A4080" t="s">
        <v>8215</v>
      </c>
      <c r="G4080" t="s">
        <v>34</v>
      </c>
      <c r="H4080" t="s">
        <v>8216</v>
      </c>
      <c r="I4080">
        <f>VALUE(LEFT(H4080,FIND(" ",H4080)-1))</f>
        <v>3350</v>
      </c>
      <c r="J4080" t="str">
        <f>TRIM(RIGHT(H4080,LEN(H4080)-FIND(" ",H4080)))</f>
        <v>sqft</v>
      </c>
      <c r="K4080" t="s">
        <v>26</v>
      </c>
      <c r="L4080" t="s">
        <v>27</v>
      </c>
      <c r="N4080" t="s">
        <v>160</v>
      </c>
      <c r="Q4080" t="s">
        <v>29</v>
      </c>
      <c r="R4080" t="s">
        <v>47</v>
      </c>
      <c r="S4080" t="s">
        <v>8650</v>
      </c>
      <c r="T4080" t="s">
        <v>8651</v>
      </c>
      <c r="U4080" s="1">
        <f t="shared" si="2045"/>
        <v>6591</v>
      </c>
      <c r="V4080" t="s">
        <v>7466</v>
      </c>
      <c r="W4080" t="e">
        <f>VALUE(V4080)*100000</f>
        <v>#VALUE!</v>
      </c>
    </row>
    <row r="4081" spans="1:23" customFormat="1" hidden="1">
      <c r="A4081" t="s">
        <v>8652</v>
      </c>
      <c r="G4081" t="s">
        <v>24</v>
      </c>
      <c r="H4081" t="s">
        <v>8653</v>
      </c>
      <c r="I4081">
        <f>VALUE(LEFT(H4081,FIND(" ",H4081)-1))</f>
        <v>1983</v>
      </c>
      <c r="J4081" t="str">
        <f>TRIM(RIGHT(H4081,LEN(H4081)-FIND(" ",H4081)))</f>
        <v>sqft</v>
      </c>
      <c r="K4081" t="s">
        <v>43</v>
      </c>
      <c r="L4081" t="s">
        <v>44</v>
      </c>
      <c r="N4081" t="s">
        <v>831</v>
      </c>
      <c r="Q4081" t="s">
        <v>29</v>
      </c>
      <c r="R4081" t="s">
        <v>47</v>
      </c>
      <c r="S4081" t="s">
        <v>8654</v>
      </c>
      <c r="T4081" t="s">
        <v>7807</v>
      </c>
      <c r="U4081" s="1">
        <f t="shared" si="2045"/>
        <v>4474</v>
      </c>
      <c r="V4081" t="s">
        <v>7505</v>
      </c>
      <c r="W4081" t="e">
        <f>VALUE(V4081)*100000</f>
        <v>#VALUE!</v>
      </c>
    </row>
    <row r="4082" spans="1:23" customFormat="1" hidden="1">
      <c r="A4082" t="s">
        <v>7411</v>
      </c>
      <c r="G4082" t="s">
        <v>34</v>
      </c>
      <c r="H4082" t="s">
        <v>7223</v>
      </c>
      <c r="I4082">
        <f>VALUE(LEFT(H4082,FIND(" ",H4082)-1))</f>
        <v>6300</v>
      </c>
      <c r="J4082" t="str">
        <f>TRIM(RIGHT(H4082,LEN(H4082)-FIND(" ",H4082)))</f>
        <v>sqft</v>
      </c>
      <c r="K4082" t="s">
        <v>8555</v>
      </c>
      <c r="L4082" t="s">
        <v>26</v>
      </c>
      <c r="N4082" t="s">
        <v>29</v>
      </c>
      <c r="Q4082">
        <v>5</v>
      </c>
      <c r="R4082">
        <v>4</v>
      </c>
      <c r="S4082" t="s">
        <v>8655</v>
      </c>
      <c r="T4082" t="s">
        <v>405</v>
      </c>
      <c r="U4082" s="1">
        <f t="shared" si="2045"/>
        <v>7500</v>
      </c>
      <c r="V4082" t="s">
        <v>8656</v>
      </c>
      <c r="W4082" t="e">
        <f>VALUE(V4082)*100000</f>
        <v>#VALUE!</v>
      </c>
    </row>
    <row r="4083" spans="1:23" customFormat="1" hidden="1">
      <c r="A4083" t="s">
        <v>7265</v>
      </c>
      <c r="G4083" t="s">
        <v>34</v>
      </c>
      <c r="H4083" t="s">
        <v>7047</v>
      </c>
      <c r="I4083">
        <f>VALUE(LEFT(H4083,FIND(" ",H4083)-1))</f>
        <v>5500</v>
      </c>
      <c r="J4083" t="str">
        <f>TRIM(RIGHT(H4083,LEN(H4083)-FIND(" ",H4083)))</f>
        <v>sqft</v>
      </c>
      <c r="K4083" t="s">
        <v>26</v>
      </c>
      <c r="L4083" t="s">
        <v>2943</v>
      </c>
      <c r="N4083" t="s">
        <v>45</v>
      </c>
      <c r="Q4083" t="s">
        <v>29</v>
      </c>
      <c r="R4083" t="s">
        <v>47</v>
      </c>
      <c r="S4083" t="s">
        <v>8657</v>
      </c>
      <c r="T4083" t="s">
        <v>8658</v>
      </c>
      <c r="U4083" s="1">
        <f t="shared" si="2045"/>
        <v>7291</v>
      </c>
      <c r="V4083" t="s">
        <v>8659</v>
      </c>
      <c r="W4083" t="e">
        <f>VALUE(V4083)*100000</f>
        <v>#VALUE!</v>
      </c>
    </row>
    <row r="4084" spans="1:23" customFormat="1" hidden="1">
      <c r="A4084" t="s">
        <v>8494</v>
      </c>
      <c r="G4084" t="s">
        <v>34</v>
      </c>
      <c r="H4084" t="s">
        <v>8660</v>
      </c>
      <c r="I4084">
        <f>VALUE(LEFT(H4084,FIND(" ",H4084)-1))</f>
        <v>3510</v>
      </c>
      <c r="J4084" t="str">
        <f>TRIM(RIGHT(H4084,LEN(H4084)-FIND(" ",H4084)))</f>
        <v>sqft</v>
      </c>
      <c r="K4084" t="s">
        <v>26</v>
      </c>
      <c r="L4084" t="s">
        <v>3356</v>
      </c>
      <c r="N4084" t="s">
        <v>831</v>
      </c>
      <c r="Q4084" t="s">
        <v>29</v>
      </c>
      <c r="R4084" t="s">
        <v>38</v>
      </c>
      <c r="S4084" t="s">
        <v>8661</v>
      </c>
      <c r="T4084" t="s">
        <v>8662</v>
      </c>
      <c r="U4084" s="1">
        <f t="shared" si="2045"/>
        <v>6809</v>
      </c>
      <c r="V4084" t="s">
        <v>8330</v>
      </c>
      <c r="W4084" t="e">
        <f>VALUE(V4084)*100000</f>
        <v>#VALUE!</v>
      </c>
    </row>
    <row r="4085" spans="1:23" customFormat="1" hidden="1">
      <c r="A4085" t="s">
        <v>7194</v>
      </c>
      <c r="G4085" t="s">
        <v>34</v>
      </c>
      <c r="H4085" t="s">
        <v>4019</v>
      </c>
      <c r="I4085">
        <f>VALUE(LEFT(H4085,FIND(" ",H4085)-1))</f>
        <v>3500</v>
      </c>
      <c r="J4085" t="str">
        <f>TRIM(RIGHT(H4085,LEN(H4085)-FIND(" ",H4085)))</f>
        <v>sqft</v>
      </c>
      <c r="K4085" t="s">
        <v>26</v>
      </c>
      <c r="L4085" t="s">
        <v>3356</v>
      </c>
      <c r="N4085" t="s">
        <v>831</v>
      </c>
      <c r="Q4085" t="s">
        <v>29</v>
      </c>
      <c r="R4085" t="s">
        <v>38</v>
      </c>
      <c r="S4085" t="s">
        <v>8384</v>
      </c>
      <c r="T4085" t="s">
        <v>555</v>
      </c>
      <c r="U4085" s="1">
        <f t="shared" si="2045"/>
        <v>4500</v>
      </c>
      <c r="V4085" t="s">
        <v>8663</v>
      </c>
      <c r="W4085" t="e">
        <f>VALUE(V4085)*100000</f>
        <v>#VALUE!</v>
      </c>
    </row>
    <row r="4086" spans="1:23" customFormat="1" hidden="1">
      <c r="A4086" t="s">
        <v>8098</v>
      </c>
      <c r="G4086" t="s">
        <v>24</v>
      </c>
      <c r="H4086" t="s">
        <v>6364</v>
      </c>
      <c r="I4086">
        <f>VALUE(LEFT(H4086,FIND(" ",H4086)-1))</f>
        <v>3200</v>
      </c>
      <c r="J4086" t="str">
        <f>TRIM(RIGHT(H4086,LEN(H4086)-FIND(" ",H4086)))</f>
        <v>sqft</v>
      </c>
      <c r="K4086" t="s">
        <v>26</v>
      </c>
      <c r="L4086" t="s">
        <v>2829</v>
      </c>
      <c r="N4086" t="s">
        <v>1181</v>
      </c>
      <c r="Q4086" t="s">
        <v>29</v>
      </c>
      <c r="R4086" t="s">
        <v>47</v>
      </c>
      <c r="T4086" t="s">
        <v>1759</v>
      </c>
      <c r="U4086" s="1">
        <f t="shared" si="2045"/>
        <v>6136</v>
      </c>
      <c r="V4086" t="s">
        <v>7904</v>
      </c>
      <c r="W4086" t="e">
        <f>VALUE(V4086)*100000</f>
        <v>#VALUE!</v>
      </c>
    </row>
    <row r="4087" spans="1:23" customFormat="1" hidden="1">
      <c r="A4087" t="s">
        <v>6081</v>
      </c>
      <c r="G4087" t="s">
        <v>34</v>
      </c>
      <c r="H4087" t="s">
        <v>8664</v>
      </c>
      <c r="I4087">
        <f>VALUE(LEFT(H4087,FIND(" ",H4087)-1))</f>
        <v>4545</v>
      </c>
      <c r="J4087" t="str">
        <f>TRIM(RIGHT(H4087,LEN(H4087)-FIND(" ",H4087)))</f>
        <v>sqft</v>
      </c>
      <c r="K4087" t="s">
        <v>43</v>
      </c>
      <c r="L4087" t="s">
        <v>44</v>
      </c>
      <c r="N4087" t="s">
        <v>200</v>
      </c>
      <c r="Q4087" t="s">
        <v>96</v>
      </c>
      <c r="R4087" t="s">
        <v>47</v>
      </c>
      <c r="S4087" t="s">
        <v>8665</v>
      </c>
      <c r="T4087" t="s">
        <v>8666</v>
      </c>
      <c r="U4087" s="1">
        <f t="shared" si="2045"/>
        <v>8801</v>
      </c>
      <c r="V4087" t="s">
        <v>7295</v>
      </c>
      <c r="W4087" t="e">
        <f>VALUE(V4087)*100000</f>
        <v>#VALUE!</v>
      </c>
    </row>
    <row r="4088" spans="1:23" customFormat="1" hidden="1">
      <c r="A4088" t="s">
        <v>8667</v>
      </c>
      <c r="G4088" t="s">
        <v>34</v>
      </c>
      <c r="H4088" t="s">
        <v>4019</v>
      </c>
      <c r="I4088">
        <f>VALUE(LEFT(H4088,FIND(" ",H4088)-1))</f>
        <v>3500</v>
      </c>
      <c r="J4088" t="str">
        <f>TRIM(RIGHT(H4088,LEN(H4088)-FIND(" ",H4088)))</f>
        <v>sqft</v>
      </c>
      <c r="K4088" t="s">
        <v>26</v>
      </c>
      <c r="L4088" t="s">
        <v>61</v>
      </c>
      <c r="N4088" t="s">
        <v>45</v>
      </c>
      <c r="Q4088" t="s">
        <v>29</v>
      </c>
      <c r="R4088" t="s">
        <v>47</v>
      </c>
      <c r="S4088" t="s">
        <v>8668</v>
      </c>
      <c r="T4088" t="s">
        <v>8104</v>
      </c>
      <c r="U4088" s="1">
        <f t="shared" si="2045"/>
        <v>5857</v>
      </c>
      <c r="V4088" t="s">
        <v>8015</v>
      </c>
      <c r="W4088" t="e">
        <f>VALUE(V4088)*100000</f>
        <v>#VALUE!</v>
      </c>
    </row>
    <row r="4089" spans="1:23" customFormat="1" hidden="1">
      <c r="A4089" t="s">
        <v>8348</v>
      </c>
      <c r="G4089" t="s">
        <v>34</v>
      </c>
      <c r="H4089" t="s">
        <v>8349</v>
      </c>
      <c r="I4089">
        <f>VALUE(LEFT(H4089,FIND(" ",H4089)-1))</f>
        <v>7150</v>
      </c>
      <c r="J4089" t="str">
        <f>TRIM(RIGHT(H4089,LEN(H4089)-FIND(" ",H4089)))</f>
        <v>sqft</v>
      </c>
      <c r="K4089" t="s">
        <v>43</v>
      </c>
      <c r="L4089" t="s">
        <v>44</v>
      </c>
      <c r="N4089" t="s">
        <v>3100</v>
      </c>
      <c r="Q4089" t="s">
        <v>29</v>
      </c>
      <c r="R4089" t="s">
        <v>38</v>
      </c>
      <c r="S4089" t="s">
        <v>8669</v>
      </c>
      <c r="T4089" t="s">
        <v>8670</v>
      </c>
      <c r="U4089" s="1">
        <f t="shared" si="2045"/>
        <v>12028</v>
      </c>
      <c r="V4089" t="s">
        <v>8671</v>
      </c>
      <c r="W4089" t="e">
        <f>VALUE(V4089)*100000</f>
        <v>#VALUE!</v>
      </c>
    </row>
    <row r="4090" spans="1:23" customFormat="1" hidden="1">
      <c r="A4090" t="s">
        <v>8625</v>
      </c>
      <c r="G4090" t="s">
        <v>34</v>
      </c>
      <c r="H4090" t="s">
        <v>7550</v>
      </c>
      <c r="I4090">
        <f>VALUE(LEFT(H4090,FIND(" ",H4090)-1))</f>
        <v>2650</v>
      </c>
      <c r="J4090" t="str">
        <f>TRIM(RIGHT(H4090,LEN(H4090)-FIND(" ",H4090)))</f>
        <v>sqft</v>
      </c>
      <c r="K4090" t="s">
        <v>26</v>
      </c>
      <c r="L4090" t="s">
        <v>267</v>
      </c>
      <c r="N4090" t="s">
        <v>176</v>
      </c>
      <c r="Q4090" t="s">
        <v>29</v>
      </c>
      <c r="R4090" t="s">
        <v>38</v>
      </c>
      <c r="S4090" t="s">
        <v>8672</v>
      </c>
      <c r="T4090" t="s">
        <v>8673</v>
      </c>
      <c r="U4090" s="1">
        <f t="shared" si="2045"/>
        <v>6226</v>
      </c>
      <c r="V4090" t="s">
        <v>7252</v>
      </c>
      <c r="W4090" t="e">
        <f>VALUE(V4090)*100000</f>
        <v>#VALUE!</v>
      </c>
    </row>
    <row r="4091" spans="1:23" customFormat="1" hidden="1">
      <c r="A4091" t="s">
        <v>6081</v>
      </c>
      <c r="G4091" t="s">
        <v>24</v>
      </c>
      <c r="H4091" t="s">
        <v>3700</v>
      </c>
      <c r="I4091">
        <f>VALUE(LEFT(H4091,FIND(" ",H4091)-1))</f>
        <v>1960</v>
      </c>
      <c r="J4091" t="str">
        <f>TRIM(RIGHT(H4091,LEN(H4091)-FIND(" ",H4091)))</f>
        <v>sqft</v>
      </c>
      <c r="K4091" t="s">
        <v>29</v>
      </c>
      <c r="L4091" t="s">
        <v>267</v>
      </c>
      <c r="N4091" t="s">
        <v>26</v>
      </c>
      <c r="Q4091" t="s">
        <v>47</v>
      </c>
      <c r="R4091" t="s">
        <v>156</v>
      </c>
      <c r="S4091" t="s">
        <v>8674</v>
      </c>
      <c r="T4091" t="s">
        <v>8294</v>
      </c>
      <c r="U4091" s="1">
        <f t="shared" si="2045"/>
        <v>6402</v>
      </c>
      <c r="V4091" t="s">
        <v>7492</v>
      </c>
      <c r="W4091" t="e">
        <f>VALUE(V4091)*100000</f>
        <v>#VALUE!</v>
      </c>
    </row>
    <row r="4092" spans="1:23" customFormat="1" hidden="1">
      <c r="A4092" t="s">
        <v>8254</v>
      </c>
      <c r="G4092" t="s">
        <v>34</v>
      </c>
      <c r="H4092" t="s">
        <v>4360</v>
      </c>
      <c r="I4092">
        <f>VALUE(LEFT(H4092,FIND(" ",H4092)-1))</f>
        <v>2750</v>
      </c>
      <c r="J4092" t="str">
        <f>TRIM(RIGHT(H4092,LEN(H4092)-FIND(" ",H4092)))</f>
        <v>sqft</v>
      </c>
      <c r="K4092" t="s">
        <v>26</v>
      </c>
      <c r="L4092" t="s">
        <v>175</v>
      </c>
      <c r="N4092" t="s">
        <v>176</v>
      </c>
      <c r="Q4092" t="s">
        <v>29</v>
      </c>
      <c r="R4092" t="s">
        <v>47</v>
      </c>
      <c r="S4092" t="s">
        <v>177</v>
      </c>
      <c r="T4092" t="s">
        <v>8675</v>
      </c>
      <c r="U4092" s="1">
        <f t="shared" si="2045"/>
        <v>6051</v>
      </c>
      <c r="V4092" t="s">
        <v>8055</v>
      </c>
      <c r="W4092" t="e">
        <f>VALUE(V4092)*100000</f>
        <v>#VALUE!</v>
      </c>
    </row>
    <row r="4093" spans="1:23" customFormat="1" hidden="1">
      <c r="A4093" t="s">
        <v>8617</v>
      </c>
      <c r="G4093" t="s">
        <v>34</v>
      </c>
      <c r="H4093" t="s">
        <v>8618</v>
      </c>
      <c r="I4093">
        <f>VALUE(LEFT(H4093,FIND(" ",H4093)-1))</f>
        <v>2829</v>
      </c>
      <c r="J4093" t="str">
        <f>TRIM(RIGHT(H4093,LEN(H4093)-FIND(" ",H4093)))</f>
        <v>sqft</v>
      </c>
      <c r="K4093" t="s">
        <v>26</v>
      </c>
      <c r="L4093" t="s">
        <v>44</v>
      </c>
      <c r="N4093" t="s">
        <v>6596</v>
      </c>
      <c r="Q4093" t="s">
        <v>29</v>
      </c>
      <c r="R4093" t="s">
        <v>47</v>
      </c>
      <c r="S4093" t="s">
        <v>8676</v>
      </c>
      <c r="T4093" t="s">
        <v>8677</v>
      </c>
      <c r="U4093" s="1">
        <f t="shared" ref="U4093:U4156" si="2046">VALUE(SUBSTITUTE(SUBSTITUTE(T4093,"â‚¹",""),"per sqft",""))</f>
        <v>7070</v>
      </c>
      <c r="V4093" t="s">
        <v>7219</v>
      </c>
      <c r="W4093" t="e">
        <f>VALUE(V4093)*100000</f>
        <v>#VALUE!</v>
      </c>
    </row>
    <row r="4094" spans="1:23" customFormat="1" hidden="1">
      <c r="A4094" t="s">
        <v>8419</v>
      </c>
      <c r="G4094" t="s">
        <v>34</v>
      </c>
      <c r="H4094" t="s">
        <v>8570</v>
      </c>
      <c r="I4094">
        <f>VALUE(LEFT(H4094,FIND(" ",H4094)-1))</f>
        <v>3113</v>
      </c>
      <c r="J4094" t="str">
        <f>TRIM(RIGHT(H4094,LEN(H4094)-FIND(" ",H4094)))</f>
        <v>sqft</v>
      </c>
      <c r="K4094" t="s">
        <v>26</v>
      </c>
      <c r="L4094" t="s">
        <v>192</v>
      </c>
      <c r="N4094" t="s">
        <v>176</v>
      </c>
      <c r="Q4094" t="s">
        <v>29</v>
      </c>
      <c r="R4094" t="s">
        <v>38</v>
      </c>
      <c r="S4094" t="s">
        <v>8678</v>
      </c>
      <c r="T4094" t="s">
        <v>8679</v>
      </c>
      <c r="U4094" s="1">
        <f t="shared" si="2046"/>
        <v>6660</v>
      </c>
      <c r="V4094" t="s">
        <v>8094</v>
      </c>
      <c r="W4094" t="e">
        <f>VALUE(V4094)*100000</f>
        <v>#VALUE!</v>
      </c>
    </row>
    <row r="4095" spans="1:23" customFormat="1" hidden="1">
      <c r="A4095" t="s">
        <v>8680</v>
      </c>
      <c r="G4095" t="s">
        <v>34</v>
      </c>
      <c r="H4095" t="s">
        <v>8681</v>
      </c>
      <c r="I4095">
        <f>VALUE(LEFT(H4095,FIND(" ",H4095)-1))</f>
        <v>4436</v>
      </c>
      <c r="J4095" t="str">
        <f>TRIM(RIGHT(H4095,LEN(H4095)-FIND(" ",H4095)))</f>
        <v>sqft</v>
      </c>
      <c r="K4095" t="s">
        <v>26</v>
      </c>
      <c r="L4095" t="s">
        <v>66</v>
      </c>
      <c r="N4095" t="s">
        <v>1890</v>
      </c>
      <c r="Q4095" t="s">
        <v>29</v>
      </c>
      <c r="R4095" t="s">
        <v>47</v>
      </c>
      <c r="S4095" t="s">
        <v>8682</v>
      </c>
      <c r="T4095" t="s">
        <v>6045</v>
      </c>
      <c r="U4095" s="1">
        <f t="shared" si="2046"/>
        <v>5850</v>
      </c>
      <c r="V4095" t="s">
        <v>8087</v>
      </c>
      <c r="W4095" t="e">
        <f>VALUE(V4095)*100000</f>
        <v>#VALUE!</v>
      </c>
    </row>
    <row r="4096" spans="1:23" customFormat="1" hidden="1">
      <c r="A4096" t="s">
        <v>8683</v>
      </c>
      <c r="G4096" t="s">
        <v>34</v>
      </c>
      <c r="H4096" t="s">
        <v>8684</v>
      </c>
      <c r="I4096">
        <f>VALUE(LEFT(H4096,FIND(" ",H4096)-1))</f>
        <v>9962</v>
      </c>
      <c r="J4096" t="str">
        <f>TRIM(RIGHT(H4096,LEN(H4096)-FIND(" ",H4096)))</f>
        <v>sqft</v>
      </c>
      <c r="K4096" t="s">
        <v>43</v>
      </c>
      <c r="L4096" t="s">
        <v>44</v>
      </c>
      <c r="N4096" t="s">
        <v>1084</v>
      </c>
      <c r="Q4096" t="s">
        <v>29</v>
      </c>
      <c r="R4096" t="s">
        <v>38</v>
      </c>
      <c r="S4096" t="s">
        <v>8685</v>
      </c>
      <c r="T4096" t="s">
        <v>928</v>
      </c>
      <c r="U4096" s="1">
        <f t="shared" si="2046"/>
        <v>6500</v>
      </c>
      <c r="V4096" t="s">
        <v>8686</v>
      </c>
      <c r="W4096" t="e">
        <f>VALUE(V4096)*100000</f>
        <v>#VALUE!</v>
      </c>
    </row>
    <row r="4097" spans="1:23" customFormat="1" hidden="1">
      <c r="A4097" t="s">
        <v>8625</v>
      </c>
      <c r="G4097" t="s">
        <v>24</v>
      </c>
      <c r="H4097" t="s">
        <v>8687</v>
      </c>
      <c r="I4097">
        <f>VALUE(LEFT(H4097,FIND(" ",H4097)-1))</f>
        <v>1624</v>
      </c>
      <c r="J4097" t="str">
        <f>TRIM(RIGHT(H4097,LEN(H4097)-FIND(" ",H4097)))</f>
        <v>sqft</v>
      </c>
      <c r="K4097" t="s">
        <v>26</v>
      </c>
      <c r="L4097" t="s">
        <v>44</v>
      </c>
      <c r="N4097" t="s">
        <v>2193</v>
      </c>
      <c r="Q4097" t="s">
        <v>29</v>
      </c>
      <c r="R4097" t="s">
        <v>47</v>
      </c>
      <c r="S4097" t="s">
        <v>8688</v>
      </c>
      <c r="T4097" t="s">
        <v>6870</v>
      </c>
      <c r="U4097" s="1">
        <f t="shared" si="2046"/>
        <v>6102</v>
      </c>
      <c r="V4097" t="s">
        <v>7210</v>
      </c>
      <c r="W4097" t="e">
        <f>VALUE(V4097)*100000</f>
        <v>#VALUE!</v>
      </c>
    </row>
    <row r="4098" spans="1:23" customFormat="1" hidden="1">
      <c r="A4098" t="s">
        <v>7385</v>
      </c>
      <c r="G4098" t="s">
        <v>204</v>
      </c>
      <c r="H4098" t="s">
        <v>4558</v>
      </c>
      <c r="I4098">
        <f>VALUE(LEFT(H4098,FIND(" ",H4098)-1))</f>
        <v>3015</v>
      </c>
      <c r="J4098" t="str">
        <f>TRIM(RIGHT(H4098,LEN(H4098)-FIND(" ",H4098)))</f>
        <v>sqft</v>
      </c>
      <c r="K4098">
        <v>3</v>
      </c>
      <c r="L4098" t="s">
        <v>416</v>
      </c>
      <c r="N4098" t="s">
        <v>43</v>
      </c>
      <c r="Q4098">
        <v>4</v>
      </c>
      <c r="R4098" t="s">
        <v>2319</v>
      </c>
      <c r="S4098" t="s">
        <v>8689</v>
      </c>
      <c r="T4098" t="s">
        <v>8690</v>
      </c>
      <c r="U4098" s="1">
        <f t="shared" si="2046"/>
        <v>12106</v>
      </c>
      <c r="V4098" t="s">
        <v>7263</v>
      </c>
      <c r="W4098" t="e">
        <f>VALUE(V4098)*100000</f>
        <v>#VALUE!</v>
      </c>
    </row>
    <row r="4099" spans="1:23" customFormat="1" hidden="1">
      <c r="A4099" t="s">
        <v>8691</v>
      </c>
      <c r="G4099" t="s">
        <v>24</v>
      </c>
      <c r="H4099" t="s">
        <v>3744</v>
      </c>
      <c r="I4099">
        <f>VALUE(LEFT(H4099,FIND(" ",H4099)-1))</f>
        <v>1860</v>
      </c>
      <c r="J4099" t="str">
        <f>TRIM(RIGHT(H4099,LEN(H4099)-FIND(" ",H4099)))</f>
        <v>sqft</v>
      </c>
      <c r="K4099" t="s">
        <v>43</v>
      </c>
      <c r="L4099" t="s">
        <v>44</v>
      </c>
      <c r="N4099" t="s">
        <v>200</v>
      </c>
      <c r="Q4099" t="s">
        <v>29</v>
      </c>
      <c r="R4099" t="s">
        <v>102</v>
      </c>
      <c r="S4099" t="s">
        <v>8692</v>
      </c>
      <c r="T4099" t="s">
        <v>1135</v>
      </c>
      <c r="U4099" s="1">
        <f t="shared" si="2046"/>
        <v>6333</v>
      </c>
      <c r="V4099" t="s">
        <v>7687</v>
      </c>
      <c r="W4099" t="e">
        <f>VALUE(V4099)*100000</f>
        <v>#VALUE!</v>
      </c>
    </row>
    <row r="4100" spans="1:23" customFormat="1" hidden="1">
      <c r="A4100" t="s">
        <v>8348</v>
      </c>
      <c r="G4100" t="s">
        <v>34</v>
      </c>
      <c r="H4100" t="s">
        <v>8349</v>
      </c>
      <c r="I4100">
        <f>VALUE(LEFT(H4100,FIND(" ",H4100)-1))</f>
        <v>7150</v>
      </c>
      <c r="J4100" t="str">
        <f>TRIM(RIGHT(H4100,LEN(H4100)-FIND(" ",H4100)))</f>
        <v>sqft</v>
      </c>
      <c r="K4100" t="s">
        <v>26</v>
      </c>
      <c r="L4100" t="s">
        <v>44</v>
      </c>
      <c r="N4100" t="s">
        <v>816</v>
      </c>
      <c r="Q4100" t="s">
        <v>29</v>
      </c>
      <c r="R4100" t="s">
        <v>47</v>
      </c>
      <c r="S4100" t="s">
        <v>8693</v>
      </c>
      <c r="T4100" t="s">
        <v>7568</v>
      </c>
      <c r="U4100" s="1">
        <f t="shared" si="2046"/>
        <v>7800</v>
      </c>
      <c r="V4100" t="s">
        <v>8352</v>
      </c>
      <c r="W4100" t="e">
        <f>VALUE(V4100)*100000</f>
        <v>#VALUE!</v>
      </c>
    </row>
    <row r="4101" spans="1:23" customFormat="1" hidden="1">
      <c r="A4101" t="s">
        <v>8694</v>
      </c>
      <c r="G4101" t="s">
        <v>34</v>
      </c>
      <c r="H4101" t="s">
        <v>8695</v>
      </c>
      <c r="I4101">
        <f>VALUE(LEFT(H4101,FIND(" ",H4101)-1))</f>
        <v>3376</v>
      </c>
      <c r="J4101" t="str">
        <f>TRIM(RIGHT(H4101,LEN(H4101)-FIND(" ",H4101)))</f>
        <v>sqft</v>
      </c>
      <c r="K4101" t="s">
        <v>26</v>
      </c>
      <c r="L4101" t="s">
        <v>2890</v>
      </c>
      <c r="N4101" t="s">
        <v>45</v>
      </c>
      <c r="Q4101" t="s">
        <v>29</v>
      </c>
      <c r="R4101" t="s">
        <v>47</v>
      </c>
      <c r="S4101" t="s">
        <v>8696</v>
      </c>
      <c r="T4101" t="s">
        <v>8697</v>
      </c>
      <c r="U4101" s="1">
        <f t="shared" si="2046"/>
        <v>5717</v>
      </c>
      <c r="V4101" t="s">
        <v>8249</v>
      </c>
      <c r="W4101" t="e">
        <f>VALUE(V4101)*100000</f>
        <v>#VALUE!</v>
      </c>
    </row>
    <row r="4102" spans="1:23" customFormat="1" hidden="1">
      <c r="A4102" t="s">
        <v>6782</v>
      </c>
      <c r="G4102" t="s">
        <v>34</v>
      </c>
      <c r="H4102" t="s">
        <v>6977</v>
      </c>
      <c r="I4102">
        <f>VALUE(LEFT(H4102,FIND(" ",H4102)-1))</f>
        <v>2350</v>
      </c>
      <c r="J4102" t="str">
        <f>TRIM(RIGHT(H4102,LEN(H4102)-FIND(" ",H4102)))</f>
        <v>sqft</v>
      </c>
      <c r="K4102" t="s">
        <v>26</v>
      </c>
      <c r="L4102" t="s">
        <v>44</v>
      </c>
      <c r="N4102" t="s">
        <v>77</v>
      </c>
      <c r="Q4102" t="s">
        <v>29</v>
      </c>
      <c r="R4102" t="s">
        <v>47</v>
      </c>
      <c r="S4102" t="s">
        <v>8698</v>
      </c>
      <c r="T4102" t="s">
        <v>8699</v>
      </c>
      <c r="U4102" s="1">
        <f t="shared" si="2046"/>
        <v>6596</v>
      </c>
      <c r="V4102" t="s">
        <v>7562</v>
      </c>
      <c r="W4102" t="e">
        <f>VALUE(V4102)*100000</f>
        <v>#VALUE!</v>
      </c>
    </row>
    <row r="4103" spans="1:23" customFormat="1" hidden="1">
      <c r="A4103" t="s">
        <v>8700</v>
      </c>
      <c r="G4103" t="s">
        <v>24</v>
      </c>
      <c r="H4103" t="s">
        <v>4642</v>
      </c>
      <c r="I4103">
        <f>VALUE(LEFT(H4103,FIND(" ",H4103)-1))</f>
        <v>1980</v>
      </c>
      <c r="J4103" t="str">
        <f>TRIM(RIGHT(H4103,LEN(H4103)-FIND(" ",H4103)))</f>
        <v>sqft</v>
      </c>
      <c r="K4103" t="s">
        <v>26</v>
      </c>
      <c r="L4103" t="s">
        <v>44</v>
      </c>
      <c r="N4103" t="s">
        <v>2099</v>
      </c>
      <c r="Q4103" t="s">
        <v>29</v>
      </c>
      <c r="R4103" t="s">
        <v>47</v>
      </c>
      <c r="S4103" t="s">
        <v>8701</v>
      </c>
      <c r="T4103" t="s">
        <v>3861</v>
      </c>
      <c r="U4103" s="1">
        <f t="shared" si="2046"/>
        <v>5500</v>
      </c>
      <c r="V4103" t="s">
        <v>7333</v>
      </c>
      <c r="W4103" t="e">
        <f>VALUE(V4103)*100000</f>
        <v>#VALUE!</v>
      </c>
    </row>
    <row r="4104" spans="1:23" customFormat="1" hidden="1">
      <c r="A4104" t="s">
        <v>7182</v>
      </c>
      <c r="G4104" t="s">
        <v>34</v>
      </c>
      <c r="H4104" t="s">
        <v>4069</v>
      </c>
      <c r="I4104">
        <f>VALUE(LEFT(H4104,FIND(" ",H4104)-1))</f>
        <v>4000</v>
      </c>
      <c r="J4104" t="str">
        <f>TRIM(RIGHT(H4104,LEN(H4104)-FIND(" ",H4104)))</f>
        <v>sqft</v>
      </c>
      <c r="K4104" t="s">
        <v>26</v>
      </c>
      <c r="L4104" t="s">
        <v>44</v>
      </c>
      <c r="N4104" t="s">
        <v>45</v>
      </c>
      <c r="Q4104" t="s">
        <v>29</v>
      </c>
      <c r="R4104" t="s">
        <v>47</v>
      </c>
      <c r="S4104" t="s">
        <v>8702</v>
      </c>
      <c r="T4104" t="s">
        <v>2219</v>
      </c>
      <c r="U4104" s="1">
        <f t="shared" si="2046"/>
        <v>6800</v>
      </c>
      <c r="V4104" t="s">
        <v>7678</v>
      </c>
      <c r="W4104" t="e">
        <f>VALUE(V4104)*100000</f>
        <v>#VALUE!</v>
      </c>
    </row>
    <row r="4105" spans="1:23" customFormat="1" hidden="1">
      <c r="A4105" t="s">
        <v>4238</v>
      </c>
      <c r="G4105" t="s">
        <v>24</v>
      </c>
      <c r="H4105" t="s">
        <v>6726</v>
      </c>
      <c r="I4105">
        <f>VALUE(LEFT(H4105,FIND(" ",H4105)-1))</f>
        <v>1402</v>
      </c>
      <c r="J4105" t="str">
        <f>TRIM(RIGHT(H4105,LEN(H4105)-FIND(" ",H4105)))</f>
        <v>sqft</v>
      </c>
      <c r="K4105" t="s">
        <v>26</v>
      </c>
      <c r="L4105" t="s">
        <v>5421</v>
      </c>
      <c r="N4105" t="s">
        <v>45</v>
      </c>
      <c r="Q4105" t="s">
        <v>29</v>
      </c>
      <c r="R4105" t="s">
        <v>47</v>
      </c>
      <c r="S4105" t="s">
        <v>8703</v>
      </c>
      <c r="T4105" t="s">
        <v>7924</v>
      </c>
      <c r="U4105" s="1">
        <f t="shared" si="2046"/>
        <v>6351</v>
      </c>
      <c r="V4105" t="s">
        <v>7287</v>
      </c>
      <c r="W4105" t="e">
        <f>VALUE(V4105)*100000</f>
        <v>#VALUE!</v>
      </c>
    </row>
    <row r="4106" spans="1:23" customFormat="1" hidden="1">
      <c r="A4106" t="s">
        <v>7683</v>
      </c>
      <c r="G4106" t="s">
        <v>34</v>
      </c>
      <c r="H4106" t="s">
        <v>6364</v>
      </c>
      <c r="I4106">
        <f>VALUE(LEFT(H4106,FIND(" ",H4106)-1))</f>
        <v>3200</v>
      </c>
      <c r="J4106" t="str">
        <f>TRIM(RIGHT(H4106,LEN(H4106)-FIND(" ",H4106)))</f>
        <v>sqft</v>
      </c>
      <c r="K4106" t="s">
        <v>26</v>
      </c>
      <c r="L4106" t="s">
        <v>192</v>
      </c>
      <c r="N4106" t="s">
        <v>831</v>
      </c>
      <c r="Q4106" t="s">
        <v>29</v>
      </c>
      <c r="R4106" t="s">
        <v>38</v>
      </c>
      <c r="T4106" t="s">
        <v>6866</v>
      </c>
      <c r="U4106" s="1">
        <f t="shared" si="2046"/>
        <v>6200</v>
      </c>
      <c r="V4106" t="s">
        <v>7333</v>
      </c>
      <c r="W4106" t="e">
        <f>VALUE(V4106)*100000</f>
        <v>#VALUE!</v>
      </c>
    </row>
    <row r="4107" spans="1:23" customFormat="1" hidden="1">
      <c r="A4107" t="s">
        <v>7194</v>
      </c>
      <c r="G4107" t="s">
        <v>34</v>
      </c>
      <c r="H4107" t="s">
        <v>8095</v>
      </c>
      <c r="I4107">
        <f>VALUE(LEFT(H4107,FIND(" ",H4107)-1))</f>
        <v>3600</v>
      </c>
      <c r="J4107" t="str">
        <f>TRIM(RIGHT(H4107,LEN(H4107)-FIND(" ",H4107)))</f>
        <v>sqft</v>
      </c>
      <c r="K4107" t="s">
        <v>26</v>
      </c>
      <c r="L4107" t="s">
        <v>3356</v>
      </c>
      <c r="N4107" t="s">
        <v>831</v>
      </c>
      <c r="Q4107" t="s">
        <v>29</v>
      </c>
      <c r="R4107" t="s">
        <v>38</v>
      </c>
      <c r="S4107" t="s">
        <v>8384</v>
      </c>
      <c r="T4107" t="s">
        <v>555</v>
      </c>
      <c r="U4107" s="1">
        <f t="shared" si="2046"/>
        <v>4500</v>
      </c>
      <c r="V4107" t="s">
        <v>7214</v>
      </c>
      <c r="W4107" t="e">
        <f>VALUE(V4107)*100000</f>
        <v>#VALUE!</v>
      </c>
    </row>
    <row r="4108" spans="1:23" customFormat="1" hidden="1">
      <c r="A4108" t="s">
        <v>8043</v>
      </c>
      <c r="G4108" t="s">
        <v>34</v>
      </c>
      <c r="H4108" t="s">
        <v>8129</v>
      </c>
      <c r="I4108">
        <f>VALUE(LEFT(H4108,FIND(" ",H4108)-1))</f>
        <v>5700</v>
      </c>
      <c r="J4108" t="str">
        <f>TRIM(RIGHT(H4108,LEN(H4108)-FIND(" ",H4108)))</f>
        <v>sqft</v>
      </c>
      <c r="K4108" t="s">
        <v>26</v>
      </c>
      <c r="L4108" t="s">
        <v>44</v>
      </c>
      <c r="N4108" t="s">
        <v>992</v>
      </c>
      <c r="Q4108" t="s">
        <v>29</v>
      </c>
      <c r="R4108" t="s">
        <v>47</v>
      </c>
      <c r="T4108" t="s">
        <v>6644</v>
      </c>
      <c r="U4108" s="1">
        <f t="shared" si="2046"/>
        <v>6900</v>
      </c>
      <c r="V4108" t="s">
        <v>8704</v>
      </c>
      <c r="W4108" t="e">
        <f>VALUE(V4108)*100000</f>
        <v>#VALUE!</v>
      </c>
    </row>
    <row r="4109" spans="1:23" customFormat="1" hidden="1">
      <c r="A4109" t="s">
        <v>8546</v>
      </c>
      <c r="G4109" t="s">
        <v>34</v>
      </c>
      <c r="H4109" t="s">
        <v>6130</v>
      </c>
      <c r="I4109">
        <f>VALUE(LEFT(H4109,FIND(" ",H4109)-1))</f>
        <v>3400</v>
      </c>
      <c r="J4109" t="str">
        <f>TRIM(RIGHT(H4109,LEN(H4109)-FIND(" ",H4109)))</f>
        <v>sqft</v>
      </c>
      <c r="K4109" t="s">
        <v>26</v>
      </c>
      <c r="L4109" t="s">
        <v>924</v>
      </c>
      <c r="N4109" t="s">
        <v>816</v>
      </c>
      <c r="Q4109" t="s">
        <v>29</v>
      </c>
      <c r="R4109" t="s">
        <v>47</v>
      </c>
      <c r="S4109" t="s">
        <v>8705</v>
      </c>
      <c r="T4109" t="s">
        <v>8706</v>
      </c>
      <c r="U4109" s="1">
        <f t="shared" si="2046"/>
        <v>5382</v>
      </c>
      <c r="V4109" t="s">
        <v>8707</v>
      </c>
      <c r="W4109" t="e">
        <f>VALUE(V4109)*100000</f>
        <v>#VALUE!</v>
      </c>
    </row>
    <row r="4110" spans="1:23" customFormat="1" hidden="1">
      <c r="A4110" t="s">
        <v>6492</v>
      </c>
      <c r="G4110" t="s">
        <v>34</v>
      </c>
      <c r="H4110" t="s">
        <v>6493</v>
      </c>
      <c r="I4110">
        <f>VALUE(LEFT(H4110,FIND(" ",H4110)-1))</f>
        <v>2359</v>
      </c>
      <c r="J4110" t="str">
        <f>TRIM(RIGHT(H4110,LEN(H4110)-FIND(" ",H4110)))</f>
        <v>sqft</v>
      </c>
      <c r="K4110" t="s">
        <v>26</v>
      </c>
      <c r="L4110" t="s">
        <v>3356</v>
      </c>
      <c r="N4110" t="s">
        <v>176</v>
      </c>
      <c r="Q4110" t="s">
        <v>29</v>
      </c>
      <c r="R4110" t="s">
        <v>38</v>
      </c>
      <c r="S4110" t="s">
        <v>8708</v>
      </c>
      <c r="T4110" t="s">
        <v>8604</v>
      </c>
      <c r="U4110" s="1">
        <f t="shared" si="2046"/>
        <v>6486</v>
      </c>
      <c r="V4110" t="s">
        <v>7505</v>
      </c>
      <c r="W4110" t="e">
        <f>VALUE(V4110)*100000</f>
        <v>#VALUE!</v>
      </c>
    </row>
    <row r="4111" spans="1:23" customFormat="1" hidden="1">
      <c r="A4111" t="s">
        <v>6081</v>
      </c>
      <c r="G4111" t="s">
        <v>24</v>
      </c>
      <c r="H4111" t="s">
        <v>8709</v>
      </c>
      <c r="I4111">
        <f>VALUE(LEFT(H4111,FIND(" ",H4111)-1))</f>
        <v>3111</v>
      </c>
      <c r="J4111" t="str">
        <f>TRIM(RIGHT(H4111,LEN(H4111)-FIND(" ",H4111)))</f>
        <v>sqft</v>
      </c>
      <c r="K4111" t="s">
        <v>29</v>
      </c>
      <c r="L4111" t="s">
        <v>27</v>
      </c>
      <c r="N4111" t="s">
        <v>26</v>
      </c>
      <c r="Q4111" t="s">
        <v>47</v>
      </c>
      <c r="R4111" t="s">
        <v>156</v>
      </c>
      <c r="S4111" t="s">
        <v>8710</v>
      </c>
      <c r="T4111" t="s">
        <v>697</v>
      </c>
      <c r="U4111" s="1">
        <f t="shared" si="2046"/>
        <v>6400</v>
      </c>
      <c r="V4111" t="s">
        <v>8711</v>
      </c>
      <c r="W4111" t="e">
        <f>VALUE(V4111)*100000</f>
        <v>#VALUE!</v>
      </c>
    </row>
    <row r="4112" spans="1:23" customFormat="1" hidden="1">
      <c r="A4112" t="s">
        <v>8712</v>
      </c>
      <c r="G4112" t="s">
        <v>34</v>
      </c>
      <c r="H4112" t="s">
        <v>7806</v>
      </c>
      <c r="I4112">
        <f>VALUE(LEFT(H4112,FIND(" ",H4112)-1))</f>
        <v>3800</v>
      </c>
      <c r="J4112" t="str">
        <f>TRIM(RIGHT(H4112,LEN(H4112)-FIND(" ",H4112)))</f>
        <v>sqft</v>
      </c>
      <c r="K4112" t="s">
        <v>26</v>
      </c>
      <c r="L4112" t="s">
        <v>44</v>
      </c>
      <c r="N4112" t="s">
        <v>8713</v>
      </c>
      <c r="Q4112" t="s">
        <v>29</v>
      </c>
      <c r="R4112" t="s">
        <v>739</v>
      </c>
      <c r="S4112" t="s">
        <v>177</v>
      </c>
      <c r="T4112" t="s">
        <v>8643</v>
      </c>
      <c r="U4112" s="1">
        <f t="shared" si="2046"/>
        <v>6700</v>
      </c>
      <c r="V4112" t="s">
        <v>8714</v>
      </c>
      <c r="W4112" t="e">
        <f>VALUE(V4112)*100000</f>
        <v>#VALUE!</v>
      </c>
    </row>
    <row r="4113" spans="1:23" customFormat="1" hidden="1">
      <c r="A4113" t="s">
        <v>6782</v>
      </c>
      <c r="G4113" t="s">
        <v>34</v>
      </c>
      <c r="H4113" t="s">
        <v>4143</v>
      </c>
      <c r="I4113">
        <f>VALUE(LEFT(H4113,FIND(" ",H4113)-1))</f>
        <v>2500</v>
      </c>
      <c r="J4113" t="str">
        <f>TRIM(RIGHT(H4113,LEN(H4113)-FIND(" ",H4113)))</f>
        <v>sqft</v>
      </c>
      <c r="K4113" t="s">
        <v>26</v>
      </c>
      <c r="L4113" t="s">
        <v>44</v>
      </c>
      <c r="N4113" t="s">
        <v>45</v>
      </c>
      <c r="Q4113" t="s">
        <v>29</v>
      </c>
      <c r="R4113" t="s">
        <v>47</v>
      </c>
      <c r="S4113" t="s">
        <v>8715</v>
      </c>
      <c r="T4113" t="s">
        <v>2219</v>
      </c>
      <c r="U4113" s="1">
        <f t="shared" si="2046"/>
        <v>6800</v>
      </c>
      <c r="V4113" t="s">
        <v>7228</v>
      </c>
      <c r="W4113" t="e">
        <f>VALUE(V4113)*100000</f>
        <v>#VALUE!</v>
      </c>
    </row>
    <row r="4114" spans="1:23" customFormat="1" hidden="1">
      <c r="A4114" t="s">
        <v>8577</v>
      </c>
      <c r="G4114" t="s">
        <v>34</v>
      </c>
      <c r="H4114" t="s">
        <v>8716</v>
      </c>
      <c r="I4114">
        <f>VALUE(LEFT(H4114,FIND(" ",H4114)-1))</f>
        <v>3810</v>
      </c>
      <c r="J4114" t="str">
        <f>TRIM(RIGHT(H4114,LEN(H4114)-FIND(" ",H4114)))</f>
        <v>sqft</v>
      </c>
      <c r="K4114" t="s">
        <v>26</v>
      </c>
      <c r="L4114" t="s">
        <v>267</v>
      </c>
      <c r="N4114" t="s">
        <v>8453</v>
      </c>
      <c r="Q4114" t="s">
        <v>29</v>
      </c>
      <c r="R4114" t="s">
        <v>47</v>
      </c>
      <c r="S4114" t="s">
        <v>8717</v>
      </c>
      <c r="T4114" t="s">
        <v>7985</v>
      </c>
      <c r="U4114" s="1">
        <f t="shared" si="2046"/>
        <v>6491</v>
      </c>
      <c r="V4114" t="s">
        <v>7240</v>
      </c>
      <c r="W4114" t="e">
        <f>VALUE(V4114)*100000</f>
        <v>#VALUE!</v>
      </c>
    </row>
    <row r="4115" spans="1:23" customFormat="1" hidden="1">
      <c r="A4115" t="s">
        <v>947</v>
      </c>
      <c r="G4115" t="s">
        <v>24</v>
      </c>
      <c r="H4115" t="s">
        <v>111</v>
      </c>
      <c r="I4115">
        <f>VALUE(LEFT(H4115,FIND(" ",H4115)-1))</f>
        <v>800</v>
      </c>
      <c r="J4115" t="str">
        <f>TRIM(RIGHT(H4115,LEN(H4115)-FIND(" ",H4115)))</f>
        <v>sqft</v>
      </c>
      <c r="K4115" t="s">
        <v>43</v>
      </c>
      <c r="L4115" t="s">
        <v>44</v>
      </c>
      <c r="N4115" t="s">
        <v>377</v>
      </c>
      <c r="Q4115" t="s">
        <v>897</v>
      </c>
      <c r="S4115" t="s">
        <v>8718</v>
      </c>
      <c r="T4115" t="s">
        <v>3907</v>
      </c>
      <c r="U4115" s="1">
        <f t="shared" si="2046"/>
        <v>14000</v>
      </c>
      <c r="V4115" t="s">
        <v>8719</v>
      </c>
      <c r="W4115" t="e">
        <f>VALUE(V4115)*100000</f>
        <v>#VALUE!</v>
      </c>
    </row>
    <row r="4116" spans="1:23" customFormat="1" hidden="1">
      <c r="A4116" t="s">
        <v>7688</v>
      </c>
      <c r="G4116" t="s">
        <v>204</v>
      </c>
      <c r="H4116" t="s">
        <v>6225</v>
      </c>
      <c r="I4116">
        <f>VALUE(LEFT(H4116,FIND(" ",H4116)-1))</f>
        <v>2475</v>
      </c>
      <c r="J4116" t="str">
        <f>TRIM(RIGHT(H4116,LEN(H4116)-FIND(" ",H4116)))</f>
        <v>sqft</v>
      </c>
      <c r="K4116">
        <v>3</v>
      </c>
      <c r="L4116" t="s">
        <v>416</v>
      </c>
      <c r="N4116" t="s">
        <v>43</v>
      </c>
      <c r="Q4116">
        <v>2</v>
      </c>
      <c r="R4116" t="s">
        <v>8720</v>
      </c>
      <c r="S4116" t="s">
        <v>8721</v>
      </c>
      <c r="T4116" t="s">
        <v>8722</v>
      </c>
      <c r="U4116" s="1">
        <f t="shared" si="2046"/>
        <v>12323</v>
      </c>
      <c r="V4116" t="s">
        <v>8723</v>
      </c>
      <c r="W4116" t="e">
        <f>VALUE(V4116)*100000</f>
        <v>#VALUE!</v>
      </c>
    </row>
    <row r="4117" spans="1:23" customFormat="1" hidden="1">
      <c r="A4117" t="s">
        <v>7780</v>
      </c>
      <c r="G4117" t="s">
        <v>24</v>
      </c>
      <c r="H4117" t="s">
        <v>6726</v>
      </c>
      <c r="I4117">
        <f>VALUE(LEFT(H4117,FIND(" ",H4117)-1))</f>
        <v>1402</v>
      </c>
      <c r="J4117" t="str">
        <f>TRIM(RIGHT(H4117,LEN(H4117)-FIND(" ",H4117)))</f>
        <v>sqft</v>
      </c>
      <c r="K4117" t="s">
        <v>26</v>
      </c>
      <c r="L4117" t="s">
        <v>44</v>
      </c>
      <c r="N4117" t="s">
        <v>1487</v>
      </c>
      <c r="Q4117" t="s">
        <v>29</v>
      </c>
      <c r="R4117" t="s">
        <v>102</v>
      </c>
      <c r="S4117" t="s">
        <v>8724</v>
      </c>
      <c r="T4117" t="s">
        <v>8725</v>
      </c>
      <c r="U4117" s="1">
        <f t="shared" si="2046"/>
        <v>6118</v>
      </c>
      <c r="V4117" t="s">
        <v>8213</v>
      </c>
      <c r="W4117" t="e">
        <f>VALUE(V4117)*100000</f>
        <v>#VALUE!</v>
      </c>
    </row>
    <row r="4118" spans="1:23" customFormat="1" hidden="1">
      <c r="A4118" t="s">
        <v>7446</v>
      </c>
      <c r="G4118" t="s">
        <v>34</v>
      </c>
      <c r="H4118" t="s">
        <v>8726</v>
      </c>
      <c r="I4118">
        <f>VALUE(LEFT(H4118,FIND(" ",H4118)-1))</f>
        <v>3211</v>
      </c>
      <c r="J4118" t="str">
        <f>TRIM(RIGHT(H4118,LEN(H4118)-FIND(" ",H4118)))</f>
        <v>sqft</v>
      </c>
      <c r="K4118" t="s">
        <v>26</v>
      </c>
      <c r="L4118" t="s">
        <v>3356</v>
      </c>
      <c r="N4118" t="s">
        <v>1181</v>
      </c>
      <c r="Q4118" t="s">
        <v>29</v>
      </c>
      <c r="R4118" t="s">
        <v>47</v>
      </c>
      <c r="S4118" t="s">
        <v>7448</v>
      </c>
      <c r="T4118" t="s">
        <v>6742</v>
      </c>
      <c r="U4118" s="1">
        <f t="shared" si="2046"/>
        <v>5761</v>
      </c>
      <c r="V4118" t="s">
        <v>8125</v>
      </c>
      <c r="W4118" t="e">
        <f>VALUE(V4118)*100000</f>
        <v>#VALUE!</v>
      </c>
    </row>
    <row r="4119" spans="1:23" customFormat="1" hidden="1">
      <c r="A4119" t="s">
        <v>7051</v>
      </c>
      <c r="G4119" t="s">
        <v>34</v>
      </c>
      <c r="H4119" t="s">
        <v>8727</v>
      </c>
      <c r="I4119">
        <f>VALUE(LEFT(H4119,FIND(" ",H4119)-1))</f>
        <v>4100</v>
      </c>
      <c r="J4119" t="str">
        <f>TRIM(RIGHT(H4119,LEN(H4119)-FIND(" ",H4119)))</f>
        <v>sqft</v>
      </c>
      <c r="K4119" t="s">
        <v>26</v>
      </c>
      <c r="L4119" t="s">
        <v>44</v>
      </c>
      <c r="N4119" t="s">
        <v>793</v>
      </c>
      <c r="Q4119" t="s">
        <v>29</v>
      </c>
      <c r="R4119" t="s">
        <v>30</v>
      </c>
      <c r="S4119" t="s">
        <v>8728</v>
      </c>
      <c r="T4119" t="s">
        <v>8264</v>
      </c>
      <c r="U4119" s="1">
        <f t="shared" si="2046"/>
        <v>6600</v>
      </c>
      <c r="V4119" t="s">
        <v>7904</v>
      </c>
      <c r="W4119" t="e">
        <f>VALUE(V4119)*100000</f>
        <v>#VALUE!</v>
      </c>
    </row>
    <row r="4120" spans="1:23" customFormat="1" hidden="1">
      <c r="A4120" t="s">
        <v>8729</v>
      </c>
      <c r="G4120" t="s">
        <v>24</v>
      </c>
      <c r="H4120" t="s">
        <v>8730</v>
      </c>
      <c r="I4120">
        <f>VALUE(LEFT(H4120,FIND(" ",H4120)-1))</f>
        <v>1686</v>
      </c>
      <c r="J4120" t="str">
        <f>TRIM(RIGHT(H4120,LEN(H4120)-FIND(" ",H4120)))</f>
        <v>sqft</v>
      </c>
      <c r="K4120" t="s">
        <v>26</v>
      </c>
      <c r="L4120" t="s">
        <v>165</v>
      </c>
      <c r="N4120" t="s">
        <v>2963</v>
      </c>
      <c r="Q4120" t="s">
        <v>29</v>
      </c>
      <c r="R4120" t="s">
        <v>47</v>
      </c>
      <c r="S4120" t="s">
        <v>8731</v>
      </c>
      <c r="T4120" t="s">
        <v>6083</v>
      </c>
      <c r="U4120" s="1">
        <f t="shared" si="2046"/>
        <v>5400</v>
      </c>
      <c r="V4120" t="s">
        <v>7252</v>
      </c>
      <c r="W4120" t="e">
        <f>VALUE(V4120)*100000</f>
        <v>#VALUE!</v>
      </c>
    </row>
    <row r="4121" spans="1:23" customFormat="1" hidden="1">
      <c r="A4121" t="s">
        <v>7253</v>
      </c>
      <c r="G4121" t="s">
        <v>34</v>
      </c>
      <c r="H4121" t="s">
        <v>8194</v>
      </c>
      <c r="I4121">
        <f>VALUE(LEFT(H4121,FIND(" ",H4121)-1))</f>
        <v>5124</v>
      </c>
      <c r="J4121" t="str">
        <f>TRIM(RIGHT(H4121,LEN(H4121)-FIND(" ",H4121)))</f>
        <v>sqft</v>
      </c>
      <c r="K4121" t="s">
        <v>26</v>
      </c>
      <c r="L4121" t="s">
        <v>165</v>
      </c>
      <c r="N4121" t="s">
        <v>831</v>
      </c>
      <c r="Q4121" t="s">
        <v>29</v>
      </c>
      <c r="R4121" t="s">
        <v>47</v>
      </c>
      <c r="S4121" t="s">
        <v>8732</v>
      </c>
      <c r="T4121" t="s">
        <v>2219</v>
      </c>
      <c r="U4121" s="1">
        <f t="shared" si="2046"/>
        <v>6800</v>
      </c>
      <c r="V4121" t="s">
        <v>8733</v>
      </c>
      <c r="W4121" t="e">
        <f>VALUE(V4121)*100000</f>
        <v>#VALUE!</v>
      </c>
    </row>
    <row r="4122" spans="1:23" customFormat="1" hidden="1">
      <c r="A4122" t="s">
        <v>8734</v>
      </c>
      <c r="G4122" t="s">
        <v>24</v>
      </c>
      <c r="H4122" t="s">
        <v>328</v>
      </c>
      <c r="I4122">
        <f>VALUE(LEFT(H4122,FIND(" ",H4122)-1))</f>
        <v>1200</v>
      </c>
      <c r="J4122" t="str">
        <f>TRIM(RIGHT(H4122,LEN(H4122)-FIND(" ",H4122)))</f>
        <v>sqft</v>
      </c>
      <c r="K4122" t="s">
        <v>43</v>
      </c>
      <c r="L4122" t="s">
        <v>44</v>
      </c>
      <c r="N4122" t="s">
        <v>377</v>
      </c>
      <c r="Q4122" t="s">
        <v>46</v>
      </c>
      <c r="R4122" t="s">
        <v>47</v>
      </c>
      <c r="S4122" t="s">
        <v>8735</v>
      </c>
      <c r="T4122" t="s">
        <v>1479</v>
      </c>
      <c r="U4122" s="1">
        <f t="shared" si="2046"/>
        <v>15000</v>
      </c>
      <c r="V4122" t="s">
        <v>7259</v>
      </c>
      <c r="W4122" t="e">
        <f>VALUE(V4122)*100000</f>
        <v>#VALUE!</v>
      </c>
    </row>
    <row r="4123" spans="1:23" customFormat="1" hidden="1">
      <c r="A4123" t="s">
        <v>7549</v>
      </c>
      <c r="G4123" t="s">
        <v>34</v>
      </c>
      <c r="H4123" t="s">
        <v>7550</v>
      </c>
      <c r="I4123">
        <f>VALUE(LEFT(H4123,FIND(" ",H4123)-1))</f>
        <v>2650</v>
      </c>
      <c r="J4123" t="str">
        <f>TRIM(RIGHT(H4123,LEN(H4123)-FIND(" ",H4123)))</f>
        <v>sqft</v>
      </c>
      <c r="K4123" t="s">
        <v>26</v>
      </c>
      <c r="L4123" t="s">
        <v>192</v>
      </c>
      <c r="N4123" t="s">
        <v>992</v>
      </c>
      <c r="Q4123" t="s">
        <v>29</v>
      </c>
      <c r="R4123" t="s">
        <v>38</v>
      </c>
      <c r="T4123" t="s">
        <v>6866</v>
      </c>
      <c r="U4123" s="1">
        <f t="shared" si="2046"/>
        <v>6200</v>
      </c>
      <c r="V4123" t="s">
        <v>8601</v>
      </c>
      <c r="W4123" t="e">
        <f>VALUE(V4123)*100000</f>
        <v>#VALUE!</v>
      </c>
    </row>
    <row r="4124" spans="1:23" customFormat="1" hidden="1">
      <c r="A4124" t="s">
        <v>7194</v>
      </c>
      <c r="G4124" t="s">
        <v>34</v>
      </c>
      <c r="H4124" t="s">
        <v>7293</v>
      </c>
      <c r="I4124">
        <f>VALUE(LEFT(H4124,FIND(" ",H4124)-1))</f>
        <v>3700</v>
      </c>
      <c r="J4124" t="str">
        <f>TRIM(RIGHT(H4124,LEN(H4124)-FIND(" ",H4124)))</f>
        <v>sqft</v>
      </c>
      <c r="K4124" t="s">
        <v>26</v>
      </c>
      <c r="L4124" t="s">
        <v>3356</v>
      </c>
      <c r="N4124" t="s">
        <v>831</v>
      </c>
      <c r="Q4124" t="s">
        <v>29</v>
      </c>
      <c r="R4124" t="s">
        <v>38</v>
      </c>
      <c r="S4124" t="s">
        <v>8384</v>
      </c>
      <c r="T4124" t="s">
        <v>555</v>
      </c>
      <c r="U4124" s="1">
        <f t="shared" si="2046"/>
        <v>4500</v>
      </c>
      <c r="V4124" t="s">
        <v>8055</v>
      </c>
      <c r="W4124" t="e">
        <f>VALUE(V4124)*100000</f>
        <v>#VALUE!</v>
      </c>
    </row>
    <row r="4125" spans="1:23" customFormat="1" hidden="1">
      <c r="A4125" t="s">
        <v>8043</v>
      </c>
      <c r="G4125" t="s">
        <v>34</v>
      </c>
      <c r="H4125" t="s">
        <v>8736</v>
      </c>
      <c r="I4125">
        <f>VALUE(LEFT(H4125,FIND(" ",H4125)-1))</f>
        <v>5135</v>
      </c>
      <c r="J4125" t="str">
        <f>TRIM(RIGHT(H4125,LEN(H4125)-FIND(" ",H4125)))</f>
        <v>sqft</v>
      </c>
      <c r="K4125" t="s">
        <v>26</v>
      </c>
      <c r="L4125" t="s">
        <v>2832</v>
      </c>
      <c r="N4125" t="s">
        <v>992</v>
      </c>
      <c r="Q4125" t="s">
        <v>29</v>
      </c>
      <c r="R4125" t="s">
        <v>47</v>
      </c>
      <c r="T4125" t="s">
        <v>8737</v>
      </c>
      <c r="U4125" s="1">
        <f t="shared" si="2046"/>
        <v>6816</v>
      </c>
      <c r="V4125" t="s">
        <v>7256</v>
      </c>
      <c r="W4125" t="e">
        <f>VALUE(V4125)*100000</f>
        <v>#VALUE!</v>
      </c>
    </row>
    <row r="4126" spans="1:23" customFormat="1" hidden="1">
      <c r="A4126" t="s">
        <v>6492</v>
      </c>
      <c r="G4126" t="s">
        <v>34</v>
      </c>
      <c r="H4126" t="s">
        <v>6504</v>
      </c>
      <c r="I4126">
        <f>VALUE(LEFT(H4126,FIND(" ",H4126)-1))</f>
        <v>2565</v>
      </c>
      <c r="J4126" t="str">
        <f>TRIM(RIGHT(H4126,LEN(H4126)-FIND(" ",H4126)))</f>
        <v>sqft</v>
      </c>
      <c r="K4126" t="s">
        <v>26</v>
      </c>
      <c r="L4126" t="s">
        <v>3356</v>
      </c>
      <c r="N4126" t="s">
        <v>176</v>
      </c>
      <c r="Q4126" t="s">
        <v>29</v>
      </c>
      <c r="R4126" t="s">
        <v>38</v>
      </c>
      <c r="S4126" t="s">
        <v>8708</v>
      </c>
      <c r="T4126" t="s">
        <v>8738</v>
      </c>
      <c r="U4126" s="1">
        <f t="shared" si="2046"/>
        <v>6472</v>
      </c>
      <c r="V4126" t="s">
        <v>8055</v>
      </c>
      <c r="W4126" t="e">
        <f>VALUE(V4126)*100000</f>
        <v>#VALUE!</v>
      </c>
    </row>
    <row r="4127" spans="1:23" customFormat="1" hidden="1">
      <c r="A4127" t="s">
        <v>6056</v>
      </c>
      <c r="G4127" t="s">
        <v>24</v>
      </c>
      <c r="H4127" t="s">
        <v>5463</v>
      </c>
      <c r="I4127">
        <f>VALUE(LEFT(H4127,FIND(" ",H4127)-1))</f>
        <v>1720</v>
      </c>
      <c r="J4127" t="str">
        <f>TRIM(RIGHT(H4127,LEN(H4127)-FIND(" ",H4127)))</f>
        <v>sqft</v>
      </c>
      <c r="K4127" t="s">
        <v>29</v>
      </c>
      <c r="L4127" t="s">
        <v>44</v>
      </c>
      <c r="N4127" t="s">
        <v>26</v>
      </c>
      <c r="Q4127" t="s">
        <v>47</v>
      </c>
      <c r="R4127" t="s">
        <v>156</v>
      </c>
      <c r="S4127" t="s">
        <v>8739</v>
      </c>
      <c r="T4127" t="s">
        <v>7142</v>
      </c>
      <c r="U4127" s="1">
        <f t="shared" si="2046"/>
        <v>6060</v>
      </c>
      <c r="V4127" t="s">
        <v>8026</v>
      </c>
      <c r="W4127" t="e">
        <f>VALUE(V4127)*100000</f>
        <v>#VALUE!</v>
      </c>
    </row>
    <row r="4128" spans="1:23" customFormat="1" hidden="1">
      <c r="A4128" t="s">
        <v>8625</v>
      </c>
      <c r="G4128" t="s">
        <v>34</v>
      </c>
      <c r="H4128" t="s">
        <v>7550</v>
      </c>
      <c r="I4128">
        <f>VALUE(LEFT(H4128,FIND(" ",H4128)-1))</f>
        <v>2650</v>
      </c>
      <c r="J4128" t="str">
        <f>TRIM(RIGHT(H4128,LEN(H4128)-FIND(" ",H4128)))</f>
        <v>sqft</v>
      </c>
      <c r="K4128" t="s">
        <v>26</v>
      </c>
      <c r="L4128" t="s">
        <v>44</v>
      </c>
      <c r="N4128" t="s">
        <v>176</v>
      </c>
      <c r="Q4128" t="s">
        <v>29</v>
      </c>
      <c r="R4128" t="s">
        <v>47</v>
      </c>
      <c r="S4128" t="s">
        <v>8740</v>
      </c>
      <c r="T4128" t="s">
        <v>6866</v>
      </c>
      <c r="U4128" s="1">
        <f t="shared" si="2046"/>
        <v>6200</v>
      </c>
      <c r="V4128" t="s">
        <v>8601</v>
      </c>
      <c r="W4128" t="e">
        <f>VALUE(V4128)*100000</f>
        <v>#VALUE!</v>
      </c>
    </row>
    <row r="4129" spans="1:23" customFormat="1" hidden="1">
      <c r="A4129" t="s">
        <v>8741</v>
      </c>
      <c r="G4129" t="s">
        <v>34</v>
      </c>
      <c r="H4129" t="s">
        <v>4069</v>
      </c>
      <c r="I4129">
        <f>VALUE(LEFT(H4129,FIND(" ",H4129)-1))</f>
        <v>4000</v>
      </c>
      <c r="J4129" t="str">
        <f>TRIM(RIGHT(H4129,LEN(H4129)-FIND(" ",H4129)))</f>
        <v>sqft</v>
      </c>
      <c r="K4129" t="s">
        <v>26</v>
      </c>
      <c r="L4129" t="s">
        <v>8019</v>
      </c>
      <c r="N4129" t="s">
        <v>816</v>
      </c>
      <c r="Q4129" t="s">
        <v>29</v>
      </c>
      <c r="R4129" t="s">
        <v>47</v>
      </c>
      <c r="S4129" t="s">
        <v>8742</v>
      </c>
      <c r="T4129" t="s">
        <v>8743</v>
      </c>
      <c r="U4129" s="1">
        <f t="shared" si="2046"/>
        <v>7475</v>
      </c>
      <c r="V4129" t="s">
        <v>8744</v>
      </c>
      <c r="W4129" t="e">
        <f>VALUE(V4129)*100000</f>
        <v>#VALUE!</v>
      </c>
    </row>
    <row r="4130" spans="1:23" customFormat="1" hidden="1">
      <c r="A4130" t="s">
        <v>8577</v>
      </c>
      <c r="G4130" t="s">
        <v>34</v>
      </c>
      <c r="H4130" t="s">
        <v>2693</v>
      </c>
      <c r="I4130">
        <f>VALUE(LEFT(H4130,FIND(" ",H4130)-1))</f>
        <v>3150</v>
      </c>
      <c r="J4130" t="str">
        <f>TRIM(RIGHT(H4130,LEN(H4130)-FIND(" ",H4130)))</f>
        <v>sqft</v>
      </c>
      <c r="K4130" t="s">
        <v>26</v>
      </c>
      <c r="L4130" t="s">
        <v>267</v>
      </c>
      <c r="N4130" t="s">
        <v>8453</v>
      </c>
      <c r="Q4130" t="s">
        <v>29</v>
      </c>
      <c r="R4130" t="s">
        <v>47</v>
      </c>
      <c r="S4130" t="s">
        <v>8745</v>
      </c>
      <c r="T4130" t="s">
        <v>7985</v>
      </c>
      <c r="U4130" s="1">
        <f t="shared" si="2046"/>
        <v>6491</v>
      </c>
      <c r="V4130" t="s">
        <v>8015</v>
      </c>
      <c r="W4130" t="e">
        <f>VALUE(V4130)*100000</f>
        <v>#VALUE!</v>
      </c>
    </row>
    <row r="4131" spans="1:23" customFormat="1" hidden="1">
      <c r="A4131" t="s">
        <v>8746</v>
      </c>
      <c r="G4131" t="s">
        <v>34</v>
      </c>
      <c r="H4131" t="s">
        <v>8223</v>
      </c>
      <c r="I4131">
        <f>VALUE(LEFT(H4131,FIND(" ",H4131)-1))</f>
        <v>4158</v>
      </c>
      <c r="J4131" t="str">
        <f>TRIM(RIGHT(H4131,LEN(H4131)-FIND(" ",H4131)))</f>
        <v>sqft</v>
      </c>
      <c r="K4131" t="s">
        <v>26</v>
      </c>
      <c r="L4131" t="s">
        <v>924</v>
      </c>
      <c r="N4131" t="s">
        <v>28</v>
      </c>
      <c r="Q4131" t="s">
        <v>29</v>
      </c>
      <c r="R4131" t="s">
        <v>47</v>
      </c>
      <c r="S4131" t="s">
        <v>8747</v>
      </c>
      <c r="T4131" t="s">
        <v>8748</v>
      </c>
      <c r="U4131" s="1">
        <f t="shared" si="2046"/>
        <v>8900</v>
      </c>
      <c r="V4131" t="s">
        <v>7922</v>
      </c>
      <c r="W4131" t="e">
        <f>VALUE(V4131)*100000</f>
        <v>#VALUE!</v>
      </c>
    </row>
    <row r="4132" spans="1:23" customFormat="1" hidden="1">
      <c r="A4132" t="s">
        <v>8422</v>
      </c>
      <c r="G4132" t="s">
        <v>24</v>
      </c>
      <c r="H4132" t="s">
        <v>4143</v>
      </c>
      <c r="I4132">
        <f>VALUE(LEFT(H4132,FIND(" ",H4132)-1))</f>
        <v>2500</v>
      </c>
      <c r="J4132" t="str">
        <f>TRIM(RIGHT(H4132,LEN(H4132)-FIND(" ",H4132)))</f>
        <v>sqft</v>
      </c>
      <c r="K4132" t="s">
        <v>29</v>
      </c>
      <c r="L4132" t="s">
        <v>3356</v>
      </c>
      <c r="N4132" t="s">
        <v>26</v>
      </c>
      <c r="Q4132" t="s">
        <v>47</v>
      </c>
      <c r="R4132" t="s">
        <v>490</v>
      </c>
      <c r="S4132" t="s">
        <v>8749</v>
      </c>
      <c r="T4132" t="s">
        <v>471</v>
      </c>
      <c r="U4132" s="1">
        <f t="shared" si="2046"/>
        <v>3420</v>
      </c>
      <c r="V4132" t="s">
        <v>7853</v>
      </c>
      <c r="W4132" t="e">
        <f>VALUE(V4132)*100000</f>
        <v>#VALUE!</v>
      </c>
    </row>
    <row r="4133" spans="1:23" customFormat="1" hidden="1">
      <c r="A4133" t="s">
        <v>8750</v>
      </c>
      <c r="G4133" t="s">
        <v>24</v>
      </c>
      <c r="H4133" t="s">
        <v>6723</v>
      </c>
      <c r="I4133">
        <f>VALUE(LEFT(H4133,FIND(" ",H4133)-1))</f>
        <v>1595</v>
      </c>
      <c r="J4133" t="str">
        <f>TRIM(RIGHT(H4133,LEN(H4133)-FIND(" ",H4133)))</f>
        <v>sqft</v>
      </c>
      <c r="K4133" t="s">
        <v>26</v>
      </c>
      <c r="L4133" t="s">
        <v>301</v>
      </c>
      <c r="N4133" t="s">
        <v>200</v>
      </c>
      <c r="Q4133" t="s">
        <v>29</v>
      </c>
      <c r="R4133" t="s">
        <v>102</v>
      </c>
      <c r="S4133" t="s">
        <v>7169</v>
      </c>
      <c r="T4133" t="s">
        <v>3861</v>
      </c>
      <c r="U4133" s="1">
        <f t="shared" si="2046"/>
        <v>5500</v>
      </c>
      <c r="V4133" t="s">
        <v>7551</v>
      </c>
      <c r="W4133" t="e">
        <f>VALUE(V4133)*100000</f>
        <v>#VALUE!</v>
      </c>
    </row>
    <row r="4134" spans="1:23" customFormat="1" hidden="1">
      <c r="A4134" t="s">
        <v>8544</v>
      </c>
      <c r="G4134" t="s">
        <v>34</v>
      </c>
      <c r="H4134" t="s">
        <v>8751</v>
      </c>
      <c r="I4134">
        <f>VALUE(LEFT(H4134,FIND(" ",H4134)-1))</f>
        <v>2984</v>
      </c>
      <c r="J4134" t="str">
        <f>TRIM(RIGHT(H4134,LEN(H4134)-FIND(" ",H4134)))</f>
        <v>sqft</v>
      </c>
      <c r="K4134" t="s">
        <v>26</v>
      </c>
      <c r="L4134" t="s">
        <v>44</v>
      </c>
      <c r="N4134" t="s">
        <v>2975</v>
      </c>
      <c r="Q4134" t="s">
        <v>29</v>
      </c>
      <c r="R4134" t="s">
        <v>47</v>
      </c>
      <c r="S4134" t="s">
        <v>8752</v>
      </c>
      <c r="T4134" t="s">
        <v>8753</v>
      </c>
      <c r="U4134" s="1">
        <f t="shared" si="2046"/>
        <v>5201</v>
      </c>
      <c r="V4134" t="s">
        <v>7562</v>
      </c>
      <c r="W4134" t="e">
        <f>VALUE(V4134)*100000</f>
        <v>#VALUE!</v>
      </c>
    </row>
    <row r="4135" spans="1:23" customFormat="1" hidden="1">
      <c r="A4135" t="s">
        <v>7411</v>
      </c>
      <c r="G4135" t="s">
        <v>34</v>
      </c>
      <c r="H4135" t="s">
        <v>8754</v>
      </c>
      <c r="I4135">
        <f>VALUE(LEFT(H4135,FIND(" ",H4135)-1))</f>
        <v>4967</v>
      </c>
      <c r="J4135" t="str">
        <f>TRIM(RIGHT(H4135,LEN(H4135)-FIND(" ",H4135)))</f>
        <v>sqft</v>
      </c>
      <c r="K4135" t="s">
        <v>26</v>
      </c>
      <c r="L4135" t="s">
        <v>44</v>
      </c>
      <c r="N4135" t="s">
        <v>3695</v>
      </c>
      <c r="Q4135" t="s">
        <v>29</v>
      </c>
      <c r="R4135" t="s">
        <v>47</v>
      </c>
      <c r="S4135" t="s">
        <v>8755</v>
      </c>
      <c r="T4135" t="s">
        <v>3914</v>
      </c>
      <c r="U4135" s="1">
        <f t="shared" si="2046"/>
        <v>8000</v>
      </c>
      <c r="V4135" t="s">
        <v>8756</v>
      </c>
      <c r="W4135" t="e">
        <f>VALUE(V4135)*100000</f>
        <v>#VALUE!</v>
      </c>
    </row>
    <row r="4136" spans="1:23" customFormat="1" hidden="1">
      <c r="A4136" t="s">
        <v>7296</v>
      </c>
      <c r="G4136" t="s">
        <v>24</v>
      </c>
      <c r="H4136" t="s">
        <v>4400</v>
      </c>
      <c r="I4136">
        <f>VALUE(LEFT(H4136,FIND(" ",H4136)-1))</f>
        <v>2800</v>
      </c>
      <c r="J4136" t="str">
        <f>TRIM(RIGHT(H4136,LEN(H4136)-FIND(" ",H4136)))</f>
        <v>sqft</v>
      </c>
      <c r="K4136" t="s">
        <v>43</v>
      </c>
      <c r="L4136" t="s">
        <v>44</v>
      </c>
      <c r="N4136" t="s">
        <v>212</v>
      </c>
      <c r="Q4136" t="s">
        <v>29</v>
      </c>
      <c r="R4136" t="s">
        <v>30</v>
      </c>
      <c r="S4136" t="s">
        <v>6942</v>
      </c>
      <c r="T4136" t="s">
        <v>2191</v>
      </c>
      <c r="U4136" s="1">
        <f t="shared" si="2046"/>
        <v>7391</v>
      </c>
      <c r="V4136" t="s">
        <v>8757</v>
      </c>
      <c r="W4136" t="e">
        <f>VALUE(V4136)*100000</f>
        <v>#VALUE!</v>
      </c>
    </row>
    <row r="4137" spans="1:23" customFormat="1" hidden="1">
      <c r="A4137" t="s">
        <v>7540</v>
      </c>
      <c r="G4137" t="s">
        <v>34</v>
      </c>
      <c r="H4137" t="s">
        <v>8758</v>
      </c>
      <c r="I4137">
        <f>VALUE(LEFT(H4137,FIND(" ",H4137)-1))</f>
        <v>6140</v>
      </c>
      <c r="J4137" t="str">
        <f>TRIM(RIGHT(H4137,LEN(H4137)-FIND(" ",H4137)))</f>
        <v>sqft</v>
      </c>
      <c r="K4137" t="s">
        <v>26</v>
      </c>
      <c r="L4137" t="s">
        <v>27</v>
      </c>
      <c r="N4137" t="s">
        <v>992</v>
      </c>
      <c r="Q4137" t="s">
        <v>29</v>
      </c>
      <c r="R4137" t="s">
        <v>38</v>
      </c>
      <c r="T4137" t="s">
        <v>8759</v>
      </c>
      <c r="U4137" s="1">
        <f t="shared" si="2046"/>
        <v>6891</v>
      </c>
      <c r="V4137" t="s">
        <v>8760</v>
      </c>
      <c r="W4137" t="e">
        <f>VALUE(V4137)*100000</f>
        <v>#VALUE!</v>
      </c>
    </row>
    <row r="4138" spans="1:23" customFormat="1" hidden="1">
      <c r="A4138" t="s">
        <v>7194</v>
      </c>
      <c r="G4138" t="s">
        <v>34</v>
      </c>
      <c r="H4138" t="s">
        <v>7806</v>
      </c>
      <c r="I4138">
        <f>VALUE(LEFT(H4138,FIND(" ",H4138)-1))</f>
        <v>3800</v>
      </c>
      <c r="J4138" t="str">
        <f>TRIM(RIGHT(H4138,LEN(H4138)-FIND(" ",H4138)))</f>
        <v>sqft</v>
      </c>
      <c r="K4138" t="s">
        <v>26</v>
      </c>
      <c r="L4138" t="s">
        <v>3356</v>
      </c>
      <c r="N4138" t="s">
        <v>831</v>
      </c>
      <c r="Q4138" t="s">
        <v>29</v>
      </c>
      <c r="R4138" t="s">
        <v>38</v>
      </c>
      <c r="S4138" t="s">
        <v>8384</v>
      </c>
      <c r="T4138" t="s">
        <v>555</v>
      </c>
      <c r="U4138" s="1">
        <f t="shared" si="2046"/>
        <v>4500</v>
      </c>
      <c r="V4138" t="s">
        <v>7853</v>
      </c>
      <c r="W4138" t="e">
        <f>VALUE(V4138)*100000</f>
        <v>#VALUE!</v>
      </c>
    </row>
    <row r="4139" spans="1:23" customFormat="1" hidden="1">
      <c r="A4139" t="s">
        <v>7292</v>
      </c>
      <c r="G4139" t="s">
        <v>34</v>
      </c>
      <c r="H4139" t="s">
        <v>8716</v>
      </c>
      <c r="I4139">
        <f>VALUE(LEFT(H4139,FIND(" ",H4139)-1))</f>
        <v>3810</v>
      </c>
      <c r="J4139" t="str">
        <f>TRIM(RIGHT(H4139,LEN(H4139)-FIND(" ",H4139)))</f>
        <v>sqft</v>
      </c>
      <c r="K4139" t="s">
        <v>26</v>
      </c>
      <c r="L4139" t="s">
        <v>2832</v>
      </c>
      <c r="N4139" t="s">
        <v>7611</v>
      </c>
      <c r="Q4139" t="s">
        <v>29</v>
      </c>
      <c r="R4139" t="s">
        <v>47</v>
      </c>
      <c r="T4139" t="s">
        <v>8761</v>
      </c>
      <c r="U4139" s="1">
        <f t="shared" si="2046"/>
        <v>7349</v>
      </c>
      <c r="V4139" t="s">
        <v>7204</v>
      </c>
      <c r="W4139" t="e">
        <f>VALUE(V4139)*100000</f>
        <v>#VALUE!</v>
      </c>
    </row>
    <row r="4140" spans="1:23" customFormat="1" hidden="1">
      <c r="A4140" t="s">
        <v>8762</v>
      </c>
      <c r="G4140" t="s">
        <v>34</v>
      </c>
      <c r="H4140" t="s">
        <v>8763</v>
      </c>
      <c r="I4140">
        <f>VALUE(LEFT(H4140,FIND(" ",H4140)-1))</f>
        <v>5276</v>
      </c>
      <c r="J4140" t="str">
        <f>TRIM(RIGHT(H4140,LEN(H4140)-FIND(" ",H4140)))</f>
        <v>sqft</v>
      </c>
      <c r="K4140" t="s">
        <v>26</v>
      </c>
      <c r="L4140" t="s">
        <v>184</v>
      </c>
      <c r="N4140" t="s">
        <v>45</v>
      </c>
      <c r="Q4140" t="s">
        <v>29</v>
      </c>
      <c r="R4140" t="s">
        <v>38</v>
      </c>
      <c r="S4140" t="s">
        <v>8764</v>
      </c>
      <c r="T4140" t="s">
        <v>8765</v>
      </c>
      <c r="U4140" s="1">
        <f t="shared" si="2046"/>
        <v>5699</v>
      </c>
      <c r="V4140" t="s">
        <v>7379</v>
      </c>
      <c r="W4140" t="e">
        <f>VALUE(V4140)*100000</f>
        <v>#VALUE!</v>
      </c>
    </row>
    <row r="4141" spans="1:23" customFormat="1" hidden="1">
      <c r="A4141" t="s">
        <v>7363</v>
      </c>
      <c r="G4141" t="s">
        <v>24</v>
      </c>
      <c r="H4141" t="s">
        <v>8766</v>
      </c>
      <c r="I4141">
        <f>VALUE(LEFT(H4141,FIND(" ",H4141)-1))</f>
        <v>5310</v>
      </c>
      <c r="J4141" t="str">
        <f>TRIM(RIGHT(H4141,LEN(H4141)-FIND(" ",H4141)))</f>
        <v>sqft</v>
      </c>
      <c r="K4141" t="s">
        <v>29</v>
      </c>
      <c r="L4141" t="s">
        <v>2890</v>
      </c>
      <c r="N4141" t="s">
        <v>26</v>
      </c>
      <c r="Q4141" t="s">
        <v>47</v>
      </c>
      <c r="R4141" t="s">
        <v>207</v>
      </c>
      <c r="S4141" t="s">
        <v>7952</v>
      </c>
      <c r="T4141" t="s">
        <v>6264</v>
      </c>
      <c r="U4141" s="1">
        <f t="shared" si="2046"/>
        <v>5700</v>
      </c>
      <c r="V4141" t="s">
        <v>7276</v>
      </c>
      <c r="W4141" t="e">
        <f>VALUE(V4141)*100000</f>
        <v>#VALUE!</v>
      </c>
    </row>
    <row r="4142" spans="1:23" customFormat="1" hidden="1">
      <c r="A4142" t="s">
        <v>8177</v>
      </c>
      <c r="G4142" t="s">
        <v>34</v>
      </c>
      <c r="H4142" t="s">
        <v>8767</v>
      </c>
      <c r="I4142">
        <f>VALUE(LEFT(H4142,FIND(" ",H4142)-1))</f>
        <v>3152</v>
      </c>
      <c r="J4142" t="str">
        <f>TRIM(RIGHT(H4142,LEN(H4142)-FIND(" ",H4142)))</f>
        <v>sqft</v>
      </c>
      <c r="K4142" t="s">
        <v>26</v>
      </c>
      <c r="L4142" t="s">
        <v>44</v>
      </c>
      <c r="N4142" t="s">
        <v>176</v>
      </c>
      <c r="Q4142" t="s">
        <v>29</v>
      </c>
      <c r="R4142" t="s">
        <v>47</v>
      </c>
      <c r="S4142" t="s">
        <v>8768</v>
      </c>
      <c r="T4142" t="s">
        <v>8769</v>
      </c>
      <c r="U4142" s="1">
        <f t="shared" si="2046"/>
        <v>5203</v>
      </c>
      <c r="V4142" t="s">
        <v>8601</v>
      </c>
      <c r="W4142" t="e">
        <f>VALUE(V4142)*100000</f>
        <v>#VALUE!</v>
      </c>
    </row>
    <row r="4143" spans="1:23" customFormat="1" hidden="1">
      <c r="A4143" t="s">
        <v>8770</v>
      </c>
      <c r="G4143" t="s">
        <v>34</v>
      </c>
      <c r="H4143" t="s">
        <v>7606</v>
      </c>
      <c r="I4143">
        <f>VALUE(LEFT(H4143,FIND(" ",H4143)-1))</f>
        <v>5800</v>
      </c>
      <c r="J4143" t="str">
        <f>TRIM(RIGHT(H4143,LEN(H4143)-FIND(" ",H4143)))</f>
        <v>sqft</v>
      </c>
      <c r="K4143" t="s">
        <v>26</v>
      </c>
      <c r="L4143" t="s">
        <v>61</v>
      </c>
      <c r="N4143" t="s">
        <v>7246</v>
      </c>
      <c r="Q4143" t="s">
        <v>29</v>
      </c>
      <c r="R4143" t="s">
        <v>47</v>
      </c>
      <c r="S4143" t="s">
        <v>8771</v>
      </c>
      <c r="T4143" t="s">
        <v>8772</v>
      </c>
      <c r="U4143" s="1">
        <f t="shared" si="2046"/>
        <v>6897</v>
      </c>
      <c r="V4143" t="s">
        <v>7295</v>
      </c>
      <c r="W4143" t="e">
        <f>VALUE(V4143)*100000</f>
        <v>#VALUE!</v>
      </c>
    </row>
    <row r="4144" spans="1:23" customFormat="1" hidden="1">
      <c r="A4144" t="s">
        <v>8370</v>
      </c>
      <c r="G4144" t="s">
        <v>34</v>
      </c>
      <c r="H4144" t="s">
        <v>7237</v>
      </c>
      <c r="I4144">
        <f>VALUE(LEFT(H4144,FIND(" ",H4144)-1))</f>
        <v>3513</v>
      </c>
      <c r="J4144" t="str">
        <f>TRIM(RIGHT(H4144,LEN(H4144)-FIND(" ",H4144)))</f>
        <v>sqft</v>
      </c>
      <c r="K4144" t="s">
        <v>26</v>
      </c>
      <c r="L4144" t="s">
        <v>2890</v>
      </c>
      <c r="N4144" t="s">
        <v>2891</v>
      </c>
      <c r="Q4144" t="s">
        <v>29</v>
      </c>
      <c r="R4144" t="s">
        <v>47</v>
      </c>
      <c r="S4144" t="s">
        <v>8773</v>
      </c>
      <c r="T4144" t="s">
        <v>7239</v>
      </c>
      <c r="U4144" s="1">
        <f t="shared" si="2046"/>
        <v>7051</v>
      </c>
      <c r="V4144" t="s">
        <v>7240</v>
      </c>
      <c r="W4144" t="e">
        <f>VALUE(V4144)*100000</f>
        <v>#VALUE!</v>
      </c>
    </row>
    <row r="4145" spans="1:23" customFormat="1" hidden="1">
      <c r="A4145" t="s">
        <v>8774</v>
      </c>
      <c r="G4145" t="s">
        <v>34</v>
      </c>
      <c r="H4145" t="s">
        <v>8775</v>
      </c>
      <c r="I4145">
        <f>VALUE(LEFT(H4145,FIND(" ",H4145)-1))</f>
        <v>7600</v>
      </c>
      <c r="J4145" t="str">
        <f>TRIM(RIGHT(H4145,LEN(H4145)-FIND(" ",H4145)))</f>
        <v>sqft</v>
      </c>
      <c r="K4145" t="s">
        <v>26</v>
      </c>
      <c r="L4145" t="s">
        <v>924</v>
      </c>
      <c r="N4145" t="s">
        <v>2099</v>
      </c>
      <c r="Q4145" t="s">
        <v>29</v>
      </c>
      <c r="R4145" t="s">
        <v>739</v>
      </c>
      <c r="S4145" t="s">
        <v>8776</v>
      </c>
      <c r="T4145" t="s">
        <v>8748</v>
      </c>
      <c r="U4145" s="1">
        <f t="shared" si="2046"/>
        <v>8900</v>
      </c>
      <c r="V4145" t="s">
        <v>8777</v>
      </c>
      <c r="W4145" t="e">
        <f>VALUE(V4145)*100000</f>
        <v>#VALUE!</v>
      </c>
    </row>
    <row r="4146" spans="1:23" customFormat="1" hidden="1">
      <c r="A4146" t="s">
        <v>6081</v>
      </c>
      <c r="G4146" t="s">
        <v>34</v>
      </c>
      <c r="H4146" t="s">
        <v>4019</v>
      </c>
      <c r="I4146">
        <f>VALUE(LEFT(H4146,FIND(" ",H4146)-1))</f>
        <v>3500</v>
      </c>
      <c r="J4146" t="str">
        <f>TRIM(RIGHT(H4146,LEN(H4146)-FIND(" ",H4146)))</f>
        <v>sqft</v>
      </c>
      <c r="K4146" t="s">
        <v>26</v>
      </c>
      <c r="L4146" t="s">
        <v>1843</v>
      </c>
      <c r="N4146" t="s">
        <v>3167</v>
      </c>
      <c r="Q4146" t="s">
        <v>29</v>
      </c>
      <c r="R4146" t="s">
        <v>47</v>
      </c>
      <c r="T4146" t="s">
        <v>3861</v>
      </c>
      <c r="U4146" s="1">
        <f t="shared" si="2046"/>
        <v>5500</v>
      </c>
      <c r="V4146" t="s">
        <v>8485</v>
      </c>
      <c r="W4146" t="e">
        <f>VALUE(V4146)*100000</f>
        <v>#VALUE!</v>
      </c>
    </row>
    <row r="4147" spans="1:23" customFormat="1" hidden="1">
      <c r="A4147" t="s">
        <v>8428</v>
      </c>
      <c r="G4147" t="s">
        <v>24</v>
      </c>
      <c r="H4147" t="s">
        <v>5265</v>
      </c>
      <c r="I4147">
        <f>VALUE(LEFT(H4147,FIND(" ",H4147)-1))</f>
        <v>1925</v>
      </c>
      <c r="J4147" t="str">
        <f>TRIM(RIGHT(H4147,LEN(H4147)-FIND(" ",H4147)))</f>
        <v>sqft</v>
      </c>
      <c r="K4147" t="s">
        <v>26</v>
      </c>
      <c r="L4147" t="s">
        <v>61</v>
      </c>
      <c r="N4147" t="s">
        <v>200</v>
      </c>
      <c r="Q4147" t="s">
        <v>29</v>
      </c>
      <c r="R4147" t="s">
        <v>102</v>
      </c>
      <c r="S4147" t="s">
        <v>7169</v>
      </c>
      <c r="T4147" t="s">
        <v>6264</v>
      </c>
      <c r="U4147" s="1">
        <f t="shared" si="2046"/>
        <v>5700</v>
      </c>
      <c r="V4147" t="s">
        <v>8333</v>
      </c>
      <c r="W4147" t="e">
        <f>VALUE(V4147)*100000</f>
        <v>#VALUE!</v>
      </c>
    </row>
    <row r="4148" spans="1:23" customFormat="1" hidden="1">
      <c r="A4148" t="s">
        <v>6056</v>
      </c>
      <c r="G4148" t="s">
        <v>34</v>
      </c>
      <c r="H4148" t="s">
        <v>4069</v>
      </c>
      <c r="I4148">
        <f>VALUE(LEFT(H4148,FIND(" ",H4148)-1))</f>
        <v>4000</v>
      </c>
      <c r="J4148" t="str">
        <f>TRIM(RIGHT(H4148,LEN(H4148)-FIND(" ",H4148)))</f>
        <v>sqft</v>
      </c>
      <c r="K4148" t="s">
        <v>26</v>
      </c>
      <c r="L4148" t="s">
        <v>924</v>
      </c>
      <c r="N4148" t="s">
        <v>1728</v>
      </c>
      <c r="Q4148" t="s">
        <v>29</v>
      </c>
      <c r="R4148" t="s">
        <v>47</v>
      </c>
      <c r="S4148" t="s">
        <v>8778</v>
      </c>
      <c r="T4148" t="s">
        <v>722</v>
      </c>
      <c r="U4148" s="1">
        <f t="shared" si="2046"/>
        <v>6000</v>
      </c>
      <c r="V4148" t="s">
        <v>7423</v>
      </c>
      <c r="W4148" t="e">
        <f>VALUE(V4148)*100000</f>
        <v>#VALUE!</v>
      </c>
    </row>
    <row r="4149" spans="1:23" customFormat="1" hidden="1">
      <c r="A4149" t="s">
        <v>8779</v>
      </c>
      <c r="G4149" t="s">
        <v>34</v>
      </c>
      <c r="H4149" t="s">
        <v>8187</v>
      </c>
      <c r="I4149">
        <f>VALUE(LEFT(H4149,FIND(" ",H4149)-1))</f>
        <v>5600</v>
      </c>
      <c r="J4149" t="str">
        <f>TRIM(RIGHT(H4149,LEN(H4149)-FIND(" ",H4149)))</f>
        <v>sqft</v>
      </c>
      <c r="K4149" t="s">
        <v>26</v>
      </c>
      <c r="L4149" t="s">
        <v>267</v>
      </c>
      <c r="N4149" t="s">
        <v>45</v>
      </c>
      <c r="Q4149" t="s">
        <v>29</v>
      </c>
      <c r="R4149" t="s">
        <v>47</v>
      </c>
      <c r="S4149" t="s">
        <v>8380</v>
      </c>
      <c r="T4149" t="s">
        <v>8780</v>
      </c>
      <c r="U4149" s="1">
        <f t="shared" si="2046"/>
        <v>6393</v>
      </c>
      <c r="V4149" t="s">
        <v>8781</v>
      </c>
      <c r="W4149" t="e">
        <f>VALUE(V4149)*100000</f>
        <v>#VALUE!</v>
      </c>
    </row>
    <row r="4150" spans="1:23" customFormat="1" hidden="1">
      <c r="A4150" t="s">
        <v>8254</v>
      </c>
      <c r="G4150" t="s">
        <v>34</v>
      </c>
      <c r="H4150" t="s">
        <v>8782</v>
      </c>
      <c r="I4150">
        <f>VALUE(LEFT(H4150,FIND(" ",H4150)-1))</f>
        <v>2860</v>
      </c>
      <c r="J4150" t="str">
        <f>TRIM(RIGHT(H4150,LEN(H4150)-FIND(" ",H4150)))</f>
        <v>sqft</v>
      </c>
      <c r="K4150" t="s">
        <v>26</v>
      </c>
      <c r="L4150" t="s">
        <v>267</v>
      </c>
      <c r="N4150" t="s">
        <v>992</v>
      </c>
      <c r="Q4150" t="s">
        <v>29</v>
      </c>
      <c r="R4150" t="s">
        <v>38</v>
      </c>
      <c r="T4150" t="s">
        <v>8675</v>
      </c>
      <c r="U4150" s="1">
        <f t="shared" si="2046"/>
        <v>6051</v>
      </c>
      <c r="V4150" t="s">
        <v>8026</v>
      </c>
      <c r="W4150" t="e">
        <f>VALUE(V4150)*100000</f>
        <v>#VALUE!</v>
      </c>
    </row>
    <row r="4151" spans="1:23" customFormat="1" hidden="1">
      <c r="A4151" t="s">
        <v>7194</v>
      </c>
      <c r="G4151" t="s">
        <v>34</v>
      </c>
      <c r="H4151" t="s">
        <v>7395</v>
      </c>
      <c r="I4151">
        <f>VALUE(LEFT(H4151,FIND(" ",H4151)-1))</f>
        <v>3900</v>
      </c>
      <c r="J4151" t="str">
        <f>TRIM(RIGHT(H4151,LEN(H4151)-FIND(" ",H4151)))</f>
        <v>sqft</v>
      </c>
      <c r="K4151" t="s">
        <v>26</v>
      </c>
      <c r="L4151" t="s">
        <v>3356</v>
      </c>
      <c r="N4151" t="s">
        <v>831</v>
      </c>
      <c r="Q4151" t="s">
        <v>29</v>
      </c>
      <c r="R4151" t="s">
        <v>38</v>
      </c>
      <c r="S4151" t="s">
        <v>8384</v>
      </c>
      <c r="T4151" t="s">
        <v>555</v>
      </c>
      <c r="U4151" s="1">
        <f t="shared" si="2046"/>
        <v>4500</v>
      </c>
      <c r="V4151" t="s">
        <v>7629</v>
      </c>
      <c r="W4151" t="e">
        <f>VALUE(V4151)*100000</f>
        <v>#VALUE!</v>
      </c>
    </row>
    <row r="4152" spans="1:23" customFormat="1" hidden="1">
      <c r="A4152" t="s">
        <v>7205</v>
      </c>
      <c r="G4152" t="s">
        <v>34</v>
      </c>
      <c r="H4152" t="s">
        <v>6415</v>
      </c>
      <c r="I4152">
        <f>VALUE(LEFT(H4152,FIND(" ",H4152)-1))</f>
        <v>5000</v>
      </c>
      <c r="J4152" t="str">
        <f>TRIM(RIGHT(H4152,LEN(H4152)-FIND(" ",H4152)))</f>
        <v>sqft</v>
      </c>
      <c r="K4152" t="s">
        <v>26</v>
      </c>
      <c r="L4152" t="s">
        <v>779</v>
      </c>
      <c r="N4152" t="s">
        <v>8404</v>
      </c>
      <c r="Q4152" t="s">
        <v>252</v>
      </c>
      <c r="S4152" t="s">
        <v>8783</v>
      </c>
      <c r="T4152" t="s">
        <v>8784</v>
      </c>
      <c r="U4152" s="1">
        <f t="shared" si="2046"/>
        <v>18000</v>
      </c>
      <c r="V4152" t="s">
        <v>7300</v>
      </c>
      <c r="W4152" t="e">
        <f>VALUE(V4152)*100000</f>
        <v>#VALUE!</v>
      </c>
    </row>
    <row r="4153" spans="1:23" customFormat="1" hidden="1">
      <c r="A4153" t="s">
        <v>8785</v>
      </c>
      <c r="G4153" t="s">
        <v>34</v>
      </c>
      <c r="H4153" t="s">
        <v>8786</v>
      </c>
      <c r="I4153">
        <f>VALUE(LEFT(H4153,FIND(" ",H4153)-1))</f>
        <v>4850</v>
      </c>
      <c r="J4153" t="str">
        <f>TRIM(RIGHT(H4153,LEN(H4153)-FIND(" ",H4153)))</f>
        <v>sqft</v>
      </c>
      <c r="K4153" t="s">
        <v>26</v>
      </c>
      <c r="L4153" t="s">
        <v>1843</v>
      </c>
      <c r="N4153" t="s">
        <v>200</v>
      </c>
      <c r="Q4153" t="s">
        <v>29</v>
      </c>
      <c r="R4153" t="s">
        <v>47</v>
      </c>
      <c r="S4153" t="s">
        <v>8397</v>
      </c>
      <c r="T4153" t="s">
        <v>6847</v>
      </c>
      <c r="U4153" s="1">
        <f t="shared" si="2046"/>
        <v>4747</v>
      </c>
      <c r="V4153" t="s">
        <v>7177</v>
      </c>
      <c r="W4153" t="e">
        <f>VALUE(V4153)*100000</f>
        <v>#VALUE!</v>
      </c>
    </row>
    <row r="4154" spans="1:23" customFormat="1" hidden="1">
      <c r="A4154" t="s">
        <v>7189</v>
      </c>
      <c r="G4154" t="s">
        <v>24</v>
      </c>
      <c r="H4154" t="s">
        <v>8787</v>
      </c>
      <c r="I4154">
        <f>VALUE(LEFT(H4154,FIND(" ",H4154)-1))</f>
        <v>2517</v>
      </c>
      <c r="J4154" t="str">
        <f>TRIM(RIGHT(H4154,LEN(H4154)-FIND(" ",H4154)))</f>
        <v>sqft</v>
      </c>
      <c r="K4154" t="s">
        <v>29</v>
      </c>
      <c r="L4154" t="s">
        <v>2890</v>
      </c>
      <c r="N4154" t="s">
        <v>26</v>
      </c>
      <c r="Q4154" t="s">
        <v>47</v>
      </c>
      <c r="R4154" t="s">
        <v>156</v>
      </c>
      <c r="S4154" t="s">
        <v>8788</v>
      </c>
      <c r="T4154" t="s">
        <v>5177</v>
      </c>
      <c r="U4154" s="1">
        <f t="shared" si="2046"/>
        <v>4700</v>
      </c>
      <c r="V4154" t="s">
        <v>7410</v>
      </c>
      <c r="W4154" t="e">
        <f>VALUE(V4154)*100000</f>
        <v>#VALUE!</v>
      </c>
    </row>
    <row r="4155" spans="1:23" customFormat="1" hidden="1">
      <c r="A4155" t="s">
        <v>8789</v>
      </c>
      <c r="G4155" t="s">
        <v>34</v>
      </c>
      <c r="H4155" t="s">
        <v>8790</v>
      </c>
      <c r="I4155">
        <f>VALUE(LEFT(H4155,FIND(" ",H4155)-1))</f>
        <v>2980</v>
      </c>
      <c r="J4155" t="str">
        <f>TRIM(RIGHT(H4155,LEN(H4155)-FIND(" ",H4155)))</f>
        <v>sqft</v>
      </c>
      <c r="K4155" t="s">
        <v>43</v>
      </c>
      <c r="L4155" t="s">
        <v>44</v>
      </c>
      <c r="N4155" t="s">
        <v>127</v>
      </c>
      <c r="Q4155" t="s">
        <v>29</v>
      </c>
      <c r="R4155" t="s">
        <v>739</v>
      </c>
      <c r="S4155" t="s">
        <v>8791</v>
      </c>
      <c r="T4155" t="s">
        <v>8792</v>
      </c>
      <c r="U4155" s="1">
        <f t="shared" si="2046"/>
        <v>5168</v>
      </c>
      <c r="V4155" t="s">
        <v>7181</v>
      </c>
      <c r="W4155" t="e">
        <f>VALUE(V4155)*100000</f>
        <v>#VALUE!</v>
      </c>
    </row>
    <row r="4156" spans="1:23" customFormat="1" hidden="1">
      <c r="A4156" t="s">
        <v>8519</v>
      </c>
      <c r="G4156" t="s">
        <v>34</v>
      </c>
      <c r="H4156" t="s">
        <v>6130</v>
      </c>
      <c r="I4156">
        <f>VALUE(LEFT(H4156,FIND(" ",H4156)-1))</f>
        <v>3400</v>
      </c>
      <c r="J4156" t="str">
        <f>TRIM(RIGHT(H4156,LEN(H4156)-FIND(" ",H4156)))</f>
        <v>sqft</v>
      </c>
      <c r="K4156" t="s">
        <v>26</v>
      </c>
      <c r="L4156" t="s">
        <v>924</v>
      </c>
      <c r="N4156" t="s">
        <v>793</v>
      </c>
      <c r="Q4156" t="s">
        <v>29</v>
      </c>
      <c r="R4156" t="s">
        <v>47</v>
      </c>
      <c r="S4156" t="s">
        <v>8793</v>
      </c>
      <c r="T4156" t="s">
        <v>6546</v>
      </c>
      <c r="U4156" s="1">
        <f t="shared" si="2046"/>
        <v>5600</v>
      </c>
      <c r="V4156" t="s">
        <v>7687</v>
      </c>
      <c r="W4156" t="e">
        <f>VALUE(V4156)*100000</f>
        <v>#VALUE!</v>
      </c>
    </row>
    <row r="4157" spans="1:23" customFormat="1" hidden="1">
      <c r="A4157" t="s">
        <v>6782</v>
      </c>
      <c r="G4157" t="s">
        <v>34</v>
      </c>
      <c r="H4157" t="s">
        <v>6562</v>
      </c>
      <c r="I4157">
        <f>VALUE(LEFT(H4157,FIND(" ",H4157)-1))</f>
        <v>2450</v>
      </c>
      <c r="J4157" t="str">
        <f>TRIM(RIGHT(H4157,LEN(H4157)-FIND(" ",H4157)))</f>
        <v>sqft</v>
      </c>
      <c r="K4157" t="s">
        <v>26</v>
      </c>
      <c r="L4157" t="s">
        <v>44</v>
      </c>
      <c r="N4157" t="s">
        <v>911</v>
      </c>
      <c r="Q4157" t="s">
        <v>29</v>
      </c>
      <c r="R4157" t="s">
        <v>30</v>
      </c>
      <c r="S4157" t="s">
        <v>8794</v>
      </c>
      <c r="T4157" t="s">
        <v>928</v>
      </c>
      <c r="U4157" s="1">
        <f t="shared" ref="U4157:U4220" si="2047">VALUE(SUBSTITUTE(SUBSTITUTE(T4157,"â‚¹",""),"per sqft",""))</f>
        <v>6500</v>
      </c>
      <c r="V4157" t="s">
        <v>7551</v>
      </c>
      <c r="W4157" t="e">
        <f>VALUE(V4157)*100000</f>
        <v>#VALUE!</v>
      </c>
    </row>
    <row r="4158" spans="1:23" customFormat="1" hidden="1">
      <c r="A4158" t="s">
        <v>3437</v>
      </c>
      <c r="G4158" t="s">
        <v>204</v>
      </c>
      <c r="H4158" t="s">
        <v>6534</v>
      </c>
      <c r="I4158">
        <f>VALUE(LEFT(H4158,FIND(" ",H4158)-1))</f>
        <v>2025</v>
      </c>
      <c r="J4158" t="str">
        <f>TRIM(RIGHT(H4158,LEN(H4158)-FIND(" ",H4158)))</f>
        <v>sqft</v>
      </c>
      <c r="K4158" t="s">
        <v>206</v>
      </c>
      <c r="L4158" t="s">
        <v>416</v>
      </c>
      <c r="N4158" t="s">
        <v>26</v>
      </c>
      <c r="Q4158">
        <v>1</v>
      </c>
      <c r="R4158" t="s">
        <v>671</v>
      </c>
      <c r="S4158" t="s">
        <v>8795</v>
      </c>
      <c r="T4158" t="s">
        <v>8796</v>
      </c>
      <c r="U4158" s="1">
        <f t="shared" si="2047"/>
        <v>11852</v>
      </c>
      <c r="V4158" t="s">
        <v>7423</v>
      </c>
      <c r="W4158" t="e">
        <f>VALUE(V4158)*100000</f>
        <v>#VALUE!</v>
      </c>
    </row>
    <row r="4159" spans="1:23" customFormat="1" hidden="1">
      <c r="A4159" t="s">
        <v>8797</v>
      </c>
      <c r="G4159" t="s">
        <v>24</v>
      </c>
      <c r="H4159" t="s">
        <v>90</v>
      </c>
      <c r="I4159">
        <f>VALUE(LEFT(H4159,FIND(" ",H4159)-1))</f>
        <v>1650</v>
      </c>
      <c r="J4159" t="str">
        <f>TRIM(RIGHT(H4159,LEN(H4159)-FIND(" ",H4159)))</f>
        <v>sqft</v>
      </c>
      <c r="K4159" t="s">
        <v>43</v>
      </c>
      <c r="L4159" t="s">
        <v>44</v>
      </c>
      <c r="N4159" t="s">
        <v>4102</v>
      </c>
      <c r="Q4159" t="s">
        <v>29</v>
      </c>
      <c r="R4159" t="s">
        <v>102</v>
      </c>
      <c r="S4159" t="s">
        <v>7169</v>
      </c>
      <c r="T4159" t="s">
        <v>1135</v>
      </c>
      <c r="U4159" s="1">
        <f t="shared" si="2047"/>
        <v>6333</v>
      </c>
      <c r="V4159" t="s">
        <v>7687</v>
      </c>
      <c r="W4159" t="e">
        <f>VALUE(V4159)*100000</f>
        <v>#VALUE!</v>
      </c>
    </row>
    <row r="4160" spans="1:23" customFormat="1" hidden="1">
      <c r="A4160" t="s">
        <v>6033</v>
      </c>
      <c r="G4160" t="s">
        <v>34</v>
      </c>
      <c r="H4160" t="s">
        <v>6364</v>
      </c>
      <c r="I4160">
        <f>VALUE(LEFT(H4160,FIND(" ",H4160)-1))</f>
        <v>3200</v>
      </c>
      <c r="J4160" t="str">
        <f>TRIM(RIGHT(H4160,LEN(H4160)-FIND(" ",H4160)))</f>
        <v>sqft</v>
      </c>
      <c r="K4160" t="s">
        <v>26</v>
      </c>
      <c r="L4160" t="s">
        <v>165</v>
      </c>
      <c r="N4160" t="s">
        <v>911</v>
      </c>
      <c r="Q4160" t="s">
        <v>29</v>
      </c>
      <c r="R4160" t="s">
        <v>47</v>
      </c>
      <c r="S4160" t="s">
        <v>5532</v>
      </c>
      <c r="T4160" t="s">
        <v>459</v>
      </c>
      <c r="U4160" s="1">
        <f t="shared" si="2047"/>
        <v>5000</v>
      </c>
      <c r="V4160" t="s">
        <v>7245</v>
      </c>
      <c r="W4160" t="e">
        <f>VALUE(V4160)*100000</f>
        <v>#VALUE!</v>
      </c>
    </row>
    <row r="4161" spans="1:23" customFormat="1" hidden="1">
      <c r="A4161" t="s">
        <v>8770</v>
      </c>
      <c r="G4161" t="s">
        <v>24</v>
      </c>
      <c r="H4161" t="s">
        <v>8798</v>
      </c>
      <c r="I4161">
        <f>VALUE(LEFT(H4161,FIND(" ",H4161)-1))</f>
        <v>3080</v>
      </c>
      <c r="J4161" t="str">
        <f>TRIM(RIGHT(H4161,LEN(H4161)-FIND(" ",H4161)))</f>
        <v>sqft</v>
      </c>
      <c r="K4161" t="s">
        <v>26</v>
      </c>
      <c r="L4161" t="s">
        <v>2890</v>
      </c>
      <c r="N4161" t="s">
        <v>7094</v>
      </c>
      <c r="Q4161" t="s">
        <v>29</v>
      </c>
      <c r="R4161" t="s">
        <v>47</v>
      </c>
      <c r="S4161" t="s">
        <v>8193</v>
      </c>
      <c r="T4161" t="s">
        <v>405</v>
      </c>
      <c r="U4161" s="1">
        <f t="shared" si="2047"/>
        <v>7500</v>
      </c>
      <c r="V4161" t="s">
        <v>8474</v>
      </c>
      <c r="W4161" t="e">
        <f>VALUE(V4161)*100000</f>
        <v>#VALUE!</v>
      </c>
    </row>
    <row r="4162" spans="1:23" customFormat="1" hidden="1">
      <c r="A4162" t="s">
        <v>8799</v>
      </c>
      <c r="G4162" t="s">
        <v>34</v>
      </c>
      <c r="H4162" t="s">
        <v>4019</v>
      </c>
      <c r="I4162">
        <f>VALUE(LEFT(H4162,FIND(" ",H4162)-1))</f>
        <v>3500</v>
      </c>
      <c r="J4162" t="str">
        <f>TRIM(RIGHT(H4162,LEN(H4162)-FIND(" ",H4162)))</f>
        <v>sqft</v>
      </c>
      <c r="K4162" t="s">
        <v>26</v>
      </c>
      <c r="L4162" t="s">
        <v>192</v>
      </c>
      <c r="N4162" t="s">
        <v>176</v>
      </c>
      <c r="Q4162" t="s">
        <v>29</v>
      </c>
      <c r="R4162" t="s">
        <v>38</v>
      </c>
      <c r="S4162" t="s">
        <v>8800</v>
      </c>
      <c r="T4162" t="s">
        <v>8675</v>
      </c>
      <c r="U4162" s="1">
        <f t="shared" si="2047"/>
        <v>6051</v>
      </c>
      <c r="V4162" t="s">
        <v>7410</v>
      </c>
      <c r="W4162" t="e">
        <f>VALUE(V4162)*100000</f>
        <v>#VALUE!</v>
      </c>
    </row>
    <row r="4163" spans="1:23" customFormat="1" hidden="1">
      <c r="A4163" t="s">
        <v>6081</v>
      </c>
      <c r="G4163" t="s">
        <v>34</v>
      </c>
      <c r="H4163" t="s">
        <v>6415</v>
      </c>
      <c r="I4163">
        <f>VALUE(LEFT(H4163,FIND(" ",H4163)-1))</f>
        <v>5000</v>
      </c>
      <c r="J4163" t="str">
        <f>TRIM(RIGHT(H4163,LEN(H4163)-FIND(" ",H4163)))</f>
        <v>sqft</v>
      </c>
      <c r="K4163" t="s">
        <v>26</v>
      </c>
      <c r="L4163" t="s">
        <v>2900</v>
      </c>
      <c r="N4163" t="s">
        <v>81</v>
      </c>
      <c r="Q4163" t="s">
        <v>29</v>
      </c>
      <c r="R4163" t="s">
        <v>47</v>
      </c>
      <c r="S4163" t="s">
        <v>8196</v>
      </c>
      <c r="T4163" t="s">
        <v>722</v>
      </c>
      <c r="U4163" s="1">
        <f t="shared" si="2047"/>
        <v>6000</v>
      </c>
      <c r="V4163" t="s">
        <v>7379</v>
      </c>
      <c r="W4163" t="e">
        <f>VALUE(V4163)*100000</f>
        <v>#VALUE!</v>
      </c>
    </row>
    <row r="4164" spans="1:23" customFormat="1" hidden="1">
      <c r="A4164" t="s">
        <v>8801</v>
      </c>
      <c r="G4164" t="s">
        <v>24</v>
      </c>
      <c r="H4164" t="s">
        <v>111</v>
      </c>
      <c r="I4164">
        <f>VALUE(LEFT(H4164,FIND(" ",H4164)-1))</f>
        <v>800</v>
      </c>
      <c r="J4164" t="str">
        <f>TRIM(RIGHT(H4164,LEN(H4164)-FIND(" ",H4164)))</f>
        <v>sqft</v>
      </c>
      <c r="K4164" t="s">
        <v>26</v>
      </c>
      <c r="L4164" t="s">
        <v>2832</v>
      </c>
      <c r="N4164" t="s">
        <v>443</v>
      </c>
      <c r="Q4164" t="s">
        <v>252</v>
      </c>
      <c r="T4164" t="s">
        <v>750</v>
      </c>
      <c r="U4164" s="1">
        <f t="shared" si="2047"/>
        <v>25000</v>
      </c>
      <c r="V4164" t="s">
        <v>7295</v>
      </c>
      <c r="W4164" t="e">
        <f>VALUE(V4164)*100000</f>
        <v>#VALUE!</v>
      </c>
    </row>
    <row r="4165" spans="1:23" customFormat="1" hidden="1">
      <c r="A4165" t="s">
        <v>8802</v>
      </c>
      <c r="G4165" t="s">
        <v>34</v>
      </c>
      <c r="H4165" t="s">
        <v>8803</v>
      </c>
      <c r="I4165">
        <f>VALUE(LEFT(H4165,FIND(" ",H4165)-1))</f>
        <v>3755</v>
      </c>
      <c r="J4165" t="str">
        <f>TRIM(RIGHT(H4165,LEN(H4165)-FIND(" ",H4165)))</f>
        <v>sqft</v>
      </c>
      <c r="K4165" t="s">
        <v>26</v>
      </c>
      <c r="L4165" t="s">
        <v>1843</v>
      </c>
      <c r="N4165" t="s">
        <v>911</v>
      </c>
      <c r="Q4165" t="s">
        <v>29</v>
      </c>
      <c r="R4165" t="s">
        <v>47</v>
      </c>
      <c r="S4165" t="s">
        <v>8397</v>
      </c>
      <c r="T4165" t="s">
        <v>6844</v>
      </c>
      <c r="U4165" s="1">
        <f t="shared" si="2047"/>
        <v>4971</v>
      </c>
      <c r="V4165" t="s">
        <v>7948</v>
      </c>
      <c r="W4165" t="e">
        <f>VALUE(V4165)*100000</f>
        <v>#VALUE!</v>
      </c>
    </row>
    <row r="4166" spans="1:23" customFormat="1" hidden="1">
      <c r="A4166" t="s">
        <v>8098</v>
      </c>
      <c r="G4166" t="s">
        <v>24</v>
      </c>
      <c r="H4166" t="s">
        <v>8804</v>
      </c>
      <c r="I4166">
        <f>VALUE(LEFT(H4166,FIND(" ",H4166)-1))</f>
        <v>3070</v>
      </c>
      <c r="J4166" t="str">
        <f>TRIM(RIGHT(H4166,LEN(H4166)-FIND(" ",H4166)))</f>
        <v>sqft</v>
      </c>
      <c r="K4166" t="s">
        <v>29</v>
      </c>
      <c r="L4166" t="s">
        <v>44</v>
      </c>
      <c r="N4166" t="s">
        <v>26</v>
      </c>
      <c r="Q4166" t="s">
        <v>47</v>
      </c>
      <c r="R4166" t="s">
        <v>156</v>
      </c>
      <c r="S4166" t="s">
        <v>8805</v>
      </c>
      <c r="T4166" t="s">
        <v>7142</v>
      </c>
      <c r="U4166" s="1">
        <f t="shared" si="2047"/>
        <v>6060</v>
      </c>
      <c r="V4166" t="s">
        <v>8159</v>
      </c>
      <c r="W4166" t="e">
        <f>VALUE(V4166)*100000</f>
        <v>#VALUE!</v>
      </c>
    </row>
    <row r="4167" spans="1:23" customFormat="1" hidden="1">
      <c r="A4167" t="s">
        <v>8712</v>
      </c>
      <c r="G4167" t="s">
        <v>34</v>
      </c>
      <c r="H4167" t="s">
        <v>7806</v>
      </c>
      <c r="I4167">
        <f>VALUE(LEFT(H4167,FIND(" ",H4167)-1))</f>
        <v>3800</v>
      </c>
      <c r="J4167" t="str">
        <f>TRIM(RIGHT(H4167,LEN(H4167)-FIND(" ",H4167)))</f>
        <v>sqft</v>
      </c>
      <c r="K4167" t="s">
        <v>43</v>
      </c>
      <c r="L4167" t="s">
        <v>44</v>
      </c>
      <c r="N4167" t="s">
        <v>8575</v>
      </c>
      <c r="Q4167" t="s">
        <v>29</v>
      </c>
      <c r="R4167" t="s">
        <v>47</v>
      </c>
      <c r="S4167" t="s">
        <v>8806</v>
      </c>
      <c r="T4167" t="s">
        <v>8807</v>
      </c>
      <c r="U4167" s="1">
        <f t="shared" si="2047"/>
        <v>7474</v>
      </c>
      <c r="V4167" t="s">
        <v>7186</v>
      </c>
      <c r="W4167" t="e">
        <f>VALUE(V4167)*100000</f>
        <v>#VALUE!</v>
      </c>
    </row>
    <row r="4168" spans="1:23" customFormat="1" hidden="1">
      <c r="A4168" t="s">
        <v>8808</v>
      </c>
      <c r="G4168" t="s">
        <v>34</v>
      </c>
      <c r="H4168" t="s">
        <v>7293</v>
      </c>
      <c r="I4168">
        <f>VALUE(LEFT(H4168,FIND(" ",H4168)-1))</f>
        <v>3700</v>
      </c>
      <c r="J4168" t="str">
        <f>TRIM(RIGHT(H4168,LEN(H4168)-FIND(" ",H4168)))</f>
        <v>sqft</v>
      </c>
      <c r="K4168" t="s">
        <v>26</v>
      </c>
      <c r="L4168" t="s">
        <v>44</v>
      </c>
      <c r="N4168" t="s">
        <v>1579</v>
      </c>
      <c r="Q4168" t="s">
        <v>29</v>
      </c>
      <c r="R4168" t="s">
        <v>47</v>
      </c>
      <c r="S4168" t="s">
        <v>8809</v>
      </c>
      <c r="T4168" t="s">
        <v>8810</v>
      </c>
      <c r="U4168" s="1">
        <f t="shared" si="2047"/>
        <v>5676</v>
      </c>
      <c r="V4168" t="s">
        <v>7345</v>
      </c>
      <c r="W4168" t="e">
        <f>VALUE(V4168)*100000</f>
        <v>#VALUE!</v>
      </c>
    </row>
    <row r="4169" spans="1:23" customFormat="1" hidden="1">
      <c r="A4169" t="s">
        <v>6782</v>
      </c>
      <c r="G4169" t="s">
        <v>34</v>
      </c>
      <c r="H4169" t="s">
        <v>6977</v>
      </c>
      <c r="I4169">
        <f>VALUE(LEFT(H4169,FIND(" ",H4169)-1))</f>
        <v>2350</v>
      </c>
      <c r="J4169" t="str">
        <f>TRIM(RIGHT(H4169,LEN(H4169)-FIND(" ",H4169)))</f>
        <v>sqft</v>
      </c>
      <c r="K4169" t="s">
        <v>26</v>
      </c>
      <c r="L4169" t="s">
        <v>44</v>
      </c>
      <c r="N4169" t="s">
        <v>95</v>
      </c>
      <c r="Q4169" t="s">
        <v>29</v>
      </c>
      <c r="R4169" t="s">
        <v>47</v>
      </c>
      <c r="S4169" t="s">
        <v>8811</v>
      </c>
      <c r="T4169" t="s">
        <v>928</v>
      </c>
      <c r="U4169" s="1">
        <f t="shared" si="2047"/>
        <v>6500</v>
      </c>
      <c r="V4169" t="s">
        <v>7644</v>
      </c>
      <c r="W4169" t="e">
        <f>VALUE(V4169)*100000</f>
        <v>#VALUE!</v>
      </c>
    </row>
    <row r="4170" spans="1:23" customFormat="1" hidden="1">
      <c r="A4170" t="s">
        <v>8812</v>
      </c>
      <c r="G4170" t="s">
        <v>24</v>
      </c>
      <c r="H4170" t="s">
        <v>7425</v>
      </c>
      <c r="I4170">
        <f>VALUE(LEFT(H4170,FIND(" ",H4170)-1))</f>
        <v>8000</v>
      </c>
      <c r="J4170" t="str">
        <f>TRIM(RIGHT(H4170,LEN(H4170)-FIND(" ",H4170)))</f>
        <v>sqft</v>
      </c>
      <c r="K4170" t="s">
        <v>96</v>
      </c>
      <c r="L4170" t="s">
        <v>44</v>
      </c>
      <c r="N4170" t="s">
        <v>43</v>
      </c>
      <c r="Q4170" t="s">
        <v>47</v>
      </c>
      <c r="R4170" t="s">
        <v>2803</v>
      </c>
      <c r="S4170" t="s">
        <v>8813</v>
      </c>
      <c r="T4170" t="s">
        <v>3914</v>
      </c>
      <c r="U4170" s="1">
        <f t="shared" si="2047"/>
        <v>8000</v>
      </c>
      <c r="V4170" t="s">
        <v>8814</v>
      </c>
      <c r="W4170" t="e">
        <f>VALUE(V4170)*100000</f>
        <v>#VALUE!</v>
      </c>
    </row>
    <row r="4171" spans="1:23" customFormat="1" hidden="1">
      <c r="A4171" t="s">
        <v>8815</v>
      </c>
      <c r="G4171" t="s">
        <v>24</v>
      </c>
      <c r="H4171" t="s">
        <v>4320</v>
      </c>
      <c r="I4171">
        <f>VALUE(LEFT(H4171,FIND(" ",H4171)-1))</f>
        <v>1850</v>
      </c>
      <c r="J4171" t="str">
        <f>TRIM(RIGHT(H4171,LEN(H4171)-FIND(" ",H4171)))</f>
        <v>sqft</v>
      </c>
      <c r="K4171" t="s">
        <v>43</v>
      </c>
      <c r="L4171" t="s">
        <v>44</v>
      </c>
      <c r="N4171" t="s">
        <v>650</v>
      </c>
      <c r="Q4171" t="s">
        <v>29</v>
      </c>
      <c r="R4171" t="s">
        <v>102</v>
      </c>
      <c r="S4171" t="s">
        <v>7169</v>
      </c>
      <c r="T4171" t="s">
        <v>8816</v>
      </c>
      <c r="U4171" s="1">
        <f t="shared" si="2047"/>
        <v>5634</v>
      </c>
      <c r="V4171" t="s">
        <v>7219</v>
      </c>
      <c r="W4171" t="e">
        <f>VALUE(V4171)*100000</f>
        <v>#VALUE!</v>
      </c>
    </row>
    <row r="4172" spans="1:23" customFormat="1" hidden="1">
      <c r="A4172" t="s">
        <v>8817</v>
      </c>
      <c r="G4172" t="s">
        <v>34</v>
      </c>
      <c r="H4172" t="s">
        <v>7993</v>
      </c>
      <c r="I4172">
        <f>VALUE(LEFT(H4172,FIND(" ",H4172)-1))</f>
        <v>3325</v>
      </c>
      <c r="J4172" t="str">
        <f>TRIM(RIGHT(H4172,LEN(H4172)-FIND(" ",H4172)))</f>
        <v>sqft</v>
      </c>
      <c r="K4172" t="s">
        <v>29</v>
      </c>
      <c r="L4172" t="s">
        <v>192</v>
      </c>
      <c r="N4172" t="s">
        <v>26</v>
      </c>
      <c r="Q4172" t="s">
        <v>8818</v>
      </c>
      <c r="R4172">
        <v>4</v>
      </c>
      <c r="S4172" t="s">
        <v>8819</v>
      </c>
      <c r="T4172" t="s">
        <v>7188</v>
      </c>
      <c r="U4172" s="1">
        <f t="shared" si="2047"/>
        <v>6336</v>
      </c>
      <c r="V4172" t="s">
        <v>7345</v>
      </c>
      <c r="W4172" t="e">
        <f>VALUE(V4172)*100000</f>
        <v>#VALUE!</v>
      </c>
    </row>
    <row r="4173" spans="1:23" customFormat="1" hidden="1">
      <c r="A4173" t="s">
        <v>8467</v>
      </c>
      <c r="G4173" t="s">
        <v>34</v>
      </c>
      <c r="H4173" t="s">
        <v>3670</v>
      </c>
      <c r="I4173">
        <f>VALUE(LEFT(H4173,FIND(" ",H4173)-1))</f>
        <v>3000</v>
      </c>
      <c r="J4173" t="str">
        <f>TRIM(RIGHT(H4173,LEN(H4173)-FIND(" ",H4173)))</f>
        <v>sqft</v>
      </c>
      <c r="K4173" t="s">
        <v>26</v>
      </c>
      <c r="L4173" t="s">
        <v>61</v>
      </c>
      <c r="N4173" t="s">
        <v>8713</v>
      </c>
      <c r="Q4173" t="s">
        <v>29</v>
      </c>
      <c r="R4173" t="s">
        <v>47</v>
      </c>
      <c r="S4173" t="s">
        <v>8820</v>
      </c>
      <c r="T4173" t="s">
        <v>928</v>
      </c>
      <c r="U4173" s="1">
        <f t="shared" si="2047"/>
        <v>6500</v>
      </c>
      <c r="V4173" t="s">
        <v>7698</v>
      </c>
      <c r="W4173" t="e">
        <f>VALUE(V4173)*100000</f>
        <v>#VALUE!</v>
      </c>
    </row>
    <row r="4174" spans="1:23" customFormat="1" hidden="1">
      <c r="A4174" t="s">
        <v>8821</v>
      </c>
      <c r="G4174" t="s">
        <v>34</v>
      </c>
      <c r="H4174" t="s">
        <v>8822</v>
      </c>
      <c r="I4174">
        <f>VALUE(LEFT(H4174,FIND(" ",H4174)-1))</f>
        <v>4491</v>
      </c>
      <c r="J4174" t="str">
        <f>TRIM(RIGHT(H4174,LEN(H4174)-FIND(" ",H4174)))</f>
        <v>sqft</v>
      </c>
      <c r="K4174" t="s">
        <v>26</v>
      </c>
      <c r="L4174" t="s">
        <v>1843</v>
      </c>
      <c r="N4174" t="s">
        <v>200</v>
      </c>
      <c r="Q4174" t="s">
        <v>29</v>
      </c>
      <c r="R4174" t="s">
        <v>47</v>
      </c>
      <c r="T4174" t="s">
        <v>8823</v>
      </c>
      <c r="U4174" s="1">
        <f t="shared" si="2047"/>
        <v>6791</v>
      </c>
      <c r="V4174" t="s">
        <v>8723</v>
      </c>
      <c r="W4174" t="e">
        <f>VALUE(V4174)*100000</f>
        <v>#VALUE!</v>
      </c>
    </row>
    <row r="4175" spans="1:23" customFormat="1" hidden="1">
      <c r="A4175" t="s">
        <v>6081</v>
      </c>
      <c r="G4175" t="s">
        <v>34</v>
      </c>
      <c r="H4175" t="s">
        <v>3670</v>
      </c>
      <c r="I4175">
        <f>VALUE(LEFT(H4175,FIND(" ",H4175)-1))</f>
        <v>3000</v>
      </c>
      <c r="J4175" t="str">
        <f>TRIM(RIGHT(H4175,LEN(H4175)-FIND(" ",H4175)))</f>
        <v>sqft</v>
      </c>
      <c r="K4175" t="s">
        <v>26</v>
      </c>
      <c r="L4175" t="s">
        <v>2900</v>
      </c>
      <c r="N4175" t="s">
        <v>816</v>
      </c>
      <c r="Q4175" t="s">
        <v>29</v>
      </c>
      <c r="R4175" t="s">
        <v>47</v>
      </c>
      <c r="T4175" t="s">
        <v>6264</v>
      </c>
      <c r="U4175" s="1">
        <f t="shared" si="2047"/>
        <v>5700</v>
      </c>
      <c r="V4175" t="s">
        <v>7853</v>
      </c>
      <c r="W4175" t="e">
        <f>VALUE(V4175)*100000</f>
        <v>#VALUE!</v>
      </c>
    </row>
    <row r="4176" spans="1:23" customFormat="1" hidden="1">
      <c r="A4176" t="s">
        <v>8824</v>
      </c>
      <c r="G4176" t="s">
        <v>34</v>
      </c>
      <c r="H4176" t="s">
        <v>6642</v>
      </c>
      <c r="I4176">
        <f>VALUE(LEFT(H4176,FIND(" ",H4176)-1))</f>
        <v>150</v>
      </c>
      <c r="J4176" t="str">
        <f>TRIM(RIGHT(H4176,LEN(H4176)-FIND(" ",H4176)))</f>
        <v>sqyrd</v>
      </c>
      <c r="K4176" t="s">
        <v>26</v>
      </c>
      <c r="L4176" t="s">
        <v>44</v>
      </c>
      <c r="N4176" t="s">
        <v>517</v>
      </c>
      <c r="Q4176" t="s">
        <v>29</v>
      </c>
      <c r="R4176" t="s">
        <v>47</v>
      </c>
      <c r="S4176" t="s">
        <v>8825</v>
      </c>
      <c r="T4176" t="s">
        <v>8826</v>
      </c>
      <c r="U4176" s="1">
        <f t="shared" si="2047"/>
        <v>31481</v>
      </c>
      <c r="V4176" t="s">
        <v>8365</v>
      </c>
      <c r="W4176" t="e">
        <f>VALUE(V4176)*100000</f>
        <v>#VALUE!</v>
      </c>
    </row>
    <row r="4177" spans="1:23" customFormat="1" hidden="1">
      <c r="A4177" t="s">
        <v>7801</v>
      </c>
      <c r="G4177" t="s">
        <v>24</v>
      </c>
      <c r="H4177" t="s">
        <v>8827</v>
      </c>
      <c r="I4177">
        <f>VALUE(LEFT(H4177,FIND(" ",H4177)-1))</f>
        <v>2825</v>
      </c>
      <c r="J4177" t="str">
        <f>TRIM(RIGHT(H4177,LEN(H4177)-FIND(" ",H4177)))</f>
        <v>sqft</v>
      </c>
      <c r="K4177" t="s">
        <v>26</v>
      </c>
      <c r="L4177" t="s">
        <v>44</v>
      </c>
      <c r="N4177" t="s">
        <v>776</v>
      </c>
      <c r="Q4177" t="s">
        <v>29</v>
      </c>
      <c r="R4177" t="s">
        <v>47</v>
      </c>
      <c r="S4177" t="s">
        <v>8828</v>
      </c>
      <c r="T4177" t="s">
        <v>8829</v>
      </c>
      <c r="U4177" s="1">
        <f t="shared" si="2047"/>
        <v>7011</v>
      </c>
      <c r="V4177" t="s">
        <v>7804</v>
      </c>
      <c r="W4177" t="e">
        <f>VALUE(V4177)*100000</f>
        <v>#VALUE!</v>
      </c>
    </row>
    <row r="4178" spans="1:23" customFormat="1" hidden="1">
      <c r="A4178" t="s">
        <v>7189</v>
      </c>
      <c r="G4178" t="s">
        <v>24</v>
      </c>
      <c r="H4178" t="s">
        <v>4979</v>
      </c>
      <c r="I4178">
        <f>VALUE(LEFT(H4178,FIND(" ",H4178)-1))</f>
        <v>2060</v>
      </c>
      <c r="J4178" t="str">
        <f>TRIM(RIGHT(H4178,LEN(H4178)-FIND(" ",H4178)))</f>
        <v>sqft</v>
      </c>
      <c r="K4178" t="s">
        <v>29</v>
      </c>
      <c r="L4178" t="s">
        <v>44</v>
      </c>
      <c r="N4178" t="s">
        <v>26</v>
      </c>
      <c r="Q4178" t="s">
        <v>47</v>
      </c>
      <c r="R4178" t="s">
        <v>156</v>
      </c>
      <c r="S4178" t="s">
        <v>8830</v>
      </c>
      <c r="T4178" t="s">
        <v>7142</v>
      </c>
      <c r="U4178" s="1">
        <f t="shared" si="2047"/>
        <v>6060</v>
      </c>
      <c r="V4178" t="s">
        <v>7928</v>
      </c>
      <c r="W4178" t="e">
        <f>VALUE(V4178)*100000</f>
        <v>#VALUE!</v>
      </c>
    </row>
    <row r="4179" spans="1:23" customFormat="1" hidden="1">
      <c r="A4179" t="s">
        <v>8831</v>
      </c>
      <c r="G4179" t="s">
        <v>24</v>
      </c>
      <c r="H4179" t="s">
        <v>7441</v>
      </c>
      <c r="I4179">
        <f>VALUE(LEFT(H4179,FIND(" ",H4179)-1))</f>
        <v>3300</v>
      </c>
      <c r="J4179" t="str">
        <f>TRIM(RIGHT(H4179,LEN(H4179)-FIND(" ",H4179)))</f>
        <v>sqft</v>
      </c>
      <c r="K4179" t="s">
        <v>26</v>
      </c>
      <c r="L4179" t="s">
        <v>267</v>
      </c>
      <c r="N4179" t="s">
        <v>650</v>
      </c>
      <c r="Q4179" t="s">
        <v>29</v>
      </c>
      <c r="R4179" t="s">
        <v>102</v>
      </c>
      <c r="S4179" t="s">
        <v>8832</v>
      </c>
      <c r="T4179" t="s">
        <v>3914</v>
      </c>
      <c r="U4179" s="1">
        <f t="shared" si="2047"/>
        <v>8000</v>
      </c>
      <c r="V4179" t="s">
        <v>8833</v>
      </c>
      <c r="W4179" t="e">
        <f>VALUE(V4179)*100000</f>
        <v>#VALUE!</v>
      </c>
    </row>
    <row r="4180" spans="1:23" customFormat="1" hidden="1">
      <c r="A4180" t="s">
        <v>8834</v>
      </c>
      <c r="G4180" t="s">
        <v>34</v>
      </c>
      <c r="H4180" t="s">
        <v>7006</v>
      </c>
      <c r="I4180">
        <f>VALUE(LEFT(H4180,FIND(" ",H4180)-1))</f>
        <v>2705</v>
      </c>
      <c r="J4180" t="str">
        <f>TRIM(RIGHT(H4180,LEN(H4180)-FIND(" ",H4180)))</f>
        <v>sqft</v>
      </c>
      <c r="K4180" t="s">
        <v>26</v>
      </c>
      <c r="L4180" t="s">
        <v>44</v>
      </c>
      <c r="N4180" t="s">
        <v>1008</v>
      </c>
      <c r="Q4180" t="s">
        <v>29</v>
      </c>
      <c r="R4180" t="s">
        <v>47</v>
      </c>
      <c r="S4180" t="s">
        <v>8809</v>
      </c>
      <c r="T4180" t="s">
        <v>6811</v>
      </c>
      <c r="U4180" s="1">
        <f t="shared" si="2047"/>
        <v>5693</v>
      </c>
      <c r="V4180" t="s">
        <v>7181</v>
      </c>
      <c r="W4180" t="e">
        <f>VALUE(V4180)*100000</f>
        <v>#VALUE!</v>
      </c>
    </row>
    <row r="4181" spans="1:23" customFormat="1" hidden="1">
      <c r="A4181" t="s">
        <v>7593</v>
      </c>
      <c r="G4181" t="s">
        <v>34</v>
      </c>
      <c r="H4181" t="s">
        <v>8505</v>
      </c>
      <c r="I4181">
        <f>VALUE(LEFT(H4181,FIND(" ",H4181)-1))</f>
        <v>2962</v>
      </c>
      <c r="J4181" t="str">
        <f>TRIM(RIGHT(H4181,LEN(H4181)-FIND(" ",H4181)))</f>
        <v>sqft</v>
      </c>
      <c r="K4181" t="s">
        <v>26</v>
      </c>
      <c r="L4181" t="s">
        <v>267</v>
      </c>
      <c r="N4181" t="s">
        <v>793</v>
      </c>
      <c r="Q4181" t="s">
        <v>29</v>
      </c>
      <c r="R4181" t="s">
        <v>38</v>
      </c>
      <c r="S4181" t="s">
        <v>8835</v>
      </c>
      <c r="T4181" t="s">
        <v>7555</v>
      </c>
      <c r="U4181" s="1">
        <f t="shared" si="2047"/>
        <v>5991</v>
      </c>
      <c r="V4181" t="s">
        <v>7973</v>
      </c>
      <c r="W4181" t="e">
        <f>VALUE(V4181)*100000</f>
        <v>#VALUE!</v>
      </c>
    </row>
    <row r="4182" spans="1:23" customFormat="1" hidden="1">
      <c r="A4182" t="s">
        <v>7688</v>
      </c>
      <c r="G4182" t="s">
        <v>204</v>
      </c>
      <c r="H4182" t="s">
        <v>8836</v>
      </c>
      <c r="I4182">
        <f>VALUE(LEFT(H4182,FIND(" ",H4182)-1))</f>
        <v>1683</v>
      </c>
      <c r="J4182" t="str">
        <f>TRIM(RIGHT(H4182,LEN(H4182)-FIND(" ",H4182)))</f>
        <v>sqft</v>
      </c>
      <c r="K4182" t="s">
        <v>43</v>
      </c>
      <c r="L4182" t="s">
        <v>8837</v>
      </c>
      <c r="N4182" t="s">
        <v>416</v>
      </c>
      <c r="Q4182">
        <v>2</v>
      </c>
      <c r="R4182" t="s">
        <v>8084</v>
      </c>
      <c r="S4182" t="s">
        <v>8838</v>
      </c>
      <c r="T4182" t="s">
        <v>8839</v>
      </c>
      <c r="U4182" s="1">
        <f t="shared" si="2047"/>
        <v>12181</v>
      </c>
      <c r="V4182" t="s">
        <v>8840</v>
      </c>
      <c r="W4182" t="e">
        <f>VALUE(V4182)*100000</f>
        <v>#VALUE!</v>
      </c>
    </row>
    <row r="4183" spans="1:23" customFormat="1" hidden="1">
      <c r="A4183" t="s">
        <v>8834</v>
      </c>
      <c r="G4183" t="s">
        <v>24</v>
      </c>
      <c r="H4183" t="s">
        <v>8841</v>
      </c>
      <c r="I4183">
        <f>VALUE(LEFT(H4183,FIND(" ",H4183)-1))</f>
        <v>1488</v>
      </c>
      <c r="J4183" t="str">
        <f>TRIM(RIGHT(H4183,LEN(H4183)-FIND(" ",H4183)))</f>
        <v>sqft</v>
      </c>
      <c r="K4183" t="s">
        <v>26</v>
      </c>
      <c r="L4183" t="s">
        <v>44</v>
      </c>
      <c r="N4183" t="s">
        <v>200</v>
      </c>
      <c r="Q4183" t="s">
        <v>29</v>
      </c>
      <c r="R4183" t="s">
        <v>102</v>
      </c>
      <c r="S4183" t="s">
        <v>5129</v>
      </c>
      <c r="T4183" t="s">
        <v>8842</v>
      </c>
      <c r="U4183" s="1">
        <f t="shared" si="2047"/>
        <v>5637</v>
      </c>
      <c r="V4183" t="s">
        <v>7644</v>
      </c>
      <c r="W4183" t="e">
        <f>VALUE(V4183)*100000</f>
        <v>#VALUE!</v>
      </c>
    </row>
    <row r="4184" spans="1:23" customFormat="1" hidden="1">
      <c r="A4184" t="s">
        <v>8843</v>
      </c>
      <c r="G4184" t="s">
        <v>34</v>
      </c>
      <c r="H4184" t="s">
        <v>716</v>
      </c>
      <c r="I4184">
        <f>VALUE(LEFT(H4184,FIND(" ",H4184)-1))</f>
        <v>2493</v>
      </c>
      <c r="J4184" t="str">
        <f>TRIM(RIGHT(H4184,LEN(H4184)-FIND(" ",H4184)))</f>
        <v>sqft</v>
      </c>
      <c r="K4184" t="s">
        <v>29</v>
      </c>
      <c r="L4184" t="s">
        <v>192</v>
      </c>
      <c r="N4184" t="s">
        <v>26</v>
      </c>
      <c r="Q4184" t="s">
        <v>8818</v>
      </c>
      <c r="R4184">
        <v>3</v>
      </c>
      <c r="S4184" t="s">
        <v>8844</v>
      </c>
      <c r="T4184" t="s">
        <v>7188</v>
      </c>
      <c r="U4184" s="1">
        <f t="shared" si="2047"/>
        <v>6336</v>
      </c>
      <c r="V4184" t="s">
        <v>8663</v>
      </c>
      <c r="W4184" t="e">
        <f>VALUE(V4184)*100000</f>
        <v>#VALUE!</v>
      </c>
    </row>
    <row r="4185" spans="1:23" customFormat="1" hidden="1">
      <c r="A4185" t="s">
        <v>8479</v>
      </c>
      <c r="G4185" t="s">
        <v>24</v>
      </c>
      <c r="H4185" t="s">
        <v>8845</v>
      </c>
      <c r="I4185">
        <f>VALUE(LEFT(H4185,FIND(" ",H4185)-1))</f>
        <v>2236</v>
      </c>
      <c r="J4185" t="str">
        <f>TRIM(RIGHT(H4185,LEN(H4185)-FIND(" ",H4185)))</f>
        <v>sqft</v>
      </c>
      <c r="K4185" t="s">
        <v>26</v>
      </c>
      <c r="L4185" t="s">
        <v>2841</v>
      </c>
      <c r="N4185" t="s">
        <v>8619</v>
      </c>
      <c r="Q4185" t="s">
        <v>29</v>
      </c>
      <c r="R4185" t="s">
        <v>47</v>
      </c>
      <c r="S4185" t="s">
        <v>8846</v>
      </c>
      <c r="T4185" t="s">
        <v>8847</v>
      </c>
      <c r="U4185" s="1">
        <f t="shared" si="2047"/>
        <v>7316</v>
      </c>
      <c r="V4185" t="s">
        <v>8848</v>
      </c>
      <c r="W4185" t="e">
        <f>VALUE(V4185)*100000</f>
        <v>#VALUE!</v>
      </c>
    </row>
    <row r="4186" spans="1:23" customFormat="1" hidden="1">
      <c r="A4186" t="s">
        <v>8694</v>
      </c>
      <c r="G4186" t="s">
        <v>34</v>
      </c>
      <c r="H4186" t="s">
        <v>8695</v>
      </c>
      <c r="I4186">
        <f>VALUE(LEFT(H4186,FIND(" ",H4186)-1))</f>
        <v>3376</v>
      </c>
      <c r="J4186" t="str">
        <f>TRIM(RIGHT(H4186,LEN(H4186)-FIND(" ",H4186)))</f>
        <v>sqft</v>
      </c>
      <c r="K4186" t="s">
        <v>26</v>
      </c>
      <c r="L4186" t="s">
        <v>1843</v>
      </c>
      <c r="N4186" t="s">
        <v>1008</v>
      </c>
      <c r="Q4186" t="s">
        <v>29</v>
      </c>
      <c r="R4186" t="s">
        <v>47</v>
      </c>
      <c r="S4186" t="s">
        <v>8849</v>
      </c>
      <c r="T4186" t="s">
        <v>8850</v>
      </c>
      <c r="U4186" s="1">
        <f t="shared" si="2047"/>
        <v>5835</v>
      </c>
      <c r="V4186" t="s">
        <v>8315</v>
      </c>
      <c r="W4186" t="e">
        <f>VALUE(V4186)*100000</f>
        <v>#VALUE!</v>
      </c>
    </row>
    <row r="4187" spans="1:23" customFormat="1" hidden="1">
      <c r="A4187" t="s">
        <v>8851</v>
      </c>
      <c r="G4187" t="s">
        <v>34</v>
      </c>
      <c r="H4187" t="s">
        <v>8852</v>
      </c>
      <c r="I4187">
        <f>VALUE(LEFT(H4187,FIND(" ",H4187)-1))</f>
        <v>6800</v>
      </c>
      <c r="J4187" t="str">
        <f>TRIM(RIGHT(H4187,LEN(H4187)-FIND(" ",H4187)))</f>
        <v>sqft</v>
      </c>
      <c r="K4187" t="s">
        <v>26</v>
      </c>
      <c r="L4187" t="s">
        <v>2900</v>
      </c>
      <c r="N4187" t="s">
        <v>962</v>
      </c>
      <c r="Q4187" t="s">
        <v>29</v>
      </c>
      <c r="R4187" t="s">
        <v>47</v>
      </c>
      <c r="S4187" t="s">
        <v>6883</v>
      </c>
      <c r="T4187" t="s">
        <v>4214</v>
      </c>
      <c r="U4187" s="1">
        <f t="shared" si="2047"/>
        <v>5200</v>
      </c>
      <c r="V4187" t="s">
        <v>8047</v>
      </c>
      <c r="W4187" t="e">
        <f>VALUE(V4187)*100000</f>
        <v>#VALUE!</v>
      </c>
    </row>
    <row r="4188" spans="1:23" customFormat="1" hidden="1">
      <c r="A4188" t="s">
        <v>7385</v>
      </c>
      <c r="G4188" t="s">
        <v>204</v>
      </c>
      <c r="H4188" t="s">
        <v>1675</v>
      </c>
      <c r="I4188">
        <f>VALUE(LEFT(H4188,FIND(" ",H4188)-1))</f>
        <v>1260</v>
      </c>
      <c r="J4188" t="str">
        <f>TRIM(RIGHT(H4188,LEN(H4188)-FIND(" ",H4188)))</f>
        <v>sqft</v>
      </c>
      <c r="K4188" t="s">
        <v>206</v>
      </c>
      <c r="L4188" t="s">
        <v>166</v>
      </c>
      <c r="N4188" t="s">
        <v>43</v>
      </c>
      <c r="Q4188">
        <v>2</v>
      </c>
      <c r="R4188" t="s">
        <v>4910</v>
      </c>
      <c r="T4188" t="s">
        <v>3849</v>
      </c>
      <c r="U4188" s="1">
        <f t="shared" si="2047"/>
        <v>15079</v>
      </c>
      <c r="V4188" t="s">
        <v>7687</v>
      </c>
      <c r="W4188" t="e">
        <f>VALUE(V4188)*100000</f>
        <v>#VALUE!</v>
      </c>
    </row>
    <row r="4189" spans="1:23" customFormat="1" hidden="1">
      <c r="A4189" t="s">
        <v>7446</v>
      </c>
      <c r="G4189" t="s">
        <v>34</v>
      </c>
      <c r="H4189" t="s">
        <v>8726</v>
      </c>
      <c r="I4189">
        <f>VALUE(LEFT(H4189,FIND(" ",H4189)-1))</f>
        <v>3211</v>
      </c>
      <c r="J4189" t="str">
        <f>TRIM(RIGHT(H4189,LEN(H4189)-FIND(" ",H4189)))</f>
        <v>sqft</v>
      </c>
      <c r="K4189" t="s">
        <v>26</v>
      </c>
      <c r="L4189" t="s">
        <v>924</v>
      </c>
      <c r="N4189" t="s">
        <v>1008</v>
      </c>
      <c r="Q4189" t="s">
        <v>29</v>
      </c>
      <c r="R4189" t="s">
        <v>38</v>
      </c>
      <c r="S4189" t="s">
        <v>8853</v>
      </c>
      <c r="T4189" t="s">
        <v>8854</v>
      </c>
      <c r="U4189" s="1">
        <f t="shared" si="2047"/>
        <v>5263</v>
      </c>
      <c r="V4189" t="s">
        <v>8265</v>
      </c>
      <c r="W4189" t="e">
        <f>VALUE(V4189)*100000</f>
        <v>#VALUE!</v>
      </c>
    </row>
    <row r="4190" spans="1:23" customFormat="1" hidden="1">
      <c r="A4190" t="s">
        <v>8558</v>
      </c>
      <c r="G4190" t="s">
        <v>34</v>
      </c>
      <c r="H4190" t="s">
        <v>8559</v>
      </c>
      <c r="I4190">
        <f>VALUE(LEFT(H4190,FIND(" ",H4190)-1))</f>
        <v>4675</v>
      </c>
      <c r="J4190" t="str">
        <f>TRIM(RIGHT(H4190,LEN(H4190)-FIND(" ",H4190)))</f>
        <v>sqft</v>
      </c>
      <c r="K4190" t="s">
        <v>26</v>
      </c>
      <c r="L4190" t="s">
        <v>5200</v>
      </c>
      <c r="N4190" t="s">
        <v>176</v>
      </c>
      <c r="Q4190" t="s">
        <v>29</v>
      </c>
      <c r="R4190" t="s">
        <v>739</v>
      </c>
      <c r="S4190" t="s">
        <v>8855</v>
      </c>
      <c r="T4190" t="s">
        <v>8561</v>
      </c>
      <c r="U4190" s="1">
        <f t="shared" si="2047"/>
        <v>6802</v>
      </c>
      <c r="V4190" t="s">
        <v>8562</v>
      </c>
      <c r="W4190" t="e">
        <f>VALUE(V4190)*100000</f>
        <v>#VALUE!</v>
      </c>
    </row>
    <row r="4191" spans="1:23" customFormat="1" hidden="1">
      <c r="A4191" t="s">
        <v>8762</v>
      </c>
      <c r="G4191" t="s">
        <v>34</v>
      </c>
      <c r="H4191" t="s">
        <v>8856</v>
      </c>
      <c r="I4191">
        <f>VALUE(LEFT(H4191,FIND(" ",H4191)-1))</f>
        <v>5260</v>
      </c>
      <c r="J4191" t="str">
        <f>TRIM(RIGHT(H4191,LEN(H4191)-FIND(" ",H4191)))</f>
        <v>sqft</v>
      </c>
      <c r="K4191" t="s">
        <v>43</v>
      </c>
      <c r="L4191" t="s">
        <v>5200</v>
      </c>
      <c r="N4191" t="s">
        <v>816</v>
      </c>
      <c r="Q4191" t="s">
        <v>29</v>
      </c>
      <c r="R4191" t="s">
        <v>30</v>
      </c>
      <c r="S4191" t="s">
        <v>8521</v>
      </c>
      <c r="T4191" t="s">
        <v>7623</v>
      </c>
      <c r="U4191" s="1">
        <f t="shared" si="2047"/>
        <v>5703</v>
      </c>
      <c r="V4191" t="s">
        <v>7379</v>
      </c>
      <c r="W4191" t="e">
        <f>VALUE(V4191)*100000</f>
        <v>#VALUE!</v>
      </c>
    </row>
    <row r="4192" spans="1:23" customFormat="1" hidden="1">
      <c r="A4192" t="s">
        <v>7593</v>
      </c>
      <c r="G4192" t="s">
        <v>34</v>
      </c>
      <c r="H4192" t="s">
        <v>8857</v>
      </c>
      <c r="I4192">
        <f>VALUE(LEFT(H4192,FIND(" ",H4192)-1))</f>
        <v>3767</v>
      </c>
      <c r="J4192" t="str">
        <f>TRIM(RIGHT(H4192,LEN(H4192)-FIND(" ",H4192)))</f>
        <v>sqft</v>
      </c>
      <c r="K4192" t="s">
        <v>26</v>
      </c>
      <c r="L4192" t="s">
        <v>267</v>
      </c>
      <c r="N4192" t="s">
        <v>793</v>
      </c>
      <c r="Q4192" t="s">
        <v>29</v>
      </c>
      <c r="R4192" t="s">
        <v>47</v>
      </c>
      <c r="S4192" t="s">
        <v>8858</v>
      </c>
      <c r="T4192" t="s">
        <v>7555</v>
      </c>
      <c r="U4192" s="1">
        <f t="shared" si="2047"/>
        <v>5991</v>
      </c>
      <c r="V4192" t="s">
        <v>7222</v>
      </c>
      <c r="W4192" t="e">
        <f>VALUE(V4192)*100000</f>
        <v>#VALUE!</v>
      </c>
    </row>
    <row r="4193" spans="1:23" customFormat="1" hidden="1">
      <c r="A4193" t="s">
        <v>8859</v>
      </c>
      <c r="G4193" t="s">
        <v>24</v>
      </c>
      <c r="H4193" t="s">
        <v>6415</v>
      </c>
      <c r="I4193">
        <f>VALUE(LEFT(H4193,FIND(" ",H4193)-1))</f>
        <v>5000</v>
      </c>
      <c r="J4193" t="str">
        <f>TRIM(RIGHT(H4193,LEN(H4193)-FIND(" ",H4193)))</f>
        <v>sqft</v>
      </c>
      <c r="K4193" t="s">
        <v>29</v>
      </c>
      <c r="L4193" t="s">
        <v>44</v>
      </c>
      <c r="N4193" t="s">
        <v>26</v>
      </c>
      <c r="Q4193">
        <v>5</v>
      </c>
      <c r="R4193">
        <v>3</v>
      </c>
      <c r="S4193" t="s">
        <v>8860</v>
      </c>
      <c r="U4193" s="1" t="e">
        <f t="shared" si="2047"/>
        <v>#VALUE!</v>
      </c>
      <c r="V4193" t="s">
        <v>8861</v>
      </c>
      <c r="W4193" t="e">
        <f>VALUE(V4193)*100000</f>
        <v>#VALUE!</v>
      </c>
    </row>
    <row r="4194" spans="1:23" customFormat="1" hidden="1">
      <c r="A4194" t="s">
        <v>8808</v>
      </c>
      <c r="G4194" t="s">
        <v>24</v>
      </c>
      <c r="H4194" t="s">
        <v>8862</v>
      </c>
      <c r="I4194">
        <f>VALUE(LEFT(H4194,FIND(" ",H4194)-1))</f>
        <v>2033</v>
      </c>
      <c r="J4194" t="str">
        <f>TRIM(RIGHT(H4194,LEN(H4194)-FIND(" ",H4194)))</f>
        <v>sqft</v>
      </c>
      <c r="K4194" t="s">
        <v>26</v>
      </c>
      <c r="L4194" t="s">
        <v>44</v>
      </c>
      <c r="N4194" t="s">
        <v>176</v>
      </c>
      <c r="Q4194" t="s">
        <v>29</v>
      </c>
      <c r="R4194" t="s">
        <v>102</v>
      </c>
      <c r="S4194" t="s">
        <v>7169</v>
      </c>
      <c r="T4194" t="s">
        <v>8863</v>
      </c>
      <c r="U4194" s="1">
        <f t="shared" si="2047"/>
        <v>5627</v>
      </c>
      <c r="V4194" t="s">
        <v>8094</v>
      </c>
      <c r="W4194" t="e">
        <f>VALUE(V4194)*100000</f>
        <v>#VALUE!</v>
      </c>
    </row>
    <row r="4195" spans="1:23" customFormat="1" hidden="1">
      <c r="A4195" t="s">
        <v>8817</v>
      </c>
      <c r="G4195" t="s">
        <v>34</v>
      </c>
      <c r="H4195" t="s">
        <v>8864</v>
      </c>
      <c r="I4195">
        <f>VALUE(LEFT(H4195,FIND(" ",H4195)-1))</f>
        <v>3795</v>
      </c>
      <c r="J4195" t="str">
        <f>TRIM(RIGHT(H4195,LEN(H4195)-FIND(" ",H4195)))</f>
        <v>sqft</v>
      </c>
      <c r="K4195" t="s">
        <v>29</v>
      </c>
      <c r="L4195" t="s">
        <v>192</v>
      </c>
      <c r="N4195" t="s">
        <v>26</v>
      </c>
      <c r="Q4195" t="s">
        <v>8818</v>
      </c>
      <c r="R4195">
        <v>4</v>
      </c>
      <c r="S4195" t="s">
        <v>8865</v>
      </c>
      <c r="T4195" t="s">
        <v>7188</v>
      </c>
      <c r="U4195" s="1">
        <f t="shared" si="2047"/>
        <v>6336</v>
      </c>
      <c r="V4195" t="s">
        <v>7423</v>
      </c>
      <c r="W4195" t="e">
        <f>VALUE(V4195)*100000</f>
        <v>#VALUE!</v>
      </c>
    </row>
    <row r="4196" spans="1:23" customFormat="1" hidden="1">
      <c r="A4196" t="s">
        <v>8866</v>
      </c>
      <c r="G4196" t="s">
        <v>24</v>
      </c>
      <c r="H4196" t="s">
        <v>8867</v>
      </c>
      <c r="I4196">
        <f>VALUE(LEFT(H4196,FIND(" ",H4196)-1))</f>
        <v>2640</v>
      </c>
      <c r="J4196" t="str">
        <f>TRIM(RIGHT(H4196,LEN(H4196)-FIND(" ",H4196)))</f>
        <v>sqft</v>
      </c>
      <c r="K4196" t="s">
        <v>26</v>
      </c>
      <c r="L4196" t="s">
        <v>2841</v>
      </c>
      <c r="N4196" t="s">
        <v>45</v>
      </c>
      <c r="Q4196" t="s">
        <v>29</v>
      </c>
      <c r="R4196" t="s">
        <v>47</v>
      </c>
      <c r="S4196" t="s">
        <v>8868</v>
      </c>
      <c r="T4196" t="s">
        <v>8522</v>
      </c>
      <c r="U4196" s="1">
        <f t="shared" si="2047"/>
        <v>7191</v>
      </c>
      <c r="V4196" t="s">
        <v>7208</v>
      </c>
      <c r="W4196" t="e">
        <f>VALUE(V4196)*100000</f>
        <v>#VALUE!</v>
      </c>
    </row>
    <row r="4197" spans="1:23" customFormat="1" hidden="1">
      <c r="A4197" t="s">
        <v>8741</v>
      </c>
      <c r="G4197" t="s">
        <v>34</v>
      </c>
      <c r="H4197" t="s">
        <v>4069</v>
      </c>
      <c r="I4197">
        <f>VALUE(LEFT(H4197,FIND(" ",H4197)-1))</f>
        <v>4000</v>
      </c>
      <c r="J4197" t="str">
        <f>TRIM(RIGHT(H4197,LEN(H4197)-FIND(" ",H4197)))</f>
        <v>sqft</v>
      </c>
      <c r="K4197" t="s">
        <v>26</v>
      </c>
      <c r="L4197" t="s">
        <v>1843</v>
      </c>
      <c r="N4197" t="s">
        <v>81</v>
      </c>
      <c r="Q4197" t="s">
        <v>29</v>
      </c>
      <c r="R4197" t="s">
        <v>47</v>
      </c>
      <c r="T4197" t="s">
        <v>3914</v>
      </c>
      <c r="U4197" s="1">
        <f t="shared" si="2047"/>
        <v>8000</v>
      </c>
      <c r="V4197" t="s">
        <v>7283</v>
      </c>
      <c r="W4197" t="e">
        <f>VALUE(V4197)*100000</f>
        <v>#VALUE!</v>
      </c>
    </row>
    <row r="4198" spans="1:23" customFormat="1" hidden="1">
      <c r="A4198" t="s">
        <v>7194</v>
      </c>
      <c r="G4198" t="s">
        <v>34</v>
      </c>
      <c r="H4198" t="s">
        <v>8095</v>
      </c>
      <c r="I4198">
        <f>VALUE(LEFT(H4198,FIND(" ",H4198)-1))</f>
        <v>3600</v>
      </c>
      <c r="J4198" t="str">
        <f>TRIM(RIGHT(H4198,LEN(H4198)-FIND(" ",H4198)))</f>
        <v>sqft</v>
      </c>
      <c r="K4198" t="s">
        <v>26</v>
      </c>
      <c r="L4198" t="s">
        <v>2900</v>
      </c>
      <c r="N4198" t="s">
        <v>176</v>
      </c>
      <c r="Q4198" t="s">
        <v>29</v>
      </c>
      <c r="R4198" t="s">
        <v>47</v>
      </c>
      <c r="S4198" t="s">
        <v>6883</v>
      </c>
      <c r="T4198" t="s">
        <v>459</v>
      </c>
      <c r="U4198" s="1">
        <f t="shared" si="2047"/>
        <v>5000</v>
      </c>
      <c r="V4198" t="s">
        <v>7210</v>
      </c>
      <c r="W4198" t="e">
        <f>VALUE(V4198)*100000</f>
        <v>#VALUE!</v>
      </c>
    </row>
    <row r="4199" spans="1:23" customFormat="1" hidden="1">
      <c r="A4199" t="s">
        <v>7385</v>
      </c>
      <c r="G4199" t="s">
        <v>204</v>
      </c>
      <c r="H4199" t="s">
        <v>1240</v>
      </c>
      <c r="I4199">
        <f>VALUE(LEFT(H4199,FIND(" ",H4199)-1))</f>
        <v>2700</v>
      </c>
      <c r="J4199" t="str">
        <f>TRIM(RIGHT(H4199,LEN(H4199)-FIND(" ",H4199)))</f>
        <v>sqft</v>
      </c>
      <c r="K4199" t="s">
        <v>206</v>
      </c>
      <c r="L4199" t="s">
        <v>166</v>
      </c>
      <c r="N4199" t="s">
        <v>43</v>
      </c>
      <c r="Q4199">
        <v>2</v>
      </c>
      <c r="R4199" t="s">
        <v>4910</v>
      </c>
      <c r="T4199" t="s">
        <v>8869</v>
      </c>
      <c r="U4199" s="1">
        <f t="shared" si="2047"/>
        <v>14444</v>
      </c>
      <c r="V4199" t="s">
        <v>8870</v>
      </c>
      <c r="W4199" t="e">
        <f>VALUE(V4199)*100000</f>
        <v>#VALUE!</v>
      </c>
    </row>
    <row r="4200" spans="1:23" customFormat="1" hidden="1">
      <c r="A4200" t="s">
        <v>6976</v>
      </c>
      <c r="G4200" t="s">
        <v>34</v>
      </c>
      <c r="H4200" t="s">
        <v>8095</v>
      </c>
      <c r="I4200">
        <f>VALUE(LEFT(H4200,FIND(" ",H4200)-1))</f>
        <v>3600</v>
      </c>
      <c r="J4200" t="str">
        <f>TRIM(RIGHT(H4200,LEN(H4200)-FIND(" ",H4200)))</f>
        <v>sqft</v>
      </c>
      <c r="K4200" t="s">
        <v>26</v>
      </c>
      <c r="L4200" t="s">
        <v>44</v>
      </c>
      <c r="N4200" t="s">
        <v>200</v>
      </c>
      <c r="Q4200" t="s">
        <v>29</v>
      </c>
      <c r="R4200" t="s">
        <v>38</v>
      </c>
      <c r="S4200" t="s">
        <v>8871</v>
      </c>
      <c r="T4200" t="s">
        <v>555</v>
      </c>
      <c r="U4200" s="1">
        <f t="shared" si="2047"/>
        <v>4500</v>
      </c>
      <c r="V4200" t="s">
        <v>7214</v>
      </c>
      <c r="W4200" t="e">
        <f>VALUE(V4200)*100000</f>
        <v>#VALUE!</v>
      </c>
    </row>
    <row r="4201" spans="1:23" customFormat="1" hidden="1">
      <c r="A4201" t="s">
        <v>8494</v>
      </c>
      <c r="G4201" t="s">
        <v>34</v>
      </c>
      <c r="H4201" t="s">
        <v>8660</v>
      </c>
      <c r="I4201">
        <f>VALUE(LEFT(H4201,FIND(" ",H4201)-1))</f>
        <v>3510</v>
      </c>
      <c r="J4201" t="str">
        <f>TRIM(RIGHT(H4201,LEN(H4201)-FIND(" ",H4201)))</f>
        <v>sqft</v>
      </c>
      <c r="K4201" t="s">
        <v>26</v>
      </c>
      <c r="L4201" t="s">
        <v>5200</v>
      </c>
      <c r="N4201" t="s">
        <v>866</v>
      </c>
      <c r="Q4201" t="s">
        <v>29</v>
      </c>
      <c r="R4201" t="s">
        <v>47</v>
      </c>
      <c r="S4201" t="s">
        <v>8872</v>
      </c>
      <c r="T4201" t="s">
        <v>8662</v>
      </c>
      <c r="U4201" s="1">
        <f t="shared" si="2047"/>
        <v>6809</v>
      </c>
      <c r="V4201" t="s">
        <v>8330</v>
      </c>
      <c r="W4201" t="e">
        <f>VALUE(V4201)*100000</f>
        <v>#VALUE!</v>
      </c>
    </row>
    <row r="4202" spans="1:23" customFormat="1" hidden="1">
      <c r="A4202" t="s">
        <v>8428</v>
      </c>
      <c r="G4202" t="s">
        <v>34</v>
      </c>
      <c r="H4202" t="s">
        <v>8095</v>
      </c>
      <c r="I4202">
        <f>VALUE(LEFT(H4202,FIND(" ",H4202)-1))</f>
        <v>3600</v>
      </c>
      <c r="J4202" t="str">
        <f>TRIM(RIGHT(H4202,LEN(H4202)-FIND(" ",H4202)))</f>
        <v>sqft</v>
      </c>
      <c r="K4202" t="s">
        <v>26</v>
      </c>
      <c r="L4202" t="s">
        <v>5200</v>
      </c>
      <c r="N4202" t="s">
        <v>1008</v>
      </c>
      <c r="Q4202" t="s">
        <v>29</v>
      </c>
      <c r="R4202" t="s">
        <v>47</v>
      </c>
      <c r="S4202" t="s">
        <v>8521</v>
      </c>
      <c r="T4202" t="s">
        <v>8873</v>
      </c>
      <c r="U4202" s="1">
        <f t="shared" si="2047"/>
        <v>5694</v>
      </c>
      <c r="V4202" t="s">
        <v>8840</v>
      </c>
      <c r="W4202" t="e">
        <f>VALUE(V4202)*100000</f>
        <v>#VALUE!</v>
      </c>
    </row>
    <row r="4203" spans="1:23" customFormat="1" hidden="1">
      <c r="A4203" t="s">
        <v>8874</v>
      </c>
      <c r="G4203" t="s">
        <v>34</v>
      </c>
      <c r="H4203" t="s">
        <v>8205</v>
      </c>
      <c r="I4203">
        <f>VALUE(LEFT(H4203,FIND(" ",H4203)-1))</f>
        <v>3551</v>
      </c>
      <c r="J4203" t="str">
        <f>TRIM(RIGHT(H4203,LEN(H4203)-FIND(" ",H4203)))</f>
        <v>sqft</v>
      </c>
      <c r="K4203" t="s">
        <v>26</v>
      </c>
      <c r="L4203" t="s">
        <v>4133</v>
      </c>
      <c r="N4203" t="s">
        <v>176</v>
      </c>
      <c r="Q4203" t="s">
        <v>29</v>
      </c>
      <c r="R4203" t="s">
        <v>38</v>
      </c>
      <c r="S4203" t="s">
        <v>8875</v>
      </c>
      <c r="T4203" t="s">
        <v>8876</v>
      </c>
      <c r="U4203" s="1">
        <f t="shared" si="2047"/>
        <v>6398</v>
      </c>
      <c r="V4203" t="s">
        <v>7492</v>
      </c>
      <c r="W4203" t="e">
        <f>VALUE(V4203)*100000</f>
        <v>#VALUE!</v>
      </c>
    </row>
    <row r="4204" spans="1:23" customFormat="1" hidden="1">
      <c r="A4204" t="s">
        <v>6081</v>
      </c>
      <c r="G4204" t="s">
        <v>24</v>
      </c>
      <c r="H4204" t="s">
        <v>90</v>
      </c>
      <c r="I4204">
        <f>VALUE(LEFT(H4204,FIND(" ",H4204)-1))</f>
        <v>1650</v>
      </c>
      <c r="J4204" t="str">
        <f>TRIM(RIGHT(H4204,LEN(H4204)-FIND(" ",H4204)))</f>
        <v>sqft</v>
      </c>
      <c r="K4204" t="s">
        <v>26</v>
      </c>
      <c r="L4204" t="s">
        <v>2900</v>
      </c>
      <c r="N4204" t="s">
        <v>176</v>
      </c>
      <c r="Q4204" t="s">
        <v>29</v>
      </c>
      <c r="R4204" t="s">
        <v>47</v>
      </c>
      <c r="S4204" t="s">
        <v>8877</v>
      </c>
      <c r="T4204" t="s">
        <v>6546</v>
      </c>
      <c r="U4204" s="1">
        <f t="shared" si="2047"/>
        <v>5600</v>
      </c>
      <c r="V4204" t="s">
        <v>8002</v>
      </c>
      <c r="W4204" t="e">
        <f>VALUE(V4204)*100000</f>
        <v>#VALUE!</v>
      </c>
    </row>
    <row r="4205" spans="1:23" customFormat="1" hidden="1">
      <c r="A4205" t="s">
        <v>8494</v>
      </c>
      <c r="G4205" t="s">
        <v>24</v>
      </c>
      <c r="H4205" t="s">
        <v>6799</v>
      </c>
      <c r="I4205">
        <f>VALUE(LEFT(H4205,FIND(" ",H4205)-1))</f>
        <v>1930</v>
      </c>
      <c r="J4205" t="str">
        <f>TRIM(RIGHT(H4205,LEN(H4205)-FIND(" ",H4205)))</f>
        <v>sqft</v>
      </c>
      <c r="K4205" t="s">
        <v>26</v>
      </c>
      <c r="L4205" t="s">
        <v>44</v>
      </c>
      <c r="N4205" t="s">
        <v>650</v>
      </c>
      <c r="Q4205" t="s">
        <v>29</v>
      </c>
      <c r="R4205" t="s">
        <v>102</v>
      </c>
      <c r="S4205" t="s">
        <v>7169</v>
      </c>
      <c r="T4205" t="s">
        <v>928</v>
      </c>
      <c r="U4205" s="1">
        <f t="shared" si="2047"/>
        <v>6500</v>
      </c>
      <c r="V4205" t="s">
        <v>8197</v>
      </c>
      <c r="W4205" t="e">
        <f>VALUE(V4205)*100000</f>
        <v>#VALUE!</v>
      </c>
    </row>
    <row r="4206" spans="1:23" customFormat="1" hidden="1">
      <c r="A4206" t="s">
        <v>6653</v>
      </c>
      <c r="G4206" t="s">
        <v>34</v>
      </c>
      <c r="H4206" t="s">
        <v>8878</v>
      </c>
      <c r="I4206">
        <f>VALUE(LEFT(H4206,FIND(" ",H4206)-1))</f>
        <v>2587</v>
      </c>
      <c r="J4206" t="str">
        <f>TRIM(RIGHT(H4206,LEN(H4206)-FIND(" ",H4206)))</f>
        <v>sqft</v>
      </c>
      <c r="K4206" t="s">
        <v>29</v>
      </c>
      <c r="L4206" t="s">
        <v>267</v>
      </c>
      <c r="N4206" t="s">
        <v>26</v>
      </c>
      <c r="Q4206" t="s">
        <v>6655</v>
      </c>
      <c r="R4206">
        <v>3</v>
      </c>
      <c r="S4206" t="s">
        <v>8879</v>
      </c>
      <c r="T4206" t="s">
        <v>4434</v>
      </c>
      <c r="U4206" s="1">
        <f t="shared" si="2047"/>
        <v>6111</v>
      </c>
      <c r="V4206" t="s">
        <v>7782</v>
      </c>
      <c r="W4206" t="e">
        <f>VALUE(V4206)*100000</f>
        <v>#VALUE!</v>
      </c>
    </row>
    <row r="4207" spans="1:23" customFormat="1" hidden="1">
      <c r="A4207" t="s">
        <v>8428</v>
      </c>
      <c r="G4207" t="s">
        <v>34</v>
      </c>
      <c r="H4207" t="s">
        <v>7328</v>
      </c>
      <c r="I4207">
        <f>VALUE(LEFT(H4207,FIND(" ",H4207)-1))</f>
        <v>4351</v>
      </c>
      <c r="J4207" t="str">
        <f>TRIM(RIGHT(H4207,LEN(H4207)-FIND(" ",H4207)))</f>
        <v>sqft</v>
      </c>
      <c r="K4207" t="s">
        <v>26</v>
      </c>
      <c r="L4207" t="s">
        <v>61</v>
      </c>
      <c r="N4207" t="s">
        <v>45</v>
      </c>
      <c r="Q4207" t="s">
        <v>29</v>
      </c>
      <c r="R4207" t="s">
        <v>47</v>
      </c>
      <c r="S4207" t="s">
        <v>8880</v>
      </c>
      <c r="T4207" t="s">
        <v>6264</v>
      </c>
      <c r="U4207" s="1">
        <f t="shared" si="2047"/>
        <v>5700</v>
      </c>
      <c r="V4207" t="s">
        <v>8442</v>
      </c>
      <c r="W4207" t="e">
        <f>VALUE(V4207)*100000</f>
        <v>#VALUE!</v>
      </c>
    </row>
    <row r="4208" spans="1:23" customFormat="1" hidden="1">
      <c r="A4208" t="s">
        <v>8428</v>
      </c>
      <c r="G4208" t="s">
        <v>34</v>
      </c>
      <c r="H4208" t="s">
        <v>7806</v>
      </c>
      <c r="I4208">
        <f>VALUE(LEFT(H4208,FIND(" ",H4208)-1))</f>
        <v>3800</v>
      </c>
      <c r="J4208" t="str">
        <f>TRIM(RIGHT(H4208,LEN(H4208)-FIND(" ",H4208)))</f>
        <v>sqft</v>
      </c>
      <c r="K4208" t="s">
        <v>26</v>
      </c>
      <c r="L4208" t="s">
        <v>1843</v>
      </c>
      <c r="N4208" t="s">
        <v>200</v>
      </c>
      <c r="Q4208" t="s">
        <v>29</v>
      </c>
      <c r="R4208" t="s">
        <v>47</v>
      </c>
      <c r="S4208" t="s">
        <v>7203</v>
      </c>
      <c r="T4208" t="s">
        <v>8881</v>
      </c>
      <c r="U4208" s="1">
        <f t="shared" si="2047"/>
        <v>5684</v>
      </c>
      <c r="V4208" t="s">
        <v>8286</v>
      </c>
      <c r="W4208" t="e">
        <f>VALUE(V4208)*100000</f>
        <v>#VALUE!</v>
      </c>
    </row>
    <row r="4209" spans="1:23" customFormat="1" hidden="1">
      <c r="A4209" t="s">
        <v>7327</v>
      </c>
      <c r="G4209" t="s">
        <v>24</v>
      </c>
      <c r="H4209" t="s">
        <v>8882</v>
      </c>
      <c r="I4209">
        <f>VALUE(LEFT(H4209,FIND(" ",H4209)-1))</f>
        <v>2393</v>
      </c>
      <c r="J4209" t="str">
        <f>TRIM(RIGHT(H4209,LEN(H4209)-FIND(" ",H4209)))</f>
        <v>sqft</v>
      </c>
      <c r="K4209" t="s">
        <v>26</v>
      </c>
      <c r="L4209" t="s">
        <v>44</v>
      </c>
      <c r="N4209" t="s">
        <v>816</v>
      </c>
      <c r="Q4209" t="s">
        <v>29</v>
      </c>
      <c r="R4209" t="s">
        <v>47</v>
      </c>
      <c r="S4209" t="s">
        <v>8883</v>
      </c>
      <c r="T4209" t="s">
        <v>4575</v>
      </c>
      <c r="U4209" s="1">
        <f t="shared" si="2047"/>
        <v>7200</v>
      </c>
      <c r="V4209" t="s">
        <v>8884</v>
      </c>
      <c r="W4209" t="e">
        <f>VALUE(V4209)*100000</f>
        <v>#VALUE!</v>
      </c>
    </row>
    <row r="4210" spans="1:23" customFormat="1" hidden="1">
      <c r="A4210" t="s">
        <v>8885</v>
      </c>
      <c r="G4210" t="s">
        <v>24</v>
      </c>
      <c r="H4210" t="s">
        <v>4143</v>
      </c>
      <c r="I4210">
        <f>VALUE(LEFT(H4210,FIND(" ",H4210)-1))</f>
        <v>2500</v>
      </c>
      <c r="J4210" t="str">
        <f>TRIM(RIGHT(H4210,LEN(H4210)-FIND(" ",H4210)))</f>
        <v>sqft</v>
      </c>
      <c r="K4210" t="s">
        <v>26</v>
      </c>
      <c r="L4210" t="s">
        <v>44</v>
      </c>
      <c r="N4210" t="s">
        <v>992</v>
      </c>
      <c r="Q4210" t="s">
        <v>29</v>
      </c>
      <c r="R4210" t="s">
        <v>47</v>
      </c>
      <c r="T4210" t="s">
        <v>8886</v>
      </c>
      <c r="U4210" s="1">
        <f t="shared" si="2047"/>
        <v>9102</v>
      </c>
      <c r="V4210" t="s">
        <v>7922</v>
      </c>
      <c r="W4210" t="e">
        <f>VALUE(V4210)*100000</f>
        <v>#VALUE!</v>
      </c>
    </row>
    <row r="4211" spans="1:23" customFormat="1" hidden="1">
      <c r="A4211" t="s">
        <v>8428</v>
      </c>
      <c r="G4211" t="s">
        <v>34</v>
      </c>
      <c r="H4211" t="s">
        <v>8095</v>
      </c>
      <c r="I4211">
        <f>VALUE(LEFT(H4211,FIND(" ",H4211)-1))</f>
        <v>3600</v>
      </c>
      <c r="J4211" t="str">
        <f>TRIM(RIGHT(H4211,LEN(H4211)-FIND(" ",H4211)))</f>
        <v>sqft</v>
      </c>
      <c r="K4211" t="s">
        <v>26</v>
      </c>
      <c r="L4211" t="s">
        <v>267</v>
      </c>
      <c r="N4211" t="s">
        <v>2657</v>
      </c>
      <c r="Q4211" t="s">
        <v>29</v>
      </c>
      <c r="R4211" t="s">
        <v>47</v>
      </c>
      <c r="S4211" t="s">
        <v>8887</v>
      </c>
      <c r="T4211" t="s">
        <v>1829</v>
      </c>
      <c r="U4211" s="1">
        <f t="shared" si="2047"/>
        <v>5278</v>
      </c>
      <c r="V4211" t="s">
        <v>7687</v>
      </c>
      <c r="W4211" t="e">
        <f>VALUE(V4211)*100000</f>
        <v>#VALUE!</v>
      </c>
    </row>
    <row r="4212" spans="1:23" customFormat="1" hidden="1">
      <c r="A4212" t="s">
        <v>8400</v>
      </c>
      <c r="G4212" t="s">
        <v>34</v>
      </c>
      <c r="H4212" t="s">
        <v>7946</v>
      </c>
      <c r="I4212">
        <f>VALUE(LEFT(H4212,FIND(" ",H4212)-1))</f>
        <v>3047</v>
      </c>
      <c r="J4212" t="str">
        <f>TRIM(RIGHT(H4212,LEN(H4212)-FIND(" ",H4212)))</f>
        <v>sqft</v>
      </c>
      <c r="K4212" t="s">
        <v>26</v>
      </c>
      <c r="L4212" t="s">
        <v>175</v>
      </c>
      <c r="N4212" t="s">
        <v>176</v>
      </c>
      <c r="Q4212" t="s">
        <v>29</v>
      </c>
      <c r="R4212" t="s">
        <v>739</v>
      </c>
      <c r="S4212" t="s">
        <v>6992</v>
      </c>
      <c r="T4212" t="s">
        <v>8402</v>
      </c>
      <c r="U4212" s="1">
        <f t="shared" si="2047"/>
        <v>5907</v>
      </c>
      <c r="V4212" t="s">
        <v>7210</v>
      </c>
      <c r="W4212" t="e">
        <f>VALUE(V4212)*100000</f>
        <v>#VALUE!</v>
      </c>
    </row>
    <row r="4213" spans="1:23" customFormat="1" hidden="1">
      <c r="A4213" t="s">
        <v>8779</v>
      </c>
      <c r="G4213" t="s">
        <v>34</v>
      </c>
      <c r="H4213" t="s">
        <v>8187</v>
      </c>
      <c r="I4213">
        <f>VALUE(LEFT(H4213,FIND(" ",H4213)-1))</f>
        <v>5600</v>
      </c>
      <c r="J4213" t="str">
        <f>TRIM(RIGHT(H4213,LEN(H4213)-FIND(" ",H4213)))</f>
        <v>sqft</v>
      </c>
      <c r="K4213" t="s">
        <v>26</v>
      </c>
      <c r="L4213" t="s">
        <v>61</v>
      </c>
      <c r="N4213" t="s">
        <v>342</v>
      </c>
      <c r="Q4213" t="s">
        <v>29</v>
      </c>
      <c r="R4213" t="s">
        <v>47</v>
      </c>
      <c r="S4213" t="s">
        <v>8521</v>
      </c>
      <c r="T4213" t="s">
        <v>722</v>
      </c>
      <c r="U4213" s="1">
        <f t="shared" si="2047"/>
        <v>6000</v>
      </c>
      <c r="V4213" t="s">
        <v>8888</v>
      </c>
      <c r="W4213" t="e">
        <f>VALUE(V4213)*100000</f>
        <v>#VALUE!</v>
      </c>
    </row>
    <row r="4214" spans="1:23" customFormat="1" hidden="1">
      <c r="A4214" t="s">
        <v>6622</v>
      </c>
      <c r="G4214" t="s">
        <v>34</v>
      </c>
      <c r="H4214" t="s">
        <v>3803</v>
      </c>
      <c r="I4214">
        <f>VALUE(LEFT(H4214,FIND(" ",H4214)-1))</f>
        <v>2400</v>
      </c>
      <c r="J4214" t="str">
        <f>TRIM(RIGHT(H4214,LEN(H4214)-FIND(" ",H4214)))</f>
        <v>sqft</v>
      </c>
      <c r="K4214" t="s">
        <v>26</v>
      </c>
      <c r="L4214" t="s">
        <v>44</v>
      </c>
      <c r="N4214" t="s">
        <v>8889</v>
      </c>
      <c r="Q4214" t="s">
        <v>29</v>
      </c>
      <c r="R4214" t="s">
        <v>47</v>
      </c>
      <c r="S4214" t="s">
        <v>8890</v>
      </c>
      <c r="T4214" t="s">
        <v>7062</v>
      </c>
      <c r="U4214" s="1">
        <f t="shared" si="2047"/>
        <v>6300</v>
      </c>
      <c r="V4214" t="s">
        <v>7326</v>
      </c>
      <c r="W4214" t="e">
        <f>VALUE(V4214)*100000</f>
        <v>#VALUE!</v>
      </c>
    </row>
    <row r="4215" spans="1:23" customFormat="1" hidden="1">
      <c r="A4215" t="s">
        <v>7296</v>
      </c>
      <c r="G4215" t="s">
        <v>24</v>
      </c>
      <c r="H4215" t="s">
        <v>6084</v>
      </c>
      <c r="I4215">
        <f>VALUE(LEFT(H4215,FIND(" ",H4215)-1))</f>
        <v>2300</v>
      </c>
      <c r="J4215" t="str">
        <f>TRIM(RIGHT(H4215,LEN(H4215)-FIND(" ",H4215)))</f>
        <v>sqft</v>
      </c>
      <c r="K4215" t="s">
        <v>46</v>
      </c>
      <c r="L4215" t="s">
        <v>165</v>
      </c>
      <c r="N4215" t="s">
        <v>26</v>
      </c>
      <c r="Q4215" t="s">
        <v>47</v>
      </c>
      <c r="R4215" t="s">
        <v>490</v>
      </c>
      <c r="S4215" t="s">
        <v>8891</v>
      </c>
      <c r="T4215" t="s">
        <v>8892</v>
      </c>
      <c r="U4215" s="1">
        <f t="shared" si="2047"/>
        <v>66000</v>
      </c>
      <c r="V4215" t="s">
        <v>8893</v>
      </c>
      <c r="W4215" t="e">
        <f>VALUE(V4215)*100000</f>
        <v>#VALUE!</v>
      </c>
    </row>
    <row r="4216" spans="1:23" customFormat="1" hidden="1">
      <c r="A4216" t="s">
        <v>8519</v>
      </c>
      <c r="G4216" t="s">
        <v>24</v>
      </c>
      <c r="H4216" t="s">
        <v>8093</v>
      </c>
      <c r="I4216">
        <f>VALUE(LEFT(H4216,FIND(" ",H4216)-1))</f>
        <v>1870</v>
      </c>
      <c r="J4216" t="str">
        <f>TRIM(RIGHT(H4216,LEN(H4216)-FIND(" ",H4216)))</f>
        <v>sqft</v>
      </c>
      <c r="K4216" t="s">
        <v>26</v>
      </c>
      <c r="L4216" t="s">
        <v>44</v>
      </c>
      <c r="N4216" t="s">
        <v>200</v>
      </c>
      <c r="Q4216" t="s">
        <v>29</v>
      </c>
      <c r="R4216" t="s">
        <v>102</v>
      </c>
      <c r="S4216" t="s">
        <v>7169</v>
      </c>
      <c r="T4216" t="s">
        <v>8894</v>
      </c>
      <c r="U4216" s="1">
        <f t="shared" si="2047"/>
        <v>5471</v>
      </c>
      <c r="V4216" t="s">
        <v>7948</v>
      </c>
      <c r="W4216" t="e">
        <f>VALUE(V4216)*100000</f>
        <v>#VALUE!</v>
      </c>
    </row>
    <row r="4217" spans="1:23" customFormat="1" hidden="1">
      <c r="A4217" t="s">
        <v>8400</v>
      </c>
      <c r="G4217" t="s">
        <v>34</v>
      </c>
      <c r="H4217" t="s">
        <v>7946</v>
      </c>
      <c r="I4217">
        <f>VALUE(LEFT(H4217,FIND(" ",H4217)-1))</f>
        <v>3047</v>
      </c>
      <c r="J4217" t="str">
        <f>TRIM(RIGHT(H4217,LEN(H4217)-FIND(" ",H4217)))</f>
        <v>sqft</v>
      </c>
      <c r="K4217" t="s">
        <v>29</v>
      </c>
      <c r="L4217" t="s">
        <v>267</v>
      </c>
      <c r="N4217" t="s">
        <v>26</v>
      </c>
      <c r="Q4217" t="s">
        <v>6655</v>
      </c>
      <c r="R4217">
        <v>4</v>
      </c>
      <c r="S4217" t="s">
        <v>8895</v>
      </c>
      <c r="T4217" t="s">
        <v>4434</v>
      </c>
      <c r="U4217" s="1">
        <f t="shared" si="2047"/>
        <v>6111</v>
      </c>
      <c r="V4217" t="s">
        <v>7948</v>
      </c>
      <c r="W4217" t="e">
        <f>VALUE(V4217)*100000</f>
        <v>#VALUE!</v>
      </c>
    </row>
    <row r="4218" spans="1:23" customFormat="1" hidden="1">
      <c r="A4218" t="s">
        <v>7915</v>
      </c>
      <c r="G4218" t="s">
        <v>34</v>
      </c>
      <c r="H4218" t="s">
        <v>8011</v>
      </c>
      <c r="I4218">
        <f>VALUE(LEFT(H4218,FIND(" ",H4218)-1))</f>
        <v>3133</v>
      </c>
      <c r="J4218" t="str">
        <f>TRIM(RIGHT(H4218,LEN(H4218)-FIND(" ",H4218)))</f>
        <v>sqft</v>
      </c>
      <c r="K4218" t="s">
        <v>26</v>
      </c>
      <c r="L4218" t="s">
        <v>2890</v>
      </c>
      <c r="N4218" t="s">
        <v>176</v>
      </c>
      <c r="Q4218" t="s">
        <v>29</v>
      </c>
      <c r="R4218" t="s">
        <v>47</v>
      </c>
      <c r="S4218" t="s">
        <v>8896</v>
      </c>
      <c r="T4218" t="s">
        <v>4575</v>
      </c>
      <c r="U4218" s="1">
        <f t="shared" si="2047"/>
        <v>7200</v>
      </c>
      <c r="V4218" t="s">
        <v>7222</v>
      </c>
      <c r="W4218" t="e">
        <f>VALUE(V4218)*100000</f>
        <v>#VALUE!</v>
      </c>
    </row>
    <row r="4219" spans="1:23" customFormat="1" hidden="1">
      <c r="A4219" t="s">
        <v>8431</v>
      </c>
      <c r="G4219" t="s">
        <v>24</v>
      </c>
      <c r="H4219" t="s">
        <v>4143</v>
      </c>
      <c r="I4219">
        <f>VALUE(LEFT(H4219,FIND(" ",H4219)-1))</f>
        <v>2500</v>
      </c>
      <c r="J4219" t="str">
        <f>TRIM(RIGHT(H4219,LEN(H4219)-FIND(" ",H4219)))</f>
        <v>sqft</v>
      </c>
      <c r="K4219" t="s">
        <v>26</v>
      </c>
      <c r="L4219" t="s">
        <v>1843</v>
      </c>
      <c r="N4219" t="s">
        <v>200</v>
      </c>
      <c r="Q4219" t="s">
        <v>29</v>
      </c>
      <c r="R4219" t="s">
        <v>47</v>
      </c>
      <c r="S4219" t="s">
        <v>8897</v>
      </c>
      <c r="T4219" t="s">
        <v>7000</v>
      </c>
      <c r="U4219" s="1">
        <f t="shared" si="2047"/>
        <v>6100</v>
      </c>
      <c r="V4219" t="s">
        <v>7204</v>
      </c>
      <c r="W4219" t="e">
        <f>VALUE(V4219)*100000</f>
        <v>#VALUE!</v>
      </c>
    </row>
    <row r="4220" spans="1:23" customFormat="1" hidden="1">
      <c r="A4220" t="s">
        <v>7194</v>
      </c>
      <c r="G4220" t="s">
        <v>34</v>
      </c>
      <c r="H4220" t="s">
        <v>4089</v>
      </c>
      <c r="I4220">
        <f>VALUE(LEFT(H4220,FIND(" ",H4220)-1))</f>
        <v>4500</v>
      </c>
      <c r="J4220" t="str">
        <f>TRIM(RIGHT(H4220,LEN(H4220)-FIND(" ",H4220)))</f>
        <v>sqft</v>
      </c>
      <c r="K4220" t="s">
        <v>26</v>
      </c>
      <c r="L4220" t="s">
        <v>3356</v>
      </c>
      <c r="N4220" t="s">
        <v>831</v>
      </c>
      <c r="Q4220" t="s">
        <v>29</v>
      </c>
      <c r="R4220" t="s">
        <v>38</v>
      </c>
      <c r="S4220" t="s">
        <v>8384</v>
      </c>
      <c r="T4220" t="s">
        <v>5351</v>
      </c>
      <c r="U4220" s="1">
        <f t="shared" si="2047"/>
        <v>4489</v>
      </c>
      <c r="V4220" t="s">
        <v>8898</v>
      </c>
      <c r="W4220" t="e">
        <f>VALUE(V4220)*100000</f>
        <v>#VALUE!</v>
      </c>
    </row>
    <row r="4221" spans="1:23" customFormat="1" hidden="1">
      <c r="A4221" t="s">
        <v>8400</v>
      </c>
      <c r="G4221" t="s">
        <v>34</v>
      </c>
      <c r="H4221" t="s">
        <v>7946</v>
      </c>
      <c r="I4221">
        <f>VALUE(LEFT(H4221,FIND(" ",H4221)-1))</f>
        <v>3047</v>
      </c>
      <c r="J4221" t="str">
        <f>TRIM(RIGHT(H4221,LEN(H4221)-FIND(" ",H4221)))</f>
        <v>sqft</v>
      </c>
      <c r="K4221" t="s">
        <v>26</v>
      </c>
      <c r="L4221" t="s">
        <v>267</v>
      </c>
      <c r="N4221" t="s">
        <v>45</v>
      </c>
      <c r="Q4221" t="s">
        <v>29</v>
      </c>
      <c r="R4221" t="s">
        <v>38</v>
      </c>
      <c r="S4221" t="s">
        <v>8899</v>
      </c>
      <c r="T4221" t="s">
        <v>7148</v>
      </c>
      <c r="U4221" s="1">
        <f t="shared" ref="U4221:U4284" si="2048">VALUE(SUBSTITUTE(SUBSTITUTE(T4221,"â‚¹",""),"per sqft",""))</f>
        <v>5481</v>
      </c>
      <c r="V4221" t="s">
        <v>8900</v>
      </c>
      <c r="W4221" t="e">
        <f>VALUE(V4221)*100000</f>
        <v>#VALUE!</v>
      </c>
    </row>
    <row r="4222" spans="1:23" customFormat="1" hidden="1">
      <c r="A4222" t="s">
        <v>8808</v>
      </c>
      <c r="G4222" t="s">
        <v>34</v>
      </c>
      <c r="H4222" t="s">
        <v>7293</v>
      </c>
      <c r="I4222">
        <f>VALUE(LEFT(H4222,FIND(" ",H4222)-1))</f>
        <v>3700</v>
      </c>
      <c r="J4222" t="str">
        <f>TRIM(RIGHT(H4222,LEN(H4222)-FIND(" ",H4222)))</f>
        <v>sqft</v>
      </c>
      <c r="K4222" t="s">
        <v>26</v>
      </c>
      <c r="L4222" t="s">
        <v>44</v>
      </c>
      <c r="N4222" t="s">
        <v>176</v>
      </c>
      <c r="Q4222" t="s">
        <v>29</v>
      </c>
      <c r="R4222" t="s">
        <v>47</v>
      </c>
      <c r="S4222" t="s">
        <v>8901</v>
      </c>
      <c r="T4222" t="s">
        <v>6564</v>
      </c>
      <c r="U4222" s="1">
        <f t="shared" si="2048"/>
        <v>5800</v>
      </c>
      <c r="V4222" t="s">
        <v>8902</v>
      </c>
      <c r="W4222" t="e">
        <f>VALUE(V4222)*100000</f>
        <v>#VALUE!</v>
      </c>
    </row>
    <row r="4223" spans="1:23" customFormat="1" hidden="1">
      <c r="A4223" t="s">
        <v>8419</v>
      </c>
      <c r="G4223" t="s">
        <v>34</v>
      </c>
      <c r="H4223" t="s">
        <v>8570</v>
      </c>
      <c r="I4223">
        <f>VALUE(LEFT(H4223,FIND(" ",H4223)-1))</f>
        <v>3113</v>
      </c>
      <c r="J4223" t="str">
        <f>TRIM(RIGHT(H4223,LEN(H4223)-FIND(" ",H4223)))</f>
        <v>sqft</v>
      </c>
      <c r="K4223" t="s">
        <v>26</v>
      </c>
      <c r="L4223" t="s">
        <v>267</v>
      </c>
      <c r="N4223" t="s">
        <v>627</v>
      </c>
      <c r="Q4223" t="s">
        <v>29</v>
      </c>
      <c r="R4223" t="s">
        <v>47</v>
      </c>
      <c r="S4223" t="s">
        <v>8903</v>
      </c>
      <c r="T4223" t="s">
        <v>8904</v>
      </c>
      <c r="U4223" s="1">
        <f t="shared" si="2048"/>
        <v>6521</v>
      </c>
      <c r="V4223" t="s">
        <v>7995</v>
      </c>
      <c r="W4223" t="e">
        <f>VALUE(V4223)*100000</f>
        <v>#VALUE!</v>
      </c>
    </row>
    <row r="4224" spans="1:23" customFormat="1" hidden="1">
      <c r="A4224" t="s">
        <v>8905</v>
      </c>
      <c r="G4224" t="s">
        <v>34</v>
      </c>
      <c r="H4224" t="s">
        <v>7412</v>
      </c>
      <c r="I4224">
        <f>VALUE(LEFT(H4224,FIND(" ",H4224)-1))</f>
        <v>4150</v>
      </c>
      <c r="J4224" t="str">
        <f>TRIM(RIGHT(H4224,LEN(H4224)-FIND(" ",H4224)))</f>
        <v>sqft</v>
      </c>
      <c r="K4224" t="s">
        <v>26</v>
      </c>
      <c r="L4224" t="s">
        <v>44</v>
      </c>
      <c r="N4224" t="s">
        <v>8906</v>
      </c>
      <c r="Q4224" t="s">
        <v>29</v>
      </c>
      <c r="R4224" t="s">
        <v>739</v>
      </c>
      <c r="S4224" t="s">
        <v>8907</v>
      </c>
      <c r="T4224" t="s">
        <v>405</v>
      </c>
      <c r="U4224" s="1">
        <f t="shared" si="2048"/>
        <v>7500</v>
      </c>
      <c r="V4224" t="s">
        <v>7716</v>
      </c>
      <c r="W4224" t="e">
        <f>VALUE(V4224)*100000</f>
        <v>#VALUE!</v>
      </c>
    </row>
    <row r="4225" spans="1:23" customFormat="1" hidden="1">
      <c r="A4225" t="s">
        <v>8908</v>
      </c>
      <c r="G4225" t="s">
        <v>24</v>
      </c>
      <c r="H4225" t="s">
        <v>8909</v>
      </c>
      <c r="I4225">
        <f>VALUE(LEFT(H4225,FIND(" ",H4225)-1))</f>
        <v>5338</v>
      </c>
      <c r="J4225" t="str">
        <f>TRIM(RIGHT(H4225,LEN(H4225)-FIND(" ",H4225)))</f>
        <v>sqft</v>
      </c>
      <c r="K4225" t="s">
        <v>43</v>
      </c>
      <c r="L4225" t="s">
        <v>4133</v>
      </c>
      <c r="N4225" t="s">
        <v>962</v>
      </c>
      <c r="Q4225" t="s">
        <v>29</v>
      </c>
      <c r="R4225" t="s">
        <v>47</v>
      </c>
      <c r="S4225" t="s">
        <v>6763</v>
      </c>
      <c r="T4225" t="s">
        <v>6436</v>
      </c>
      <c r="U4225" s="1">
        <f t="shared" si="2048"/>
        <v>5902</v>
      </c>
      <c r="V4225" t="s">
        <v>8910</v>
      </c>
      <c r="W4225" t="e">
        <f>VALUE(V4225)*100000</f>
        <v>#VALUE!</v>
      </c>
    </row>
    <row r="4226" spans="1:23" customFormat="1" hidden="1">
      <c r="A4226" t="s">
        <v>7051</v>
      </c>
      <c r="G4226" t="s">
        <v>24</v>
      </c>
      <c r="H4226" t="s">
        <v>2435</v>
      </c>
      <c r="I4226">
        <f>VALUE(LEFT(H4226,FIND(" ",H4226)-1))</f>
        <v>2250</v>
      </c>
      <c r="J4226" t="str">
        <f>TRIM(RIGHT(H4226,LEN(H4226)-FIND(" ",H4226)))</f>
        <v>sqft</v>
      </c>
      <c r="K4226" t="s">
        <v>26</v>
      </c>
      <c r="L4226" t="s">
        <v>44</v>
      </c>
      <c r="N4226" t="s">
        <v>200</v>
      </c>
      <c r="Q4226" t="s">
        <v>29</v>
      </c>
      <c r="R4226" t="s">
        <v>102</v>
      </c>
      <c r="S4226" t="s">
        <v>8313</v>
      </c>
      <c r="T4226" t="s">
        <v>8911</v>
      </c>
      <c r="U4226" s="1">
        <f t="shared" si="2048"/>
        <v>6805</v>
      </c>
      <c r="V4226" t="s">
        <v>8912</v>
      </c>
      <c r="W4226" t="e">
        <f>VALUE(V4226)*100000</f>
        <v>#VALUE!</v>
      </c>
    </row>
    <row r="4227" spans="1:23" customFormat="1" hidden="1">
      <c r="A4227" t="s">
        <v>8680</v>
      </c>
      <c r="G4227" t="s">
        <v>34</v>
      </c>
      <c r="H4227" t="s">
        <v>8913</v>
      </c>
      <c r="I4227">
        <f>VALUE(LEFT(H4227,FIND(" ",H4227)-1))</f>
        <v>4300</v>
      </c>
      <c r="J4227" t="str">
        <f>TRIM(RIGHT(H4227,LEN(H4227)-FIND(" ",H4227)))</f>
        <v>sqft</v>
      </c>
      <c r="K4227" t="s">
        <v>29</v>
      </c>
      <c r="L4227" t="s">
        <v>192</v>
      </c>
      <c r="N4227" t="s">
        <v>26</v>
      </c>
      <c r="Q4227" t="s">
        <v>8914</v>
      </c>
      <c r="R4227">
        <v>4</v>
      </c>
      <c r="S4227" t="s">
        <v>8915</v>
      </c>
      <c r="T4227" t="s">
        <v>6045</v>
      </c>
      <c r="U4227" s="1">
        <f t="shared" si="2048"/>
        <v>5850</v>
      </c>
      <c r="V4227" t="s">
        <v>7323</v>
      </c>
      <c r="W4227" t="e">
        <f>VALUE(V4227)*100000</f>
        <v>#VALUE!</v>
      </c>
    </row>
    <row r="4228" spans="1:23" customFormat="1" hidden="1">
      <c r="A4228" t="s">
        <v>8680</v>
      </c>
      <c r="G4228" t="s">
        <v>24</v>
      </c>
      <c r="H4228" t="s">
        <v>8432</v>
      </c>
      <c r="I4228">
        <f>VALUE(LEFT(H4228,FIND(" ",H4228)-1))</f>
        <v>2310</v>
      </c>
      <c r="J4228" t="str">
        <f>TRIM(RIGHT(H4228,LEN(H4228)-FIND(" ",H4228)))</f>
        <v>sqft</v>
      </c>
      <c r="K4228" t="s">
        <v>26</v>
      </c>
      <c r="L4228" t="s">
        <v>267</v>
      </c>
      <c r="N4228" t="s">
        <v>176</v>
      </c>
      <c r="Q4228" t="s">
        <v>29</v>
      </c>
      <c r="R4228" t="s">
        <v>47</v>
      </c>
      <c r="S4228" t="s">
        <v>8916</v>
      </c>
      <c r="T4228" t="s">
        <v>3962</v>
      </c>
      <c r="U4228" s="1">
        <f t="shared" si="2048"/>
        <v>5786</v>
      </c>
      <c r="V4228" t="s">
        <v>7943</v>
      </c>
      <c r="W4228" t="e">
        <f>VALUE(V4228)*100000</f>
        <v>#VALUE!</v>
      </c>
    </row>
    <row r="4229" spans="1:23" customFormat="1" hidden="1">
      <c r="A4229" t="s">
        <v>7915</v>
      </c>
      <c r="G4229" t="s">
        <v>34</v>
      </c>
      <c r="H4229" t="s">
        <v>8011</v>
      </c>
      <c r="I4229">
        <f>VALUE(LEFT(H4229,FIND(" ",H4229)-1))</f>
        <v>3133</v>
      </c>
      <c r="J4229" t="str">
        <f>TRIM(RIGHT(H4229,LEN(H4229)-FIND(" ",H4229)))</f>
        <v>sqft</v>
      </c>
      <c r="K4229" t="s">
        <v>26</v>
      </c>
      <c r="L4229" t="s">
        <v>267</v>
      </c>
      <c r="N4229" t="s">
        <v>176</v>
      </c>
      <c r="Q4229" t="s">
        <v>29</v>
      </c>
      <c r="R4229" t="s">
        <v>47</v>
      </c>
      <c r="S4229" t="s">
        <v>8661</v>
      </c>
      <c r="T4229" t="s">
        <v>8917</v>
      </c>
      <c r="U4229" s="1">
        <f t="shared" si="2048"/>
        <v>6799</v>
      </c>
      <c r="V4229" t="s">
        <v>8918</v>
      </c>
      <c r="W4229" t="e">
        <f>VALUE(V4229)*100000</f>
        <v>#VALUE!</v>
      </c>
    </row>
    <row r="4230" spans="1:23" customFormat="1" hidden="1">
      <c r="A4230" t="s">
        <v>8919</v>
      </c>
      <c r="G4230" t="s">
        <v>34</v>
      </c>
      <c r="H4230" t="s">
        <v>3670</v>
      </c>
      <c r="I4230">
        <f>VALUE(LEFT(H4230,FIND(" ",H4230)-1))</f>
        <v>3000</v>
      </c>
      <c r="J4230" t="str">
        <f>TRIM(RIGHT(H4230,LEN(H4230)-FIND(" ",H4230)))</f>
        <v>sqft</v>
      </c>
      <c r="K4230" t="s">
        <v>26</v>
      </c>
      <c r="L4230" t="s">
        <v>44</v>
      </c>
      <c r="N4230" t="s">
        <v>568</v>
      </c>
      <c r="Q4230">
        <v>1</v>
      </c>
      <c r="T4230" t="s">
        <v>3907</v>
      </c>
      <c r="U4230" s="1">
        <f t="shared" si="2048"/>
        <v>14000</v>
      </c>
      <c r="V4230" t="s">
        <v>8474</v>
      </c>
      <c r="W4230" t="e">
        <f>VALUE(V4230)*100000</f>
        <v>#VALUE!</v>
      </c>
    </row>
    <row r="4231" spans="1:23" customFormat="1" hidden="1">
      <c r="A4231" t="s">
        <v>8348</v>
      </c>
      <c r="G4231" t="s">
        <v>34</v>
      </c>
      <c r="H4231" t="s">
        <v>8349</v>
      </c>
      <c r="I4231">
        <f>VALUE(LEFT(H4231,FIND(" ",H4231)-1))</f>
        <v>7150</v>
      </c>
      <c r="J4231" t="str">
        <f>TRIM(RIGHT(H4231,LEN(H4231)-FIND(" ",H4231)))</f>
        <v>sqft</v>
      </c>
      <c r="K4231" t="s">
        <v>26</v>
      </c>
      <c r="L4231" t="s">
        <v>44</v>
      </c>
      <c r="N4231" t="s">
        <v>2193</v>
      </c>
      <c r="Q4231" t="s">
        <v>29</v>
      </c>
      <c r="R4231" t="s">
        <v>47</v>
      </c>
      <c r="S4231" t="s">
        <v>8920</v>
      </c>
      <c r="T4231" t="s">
        <v>3914</v>
      </c>
      <c r="U4231" s="1">
        <f t="shared" si="2048"/>
        <v>8000</v>
      </c>
      <c r="V4231" t="s">
        <v>8910</v>
      </c>
      <c r="W4231" t="e">
        <f>VALUE(V4231)*100000</f>
        <v>#VALUE!</v>
      </c>
    </row>
    <row r="4232" spans="1:23" customFormat="1" hidden="1">
      <c r="A4232" t="s">
        <v>8431</v>
      </c>
      <c r="G4232" t="s">
        <v>34</v>
      </c>
      <c r="H4232" t="s">
        <v>8270</v>
      </c>
      <c r="I4232">
        <f>VALUE(LEFT(H4232,FIND(" ",H4232)-1))</f>
        <v>4200</v>
      </c>
      <c r="J4232" t="str">
        <f>TRIM(RIGHT(H4232,LEN(H4232)-FIND(" ",H4232)))</f>
        <v>sqft</v>
      </c>
      <c r="K4232" t="s">
        <v>26</v>
      </c>
      <c r="L4232" t="s">
        <v>61</v>
      </c>
      <c r="N4232" t="s">
        <v>831</v>
      </c>
      <c r="Q4232" t="s">
        <v>29</v>
      </c>
      <c r="R4232" t="s">
        <v>47</v>
      </c>
      <c r="S4232" t="s">
        <v>8521</v>
      </c>
      <c r="T4232" t="s">
        <v>722</v>
      </c>
      <c r="U4232" s="1">
        <f t="shared" si="2048"/>
        <v>6000</v>
      </c>
      <c r="V4232" t="s">
        <v>7193</v>
      </c>
      <c r="W4232" t="e">
        <f>VALUE(V4232)*100000</f>
        <v>#VALUE!</v>
      </c>
    </row>
    <row r="4233" spans="1:23" customFormat="1" hidden="1">
      <c r="A4233" t="s">
        <v>8467</v>
      </c>
      <c r="G4233" t="s">
        <v>34</v>
      </c>
      <c r="H4233" t="s">
        <v>3670</v>
      </c>
      <c r="I4233">
        <f>VALUE(LEFT(H4233,FIND(" ",H4233)-1))</f>
        <v>3000</v>
      </c>
      <c r="J4233" t="str">
        <f>TRIM(RIGHT(H4233,LEN(H4233)-FIND(" ",H4233)))</f>
        <v>sqft</v>
      </c>
      <c r="K4233" t="s">
        <v>26</v>
      </c>
      <c r="L4233" t="s">
        <v>61</v>
      </c>
      <c r="N4233" t="s">
        <v>8713</v>
      </c>
      <c r="Q4233" t="s">
        <v>29</v>
      </c>
      <c r="R4233" t="s">
        <v>47</v>
      </c>
      <c r="S4233" t="s">
        <v>8921</v>
      </c>
      <c r="T4233" t="s">
        <v>8922</v>
      </c>
      <c r="U4233" s="1">
        <f t="shared" si="2048"/>
        <v>6750</v>
      </c>
      <c r="V4233" t="s">
        <v>8898</v>
      </c>
      <c r="W4233" t="e">
        <f>VALUE(V4233)*100000</f>
        <v>#VALUE!</v>
      </c>
    </row>
    <row r="4234" spans="1:23" customFormat="1" hidden="1">
      <c r="A4234" t="s">
        <v>8762</v>
      </c>
      <c r="G4234" t="s">
        <v>24</v>
      </c>
      <c r="H4234" t="s">
        <v>7959</v>
      </c>
      <c r="I4234">
        <f>VALUE(LEFT(H4234,FIND(" ",H4234)-1))</f>
        <v>2915</v>
      </c>
      <c r="J4234" t="str">
        <f>TRIM(RIGHT(H4234,LEN(H4234)-FIND(" ",H4234)))</f>
        <v>sqft</v>
      </c>
      <c r="K4234" t="s">
        <v>43</v>
      </c>
      <c r="L4234" t="s">
        <v>4133</v>
      </c>
      <c r="N4234" t="s">
        <v>176</v>
      </c>
      <c r="Q4234" t="s">
        <v>29</v>
      </c>
      <c r="R4234" t="s">
        <v>47</v>
      </c>
      <c r="S4234" t="s">
        <v>8923</v>
      </c>
      <c r="T4234" t="s">
        <v>6264</v>
      </c>
      <c r="U4234" s="1">
        <f t="shared" si="2048"/>
        <v>5700</v>
      </c>
      <c r="V4234" t="s">
        <v>8924</v>
      </c>
      <c r="W4234" t="e">
        <f>VALUE(V4234)*100000</f>
        <v>#VALUE!</v>
      </c>
    </row>
    <row r="4235" spans="1:23" customFormat="1" hidden="1">
      <c r="A4235" t="s">
        <v>8925</v>
      </c>
      <c r="G4235" t="s">
        <v>24</v>
      </c>
      <c r="H4235" t="s">
        <v>8926</v>
      </c>
      <c r="I4235">
        <f>VALUE(LEFT(H4235,FIND(" ",H4235)-1))</f>
        <v>3135</v>
      </c>
      <c r="J4235" t="str">
        <f>TRIM(RIGHT(H4235,LEN(H4235)-FIND(" ",H4235)))</f>
        <v>sqft</v>
      </c>
      <c r="K4235" t="s">
        <v>26</v>
      </c>
      <c r="L4235" t="s">
        <v>44</v>
      </c>
      <c r="N4235" t="s">
        <v>1622</v>
      </c>
      <c r="Q4235" t="s">
        <v>29</v>
      </c>
      <c r="R4235" t="s">
        <v>102</v>
      </c>
      <c r="S4235" t="s">
        <v>7984</v>
      </c>
      <c r="T4235" t="s">
        <v>8410</v>
      </c>
      <c r="U4235" s="1">
        <f t="shared" si="2048"/>
        <v>6851</v>
      </c>
      <c r="V4235" t="s">
        <v>8870</v>
      </c>
      <c r="W4235" t="e">
        <f>VALUE(V4235)*100000</f>
        <v>#VALUE!</v>
      </c>
    </row>
    <row r="4236" spans="1:23" customFormat="1" hidden="1">
      <c r="A4236" t="s">
        <v>8680</v>
      </c>
      <c r="G4236" t="s">
        <v>34</v>
      </c>
      <c r="H4236" t="s">
        <v>7664</v>
      </c>
      <c r="I4236">
        <f>VALUE(LEFT(H4236,FIND(" ",H4236)-1))</f>
        <v>4400</v>
      </c>
      <c r="J4236" t="str">
        <f>TRIM(RIGHT(H4236,LEN(H4236)-FIND(" ",H4236)))</f>
        <v>sqft</v>
      </c>
      <c r="K4236" t="s">
        <v>29</v>
      </c>
      <c r="L4236" t="s">
        <v>192</v>
      </c>
      <c r="N4236" t="s">
        <v>26</v>
      </c>
      <c r="Q4236" t="s">
        <v>8914</v>
      </c>
      <c r="R4236">
        <v>4</v>
      </c>
      <c r="S4236" t="s">
        <v>8927</v>
      </c>
      <c r="T4236" t="s">
        <v>6045</v>
      </c>
      <c r="U4236" s="1">
        <f t="shared" si="2048"/>
        <v>5850</v>
      </c>
      <c r="V4236" t="s">
        <v>8928</v>
      </c>
      <c r="W4236" t="e">
        <f>VALUE(V4236)*100000</f>
        <v>#VALUE!</v>
      </c>
    </row>
    <row r="4237" spans="1:23" customFormat="1" hidden="1">
      <c r="A4237" t="s">
        <v>7683</v>
      </c>
      <c r="G4237" t="s">
        <v>34</v>
      </c>
      <c r="H4237" t="s">
        <v>6364</v>
      </c>
      <c r="I4237">
        <f>VALUE(LEFT(H4237,FIND(" ",H4237)-1))</f>
        <v>3200</v>
      </c>
      <c r="J4237" t="str">
        <f>TRIM(RIGHT(H4237,LEN(H4237)-FIND(" ",H4237)))</f>
        <v>sqft</v>
      </c>
      <c r="K4237" t="s">
        <v>26</v>
      </c>
      <c r="L4237" t="s">
        <v>165</v>
      </c>
      <c r="N4237" t="s">
        <v>1181</v>
      </c>
      <c r="Q4237" t="s">
        <v>29</v>
      </c>
      <c r="R4237" t="s">
        <v>47</v>
      </c>
      <c r="S4237" t="s">
        <v>8929</v>
      </c>
      <c r="T4237" t="s">
        <v>8930</v>
      </c>
      <c r="U4237" s="1">
        <f t="shared" si="2048"/>
        <v>5688</v>
      </c>
      <c r="V4237" t="s">
        <v>8082</v>
      </c>
      <c r="W4237" t="e">
        <f>VALUE(V4237)*100000</f>
        <v>#VALUE!</v>
      </c>
    </row>
    <row r="4238" spans="1:23" customFormat="1" hidden="1">
      <c r="A4238" t="s">
        <v>7780</v>
      </c>
      <c r="G4238" t="s">
        <v>34</v>
      </c>
      <c r="H4238" t="s">
        <v>6192</v>
      </c>
      <c r="I4238">
        <f>VALUE(LEFT(H4238,FIND(" ",H4238)-1))</f>
        <v>2550</v>
      </c>
      <c r="J4238" t="str">
        <f>TRIM(RIGHT(H4238,LEN(H4238)-FIND(" ",H4238)))</f>
        <v>sqft</v>
      </c>
      <c r="K4238" t="s">
        <v>26</v>
      </c>
      <c r="L4238" t="s">
        <v>1843</v>
      </c>
      <c r="N4238" t="s">
        <v>200</v>
      </c>
      <c r="Q4238" t="s">
        <v>29</v>
      </c>
      <c r="R4238" t="s">
        <v>47</v>
      </c>
      <c r="S4238" t="s">
        <v>8931</v>
      </c>
      <c r="T4238" t="s">
        <v>8932</v>
      </c>
      <c r="U4238" s="1">
        <f t="shared" si="2048"/>
        <v>5922</v>
      </c>
      <c r="V4238" t="s">
        <v>7326</v>
      </c>
      <c r="W4238" t="e">
        <f>VALUE(V4238)*100000</f>
        <v>#VALUE!</v>
      </c>
    </row>
    <row r="4239" spans="1:23" customFormat="1" hidden="1">
      <c r="A4239" t="s">
        <v>8919</v>
      </c>
      <c r="G4239" t="s">
        <v>34</v>
      </c>
      <c r="H4239" t="s">
        <v>4019</v>
      </c>
      <c r="I4239">
        <f>VALUE(LEFT(H4239,FIND(" ",H4239)-1))</f>
        <v>3500</v>
      </c>
      <c r="J4239" t="str">
        <f>TRIM(RIGHT(H4239,LEN(H4239)-FIND(" ",H4239)))</f>
        <v>sqft</v>
      </c>
      <c r="K4239" t="s">
        <v>26</v>
      </c>
      <c r="L4239" t="s">
        <v>44</v>
      </c>
      <c r="N4239" t="s">
        <v>568</v>
      </c>
      <c r="Q4239">
        <v>1</v>
      </c>
      <c r="T4239" t="s">
        <v>387</v>
      </c>
      <c r="U4239" s="1">
        <f t="shared" si="2048"/>
        <v>9000</v>
      </c>
      <c r="V4239" t="s">
        <v>8383</v>
      </c>
      <c r="W4239" t="e">
        <f>VALUE(V4239)*100000</f>
        <v>#VALUE!</v>
      </c>
    </row>
    <row r="4240" spans="1:23" customFormat="1" hidden="1">
      <c r="A4240" t="s">
        <v>8005</v>
      </c>
      <c r="G4240" t="s">
        <v>34</v>
      </c>
      <c r="H4240" t="s">
        <v>1240</v>
      </c>
      <c r="I4240">
        <f>VALUE(LEFT(H4240,FIND(" ",H4240)-1))</f>
        <v>2700</v>
      </c>
      <c r="J4240" t="str">
        <f>TRIM(RIGHT(H4240,LEN(H4240)-FIND(" ",H4240)))</f>
        <v>sqft</v>
      </c>
      <c r="K4240" t="s">
        <v>26</v>
      </c>
      <c r="L4240" t="s">
        <v>44</v>
      </c>
      <c r="N4240" t="s">
        <v>176</v>
      </c>
      <c r="Q4240" t="s">
        <v>29</v>
      </c>
      <c r="R4240" t="s">
        <v>47</v>
      </c>
      <c r="S4240" t="s">
        <v>6563</v>
      </c>
      <c r="T4240" t="s">
        <v>6564</v>
      </c>
      <c r="U4240" s="1">
        <f t="shared" si="2048"/>
        <v>5800</v>
      </c>
      <c r="V4240" t="s">
        <v>8213</v>
      </c>
      <c r="W4240" t="e">
        <f>VALUE(V4240)*100000</f>
        <v>#VALUE!</v>
      </c>
    </row>
    <row r="4241" spans="1:23" customFormat="1" hidden="1">
      <c r="A4241" t="s">
        <v>8467</v>
      </c>
      <c r="G4241" t="s">
        <v>34</v>
      </c>
      <c r="H4241" t="s">
        <v>3670</v>
      </c>
      <c r="I4241">
        <f>VALUE(LEFT(H4241,FIND(" ",H4241)-1))</f>
        <v>3000</v>
      </c>
      <c r="J4241" t="str">
        <f>TRIM(RIGHT(H4241,LEN(H4241)-FIND(" ",H4241)))</f>
        <v>sqft</v>
      </c>
      <c r="K4241" t="s">
        <v>26</v>
      </c>
      <c r="L4241" t="s">
        <v>66</v>
      </c>
      <c r="N4241" t="s">
        <v>6043</v>
      </c>
      <c r="Q4241" t="s">
        <v>29</v>
      </c>
      <c r="R4241" t="s">
        <v>47</v>
      </c>
      <c r="S4241" t="s">
        <v>8933</v>
      </c>
      <c r="T4241" t="s">
        <v>928</v>
      </c>
      <c r="U4241" s="1">
        <f t="shared" si="2048"/>
        <v>6500</v>
      </c>
      <c r="V4241" t="s">
        <v>7698</v>
      </c>
      <c r="W4241" t="e">
        <f>VALUE(V4241)*100000</f>
        <v>#VALUE!</v>
      </c>
    </row>
    <row r="4242" spans="1:23" customFormat="1" hidden="1">
      <c r="A4242" t="s">
        <v>8617</v>
      </c>
      <c r="G4242" t="s">
        <v>34</v>
      </c>
      <c r="H4242" t="s">
        <v>8934</v>
      </c>
      <c r="I4242">
        <f>VALUE(LEFT(H4242,FIND(" ",H4242)-1))</f>
        <v>2830</v>
      </c>
      <c r="J4242" t="str">
        <f>TRIM(RIGHT(H4242,LEN(H4242)-FIND(" ",H4242)))</f>
        <v>sqft</v>
      </c>
      <c r="K4242" t="s">
        <v>26</v>
      </c>
      <c r="L4242" t="s">
        <v>44</v>
      </c>
      <c r="N4242" t="s">
        <v>8510</v>
      </c>
      <c r="Q4242" t="s">
        <v>29</v>
      </c>
      <c r="R4242" t="s">
        <v>30</v>
      </c>
      <c r="S4242" t="s">
        <v>8935</v>
      </c>
      <c r="T4242" t="s">
        <v>8936</v>
      </c>
      <c r="U4242" s="1">
        <f t="shared" si="2048"/>
        <v>7350</v>
      </c>
      <c r="V4242" t="s">
        <v>8937</v>
      </c>
      <c r="W4242" t="e">
        <f>VALUE(V4242)*100000</f>
        <v>#VALUE!</v>
      </c>
    </row>
    <row r="4243" spans="1:23" customFormat="1" hidden="1">
      <c r="A4243" t="s">
        <v>6782</v>
      </c>
      <c r="G4243" t="s">
        <v>24</v>
      </c>
      <c r="H4243" t="s">
        <v>3510</v>
      </c>
      <c r="I4243">
        <f>VALUE(LEFT(H4243,FIND(" ",H4243)-1))</f>
        <v>1375</v>
      </c>
      <c r="J4243" t="str">
        <f>TRIM(RIGHT(H4243,LEN(H4243)-FIND(" ",H4243)))</f>
        <v>sqft</v>
      </c>
      <c r="K4243" t="s">
        <v>43</v>
      </c>
      <c r="L4243" t="s">
        <v>44</v>
      </c>
      <c r="N4243" t="s">
        <v>992</v>
      </c>
      <c r="Q4243" t="s">
        <v>29</v>
      </c>
      <c r="R4243" t="s">
        <v>102</v>
      </c>
      <c r="S4243" t="s">
        <v>5303</v>
      </c>
      <c r="T4243" t="s">
        <v>7062</v>
      </c>
      <c r="U4243" s="1">
        <f t="shared" si="2048"/>
        <v>6300</v>
      </c>
      <c r="V4243" t="s">
        <v>8663</v>
      </c>
      <c r="W4243" t="e">
        <f>VALUE(V4243)*100000</f>
        <v>#VALUE!</v>
      </c>
    </row>
    <row r="4244" spans="1:23" customFormat="1" hidden="1">
      <c r="A4244" t="s">
        <v>8680</v>
      </c>
      <c r="G4244" t="s">
        <v>34</v>
      </c>
      <c r="H4244" t="s">
        <v>8447</v>
      </c>
      <c r="I4244">
        <f>VALUE(LEFT(H4244,FIND(" ",H4244)-1))</f>
        <v>4600</v>
      </c>
      <c r="J4244" t="str">
        <f>TRIM(RIGHT(H4244,LEN(H4244)-FIND(" ",H4244)))</f>
        <v>sqft</v>
      </c>
      <c r="K4244" t="s">
        <v>29</v>
      </c>
      <c r="L4244" t="s">
        <v>192</v>
      </c>
      <c r="N4244" t="s">
        <v>26</v>
      </c>
      <c r="Q4244" t="s">
        <v>8914</v>
      </c>
      <c r="R4244">
        <v>4</v>
      </c>
      <c r="S4244" t="s">
        <v>8938</v>
      </c>
      <c r="T4244" t="s">
        <v>6045</v>
      </c>
      <c r="U4244" s="1">
        <f t="shared" si="2048"/>
        <v>5850</v>
      </c>
      <c r="V4244" t="s">
        <v>7758</v>
      </c>
      <c r="W4244" t="e">
        <f>VALUE(V4244)*100000</f>
        <v>#VALUE!</v>
      </c>
    </row>
    <row r="4245" spans="1:23" customFormat="1" hidden="1">
      <c r="A4245" t="s">
        <v>8939</v>
      </c>
      <c r="G4245" t="s">
        <v>24</v>
      </c>
      <c r="H4245" t="s">
        <v>4400</v>
      </c>
      <c r="I4245">
        <f>VALUE(LEFT(H4245,FIND(" ",H4245)-1))</f>
        <v>2800</v>
      </c>
      <c r="J4245" t="str">
        <f>TRIM(RIGHT(H4245,LEN(H4245)-FIND(" ",H4245)))</f>
        <v>sqft</v>
      </c>
      <c r="K4245" t="s">
        <v>26</v>
      </c>
      <c r="L4245" t="s">
        <v>44</v>
      </c>
      <c r="N4245" t="s">
        <v>95</v>
      </c>
      <c r="Q4245" t="s">
        <v>96</v>
      </c>
      <c r="R4245" t="s">
        <v>47</v>
      </c>
      <c r="S4245" t="s">
        <v>8940</v>
      </c>
      <c r="U4245" s="1" t="e">
        <f t="shared" si="2048"/>
        <v>#VALUE!</v>
      </c>
      <c r="V4245" t="s">
        <v>7922</v>
      </c>
      <c r="W4245" t="e">
        <f>VALUE(V4245)*100000</f>
        <v>#VALUE!</v>
      </c>
    </row>
    <row r="4246" spans="1:23" customFormat="1" hidden="1">
      <c r="A4246" t="s">
        <v>8941</v>
      </c>
      <c r="G4246" t="s">
        <v>34</v>
      </c>
      <c r="H4246" t="s">
        <v>6130</v>
      </c>
      <c r="I4246">
        <f>VALUE(LEFT(H4246,FIND(" ",H4246)-1))</f>
        <v>3400</v>
      </c>
      <c r="J4246" t="str">
        <f>TRIM(RIGHT(H4246,LEN(H4246)-FIND(" ",H4246)))</f>
        <v>sqft</v>
      </c>
      <c r="K4246" t="s">
        <v>26</v>
      </c>
      <c r="L4246" t="s">
        <v>1843</v>
      </c>
      <c r="N4246" t="s">
        <v>45</v>
      </c>
      <c r="Q4246" t="s">
        <v>29</v>
      </c>
      <c r="R4246" t="s">
        <v>47</v>
      </c>
      <c r="S4246" t="s">
        <v>8931</v>
      </c>
      <c r="T4246" t="s">
        <v>8942</v>
      </c>
      <c r="U4246" s="1">
        <f t="shared" si="2048"/>
        <v>5912</v>
      </c>
      <c r="V4246" t="s">
        <v>8143</v>
      </c>
      <c r="W4246" t="e">
        <f>VALUE(V4246)*100000</f>
        <v>#VALUE!</v>
      </c>
    </row>
    <row r="4247" spans="1:23" customFormat="1" hidden="1">
      <c r="A4247" t="s">
        <v>8750</v>
      </c>
      <c r="G4247" t="s">
        <v>34</v>
      </c>
      <c r="H4247" t="s">
        <v>8173</v>
      </c>
      <c r="I4247">
        <f>VALUE(LEFT(H4247,FIND(" ",H4247)-1))</f>
        <v>2831</v>
      </c>
      <c r="J4247" t="str">
        <f>TRIM(RIGHT(H4247,LEN(H4247)-FIND(" ",H4247)))</f>
        <v>sqft</v>
      </c>
      <c r="K4247" t="s">
        <v>26</v>
      </c>
      <c r="L4247" t="s">
        <v>924</v>
      </c>
      <c r="N4247" t="s">
        <v>176</v>
      </c>
      <c r="Q4247" t="s">
        <v>29</v>
      </c>
      <c r="R4247" t="s">
        <v>739</v>
      </c>
      <c r="S4247" t="s">
        <v>8943</v>
      </c>
      <c r="T4247" t="s">
        <v>3861</v>
      </c>
      <c r="U4247" s="1">
        <f t="shared" si="2048"/>
        <v>5500</v>
      </c>
      <c r="V4247" t="s">
        <v>7562</v>
      </c>
      <c r="W4247" t="e">
        <f>VALUE(V4247)*100000</f>
        <v>#VALUE!</v>
      </c>
    </row>
    <row r="4248" spans="1:23" customFormat="1" hidden="1">
      <c r="A4248" t="s">
        <v>8944</v>
      </c>
      <c r="G4248" t="s">
        <v>34</v>
      </c>
      <c r="H4248" t="s">
        <v>7425</v>
      </c>
      <c r="I4248">
        <f>VALUE(LEFT(H4248,FIND(" ",H4248)-1))</f>
        <v>8000</v>
      </c>
      <c r="J4248" t="str">
        <f>TRIM(RIGHT(H4248,LEN(H4248)-FIND(" ",H4248)))</f>
        <v>sqft</v>
      </c>
      <c r="K4248" t="s">
        <v>26</v>
      </c>
      <c r="L4248" t="s">
        <v>175</v>
      </c>
      <c r="N4248" t="s">
        <v>8945</v>
      </c>
      <c r="Q4248" t="s">
        <v>29</v>
      </c>
      <c r="R4248" t="s">
        <v>47</v>
      </c>
      <c r="S4248" t="s">
        <v>8946</v>
      </c>
      <c r="T4248" t="s">
        <v>7304</v>
      </c>
      <c r="U4248" s="1">
        <f t="shared" si="2048"/>
        <v>9500</v>
      </c>
      <c r="V4248" t="s">
        <v>8947</v>
      </c>
      <c r="W4248" t="e">
        <f>VALUE(V4248)*100000</f>
        <v>#VALUE!</v>
      </c>
    </row>
    <row r="4249" spans="1:23" customFormat="1" hidden="1">
      <c r="A4249" t="s">
        <v>8874</v>
      </c>
      <c r="G4249" t="s">
        <v>34</v>
      </c>
      <c r="H4249" t="s">
        <v>8205</v>
      </c>
      <c r="I4249">
        <f>VALUE(LEFT(H4249,FIND(" ",H4249)-1))</f>
        <v>3551</v>
      </c>
      <c r="J4249" t="str">
        <f>TRIM(RIGHT(H4249,LEN(H4249)-FIND(" ",H4249)))</f>
        <v>sqft</v>
      </c>
      <c r="K4249" t="s">
        <v>26</v>
      </c>
      <c r="L4249" t="s">
        <v>2829</v>
      </c>
      <c r="N4249" t="s">
        <v>176</v>
      </c>
      <c r="Q4249" t="s">
        <v>29</v>
      </c>
      <c r="R4249" t="s">
        <v>47</v>
      </c>
      <c r="S4249" t="s">
        <v>8948</v>
      </c>
      <c r="T4249" t="s">
        <v>8294</v>
      </c>
      <c r="U4249" s="1">
        <f t="shared" si="2048"/>
        <v>6402</v>
      </c>
      <c r="V4249" t="s">
        <v>7492</v>
      </c>
      <c r="W4249" t="e">
        <f>VALUE(V4249)*100000</f>
        <v>#VALUE!</v>
      </c>
    </row>
    <row r="4250" spans="1:23" customFormat="1" hidden="1">
      <c r="A4250" t="s">
        <v>8949</v>
      </c>
      <c r="G4250" t="s">
        <v>24</v>
      </c>
      <c r="H4250" t="s">
        <v>90</v>
      </c>
      <c r="I4250">
        <f>VALUE(LEFT(H4250,FIND(" ",H4250)-1))</f>
        <v>1650</v>
      </c>
      <c r="J4250" t="str">
        <f>TRIM(RIGHT(H4250,LEN(H4250)-FIND(" ",H4250)))</f>
        <v>sqft</v>
      </c>
      <c r="K4250" t="s">
        <v>43</v>
      </c>
      <c r="L4250" t="s">
        <v>44</v>
      </c>
      <c r="N4250" t="s">
        <v>289</v>
      </c>
      <c r="Q4250" t="s">
        <v>29</v>
      </c>
      <c r="R4250" t="s">
        <v>102</v>
      </c>
      <c r="S4250" t="s">
        <v>8313</v>
      </c>
      <c r="T4250" t="s">
        <v>6785</v>
      </c>
      <c r="U4250" s="1">
        <f t="shared" si="2048"/>
        <v>5300</v>
      </c>
      <c r="V4250" t="s">
        <v>7551</v>
      </c>
      <c r="W4250" t="e">
        <f>VALUE(V4250)*100000</f>
        <v>#VALUE!</v>
      </c>
    </row>
    <row r="4251" spans="1:23" customFormat="1" hidden="1">
      <c r="A4251" t="s">
        <v>8462</v>
      </c>
      <c r="G4251" t="s">
        <v>34</v>
      </c>
      <c r="H4251" t="s">
        <v>6130</v>
      </c>
      <c r="I4251">
        <f>VALUE(LEFT(H4251,FIND(" ",H4251)-1))</f>
        <v>3400</v>
      </c>
      <c r="J4251" t="str">
        <f>TRIM(RIGHT(H4251,LEN(H4251)-FIND(" ",H4251)))</f>
        <v>sqft</v>
      </c>
      <c r="K4251" t="s">
        <v>29</v>
      </c>
      <c r="L4251" t="s">
        <v>267</v>
      </c>
      <c r="N4251" t="s">
        <v>26</v>
      </c>
      <c r="Q4251" t="s">
        <v>8950</v>
      </c>
      <c r="R4251">
        <v>4</v>
      </c>
      <c r="S4251" t="s">
        <v>8951</v>
      </c>
      <c r="T4251" t="s">
        <v>8630</v>
      </c>
      <c r="U4251" s="1">
        <f t="shared" si="2048"/>
        <v>5450</v>
      </c>
      <c r="V4251" t="s">
        <v>8125</v>
      </c>
      <c r="W4251" t="e">
        <f>VALUE(V4251)*100000</f>
        <v>#VALUE!</v>
      </c>
    </row>
    <row r="4252" spans="1:23" customFormat="1" hidden="1">
      <c r="A4252" t="s">
        <v>8520</v>
      </c>
      <c r="G4252" t="s">
        <v>34</v>
      </c>
      <c r="H4252" t="s">
        <v>7047</v>
      </c>
      <c r="I4252">
        <f>VALUE(LEFT(H4252,FIND(" ",H4252)-1))</f>
        <v>5500</v>
      </c>
      <c r="J4252" t="str">
        <f>TRIM(RIGHT(H4252,LEN(H4252)-FIND(" ",H4252)))</f>
        <v>sqft</v>
      </c>
      <c r="K4252" t="s">
        <v>26</v>
      </c>
      <c r="L4252" t="s">
        <v>1843</v>
      </c>
      <c r="N4252" t="s">
        <v>81</v>
      </c>
      <c r="Q4252" t="s">
        <v>29</v>
      </c>
      <c r="R4252" t="s">
        <v>47</v>
      </c>
      <c r="S4252" t="s">
        <v>8931</v>
      </c>
      <c r="T4252" t="s">
        <v>4575</v>
      </c>
      <c r="U4252" s="1">
        <f t="shared" si="2048"/>
        <v>7200</v>
      </c>
      <c r="V4252" t="s">
        <v>8127</v>
      </c>
      <c r="W4252" t="e">
        <f>VALUE(V4252)*100000</f>
        <v>#VALUE!</v>
      </c>
    </row>
    <row r="4253" spans="1:23" customFormat="1" hidden="1">
      <c r="A4253" t="s">
        <v>6081</v>
      </c>
      <c r="G4253" t="s">
        <v>34</v>
      </c>
      <c r="H4253" t="s">
        <v>8095</v>
      </c>
      <c r="I4253">
        <f>VALUE(LEFT(H4253,FIND(" ",H4253)-1))</f>
        <v>3600</v>
      </c>
      <c r="J4253" t="str">
        <f>TRIM(RIGHT(H4253,LEN(H4253)-FIND(" ",H4253)))</f>
        <v>sqft</v>
      </c>
      <c r="K4253" t="s">
        <v>26</v>
      </c>
      <c r="L4253" t="s">
        <v>2900</v>
      </c>
      <c r="N4253" t="s">
        <v>81</v>
      </c>
      <c r="Q4253" t="s">
        <v>29</v>
      </c>
      <c r="R4253" t="s">
        <v>47</v>
      </c>
      <c r="S4253" t="s">
        <v>8196</v>
      </c>
      <c r="T4253" t="s">
        <v>722</v>
      </c>
      <c r="U4253" s="1">
        <f t="shared" si="2048"/>
        <v>6000</v>
      </c>
      <c r="V4253" t="s">
        <v>8286</v>
      </c>
      <c r="W4253" t="e">
        <f>VALUE(V4253)*100000</f>
        <v>#VALUE!</v>
      </c>
    </row>
    <row r="4254" spans="1:23" customFormat="1" hidden="1">
      <c r="A4254" t="s">
        <v>8831</v>
      </c>
      <c r="G4254" t="s">
        <v>34</v>
      </c>
      <c r="H4254" t="s">
        <v>8952</v>
      </c>
      <c r="I4254">
        <f>VALUE(LEFT(H4254,FIND(" ",H4254)-1))</f>
        <v>5302</v>
      </c>
      <c r="J4254" t="str">
        <f>TRIM(RIGHT(H4254,LEN(H4254)-FIND(" ",H4254)))</f>
        <v>sqft</v>
      </c>
      <c r="K4254" t="s">
        <v>26</v>
      </c>
      <c r="L4254" t="s">
        <v>5200</v>
      </c>
      <c r="N4254" t="s">
        <v>176</v>
      </c>
      <c r="Q4254" t="s">
        <v>29</v>
      </c>
      <c r="R4254" t="s">
        <v>47</v>
      </c>
      <c r="S4254" t="s">
        <v>8953</v>
      </c>
      <c r="T4254" t="s">
        <v>3914</v>
      </c>
      <c r="U4254" s="1">
        <f t="shared" si="2048"/>
        <v>8000</v>
      </c>
      <c r="V4254" t="s">
        <v>8954</v>
      </c>
      <c r="W4254" t="e">
        <f>VALUE(V4254)*100000</f>
        <v>#VALUE!</v>
      </c>
    </row>
    <row r="4255" spans="1:23" customFormat="1" hidden="1">
      <c r="A4255" t="s">
        <v>8955</v>
      </c>
      <c r="G4255" t="s">
        <v>34</v>
      </c>
      <c r="H4255" t="s">
        <v>8956</v>
      </c>
      <c r="I4255">
        <f>VALUE(LEFT(H4255,FIND(" ",H4255)-1))</f>
        <v>6095</v>
      </c>
      <c r="J4255" t="str">
        <f>TRIM(RIGHT(H4255,LEN(H4255)-FIND(" ",H4255)))</f>
        <v>sqft</v>
      </c>
      <c r="K4255" t="s">
        <v>26</v>
      </c>
      <c r="L4255" t="s">
        <v>175</v>
      </c>
      <c r="N4255" t="s">
        <v>342</v>
      </c>
      <c r="Q4255" t="s">
        <v>29</v>
      </c>
      <c r="R4255" t="s">
        <v>47</v>
      </c>
      <c r="S4255" t="s">
        <v>8521</v>
      </c>
      <c r="T4255" t="s">
        <v>387</v>
      </c>
      <c r="U4255" s="1">
        <f t="shared" si="2048"/>
        <v>9000</v>
      </c>
      <c r="V4255" t="s">
        <v>8957</v>
      </c>
      <c r="W4255" t="e">
        <f>VALUE(V4255)*100000</f>
        <v>#VALUE!</v>
      </c>
    </row>
    <row r="4256" spans="1:23" customFormat="1" hidden="1">
      <c r="A4256" t="s">
        <v>8694</v>
      </c>
      <c r="G4256" t="s">
        <v>34</v>
      </c>
      <c r="H4256" t="s">
        <v>8695</v>
      </c>
      <c r="I4256">
        <f>VALUE(LEFT(H4256,FIND(" ",H4256)-1))</f>
        <v>3376</v>
      </c>
      <c r="J4256" t="str">
        <f>TRIM(RIGHT(H4256,LEN(H4256)-FIND(" ",H4256)))</f>
        <v>sqft</v>
      </c>
      <c r="K4256" t="s">
        <v>26</v>
      </c>
      <c r="L4256" t="s">
        <v>175</v>
      </c>
      <c r="N4256" t="s">
        <v>45</v>
      </c>
      <c r="Q4256" t="s">
        <v>29</v>
      </c>
      <c r="R4256" t="s">
        <v>47</v>
      </c>
      <c r="S4256" t="s">
        <v>8958</v>
      </c>
      <c r="T4256" t="s">
        <v>6954</v>
      </c>
      <c r="U4256" s="1">
        <f t="shared" si="2048"/>
        <v>5940</v>
      </c>
      <c r="V4256" t="s">
        <v>7219</v>
      </c>
      <c r="W4256" t="e">
        <f>VALUE(V4256)*100000</f>
        <v>#VALUE!</v>
      </c>
    </row>
    <row r="4257" spans="1:23" customFormat="1" hidden="1">
      <c r="A4257" t="s">
        <v>8821</v>
      </c>
      <c r="G4257" t="s">
        <v>24</v>
      </c>
      <c r="H4257" t="s">
        <v>1551</v>
      </c>
      <c r="I4257">
        <f>VALUE(LEFT(H4257,FIND(" ",H4257)-1))</f>
        <v>2600</v>
      </c>
      <c r="J4257" t="str">
        <f>TRIM(RIGHT(H4257,LEN(H4257)-FIND(" ",H4257)))</f>
        <v>sqft</v>
      </c>
      <c r="K4257" t="s">
        <v>26</v>
      </c>
      <c r="L4257" t="s">
        <v>44</v>
      </c>
      <c r="N4257" t="s">
        <v>45</v>
      </c>
      <c r="Q4257" t="s">
        <v>29</v>
      </c>
      <c r="R4257" t="s">
        <v>102</v>
      </c>
      <c r="S4257" t="s">
        <v>8313</v>
      </c>
      <c r="T4257" t="s">
        <v>6866</v>
      </c>
      <c r="U4257" s="1">
        <f t="shared" si="2048"/>
        <v>6200</v>
      </c>
      <c r="V4257" t="s">
        <v>8959</v>
      </c>
      <c r="W4257" t="e">
        <f>VALUE(V4257)*100000</f>
        <v>#VALUE!</v>
      </c>
    </row>
    <row r="4258" spans="1:23" customFormat="1" hidden="1">
      <c r="A4258" t="s">
        <v>8462</v>
      </c>
      <c r="G4258" t="s">
        <v>34</v>
      </c>
      <c r="H4258" t="s">
        <v>4019</v>
      </c>
      <c r="I4258">
        <f>VALUE(LEFT(H4258,FIND(" ",H4258)-1))</f>
        <v>3500</v>
      </c>
      <c r="J4258" t="str">
        <f>TRIM(RIGHT(H4258,LEN(H4258)-FIND(" ",H4258)))</f>
        <v>sqft</v>
      </c>
      <c r="K4258" t="s">
        <v>29</v>
      </c>
      <c r="L4258" t="s">
        <v>267</v>
      </c>
      <c r="N4258" t="s">
        <v>26</v>
      </c>
      <c r="Q4258" t="s">
        <v>8950</v>
      </c>
      <c r="R4258">
        <v>4</v>
      </c>
      <c r="S4258" t="s">
        <v>8960</v>
      </c>
      <c r="T4258" t="s">
        <v>8630</v>
      </c>
      <c r="U4258" s="1">
        <f t="shared" si="2048"/>
        <v>5450</v>
      </c>
      <c r="V4258" t="s">
        <v>7687</v>
      </c>
      <c r="W4258" t="e">
        <f>VALUE(V4258)*100000</f>
        <v>#VALUE!</v>
      </c>
    </row>
    <row r="4259" spans="1:23" customFormat="1" hidden="1">
      <c r="A4259" t="s">
        <v>8167</v>
      </c>
      <c r="G4259" t="s">
        <v>34</v>
      </c>
      <c r="H4259" t="s">
        <v>8270</v>
      </c>
      <c r="I4259">
        <f>VALUE(LEFT(H4259,FIND(" ",H4259)-1))</f>
        <v>4200</v>
      </c>
      <c r="J4259" t="str">
        <f>TRIM(RIGHT(H4259,LEN(H4259)-FIND(" ",H4259)))</f>
        <v>sqft</v>
      </c>
      <c r="K4259" t="s">
        <v>26</v>
      </c>
      <c r="L4259" t="s">
        <v>1843</v>
      </c>
      <c r="N4259" t="s">
        <v>200</v>
      </c>
      <c r="Q4259" t="s">
        <v>29</v>
      </c>
      <c r="R4259" t="s">
        <v>47</v>
      </c>
      <c r="S4259" t="s">
        <v>6048</v>
      </c>
      <c r="T4259" t="s">
        <v>8961</v>
      </c>
      <c r="U4259" s="1">
        <f t="shared" si="2048"/>
        <v>7381</v>
      </c>
      <c r="V4259" t="s">
        <v>7766</v>
      </c>
      <c r="W4259" t="e">
        <f>VALUE(V4259)*100000</f>
        <v>#VALUE!</v>
      </c>
    </row>
    <row r="4260" spans="1:23" customFormat="1" hidden="1">
      <c r="A4260" t="s">
        <v>6081</v>
      </c>
      <c r="G4260" t="s">
        <v>34</v>
      </c>
      <c r="H4260" t="s">
        <v>7293</v>
      </c>
      <c r="I4260">
        <f>VALUE(LEFT(H4260,FIND(" ",H4260)-1))</f>
        <v>3700</v>
      </c>
      <c r="J4260" t="str">
        <f>TRIM(RIGHT(H4260,LEN(H4260)-FIND(" ",H4260)))</f>
        <v>sqft</v>
      </c>
      <c r="K4260" t="s">
        <v>26</v>
      </c>
      <c r="L4260" t="s">
        <v>2900</v>
      </c>
      <c r="N4260" t="s">
        <v>81</v>
      </c>
      <c r="Q4260" t="s">
        <v>29</v>
      </c>
      <c r="R4260" t="s">
        <v>47</v>
      </c>
      <c r="S4260" t="s">
        <v>8196</v>
      </c>
      <c r="T4260" t="s">
        <v>722</v>
      </c>
      <c r="U4260" s="1">
        <f t="shared" si="2048"/>
        <v>6000</v>
      </c>
      <c r="V4260" t="s">
        <v>8962</v>
      </c>
      <c r="W4260" t="e">
        <f>VALUE(V4260)*100000</f>
        <v>#VALUE!</v>
      </c>
    </row>
    <row r="4261" spans="1:23" customFormat="1" hidden="1">
      <c r="A4261" t="s">
        <v>8419</v>
      </c>
      <c r="G4261" t="s">
        <v>24</v>
      </c>
      <c r="H4261" t="s">
        <v>5265</v>
      </c>
      <c r="I4261">
        <f>VALUE(LEFT(H4261,FIND(" ",H4261)-1))</f>
        <v>1925</v>
      </c>
      <c r="J4261" t="str">
        <f>TRIM(RIGHT(H4261,LEN(H4261)-FIND(" ",H4261)))</f>
        <v>sqft</v>
      </c>
      <c r="K4261" t="s">
        <v>26</v>
      </c>
      <c r="L4261" t="s">
        <v>61</v>
      </c>
      <c r="N4261" t="s">
        <v>176</v>
      </c>
      <c r="Q4261" t="s">
        <v>29</v>
      </c>
      <c r="R4261" t="s">
        <v>102</v>
      </c>
      <c r="S4261" t="s">
        <v>8963</v>
      </c>
      <c r="T4261" t="s">
        <v>928</v>
      </c>
      <c r="U4261" s="1">
        <f t="shared" si="2048"/>
        <v>6500</v>
      </c>
      <c r="V4261" t="s">
        <v>7492</v>
      </c>
      <c r="W4261" t="e">
        <f>VALUE(V4261)*100000</f>
        <v>#VALUE!</v>
      </c>
    </row>
    <row r="4262" spans="1:23" customFormat="1" hidden="1">
      <c r="A4262" t="s">
        <v>7051</v>
      </c>
      <c r="G4262" t="s">
        <v>34</v>
      </c>
      <c r="H4262" t="s">
        <v>8727</v>
      </c>
      <c r="I4262">
        <f>VALUE(LEFT(H4262,FIND(" ",H4262)-1))</f>
        <v>4100</v>
      </c>
      <c r="J4262" t="str">
        <f>TRIM(RIGHT(H4262,LEN(H4262)-FIND(" ",H4262)))</f>
        <v>sqft</v>
      </c>
      <c r="K4262" t="s">
        <v>26</v>
      </c>
      <c r="L4262" t="s">
        <v>44</v>
      </c>
      <c r="N4262" t="s">
        <v>1138</v>
      </c>
      <c r="Q4262" t="s">
        <v>29</v>
      </c>
      <c r="R4262" t="s">
        <v>30</v>
      </c>
      <c r="S4262" t="s">
        <v>8964</v>
      </c>
      <c r="T4262" t="s">
        <v>236</v>
      </c>
      <c r="U4262" s="1">
        <f t="shared" si="2048"/>
        <v>7000</v>
      </c>
      <c r="V4262" t="s">
        <v>8965</v>
      </c>
      <c r="W4262" t="e">
        <f>VALUE(V4262)*100000</f>
        <v>#VALUE!</v>
      </c>
    </row>
    <row r="4263" spans="1:23" customFormat="1" hidden="1">
      <c r="A4263" t="s">
        <v>7593</v>
      </c>
      <c r="G4263" t="s">
        <v>34</v>
      </c>
      <c r="H4263" t="s">
        <v>8966</v>
      </c>
      <c r="I4263">
        <f>VALUE(LEFT(H4263,FIND(" ",H4263)-1))</f>
        <v>3398</v>
      </c>
      <c r="J4263" t="str">
        <f>TRIM(RIGHT(H4263,LEN(H4263)-FIND(" ",H4263)))</f>
        <v>sqft</v>
      </c>
      <c r="K4263" t="s">
        <v>26</v>
      </c>
      <c r="L4263" t="s">
        <v>267</v>
      </c>
      <c r="N4263" t="s">
        <v>793</v>
      </c>
      <c r="Q4263" t="s">
        <v>29</v>
      </c>
      <c r="R4263" t="s">
        <v>47</v>
      </c>
      <c r="S4263" t="s">
        <v>8967</v>
      </c>
      <c r="T4263" t="s">
        <v>7555</v>
      </c>
      <c r="U4263" s="1">
        <f t="shared" si="2048"/>
        <v>5991</v>
      </c>
      <c r="V4263" t="s">
        <v>7995</v>
      </c>
      <c r="W4263" t="e">
        <f>VALUE(V4263)*100000</f>
        <v>#VALUE!</v>
      </c>
    </row>
    <row r="4264" spans="1:23" customFormat="1" hidden="1">
      <c r="A4264" t="s">
        <v>7549</v>
      </c>
      <c r="G4264" t="s">
        <v>24</v>
      </c>
      <c r="H4264" t="s">
        <v>8968</v>
      </c>
      <c r="I4264">
        <f>VALUE(LEFT(H4264,FIND(" ",H4264)-1))</f>
        <v>1456</v>
      </c>
      <c r="J4264" t="str">
        <f>TRIM(RIGHT(H4264,LEN(H4264)-FIND(" ",H4264)))</f>
        <v>sqft</v>
      </c>
      <c r="K4264" t="s">
        <v>26</v>
      </c>
      <c r="L4264" t="s">
        <v>44</v>
      </c>
      <c r="N4264" t="s">
        <v>1181</v>
      </c>
      <c r="Q4264" t="s">
        <v>29</v>
      </c>
      <c r="R4264" t="s">
        <v>102</v>
      </c>
      <c r="S4264" t="s">
        <v>5129</v>
      </c>
      <c r="T4264" t="s">
        <v>722</v>
      </c>
      <c r="U4264" s="1">
        <f t="shared" si="2048"/>
        <v>6000</v>
      </c>
      <c r="V4264" t="s">
        <v>7551</v>
      </c>
      <c r="W4264" t="e">
        <f>VALUE(V4264)*100000</f>
        <v>#VALUE!</v>
      </c>
    </row>
    <row r="4265" spans="1:23" customFormat="1" hidden="1">
      <c r="A4265" t="s">
        <v>8462</v>
      </c>
      <c r="G4265" t="s">
        <v>34</v>
      </c>
      <c r="H4265" t="s">
        <v>8969</v>
      </c>
      <c r="I4265">
        <f>VALUE(LEFT(H4265,FIND(" ",H4265)-1))</f>
        <v>3676</v>
      </c>
      <c r="J4265" t="str">
        <f>TRIM(RIGHT(H4265,LEN(H4265)-FIND(" ",H4265)))</f>
        <v>sqft</v>
      </c>
      <c r="K4265" t="s">
        <v>29</v>
      </c>
      <c r="L4265" t="s">
        <v>267</v>
      </c>
      <c r="N4265" t="s">
        <v>26</v>
      </c>
      <c r="Q4265" t="s">
        <v>8950</v>
      </c>
      <c r="R4265">
        <v>4</v>
      </c>
      <c r="S4265" t="s">
        <v>8970</v>
      </c>
      <c r="T4265" t="s">
        <v>8630</v>
      </c>
      <c r="U4265" s="1">
        <f t="shared" si="2048"/>
        <v>5450</v>
      </c>
      <c r="V4265" t="s">
        <v>7219</v>
      </c>
      <c r="W4265" t="e">
        <f>VALUE(V4265)*100000</f>
        <v>#VALUE!</v>
      </c>
    </row>
    <row r="4266" spans="1:23" customFormat="1" hidden="1">
      <c r="A4266" t="s">
        <v>7051</v>
      </c>
      <c r="G4266" t="s">
        <v>34</v>
      </c>
      <c r="H4266" t="s">
        <v>8727</v>
      </c>
      <c r="I4266">
        <f>VALUE(LEFT(H4266,FIND(" ",H4266)-1))</f>
        <v>4100</v>
      </c>
      <c r="J4266" t="str">
        <f>TRIM(RIGHT(H4266,LEN(H4266)-FIND(" ",H4266)))</f>
        <v>sqft</v>
      </c>
      <c r="K4266" t="s">
        <v>26</v>
      </c>
      <c r="L4266" t="s">
        <v>1843</v>
      </c>
      <c r="N4266" t="s">
        <v>200</v>
      </c>
      <c r="Q4266" t="s">
        <v>29</v>
      </c>
      <c r="R4266" t="s">
        <v>47</v>
      </c>
      <c r="T4266" t="s">
        <v>8971</v>
      </c>
      <c r="U4266" s="1">
        <f t="shared" si="2048"/>
        <v>6488</v>
      </c>
      <c r="V4266" t="s">
        <v>8189</v>
      </c>
      <c r="W4266" t="e">
        <f>VALUE(V4266)*100000</f>
        <v>#VALUE!</v>
      </c>
    </row>
    <row r="4267" spans="1:23" customFormat="1" hidden="1">
      <c r="A4267" t="s">
        <v>6081</v>
      </c>
      <c r="G4267" t="s">
        <v>34</v>
      </c>
      <c r="H4267" t="s">
        <v>8447</v>
      </c>
      <c r="I4267">
        <f>VALUE(LEFT(H4267,FIND(" ",H4267)-1))</f>
        <v>4600</v>
      </c>
      <c r="J4267" t="str">
        <f>TRIM(RIGHT(H4267,LEN(H4267)-FIND(" ",H4267)))</f>
        <v>sqft</v>
      </c>
      <c r="K4267" t="s">
        <v>26</v>
      </c>
      <c r="L4267" t="s">
        <v>2900</v>
      </c>
      <c r="N4267" t="s">
        <v>81</v>
      </c>
      <c r="Q4267" t="s">
        <v>29</v>
      </c>
      <c r="R4267" t="s">
        <v>47</v>
      </c>
      <c r="S4267" t="s">
        <v>8196</v>
      </c>
      <c r="T4267" t="s">
        <v>722</v>
      </c>
      <c r="U4267" s="1">
        <f t="shared" si="2048"/>
        <v>6000</v>
      </c>
      <c r="V4267" t="s">
        <v>7400</v>
      </c>
      <c r="W4267" t="e">
        <f>VALUE(V4267)*100000</f>
        <v>#VALUE!</v>
      </c>
    </row>
    <row r="4268" spans="1:23" customFormat="1" hidden="1">
      <c r="A4268" t="s">
        <v>8905</v>
      </c>
      <c r="G4268" t="s">
        <v>34</v>
      </c>
      <c r="H4268" t="s">
        <v>7412</v>
      </c>
      <c r="I4268">
        <f>VALUE(LEFT(H4268,FIND(" ",H4268)-1))</f>
        <v>4150</v>
      </c>
      <c r="J4268" t="str">
        <f>TRIM(RIGHT(H4268,LEN(H4268)-FIND(" ",H4268)))</f>
        <v>sqft</v>
      </c>
      <c r="K4268" t="s">
        <v>43</v>
      </c>
      <c r="L4268" t="s">
        <v>44</v>
      </c>
      <c r="N4268" t="s">
        <v>8515</v>
      </c>
      <c r="Q4268" t="s">
        <v>29</v>
      </c>
      <c r="R4268" t="s">
        <v>47</v>
      </c>
      <c r="S4268" t="s">
        <v>177</v>
      </c>
      <c r="T4268" t="s">
        <v>405</v>
      </c>
      <c r="U4268" s="1">
        <f t="shared" si="2048"/>
        <v>7500</v>
      </c>
      <c r="V4268" t="s">
        <v>7716</v>
      </c>
      <c r="W4268" t="e">
        <f>VALUE(V4268)*100000</f>
        <v>#VALUE!</v>
      </c>
    </row>
    <row r="4269" spans="1:23" customFormat="1" hidden="1">
      <c r="A4269" t="s">
        <v>8625</v>
      </c>
      <c r="G4269" t="s">
        <v>34</v>
      </c>
      <c r="H4269" t="s">
        <v>7550</v>
      </c>
      <c r="I4269">
        <f>VALUE(LEFT(H4269,FIND(" ",H4269)-1))</f>
        <v>2650</v>
      </c>
      <c r="J4269" t="str">
        <f>TRIM(RIGHT(H4269,LEN(H4269)-FIND(" ",H4269)))</f>
        <v>sqft</v>
      </c>
      <c r="K4269" t="s">
        <v>26</v>
      </c>
      <c r="L4269" t="s">
        <v>267</v>
      </c>
      <c r="N4269" t="s">
        <v>200</v>
      </c>
      <c r="Q4269" t="s">
        <v>29</v>
      </c>
      <c r="R4269" t="s">
        <v>47</v>
      </c>
      <c r="S4269" t="s">
        <v>8972</v>
      </c>
      <c r="T4269" t="s">
        <v>8973</v>
      </c>
      <c r="U4269" s="1">
        <f t="shared" si="2048"/>
        <v>6302</v>
      </c>
      <c r="V4269" t="s">
        <v>8900</v>
      </c>
      <c r="W4269" t="e">
        <f>VALUE(V4269)*100000</f>
        <v>#VALUE!</v>
      </c>
    </row>
    <row r="4270" spans="1:23" customFormat="1" hidden="1">
      <c r="A4270" t="s">
        <v>3884</v>
      </c>
      <c r="G4270" t="s">
        <v>24</v>
      </c>
      <c r="H4270" t="s">
        <v>2799</v>
      </c>
      <c r="I4270">
        <f>VALUE(LEFT(H4270,FIND(" ",H4270)-1))</f>
        <v>1320</v>
      </c>
      <c r="J4270" t="str">
        <f>TRIM(RIGHT(H4270,LEN(H4270)-FIND(" ",H4270)))</f>
        <v>sqft</v>
      </c>
      <c r="K4270" t="s">
        <v>43</v>
      </c>
      <c r="L4270" t="s">
        <v>44</v>
      </c>
      <c r="N4270" t="s">
        <v>1773</v>
      </c>
      <c r="Q4270" t="s">
        <v>897</v>
      </c>
      <c r="R4270">
        <v>1</v>
      </c>
      <c r="S4270" t="s">
        <v>8974</v>
      </c>
      <c r="U4270" s="1" t="e">
        <f t="shared" si="2048"/>
        <v>#VALUE!</v>
      </c>
      <c r="V4270" t="s">
        <v>2529</v>
      </c>
      <c r="W4270" t="e">
        <f>VALUE(V4270)*100000</f>
        <v>#VALUE!</v>
      </c>
    </row>
    <row r="4271" spans="1:23" customFormat="1" hidden="1">
      <c r="A4271" t="s">
        <v>8462</v>
      </c>
      <c r="G4271" t="s">
        <v>34</v>
      </c>
      <c r="H4271" t="s">
        <v>7293</v>
      </c>
      <c r="I4271">
        <f>VALUE(LEFT(H4271,FIND(" ",H4271)-1))</f>
        <v>3700</v>
      </c>
      <c r="J4271" t="str">
        <f>TRIM(RIGHT(H4271,LEN(H4271)-FIND(" ",H4271)))</f>
        <v>sqft</v>
      </c>
      <c r="K4271" t="s">
        <v>29</v>
      </c>
      <c r="L4271" t="s">
        <v>267</v>
      </c>
      <c r="N4271" t="s">
        <v>26</v>
      </c>
      <c r="Q4271" t="s">
        <v>8950</v>
      </c>
      <c r="R4271">
        <v>4</v>
      </c>
      <c r="S4271" t="s">
        <v>8975</v>
      </c>
      <c r="T4271" t="s">
        <v>8630</v>
      </c>
      <c r="U4271" s="1">
        <f t="shared" si="2048"/>
        <v>5450</v>
      </c>
      <c r="V4271" t="s">
        <v>8143</v>
      </c>
      <c r="W4271" t="e">
        <f>VALUE(V4271)*100000</f>
        <v>#VALUE!</v>
      </c>
    </row>
    <row r="4272" spans="1:23" customFormat="1" hidden="1">
      <c r="A4272" t="s">
        <v>8808</v>
      </c>
      <c r="G4272" t="s">
        <v>34</v>
      </c>
      <c r="H4272" t="s">
        <v>8976</v>
      </c>
      <c r="I4272">
        <f>VALUE(LEFT(H4272,FIND(" ",H4272)-1))</f>
        <v>3693</v>
      </c>
      <c r="J4272" t="str">
        <f>TRIM(RIGHT(H4272,LEN(H4272)-FIND(" ",H4272)))</f>
        <v>sqft</v>
      </c>
      <c r="K4272" t="s">
        <v>26</v>
      </c>
      <c r="L4272" t="s">
        <v>1843</v>
      </c>
      <c r="N4272" t="s">
        <v>1008</v>
      </c>
      <c r="Q4272" t="s">
        <v>29</v>
      </c>
      <c r="R4272" t="s">
        <v>47</v>
      </c>
      <c r="T4272" t="s">
        <v>8977</v>
      </c>
      <c r="U4272" s="1">
        <f t="shared" si="2048"/>
        <v>5497</v>
      </c>
      <c r="V4272" t="s">
        <v>7995</v>
      </c>
      <c r="W4272" t="e">
        <f>VALUE(V4272)*100000</f>
        <v>#VALUE!</v>
      </c>
    </row>
    <row r="4273" spans="1:23" customFormat="1" hidden="1">
      <c r="A4273" t="s">
        <v>6081</v>
      </c>
      <c r="G4273" t="s">
        <v>34</v>
      </c>
      <c r="H4273" t="s">
        <v>8612</v>
      </c>
      <c r="I4273">
        <f>VALUE(LEFT(H4273,FIND(" ",H4273)-1))</f>
        <v>3550</v>
      </c>
      <c r="J4273" t="str">
        <f>TRIM(RIGHT(H4273,LEN(H4273)-FIND(" ",H4273)))</f>
        <v>sqft</v>
      </c>
      <c r="K4273" t="s">
        <v>26</v>
      </c>
      <c r="L4273" t="s">
        <v>2900</v>
      </c>
      <c r="N4273" t="s">
        <v>81</v>
      </c>
      <c r="Q4273" t="s">
        <v>29</v>
      </c>
      <c r="R4273" t="s">
        <v>47</v>
      </c>
      <c r="S4273" t="s">
        <v>8196</v>
      </c>
      <c r="T4273" t="s">
        <v>722</v>
      </c>
      <c r="U4273" s="1">
        <f t="shared" si="2048"/>
        <v>6000</v>
      </c>
      <c r="V4273" t="s">
        <v>8918</v>
      </c>
      <c r="W4273" t="e">
        <f>VALUE(V4273)*100000</f>
        <v>#VALUE!</v>
      </c>
    </row>
    <row r="4274" spans="1:23" customFormat="1" hidden="1">
      <c r="A4274" t="s">
        <v>8105</v>
      </c>
      <c r="G4274" t="s">
        <v>34</v>
      </c>
      <c r="H4274" t="s">
        <v>8978</v>
      </c>
      <c r="I4274">
        <f>VALUE(LEFT(H4274,FIND(" ",H4274)-1))</f>
        <v>7535</v>
      </c>
      <c r="J4274" t="str">
        <f>TRIM(RIGHT(H4274,LEN(H4274)-FIND(" ",H4274)))</f>
        <v>sqft</v>
      </c>
      <c r="K4274" t="s">
        <v>26</v>
      </c>
      <c r="L4274" t="s">
        <v>44</v>
      </c>
      <c r="N4274" t="s">
        <v>176</v>
      </c>
      <c r="Q4274" t="s">
        <v>29</v>
      </c>
      <c r="R4274" t="s">
        <v>47</v>
      </c>
      <c r="S4274" t="s">
        <v>8979</v>
      </c>
      <c r="T4274" t="s">
        <v>2219</v>
      </c>
      <c r="U4274" s="1">
        <f t="shared" si="2048"/>
        <v>6800</v>
      </c>
      <c r="V4274" t="s">
        <v>8980</v>
      </c>
      <c r="W4274" t="e">
        <f>VALUE(V4274)*100000</f>
        <v>#VALUE!</v>
      </c>
    </row>
    <row r="4275" spans="1:23" customFormat="1" hidden="1">
      <c r="A4275" t="s">
        <v>8866</v>
      </c>
      <c r="G4275" t="s">
        <v>34</v>
      </c>
      <c r="H4275" t="s">
        <v>4157</v>
      </c>
      <c r="I4275">
        <f>VALUE(LEFT(H4275,FIND(" ",H4275)-1))</f>
        <v>4800</v>
      </c>
      <c r="J4275" t="str">
        <f>TRIM(RIGHT(H4275,LEN(H4275)-FIND(" ",H4275)))</f>
        <v>sqft</v>
      </c>
      <c r="K4275" t="s">
        <v>26</v>
      </c>
      <c r="L4275" t="s">
        <v>175</v>
      </c>
      <c r="N4275" t="s">
        <v>816</v>
      </c>
      <c r="Q4275" t="s">
        <v>29</v>
      </c>
      <c r="R4275" t="s">
        <v>47</v>
      </c>
      <c r="S4275" t="s">
        <v>8981</v>
      </c>
      <c r="T4275" t="s">
        <v>5651</v>
      </c>
      <c r="U4275" s="1">
        <f t="shared" si="2048"/>
        <v>7375</v>
      </c>
      <c r="V4275" t="s">
        <v>8982</v>
      </c>
      <c r="W4275" t="e">
        <f>VALUE(V4275)*100000</f>
        <v>#VALUE!</v>
      </c>
    </row>
    <row r="4276" spans="1:23" customFormat="1" hidden="1">
      <c r="A4276" t="s">
        <v>7087</v>
      </c>
      <c r="G4276" t="s">
        <v>34</v>
      </c>
      <c r="H4276" t="s">
        <v>8983</v>
      </c>
      <c r="I4276">
        <f>VALUE(LEFT(H4276,FIND(" ",H4276)-1))</f>
        <v>2776</v>
      </c>
      <c r="J4276" t="str">
        <f>TRIM(RIGHT(H4276,LEN(H4276)-FIND(" ",H4276)))</f>
        <v>sqft</v>
      </c>
      <c r="K4276" t="s">
        <v>26</v>
      </c>
      <c r="L4276" t="s">
        <v>267</v>
      </c>
      <c r="N4276" t="s">
        <v>67</v>
      </c>
      <c r="Q4276">
        <v>1</v>
      </c>
      <c r="S4276" t="s">
        <v>7089</v>
      </c>
      <c r="U4276" s="1" t="e">
        <f t="shared" si="2048"/>
        <v>#VALUE!</v>
      </c>
      <c r="V4276" t="s">
        <v>2529</v>
      </c>
      <c r="W4276" t="e">
        <f>VALUE(V4276)*100000</f>
        <v>#VALUE!</v>
      </c>
    </row>
    <row r="4277" spans="1:23" customFormat="1" hidden="1">
      <c r="A4277" t="s">
        <v>8462</v>
      </c>
      <c r="G4277" t="s">
        <v>34</v>
      </c>
      <c r="H4277" t="s">
        <v>8984</v>
      </c>
      <c r="I4277">
        <f>VALUE(LEFT(H4277,FIND(" ",H4277)-1))</f>
        <v>4599</v>
      </c>
      <c r="J4277" t="str">
        <f>TRIM(RIGHT(H4277,LEN(H4277)-FIND(" ",H4277)))</f>
        <v>sqft</v>
      </c>
      <c r="K4277" t="s">
        <v>29</v>
      </c>
      <c r="L4277" t="s">
        <v>267</v>
      </c>
      <c r="N4277" t="s">
        <v>26</v>
      </c>
      <c r="Q4277" t="s">
        <v>8950</v>
      </c>
      <c r="R4277">
        <v>4</v>
      </c>
      <c r="S4277" t="s">
        <v>8985</v>
      </c>
      <c r="T4277" t="s">
        <v>8630</v>
      </c>
      <c r="U4277" s="1">
        <f t="shared" si="2048"/>
        <v>5450</v>
      </c>
      <c r="V4277" t="s">
        <v>7455</v>
      </c>
      <c r="W4277" t="e">
        <f>VALUE(V4277)*100000</f>
        <v>#VALUE!</v>
      </c>
    </row>
    <row r="4278" spans="1:23" customFormat="1" hidden="1">
      <c r="A4278" t="s">
        <v>8986</v>
      </c>
      <c r="G4278" t="s">
        <v>34</v>
      </c>
      <c r="H4278" t="s">
        <v>7472</v>
      </c>
      <c r="I4278">
        <f>VALUE(LEFT(H4278,FIND(" ",H4278)-1))</f>
        <v>6200</v>
      </c>
      <c r="J4278" t="str">
        <f>TRIM(RIGHT(H4278,LEN(H4278)-FIND(" ",H4278)))</f>
        <v>sqft</v>
      </c>
      <c r="K4278" t="s">
        <v>26</v>
      </c>
      <c r="L4278" t="s">
        <v>1843</v>
      </c>
      <c r="N4278" t="s">
        <v>81</v>
      </c>
      <c r="Q4278" t="s">
        <v>29</v>
      </c>
      <c r="R4278" t="s">
        <v>47</v>
      </c>
      <c r="S4278" t="s">
        <v>8987</v>
      </c>
      <c r="T4278" t="s">
        <v>405</v>
      </c>
      <c r="U4278" s="1">
        <f t="shared" si="2048"/>
        <v>7500</v>
      </c>
      <c r="V4278" t="s">
        <v>7970</v>
      </c>
      <c r="W4278" t="e">
        <f>VALUE(V4278)*100000</f>
        <v>#VALUE!</v>
      </c>
    </row>
    <row r="4279" spans="1:23" customFormat="1" hidden="1">
      <c r="A4279" t="s">
        <v>6081</v>
      </c>
      <c r="G4279" t="s">
        <v>34</v>
      </c>
      <c r="H4279" t="s">
        <v>8988</v>
      </c>
      <c r="I4279">
        <f>VALUE(LEFT(H4279,FIND(" ",H4279)-1))</f>
        <v>3650</v>
      </c>
      <c r="J4279" t="str">
        <f>TRIM(RIGHT(H4279,LEN(H4279)-FIND(" ",H4279)))</f>
        <v>sqft</v>
      </c>
      <c r="K4279" t="s">
        <v>26</v>
      </c>
      <c r="L4279" t="s">
        <v>2900</v>
      </c>
      <c r="N4279" t="s">
        <v>81</v>
      </c>
      <c r="Q4279" t="s">
        <v>29</v>
      </c>
      <c r="R4279" t="s">
        <v>47</v>
      </c>
      <c r="S4279" t="s">
        <v>8196</v>
      </c>
      <c r="T4279" t="s">
        <v>722</v>
      </c>
      <c r="U4279" s="1">
        <f t="shared" si="2048"/>
        <v>6000</v>
      </c>
      <c r="V4279" t="s">
        <v>7196</v>
      </c>
      <c r="W4279" t="e">
        <f>VALUE(V4279)*100000</f>
        <v>#VALUE!</v>
      </c>
    </row>
    <row r="4280" spans="1:23" customFormat="1" hidden="1">
      <c r="A4280" t="s">
        <v>7750</v>
      </c>
      <c r="G4280" t="s">
        <v>34</v>
      </c>
      <c r="H4280" t="s">
        <v>7751</v>
      </c>
      <c r="I4280">
        <f>VALUE(LEFT(H4280,FIND(" ",H4280)-1))</f>
        <v>9450</v>
      </c>
      <c r="J4280" t="str">
        <f>TRIM(RIGHT(H4280,LEN(H4280)-FIND(" ",H4280)))</f>
        <v>sqft</v>
      </c>
      <c r="K4280" t="s">
        <v>43</v>
      </c>
      <c r="L4280" t="s">
        <v>44</v>
      </c>
      <c r="N4280" t="s">
        <v>2969</v>
      </c>
      <c r="Q4280" t="s">
        <v>29</v>
      </c>
      <c r="R4280" t="s">
        <v>102</v>
      </c>
      <c r="S4280" t="s">
        <v>8989</v>
      </c>
      <c r="T4280" t="s">
        <v>8990</v>
      </c>
      <c r="U4280" s="1">
        <f t="shared" si="2048"/>
        <v>4794</v>
      </c>
      <c r="V4280" t="s">
        <v>8991</v>
      </c>
      <c r="W4280" t="e">
        <f>VALUE(V4280)*100000</f>
        <v>#VALUE!</v>
      </c>
    </row>
    <row r="4281" spans="1:23" customFormat="1" hidden="1">
      <c r="A4281" t="s">
        <v>8254</v>
      </c>
      <c r="G4281" t="s">
        <v>34</v>
      </c>
      <c r="H4281" t="s">
        <v>4400</v>
      </c>
      <c r="I4281">
        <f>VALUE(LEFT(H4281,FIND(" ",H4281)-1))</f>
        <v>2800</v>
      </c>
      <c r="J4281" t="str">
        <f>TRIM(RIGHT(H4281,LEN(H4281)-FIND(" ",H4281)))</f>
        <v>sqft</v>
      </c>
      <c r="K4281" t="s">
        <v>26</v>
      </c>
      <c r="L4281" t="s">
        <v>2832</v>
      </c>
      <c r="N4281" t="s">
        <v>1138</v>
      </c>
      <c r="Q4281" t="s">
        <v>29</v>
      </c>
      <c r="R4281" t="s">
        <v>30</v>
      </c>
      <c r="S4281" t="s">
        <v>8992</v>
      </c>
      <c r="T4281" t="s">
        <v>8993</v>
      </c>
      <c r="U4281" s="1">
        <f t="shared" si="2048"/>
        <v>6071</v>
      </c>
      <c r="V4281" t="s">
        <v>7228</v>
      </c>
      <c r="W4281" t="e">
        <f>VALUE(V4281)*100000</f>
        <v>#VALUE!</v>
      </c>
    </row>
    <row r="4282" spans="1:23" customFormat="1" hidden="1">
      <c r="A4282" t="s">
        <v>8617</v>
      </c>
      <c r="G4282" t="s">
        <v>34</v>
      </c>
      <c r="H4282" t="s">
        <v>8934</v>
      </c>
      <c r="I4282">
        <f>VALUE(LEFT(H4282,FIND(" ",H4282)-1))</f>
        <v>2830</v>
      </c>
      <c r="J4282" t="str">
        <f>TRIM(RIGHT(H4282,LEN(H4282)-FIND(" ",H4282)))</f>
        <v>sqft</v>
      </c>
      <c r="K4282" t="s">
        <v>26</v>
      </c>
      <c r="L4282" t="s">
        <v>44</v>
      </c>
      <c r="N4282" t="s">
        <v>8994</v>
      </c>
      <c r="Q4282" t="s">
        <v>29</v>
      </c>
      <c r="R4282" t="s">
        <v>30</v>
      </c>
      <c r="S4282" t="s">
        <v>8995</v>
      </c>
      <c r="U4282" s="1" t="e">
        <f t="shared" si="2048"/>
        <v>#VALUE!</v>
      </c>
      <c r="V4282" t="s">
        <v>2529</v>
      </c>
      <c r="W4282" t="e">
        <f>VALUE(V4282)*100000</f>
        <v>#VALUE!</v>
      </c>
    </row>
    <row r="4283" spans="1:23" customFormat="1" hidden="1">
      <c r="A4283" t="s">
        <v>8462</v>
      </c>
      <c r="G4283" t="s">
        <v>34</v>
      </c>
      <c r="H4283" t="s">
        <v>8447</v>
      </c>
      <c r="I4283">
        <f>VALUE(LEFT(H4283,FIND(" ",H4283)-1))</f>
        <v>4600</v>
      </c>
      <c r="J4283" t="str">
        <f>TRIM(RIGHT(H4283,LEN(H4283)-FIND(" ",H4283)))</f>
        <v>sqft</v>
      </c>
      <c r="K4283" t="s">
        <v>29</v>
      </c>
      <c r="L4283" t="s">
        <v>267</v>
      </c>
      <c r="N4283" t="s">
        <v>26</v>
      </c>
      <c r="Q4283" t="s">
        <v>8950</v>
      </c>
      <c r="R4283">
        <v>4</v>
      </c>
      <c r="S4283" t="s">
        <v>8996</v>
      </c>
      <c r="T4283" t="s">
        <v>8630</v>
      </c>
      <c r="U4283" s="1">
        <f t="shared" si="2048"/>
        <v>5450</v>
      </c>
      <c r="V4283" t="s">
        <v>7455</v>
      </c>
      <c r="W4283" t="e">
        <f>VALUE(V4283)*100000</f>
        <v>#VALUE!</v>
      </c>
    </row>
    <row r="4284" spans="1:23" customFormat="1" hidden="1">
      <c r="A4284" t="s">
        <v>8577</v>
      </c>
      <c r="G4284" t="s">
        <v>34</v>
      </c>
      <c r="H4284" t="s">
        <v>6321</v>
      </c>
      <c r="I4284">
        <f>VALUE(LEFT(H4284,FIND(" ",H4284)-1))</f>
        <v>3100</v>
      </c>
      <c r="J4284" t="str">
        <f>TRIM(RIGHT(H4284,LEN(H4284)-FIND(" ",H4284)))</f>
        <v>sqft</v>
      </c>
      <c r="K4284" t="s">
        <v>26</v>
      </c>
      <c r="L4284" t="s">
        <v>192</v>
      </c>
      <c r="N4284" t="s">
        <v>176</v>
      </c>
      <c r="Q4284" t="s">
        <v>29</v>
      </c>
      <c r="R4284" t="s">
        <v>38</v>
      </c>
      <c r="S4284" t="s">
        <v>8921</v>
      </c>
      <c r="T4284" t="s">
        <v>8579</v>
      </c>
      <c r="U4284" s="1">
        <f t="shared" si="2048"/>
        <v>6490</v>
      </c>
      <c r="V4284" t="s">
        <v>8143</v>
      </c>
      <c r="W4284" t="e">
        <f>VALUE(V4284)*100000</f>
        <v>#VALUE!</v>
      </c>
    </row>
    <row r="4285" spans="1:23" customFormat="1" hidden="1">
      <c r="A4285" t="s">
        <v>6653</v>
      </c>
      <c r="G4285" t="s">
        <v>34</v>
      </c>
      <c r="H4285" t="s">
        <v>8997</v>
      </c>
      <c r="I4285">
        <f>VALUE(LEFT(H4285,FIND(" ",H4285)-1))</f>
        <v>2505</v>
      </c>
      <c r="J4285" t="str">
        <f>TRIM(RIGHT(H4285,LEN(H4285)-FIND(" ",H4285)))</f>
        <v>sqft</v>
      </c>
      <c r="K4285" t="s">
        <v>26</v>
      </c>
      <c r="L4285" t="s">
        <v>267</v>
      </c>
      <c r="N4285" t="s">
        <v>176</v>
      </c>
      <c r="Q4285" t="s">
        <v>29</v>
      </c>
      <c r="R4285" t="s">
        <v>38</v>
      </c>
      <c r="S4285" t="s">
        <v>8998</v>
      </c>
      <c r="T4285" t="s">
        <v>4434</v>
      </c>
      <c r="U4285" s="1">
        <f t="shared" ref="U4285:U4348" si="2049">VALUE(SUBSTITUTE(SUBSTITUTE(T4285,"â‚¹",""),"per sqft",""))</f>
        <v>6111</v>
      </c>
      <c r="V4285" t="s">
        <v>7505</v>
      </c>
      <c r="W4285" t="e">
        <f>VALUE(V4285)*100000</f>
        <v>#VALUE!</v>
      </c>
    </row>
    <row r="4286" spans="1:23" customFormat="1" hidden="1">
      <c r="A4286" t="s">
        <v>8999</v>
      </c>
      <c r="G4286" t="s">
        <v>34</v>
      </c>
      <c r="H4286" t="s">
        <v>7962</v>
      </c>
      <c r="I4286">
        <f>VALUE(LEFT(H4286,FIND(" ",H4286)-1))</f>
        <v>6500</v>
      </c>
      <c r="J4286" t="str">
        <f>TRIM(RIGHT(H4286,LEN(H4286)-FIND(" ",H4286)))</f>
        <v>sqft</v>
      </c>
      <c r="K4286" t="s">
        <v>26</v>
      </c>
      <c r="L4286" t="s">
        <v>44</v>
      </c>
      <c r="N4286" t="s">
        <v>992</v>
      </c>
      <c r="Q4286" t="s">
        <v>29</v>
      </c>
      <c r="R4286" t="s">
        <v>739</v>
      </c>
      <c r="S4286" t="s">
        <v>9000</v>
      </c>
      <c r="T4286" t="s">
        <v>459</v>
      </c>
      <c r="U4286" s="1">
        <f t="shared" si="2049"/>
        <v>5000</v>
      </c>
      <c r="V4286" t="s">
        <v>7637</v>
      </c>
      <c r="W4286" t="e">
        <f>VALUE(V4286)*100000</f>
        <v>#VALUE!</v>
      </c>
    </row>
    <row r="4287" spans="1:23" customFormat="1" hidden="1">
      <c r="A4287" t="s">
        <v>8370</v>
      </c>
      <c r="G4287" t="s">
        <v>34</v>
      </c>
      <c r="H4287" t="s">
        <v>8612</v>
      </c>
      <c r="I4287">
        <f>VALUE(LEFT(H4287,FIND(" ",H4287)-1))</f>
        <v>3550</v>
      </c>
      <c r="J4287" t="str">
        <f>TRIM(RIGHT(H4287,LEN(H4287)-FIND(" ",H4287)))</f>
        <v>sqft</v>
      </c>
      <c r="K4287" t="s">
        <v>26</v>
      </c>
      <c r="L4287" t="s">
        <v>175</v>
      </c>
      <c r="N4287" t="s">
        <v>816</v>
      </c>
      <c r="Q4287" t="s">
        <v>29</v>
      </c>
      <c r="R4287" t="s">
        <v>47</v>
      </c>
      <c r="S4287" t="s">
        <v>9001</v>
      </c>
      <c r="T4287" t="s">
        <v>9002</v>
      </c>
      <c r="U4287" s="1">
        <f t="shared" si="2049"/>
        <v>6958</v>
      </c>
      <c r="V4287" t="s">
        <v>7240</v>
      </c>
      <c r="W4287" t="e">
        <f>VALUE(V4287)*100000</f>
        <v>#VALUE!</v>
      </c>
    </row>
    <row r="4288" spans="1:23" customFormat="1" hidden="1">
      <c r="A4288" t="s">
        <v>8254</v>
      </c>
      <c r="G4288" t="s">
        <v>34</v>
      </c>
      <c r="H4288" t="s">
        <v>8255</v>
      </c>
      <c r="I4288">
        <f>VALUE(LEFT(H4288,FIND(" ",H4288)-1))</f>
        <v>2735</v>
      </c>
      <c r="J4288" t="str">
        <f>TRIM(RIGHT(H4288,LEN(H4288)-FIND(" ",H4288)))</f>
        <v>sqft</v>
      </c>
      <c r="K4288" t="s">
        <v>26</v>
      </c>
      <c r="L4288" t="s">
        <v>267</v>
      </c>
      <c r="N4288" t="s">
        <v>176</v>
      </c>
      <c r="Q4288" t="s">
        <v>29</v>
      </c>
      <c r="R4288" t="s">
        <v>38</v>
      </c>
      <c r="U4288" s="1" t="e">
        <f t="shared" si="2049"/>
        <v>#VALUE!</v>
      </c>
      <c r="V4288" t="s">
        <v>2529</v>
      </c>
      <c r="W4288" t="e">
        <f>VALUE(V4288)*100000</f>
        <v>#VALUE!</v>
      </c>
    </row>
    <row r="4289" spans="1:23" customFormat="1" hidden="1">
      <c r="A4289" t="s">
        <v>9003</v>
      </c>
      <c r="G4289" t="s">
        <v>34</v>
      </c>
      <c r="H4289" t="s">
        <v>9004</v>
      </c>
      <c r="I4289">
        <f>VALUE(LEFT(H4289,FIND(" ",H4289)-1))</f>
        <v>3830</v>
      </c>
      <c r="J4289" t="str">
        <f>TRIM(RIGHT(H4289,LEN(H4289)-FIND(" ",H4289)))</f>
        <v>sqft</v>
      </c>
      <c r="K4289" t="s">
        <v>26</v>
      </c>
      <c r="L4289" t="s">
        <v>44</v>
      </c>
      <c r="N4289" t="s">
        <v>992</v>
      </c>
      <c r="Q4289" t="s">
        <v>29</v>
      </c>
      <c r="R4289" t="s">
        <v>47</v>
      </c>
      <c r="S4289" t="s">
        <v>6503</v>
      </c>
      <c r="T4289" t="s">
        <v>9005</v>
      </c>
      <c r="U4289" s="1">
        <f t="shared" si="2049"/>
        <v>6527</v>
      </c>
      <c r="V4289" t="s">
        <v>7455</v>
      </c>
      <c r="W4289" t="e">
        <f>VALUE(V4289)*100000</f>
        <v>#VALUE!</v>
      </c>
    </row>
    <row r="4290" spans="1:23" customFormat="1" hidden="1">
      <c r="A4290" t="s">
        <v>8577</v>
      </c>
      <c r="G4290" t="s">
        <v>34</v>
      </c>
      <c r="H4290" t="s">
        <v>7806</v>
      </c>
      <c r="I4290">
        <f>VALUE(LEFT(H4290,FIND(" ",H4290)-1))</f>
        <v>3800</v>
      </c>
      <c r="J4290" t="str">
        <f>TRIM(RIGHT(H4290,LEN(H4290)-FIND(" ",H4290)))</f>
        <v>sqft</v>
      </c>
      <c r="K4290" t="s">
        <v>26</v>
      </c>
      <c r="L4290" t="s">
        <v>192</v>
      </c>
      <c r="N4290" t="s">
        <v>176</v>
      </c>
      <c r="Q4290" t="s">
        <v>29</v>
      </c>
      <c r="R4290" t="s">
        <v>38</v>
      </c>
      <c r="S4290" t="s">
        <v>9006</v>
      </c>
      <c r="T4290" t="s">
        <v>8579</v>
      </c>
      <c r="U4290" s="1">
        <f t="shared" si="2049"/>
        <v>6490</v>
      </c>
      <c r="V4290" t="s">
        <v>7940</v>
      </c>
      <c r="W4290" t="e">
        <f>VALUE(V4290)*100000</f>
        <v>#VALUE!</v>
      </c>
    </row>
    <row r="4291" spans="1:23" customFormat="1" hidden="1">
      <c r="A4291" t="s">
        <v>6653</v>
      </c>
      <c r="G4291" t="s">
        <v>34</v>
      </c>
      <c r="H4291" t="s">
        <v>9007</v>
      </c>
      <c r="I4291">
        <f>VALUE(LEFT(H4291,FIND(" ",H4291)-1))</f>
        <v>2487</v>
      </c>
      <c r="J4291" t="str">
        <f>TRIM(RIGHT(H4291,LEN(H4291)-FIND(" ",H4291)))</f>
        <v>sqft</v>
      </c>
      <c r="K4291" t="s">
        <v>26</v>
      </c>
      <c r="L4291" t="s">
        <v>267</v>
      </c>
      <c r="N4291" t="s">
        <v>992</v>
      </c>
      <c r="Q4291" t="s">
        <v>29</v>
      </c>
      <c r="R4291" t="s">
        <v>38</v>
      </c>
      <c r="S4291" t="s">
        <v>5468</v>
      </c>
      <c r="T4291" t="s">
        <v>4434</v>
      </c>
      <c r="U4291" s="1">
        <f t="shared" si="2049"/>
        <v>6111</v>
      </c>
      <c r="V4291" t="s">
        <v>7326</v>
      </c>
      <c r="W4291" t="e">
        <f>VALUE(V4291)*100000</f>
        <v>#VALUE!</v>
      </c>
    </row>
    <row r="4292" spans="1:23" customFormat="1" hidden="1">
      <c r="A4292" t="s">
        <v>8986</v>
      </c>
      <c r="G4292" t="s">
        <v>24</v>
      </c>
      <c r="H4292" t="s">
        <v>9008</v>
      </c>
      <c r="I4292">
        <f>VALUE(LEFT(H4292,FIND(" ",H4292)-1))</f>
        <v>3410</v>
      </c>
      <c r="J4292" t="str">
        <f>TRIM(RIGHT(H4292,LEN(H4292)-FIND(" ",H4292)))</f>
        <v>sqft</v>
      </c>
      <c r="K4292" t="s">
        <v>26</v>
      </c>
      <c r="L4292" t="s">
        <v>8019</v>
      </c>
      <c r="N4292" t="s">
        <v>6818</v>
      </c>
      <c r="Q4292" t="s">
        <v>29</v>
      </c>
      <c r="R4292" t="s">
        <v>185</v>
      </c>
      <c r="S4292" t="s">
        <v>9009</v>
      </c>
      <c r="T4292" t="s">
        <v>405</v>
      </c>
      <c r="U4292" s="1">
        <f t="shared" si="2049"/>
        <v>7500</v>
      </c>
      <c r="V4292" t="s">
        <v>7970</v>
      </c>
      <c r="W4292" t="e">
        <f>VALUE(V4292)*100000</f>
        <v>#VALUE!</v>
      </c>
    </row>
    <row r="4293" spans="1:23" customFormat="1" hidden="1">
      <c r="A4293" t="s">
        <v>6782</v>
      </c>
      <c r="G4293" t="s">
        <v>34</v>
      </c>
      <c r="H4293" t="s">
        <v>1551</v>
      </c>
      <c r="I4293">
        <f>VALUE(LEFT(H4293,FIND(" ",H4293)-1))</f>
        <v>2600</v>
      </c>
      <c r="J4293" t="str">
        <f>TRIM(RIGHT(H4293,LEN(H4293)-FIND(" ",H4293)))</f>
        <v>sqft</v>
      </c>
      <c r="K4293" t="s">
        <v>26</v>
      </c>
      <c r="L4293" t="s">
        <v>165</v>
      </c>
      <c r="N4293" t="s">
        <v>831</v>
      </c>
      <c r="Q4293" t="s">
        <v>29</v>
      </c>
      <c r="R4293" t="s">
        <v>47</v>
      </c>
      <c r="T4293" t="s">
        <v>6866</v>
      </c>
      <c r="U4293" s="1">
        <f t="shared" si="2049"/>
        <v>6200</v>
      </c>
      <c r="V4293" t="s">
        <v>7287</v>
      </c>
      <c r="W4293" t="e">
        <f>VALUE(V4293)*100000</f>
        <v>#VALUE!</v>
      </c>
    </row>
    <row r="4294" spans="1:23" customFormat="1" hidden="1">
      <c r="A4294" t="s">
        <v>8370</v>
      </c>
      <c r="G4294" t="s">
        <v>34</v>
      </c>
      <c r="H4294" t="s">
        <v>8371</v>
      </c>
      <c r="I4294">
        <f>VALUE(LEFT(H4294,FIND(" ",H4294)-1))</f>
        <v>3336</v>
      </c>
      <c r="J4294" t="str">
        <f>TRIM(RIGHT(H4294,LEN(H4294)-FIND(" ",H4294)))</f>
        <v>sqft</v>
      </c>
      <c r="K4294" t="s">
        <v>26</v>
      </c>
      <c r="L4294" t="s">
        <v>192</v>
      </c>
      <c r="N4294" t="s">
        <v>1890</v>
      </c>
      <c r="Q4294" t="s">
        <v>29</v>
      </c>
      <c r="R4294" t="s">
        <v>38</v>
      </c>
      <c r="T4294" t="s">
        <v>7239</v>
      </c>
      <c r="U4294" s="1">
        <f t="shared" si="2049"/>
        <v>7051</v>
      </c>
      <c r="V4294" t="s">
        <v>8526</v>
      </c>
      <c r="W4294" t="e">
        <f>VALUE(V4294)*100000</f>
        <v>#VALUE!</v>
      </c>
    </row>
    <row r="4295" spans="1:23" customFormat="1" hidden="1">
      <c r="A4295" t="s">
        <v>8400</v>
      </c>
      <c r="G4295" t="s">
        <v>34</v>
      </c>
      <c r="H4295" t="s">
        <v>7946</v>
      </c>
      <c r="I4295">
        <f>VALUE(LEFT(H4295,FIND(" ",H4295)-1))</f>
        <v>3047</v>
      </c>
      <c r="J4295" t="str">
        <f>TRIM(RIGHT(H4295,LEN(H4295)-FIND(" ",H4295)))</f>
        <v>sqft</v>
      </c>
      <c r="K4295" t="s">
        <v>26</v>
      </c>
      <c r="L4295" t="s">
        <v>267</v>
      </c>
      <c r="N4295" t="s">
        <v>176</v>
      </c>
      <c r="Q4295" t="s">
        <v>29</v>
      </c>
      <c r="R4295" t="s">
        <v>38</v>
      </c>
      <c r="S4295" t="s">
        <v>5468</v>
      </c>
      <c r="T4295" t="s">
        <v>4434</v>
      </c>
      <c r="U4295" s="1">
        <f t="shared" si="2049"/>
        <v>6111</v>
      </c>
      <c r="V4295" t="s">
        <v>7948</v>
      </c>
      <c r="W4295" t="e">
        <f>VALUE(V4295)*100000</f>
        <v>#VALUE!</v>
      </c>
    </row>
    <row r="4296" spans="1:23" customFormat="1" hidden="1">
      <c r="A4296" t="s">
        <v>9010</v>
      </c>
      <c r="G4296" t="s">
        <v>34</v>
      </c>
      <c r="H4296" t="s">
        <v>4069</v>
      </c>
      <c r="I4296">
        <f>VALUE(LEFT(H4296,FIND(" ",H4296)-1))</f>
        <v>4000</v>
      </c>
      <c r="J4296" t="str">
        <f>TRIM(RIGHT(H4296,LEN(H4296)-FIND(" ",H4296)))</f>
        <v>sqft</v>
      </c>
      <c r="K4296" t="s">
        <v>26</v>
      </c>
      <c r="L4296" t="s">
        <v>44</v>
      </c>
      <c r="N4296" t="s">
        <v>4102</v>
      </c>
      <c r="Q4296" t="s">
        <v>29</v>
      </c>
      <c r="R4296" t="s">
        <v>207</v>
      </c>
      <c r="S4296" t="s">
        <v>9011</v>
      </c>
      <c r="T4296" t="s">
        <v>928</v>
      </c>
      <c r="U4296" s="1">
        <f t="shared" si="2049"/>
        <v>6500</v>
      </c>
      <c r="V4296" t="s">
        <v>7773</v>
      </c>
      <c r="W4296" t="e">
        <f>VALUE(V4296)*100000</f>
        <v>#VALUE!</v>
      </c>
    </row>
    <row r="4297" spans="1:23" customFormat="1" hidden="1">
      <c r="A4297" t="s">
        <v>8348</v>
      </c>
      <c r="G4297" t="s">
        <v>34</v>
      </c>
      <c r="H4297" t="s">
        <v>8349</v>
      </c>
      <c r="I4297">
        <f>VALUE(LEFT(H4297,FIND(" ",H4297)-1))</f>
        <v>7150</v>
      </c>
      <c r="J4297" t="str">
        <f>TRIM(RIGHT(H4297,LEN(H4297)-FIND(" ",H4297)))</f>
        <v>sqft</v>
      </c>
      <c r="K4297" t="s">
        <v>26</v>
      </c>
      <c r="L4297" t="s">
        <v>44</v>
      </c>
      <c r="N4297" t="s">
        <v>894</v>
      </c>
      <c r="Q4297" t="s">
        <v>29</v>
      </c>
      <c r="R4297" t="s">
        <v>47</v>
      </c>
      <c r="S4297" t="s">
        <v>9012</v>
      </c>
      <c r="T4297" t="s">
        <v>9013</v>
      </c>
      <c r="U4297" s="1">
        <f t="shared" si="2049"/>
        <v>8531</v>
      </c>
      <c r="V4297" t="s">
        <v>9014</v>
      </c>
      <c r="W4297" t="e">
        <f>VALUE(V4297)*100000</f>
        <v>#VALUE!</v>
      </c>
    </row>
    <row r="4298" spans="1:23" customFormat="1" hidden="1">
      <c r="A4298" t="s">
        <v>8312</v>
      </c>
      <c r="G4298" t="s">
        <v>34</v>
      </c>
      <c r="H4298" t="s">
        <v>7918</v>
      </c>
      <c r="I4298">
        <f>VALUE(LEFT(H4298,FIND(" ",H4298)-1))</f>
        <v>3450</v>
      </c>
      <c r="J4298" t="str">
        <f>TRIM(RIGHT(H4298,LEN(H4298)-FIND(" ",H4298)))</f>
        <v>sqft</v>
      </c>
      <c r="K4298" t="s">
        <v>26</v>
      </c>
      <c r="L4298" t="s">
        <v>192</v>
      </c>
      <c r="N4298" t="s">
        <v>45</v>
      </c>
      <c r="Q4298" t="s">
        <v>29</v>
      </c>
      <c r="R4298" t="s">
        <v>38</v>
      </c>
      <c r="T4298" t="s">
        <v>405</v>
      </c>
      <c r="U4298" s="1">
        <f t="shared" si="2049"/>
        <v>7500</v>
      </c>
      <c r="V4298" t="s">
        <v>8616</v>
      </c>
      <c r="W4298" t="e">
        <f>VALUE(V4298)*100000</f>
        <v>#VALUE!</v>
      </c>
    </row>
    <row r="4299" spans="1:23" customFormat="1" hidden="1">
      <c r="A4299" t="s">
        <v>6653</v>
      </c>
      <c r="G4299" t="s">
        <v>34</v>
      </c>
      <c r="H4299" t="s">
        <v>8878</v>
      </c>
      <c r="I4299">
        <f>VALUE(LEFT(H4299,FIND(" ",H4299)-1))</f>
        <v>2587</v>
      </c>
      <c r="J4299" t="str">
        <f>TRIM(RIGHT(H4299,LEN(H4299)-FIND(" ",H4299)))</f>
        <v>sqft</v>
      </c>
      <c r="K4299" t="s">
        <v>26</v>
      </c>
      <c r="L4299" t="s">
        <v>267</v>
      </c>
      <c r="N4299" t="s">
        <v>992</v>
      </c>
      <c r="Q4299" t="s">
        <v>29</v>
      </c>
      <c r="R4299" t="s">
        <v>47</v>
      </c>
      <c r="S4299" t="s">
        <v>8998</v>
      </c>
      <c r="T4299" t="s">
        <v>4434</v>
      </c>
      <c r="U4299" s="1">
        <f t="shared" si="2049"/>
        <v>6111</v>
      </c>
      <c r="V4299" t="s">
        <v>7782</v>
      </c>
      <c r="W4299" t="e">
        <f>VALUE(V4299)*100000</f>
        <v>#VALUE!</v>
      </c>
    </row>
    <row r="4300" spans="1:23" customFormat="1" hidden="1">
      <c r="A4300" t="s">
        <v>8939</v>
      </c>
      <c r="G4300" t="s">
        <v>34</v>
      </c>
      <c r="H4300" t="s">
        <v>4089</v>
      </c>
      <c r="I4300">
        <f>VALUE(LEFT(H4300,FIND(" ",H4300)-1))</f>
        <v>4500</v>
      </c>
      <c r="J4300" t="str">
        <f>TRIM(RIGHT(H4300,LEN(H4300)-FIND(" ",H4300)))</f>
        <v>sqft</v>
      </c>
      <c r="K4300" t="s">
        <v>43</v>
      </c>
      <c r="L4300" t="s">
        <v>44</v>
      </c>
      <c r="N4300" t="s">
        <v>81</v>
      </c>
      <c r="Q4300" t="s">
        <v>29</v>
      </c>
      <c r="R4300" t="s">
        <v>739</v>
      </c>
      <c r="S4300" t="s">
        <v>9015</v>
      </c>
      <c r="T4300" t="s">
        <v>600</v>
      </c>
      <c r="U4300" s="1">
        <f t="shared" si="2049"/>
        <v>6667</v>
      </c>
      <c r="V4300" t="s">
        <v>7379</v>
      </c>
      <c r="W4300" t="e">
        <f>VALUE(V4300)*100000</f>
        <v>#VALUE!</v>
      </c>
    </row>
    <row r="4301" spans="1:23" customFormat="1" hidden="1">
      <c r="A4301" t="s">
        <v>8577</v>
      </c>
      <c r="G4301" t="s">
        <v>34</v>
      </c>
      <c r="H4301" t="s">
        <v>8716</v>
      </c>
      <c r="I4301">
        <f>VALUE(LEFT(H4301,FIND(" ",H4301)-1))</f>
        <v>3810</v>
      </c>
      <c r="J4301" t="str">
        <f>TRIM(RIGHT(H4301,LEN(H4301)-FIND(" ",H4301)))</f>
        <v>sqft</v>
      </c>
      <c r="K4301" t="s">
        <v>26</v>
      </c>
      <c r="L4301" t="s">
        <v>165</v>
      </c>
      <c r="N4301" t="s">
        <v>45</v>
      </c>
      <c r="Q4301" t="s">
        <v>29</v>
      </c>
      <c r="R4301" t="s">
        <v>47</v>
      </c>
      <c r="T4301" t="s">
        <v>3387</v>
      </c>
      <c r="U4301" s="1">
        <f t="shared" si="2049"/>
        <v>6191</v>
      </c>
      <c r="V4301" t="s">
        <v>8526</v>
      </c>
      <c r="W4301" t="e">
        <f>VALUE(V4301)*100000</f>
        <v>#VALUE!</v>
      </c>
    </row>
    <row r="4302" spans="1:23" customFormat="1" hidden="1">
      <c r="A4302" t="s">
        <v>7446</v>
      </c>
      <c r="G4302" t="s">
        <v>24</v>
      </c>
      <c r="H4302" t="s">
        <v>4400</v>
      </c>
      <c r="I4302">
        <f>VALUE(LEFT(H4302,FIND(" ",H4302)-1))</f>
        <v>2800</v>
      </c>
      <c r="J4302" t="str">
        <f>TRIM(RIGHT(H4302,LEN(H4302)-FIND(" ",H4302)))</f>
        <v>sqft</v>
      </c>
      <c r="K4302" t="s">
        <v>26</v>
      </c>
      <c r="L4302" t="s">
        <v>267</v>
      </c>
      <c r="N4302" t="s">
        <v>992</v>
      </c>
      <c r="Q4302" t="s">
        <v>29</v>
      </c>
      <c r="R4302" t="s">
        <v>38</v>
      </c>
      <c r="S4302" t="s">
        <v>9016</v>
      </c>
      <c r="T4302" t="s">
        <v>722</v>
      </c>
      <c r="U4302" s="1">
        <f t="shared" si="2049"/>
        <v>6000</v>
      </c>
      <c r="V4302" t="s">
        <v>8485</v>
      </c>
      <c r="W4302" t="e">
        <f>VALUE(V4302)*100000</f>
        <v>#VALUE!</v>
      </c>
    </row>
    <row r="4303" spans="1:23" customFormat="1" hidden="1">
      <c r="A4303" t="s">
        <v>8746</v>
      </c>
      <c r="G4303" t="s">
        <v>24</v>
      </c>
      <c r="H4303" t="s">
        <v>3606</v>
      </c>
      <c r="I4303">
        <f>VALUE(LEFT(H4303,FIND(" ",H4303)-1))</f>
        <v>2200</v>
      </c>
      <c r="J4303" t="str">
        <f>TRIM(RIGHT(H4303,LEN(H4303)-FIND(" ",H4303)))</f>
        <v>sqft</v>
      </c>
      <c r="K4303" t="s">
        <v>26</v>
      </c>
      <c r="L4303" t="s">
        <v>2832</v>
      </c>
      <c r="N4303" t="s">
        <v>3745</v>
      </c>
      <c r="Q4303" t="s">
        <v>29</v>
      </c>
      <c r="R4303" t="s">
        <v>47</v>
      </c>
      <c r="S4303" t="s">
        <v>9017</v>
      </c>
      <c r="T4303" t="s">
        <v>900</v>
      </c>
      <c r="U4303" s="1">
        <f t="shared" si="2049"/>
        <v>8500</v>
      </c>
      <c r="V4303" t="s">
        <v>8757</v>
      </c>
      <c r="W4303" t="e">
        <f>VALUE(V4303)*100000</f>
        <v>#VALUE!</v>
      </c>
    </row>
    <row r="4304" spans="1:23" customFormat="1" hidden="1">
      <c r="A4304" t="s">
        <v>7750</v>
      </c>
      <c r="G4304" t="s">
        <v>24</v>
      </c>
      <c r="H4304" t="s">
        <v>9018</v>
      </c>
      <c r="I4304">
        <f>VALUE(LEFT(H4304,FIND(" ",H4304)-1))</f>
        <v>5701</v>
      </c>
      <c r="J4304" t="str">
        <f>TRIM(RIGHT(H4304,LEN(H4304)-FIND(" ",H4304)))</f>
        <v>sqft</v>
      </c>
      <c r="K4304" t="s">
        <v>43</v>
      </c>
      <c r="L4304" t="s">
        <v>44</v>
      </c>
      <c r="N4304" t="s">
        <v>2969</v>
      </c>
      <c r="Q4304" t="s">
        <v>29</v>
      </c>
      <c r="R4304" t="s">
        <v>739</v>
      </c>
      <c r="S4304" t="s">
        <v>9019</v>
      </c>
      <c r="T4304" t="s">
        <v>3844</v>
      </c>
      <c r="U4304" s="1">
        <f t="shared" si="2049"/>
        <v>3492</v>
      </c>
      <c r="V4304" t="s">
        <v>7389</v>
      </c>
      <c r="W4304" t="e">
        <f>VALUE(V4304)*100000</f>
        <v>#VALUE!</v>
      </c>
    </row>
    <row r="4305" spans="1:23" customFormat="1" hidden="1">
      <c r="A4305" t="s">
        <v>7120</v>
      </c>
      <c r="G4305" t="s">
        <v>34</v>
      </c>
      <c r="H4305" t="s">
        <v>6047</v>
      </c>
      <c r="I4305">
        <f>VALUE(LEFT(H4305,FIND(" ",H4305)-1))</f>
        <v>2578</v>
      </c>
      <c r="J4305" t="str">
        <f>TRIM(RIGHT(H4305,LEN(H4305)-FIND(" ",H4305)))</f>
        <v>sqft</v>
      </c>
      <c r="K4305" t="s">
        <v>26</v>
      </c>
      <c r="L4305" t="s">
        <v>924</v>
      </c>
      <c r="N4305" t="s">
        <v>176</v>
      </c>
      <c r="Q4305" t="s">
        <v>29</v>
      </c>
      <c r="R4305" t="s">
        <v>47</v>
      </c>
      <c r="S4305" t="s">
        <v>9020</v>
      </c>
      <c r="T4305" t="s">
        <v>722</v>
      </c>
      <c r="U4305" s="1">
        <f t="shared" si="2049"/>
        <v>6000</v>
      </c>
      <c r="V4305" t="s">
        <v>7181</v>
      </c>
      <c r="W4305" t="e">
        <f>VALUE(V4305)*100000</f>
        <v>#VALUE!</v>
      </c>
    </row>
    <row r="4306" spans="1:23" customFormat="1" hidden="1">
      <c r="A4306" t="s">
        <v>8419</v>
      </c>
      <c r="G4306" t="s">
        <v>34</v>
      </c>
      <c r="H4306" t="s">
        <v>8449</v>
      </c>
      <c r="I4306">
        <f>VALUE(LEFT(H4306,FIND(" ",H4306)-1))</f>
        <v>3275</v>
      </c>
      <c r="J4306" t="str">
        <f>TRIM(RIGHT(H4306,LEN(H4306)-FIND(" ",H4306)))</f>
        <v>sqft</v>
      </c>
      <c r="K4306" t="s">
        <v>26</v>
      </c>
      <c r="L4306" t="s">
        <v>267</v>
      </c>
      <c r="N4306" t="s">
        <v>1890</v>
      </c>
      <c r="Q4306" t="s">
        <v>29</v>
      </c>
      <c r="R4306" t="s">
        <v>47</v>
      </c>
      <c r="S4306" t="s">
        <v>9021</v>
      </c>
      <c r="T4306" t="s">
        <v>8679</v>
      </c>
      <c r="U4306" s="1">
        <f t="shared" si="2049"/>
        <v>6660</v>
      </c>
      <c r="V4306" t="s">
        <v>8121</v>
      </c>
      <c r="W4306" t="e">
        <f>VALUE(V4306)*100000</f>
        <v>#VALUE!</v>
      </c>
    </row>
    <row r="4307" spans="1:23" customFormat="1" hidden="1">
      <c r="A4307" t="s">
        <v>8428</v>
      </c>
      <c r="G4307" t="s">
        <v>24</v>
      </c>
      <c r="H4307" t="s">
        <v>9022</v>
      </c>
      <c r="I4307">
        <f>VALUE(LEFT(H4307,FIND(" ",H4307)-1))</f>
        <v>2309</v>
      </c>
      <c r="J4307" t="str">
        <f>TRIM(RIGHT(H4307,LEN(H4307)-FIND(" ",H4307)))</f>
        <v>sqft</v>
      </c>
      <c r="K4307" t="s">
        <v>26</v>
      </c>
      <c r="L4307" t="s">
        <v>36</v>
      </c>
      <c r="N4307" t="s">
        <v>776</v>
      </c>
      <c r="Q4307" t="s">
        <v>29</v>
      </c>
      <c r="R4307" t="s">
        <v>47</v>
      </c>
      <c r="S4307" t="s">
        <v>9023</v>
      </c>
      <c r="T4307" t="s">
        <v>6264</v>
      </c>
      <c r="U4307" s="1">
        <f t="shared" si="2049"/>
        <v>5700</v>
      </c>
      <c r="V4307" t="s">
        <v>8330</v>
      </c>
      <c r="W4307" t="e">
        <f>VALUE(V4307)*100000</f>
        <v>#VALUE!</v>
      </c>
    </row>
    <row r="4308" spans="1:23" customFormat="1" hidden="1">
      <c r="A4308" t="s">
        <v>8490</v>
      </c>
      <c r="G4308" t="s">
        <v>24</v>
      </c>
      <c r="H4308" t="s">
        <v>9024</v>
      </c>
      <c r="I4308">
        <f>VALUE(LEFT(H4308,FIND(" ",H4308)-1))</f>
        <v>2090</v>
      </c>
      <c r="J4308" t="str">
        <f>TRIM(RIGHT(H4308,LEN(H4308)-FIND(" ",H4308)))</f>
        <v>sqft</v>
      </c>
      <c r="K4308" t="s">
        <v>26</v>
      </c>
      <c r="L4308" t="s">
        <v>44</v>
      </c>
      <c r="N4308" t="s">
        <v>176</v>
      </c>
      <c r="Q4308" t="s">
        <v>29</v>
      </c>
      <c r="R4308" t="s">
        <v>102</v>
      </c>
      <c r="S4308" t="s">
        <v>9025</v>
      </c>
      <c r="T4308" t="s">
        <v>928</v>
      </c>
      <c r="U4308" s="1">
        <f t="shared" si="2049"/>
        <v>6500</v>
      </c>
      <c r="V4308" t="s">
        <v>7240</v>
      </c>
      <c r="W4308" t="e">
        <f>VALUE(V4308)*100000</f>
        <v>#VALUE!</v>
      </c>
    </row>
    <row r="4309" spans="1:23" customFormat="1" hidden="1">
      <c r="A4309" t="s">
        <v>8925</v>
      </c>
      <c r="G4309" t="s">
        <v>34</v>
      </c>
      <c r="H4309" t="s">
        <v>8129</v>
      </c>
      <c r="I4309">
        <f>VALUE(LEFT(H4309,FIND(" ",H4309)-1))</f>
        <v>5700</v>
      </c>
      <c r="J4309" t="str">
        <f>TRIM(RIGHT(H4309,LEN(H4309)-FIND(" ",H4309)))</f>
        <v>sqft</v>
      </c>
      <c r="K4309" t="s">
        <v>26</v>
      </c>
      <c r="L4309" t="s">
        <v>924</v>
      </c>
      <c r="N4309" t="s">
        <v>176</v>
      </c>
      <c r="Q4309" t="s">
        <v>29</v>
      </c>
      <c r="R4309" t="s">
        <v>38</v>
      </c>
      <c r="T4309" t="s">
        <v>8264</v>
      </c>
      <c r="U4309" s="1">
        <f t="shared" si="2049"/>
        <v>6600</v>
      </c>
      <c r="V4309" t="s">
        <v>9026</v>
      </c>
      <c r="W4309" t="e">
        <f>VALUE(V4309)*100000</f>
        <v>#VALUE!</v>
      </c>
    </row>
    <row r="4310" spans="1:23" customFormat="1" hidden="1">
      <c r="A4310" t="s">
        <v>8843</v>
      </c>
      <c r="G4310" t="s">
        <v>34</v>
      </c>
      <c r="H4310" t="s">
        <v>716</v>
      </c>
      <c r="I4310">
        <f>VALUE(LEFT(H4310,FIND(" ",H4310)-1))</f>
        <v>2493</v>
      </c>
      <c r="J4310" t="str">
        <f>TRIM(RIGHT(H4310,LEN(H4310)-FIND(" ",H4310)))</f>
        <v>sqft</v>
      </c>
      <c r="K4310" t="s">
        <v>26</v>
      </c>
      <c r="L4310" t="s">
        <v>2851</v>
      </c>
      <c r="N4310" t="s">
        <v>176</v>
      </c>
      <c r="Q4310" t="s">
        <v>29</v>
      </c>
      <c r="R4310" t="s">
        <v>38</v>
      </c>
      <c r="S4310" t="s">
        <v>9027</v>
      </c>
      <c r="T4310" t="s">
        <v>7270</v>
      </c>
      <c r="U4310" s="1">
        <f t="shared" si="2049"/>
        <v>6570</v>
      </c>
      <c r="V4310" t="s">
        <v>7271</v>
      </c>
      <c r="W4310" t="e">
        <f>VALUE(V4310)*100000</f>
        <v>#VALUE!</v>
      </c>
    </row>
    <row r="4311" spans="1:23" customFormat="1" hidden="1">
      <c r="A4311" t="s">
        <v>6976</v>
      </c>
      <c r="G4311" t="s">
        <v>24</v>
      </c>
      <c r="H4311" t="s">
        <v>4642</v>
      </c>
      <c r="I4311">
        <f>VALUE(LEFT(H4311,FIND(" ",H4311)-1))</f>
        <v>1980</v>
      </c>
      <c r="J4311" t="str">
        <f>TRIM(RIGHT(H4311,LEN(H4311)-FIND(" ",H4311)))</f>
        <v>sqft</v>
      </c>
      <c r="K4311" t="s">
        <v>26</v>
      </c>
      <c r="L4311" t="s">
        <v>44</v>
      </c>
      <c r="N4311" t="s">
        <v>1579</v>
      </c>
      <c r="Q4311" t="s">
        <v>29</v>
      </c>
      <c r="R4311" t="s">
        <v>47</v>
      </c>
      <c r="S4311" t="s">
        <v>9028</v>
      </c>
      <c r="T4311" t="s">
        <v>555</v>
      </c>
      <c r="U4311" s="1">
        <f t="shared" si="2049"/>
        <v>4500</v>
      </c>
      <c r="V4311" t="s">
        <v>7214</v>
      </c>
      <c r="W4311" t="e">
        <f>VALUE(V4311)*100000</f>
        <v>#VALUE!</v>
      </c>
    </row>
    <row r="4312" spans="1:23" customFormat="1" hidden="1">
      <c r="A4312" t="s">
        <v>8167</v>
      </c>
      <c r="G4312" t="s">
        <v>24</v>
      </c>
      <c r="H4312" t="s">
        <v>9029</v>
      </c>
      <c r="I4312">
        <f>VALUE(LEFT(H4312,FIND(" ",H4312)-1))</f>
        <v>2338</v>
      </c>
      <c r="J4312" t="str">
        <f>TRIM(RIGHT(H4312,LEN(H4312)-FIND(" ",H4312)))</f>
        <v>sqft</v>
      </c>
      <c r="K4312" t="s">
        <v>26</v>
      </c>
      <c r="L4312" t="s">
        <v>44</v>
      </c>
      <c r="N4312" t="s">
        <v>793</v>
      </c>
      <c r="Q4312" t="s">
        <v>29</v>
      </c>
      <c r="R4312" t="s">
        <v>739</v>
      </c>
      <c r="S4312" t="s">
        <v>9030</v>
      </c>
      <c r="T4312" t="s">
        <v>9031</v>
      </c>
      <c r="U4312" s="1">
        <f t="shared" si="2049"/>
        <v>7765</v>
      </c>
      <c r="V4312" t="s">
        <v>7389</v>
      </c>
      <c r="W4312" t="e">
        <f>VALUE(V4312)*100000</f>
        <v>#VALUE!</v>
      </c>
    </row>
    <row r="4313" spans="1:23" customFormat="1" hidden="1">
      <c r="A4313" t="s">
        <v>9032</v>
      </c>
      <c r="G4313" t="s">
        <v>34</v>
      </c>
      <c r="H4313" t="s">
        <v>9033</v>
      </c>
      <c r="I4313">
        <f>VALUE(LEFT(H4313,FIND(" ",H4313)-1))</f>
        <v>5553</v>
      </c>
      <c r="J4313" t="str">
        <f>TRIM(RIGHT(H4313,LEN(H4313)-FIND(" ",H4313)))</f>
        <v>sqft</v>
      </c>
      <c r="K4313" t="s">
        <v>26</v>
      </c>
      <c r="L4313" t="s">
        <v>165</v>
      </c>
      <c r="N4313" t="s">
        <v>831</v>
      </c>
      <c r="Q4313" t="s">
        <v>29</v>
      </c>
      <c r="R4313" t="s">
        <v>47</v>
      </c>
      <c r="S4313" t="s">
        <v>9012</v>
      </c>
      <c r="T4313" t="s">
        <v>405</v>
      </c>
      <c r="U4313" s="1">
        <f t="shared" si="2049"/>
        <v>7500</v>
      </c>
      <c r="V4313" t="s">
        <v>9034</v>
      </c>
      <c r="W4313" t="e">
        <f>VALUE(V4313)*100000</f>
        <v>#VALUE!</v>
      </c>
    </row>
    <row r="4314" spans="1:23" customFormat="1" hidden="1">
      <c r="A4314" t="s">
        <v>8817</v>
      </c>
      <c r="G4314" t="s">
        <v>34</v>
      </c>
      <c r="H4314" t="s">
        <v>7993</v>
      </c>
      <c r="I4314">
        <f>VALUE(LEFT(H4314,FIND(" ",H4314)-1))</f>
        <v>3325</v>
      </c>
      <c r="J4314" t="str">
        <f>TRIM(RIGHT(H4314,LEN(H4314)-FIND(" ",H4314)))</f>
        <v>sqft</v>
      </c>
      <c r="K4314" t="s">
        <v>26</v>
      </c>
      <c r="L4314" t="s">
        <v>2851</v>
      </c>
      <c r="N4314" t="s">
        <v>176</v>
      </c>
      <c r="Q4314" t="s">
        <v>29</v>
      </c>
      <c r="R4314" t="s">
        <v>38</v>
      </c>
      <c r="S4314" t="s">
        <v>9027</v>
      </c>
      <c r="T4314" t="s">
        <v>7270</v>
      </c>
      <c r="U4314" s="1">
        <f t="shared" si="2049"/>
        <v>6570</v>
      </c>
      <c r="V4314" t="s">
        <v>8121</v>
      </c>
      <c r="W4314" t="e">
        <f>VALUE(V4314)*100000</f>
        <v>#VALUE!</v>
      </c>
    </row>
    <row r="4315" spans="1:23" customFormat="1" hidden="1">
      <c r="A4315" t="s">
        <v>8941</v>
      </c>
      <c r="G4315" t="s">
        <v>24</v>
      </c>
      <c r="H4315" t="s">
        <v>8093</v>
      </c>
      <c r="I4315">
        <f>VALUE(LEFT(H4315,FIND(" ",H4315)-1))</f>
        <v>1870</v>
      </c>
      <c r="J4315" t="str">
        <f>TRIM(RIGHT(H4315,LEN(H4315)-FIND(" ",H4315)))</f>
        <v>sqft</v>
      </c>
      <c r="K4315" t="s">
        <v>26</v>
      </c>
      <c r="L4315" t="s">
        <v>192</v>
      </c>
      <c r="N4315" t="s">
        <v>650</v>
      </c>
      <c r="Q4315" t="s">
        <v>29</v>
      </c>
      <c r="R4315" t="s">
        <v>47</v>
      </c>
      <c r="S4315" t="s">
        <v>9035</v>
      </c>
      <c r="T4315" t="s">
        <v>7163</v>
      </c>
      <c r="U4315" s="1">
        <f t="shared" si="2049"/>
        <v>5931</v>
      </c>
      <c r="V4315" t="s">
        <v>8143</v>
      </c>
      <c r="W4315" t="e">
        <f>VALUE(V4315)*100000</f>
        <v>#VALUE!</v>
      </c>
    </row>
    <row r="4316" spans="1:23" customFormat="1" hidden="1">
      <c r="A4316" t="s">
        <v>9036</v>
      </c>
      <c r="G4316" t="s">
        <v>34</v>
      </c>
      <c r="H4316" t="s">
        <v>7395</v>
      </c>
      <c r="I4316">
        <f>VALUE(LEFT(H4316,FIND(" ",H4316)-1))</f>
        <v>3900</v>
      </c>
      <c r="J4316" t="str">
        <f>TRIM(RIGHT(H4316,LEN(H4316)-FIND(" ",H4316)))</f>
        <v>sqft</v>
      </c>
      <c r="K4316" t="s">
        <v>43</v>
      </c>
      <c r="L4316" t="s">
        <v>44</v>
      </c>
      <c r="N4316" t="s">
        <v>2193</v>
      </c>
      <c r="Q4316" t="s">
        <v>29</v>
      </c>
      <c r="R4316" t="s">
        <v>739</v>
      </c>
      <c r="S4316" t="s">
        <v>9037</v>
      </c>
      <c r="T4316" t="s">
        <v>9038</v>
      </c>
      <c r="U4316" s="1">
        <f t="shared" si="2049"/>
        <v>5487</v>
      </c>
      <c r="V4316" t="s">
        <v>8902</v>
      </c>
      <c r="W4316" t="e">
        <f>VALUE(V4316)*100000</f>
        <v>#VALUE!</v>
      </c>
    </row>
    <row r="4317" spans="1:23" customFormat="1" hidden="1">
      <c r="A4317" t="s">
        <v>8479</v>
      </c>
      <c r="G4317" t="s">
        <v>34</v>
      </c>
      <c r="H4317" t="s">
        <v>4069</v>
      </c>
      <c r="I4317">
        <f>VALUE(LEFT(H4317,FIND(" ",H4317)-1))</f>
        <v>4000</v>
      </c>
      <c r="J4317" t="str">
        <f>TRIM(RIGHT(H4317,LEN(H4317)-FIND(" ",H4317)))</f>
        <v>sqft</v>
      </c>
      <c r="K4317" t="s">
        <v>26</v>
      </c>
      <c r="L4317" t="s">
        <v>165</v>
      </c>
      <c r="N4317" t="s">
        <v>831</v>
      </c>
      <c r="Q4317" t="s">
        <v>29</v>
      </c>
      <c r="R4317" t="s">
        <v>47</v>
      </c>
      <c r="S4317" t="s">
        <v>9039</v>
      </c>
      <c r="T4317" t="s">
        <v>9040</v>
      </c>
      <c r="U4317" s="1">
        <f t="shared" si="2049"/>
        <v>7300</v>
      </c>
      <c r="V4317" t="s">
        <v>8042</v>
      </c>
      <c r="W4317" t="e">
        <f>VALUE(V4317)*100000</f>
        <v>#VALUE!</v>
      </c>
    </row>
    <row r="4318" spans="1:23" customFormat="1" hidden="1">
      <c r="A4318" t="s">
        <v>8680</v>
      </c>
      <c r="G4318" t="s">
        <v>24</v>
      </c>
      <c r="H4318" t="s">
        <v>7024</v>
      </c>
      <c r="I4318">
        <f>VALUE(LEFT(H4318,FIND(" ",H4318)-1))</f>
        <v>2340</v>
      </c>
      <c r="J4318" t="str">
        <f>TRIM(RIGHT(H4318,LEN(H4318)-FIND(" ",H4318)))</f>
        <v>sqft</v>
      </c>
      <c r="K4318" t="s">
        <v>26</v>
      </c>
      <c r="L4318" t="s">
        <v>2851</v>
      </c>
      <c r="N4318" t="s">
        <v>176</v>
      </c>
      <c r="Q4318" t="s">
        <v>29</v>
      </c>
      <c r="R4318" t="s">
        <v>38</v>
      </c>
      <c r="S4318" t="s">
        <v>9027</v>
      </c>
      <c r="T4318" t="s">
        <v>236</v>
      </c>
      <c r="U4318" s="1">
        <f t="shared" si="2049"/>
        <v>7000</v>
      </c>
      <c r="V4318" t="s">
        <v>9041</v>
      </c>
      <c r="W4318" t="e">
        <f>VALUE(V4318)*100000</f>
        <v>#VALUE!</v>
      </c>
    </row>
    <row r="4319" spans="1:23" customFormat="1" hidden="1">
      <c r="A4319" t="s">
        <v>8789</v>
      </c>
      <c r="G4319" t="s">
        <v>34</v>
      </c>
      <c r="H4319" t="s">
        <v>8790</v>
      </c>
      <c r="I4319">
        <f>VALUE(LEFT(H4319,FIND(" ",H4319)-1))</f>
        <v>2980</v>
      </c>
      <c r="J4319" t="str">
        <f>TRIM(RIGHT(H4319,LEN(H4319)-FIND(" ",H4319)))</f>
        <v>sqft</v>
      </c>
      <c r="K4319" t="s">
        <v>43</v>
      </c>
      <c r="L4319" t="s">
        <v>44</v>
      </c>
      <c r="N4319" t="s">
        <v>866</v>
      </c>
      <c r="Q4319" t="s">
        <v>96</v>
      </c>
      <c r="R4319" t="s">
        <v>47</v>
      </c>
      <c r="S4319" t="s">
        <v>9042</v>
      </c>
      <c r="T4319" t="s">
        <v>9043</v>
      </c>
      <c r="U4319" s="1">
        <f t="shared" si="2049"/>
        <v>6040</v>
      </c>
      <c r="V4319" t="s">
        <v>7210</v>
      </c>
      <c r="W4319" t="e">
        <f>VALUE(V4319)*100000</f>
        <v>#VALUE!</v>
      </c>
    </row>
    <row r="4320" spans="1:23" customFormat="1" hidden="1">
      <c r="A4320" t="s">
        <v>8312</v>
      </c>
      <c r="G4320" t="s">
        <v>24</v>
      </c>
      <c r="H4320" t="s">
        <v>242</v>
      </c>
      <c r="I4320">
        <f>VALUE(LEFT(H4320,FIND(" ",H4320)-1))</f>
        <v>1900</v>
      </c>
      <c r="J4320" t="str">
        <f>TRIM(RIGHT(H4320,LEN(H4320)-FIND(" ",H4320)))</f>
        <v>sqft</v>
      </c>
      <c r="K4320" t="s">
        <v>26</v>
      </c>
      <c r="L4320" t="s">
        <v>5200</v>
      </c>
      <c r="N4320" t="s">
        <v>176</v>
      </c>
      <c r="Q4320" t="s">
        <v>29</v>
      </c>
      <c r="R4320" t="s">
        <v>185</v>
      </c>
      <c r="S4320" t="s">
        <v>9044</v>
      </c>
      <c r="T4320" t="s">
        <v>236</v>
      </c>
      <c r="U4320" s="1">
        <f t="shared" si="2049"/>
        <v>7000</v>
      </c>
      <c r="V4320" t="s">
        <v>9045</v>
      </c>
      <c r="W4320" t="e">
        <f>VALUE(V4320)*100000</f>
        <v>#VALUE!</v>
      </c>
    </row>
    <row r="4321" spans="1:23" customFormat="1" hidden="1">
      <c r="A4321" t="s">
        <v>8424</v>
      </c>
      <c r="G4321" t="s">
        <v>34</v>
      </c>
      <c r="H4321" t="s">
        <v>7273</v>
      </c>
      <c r="I4321">
        <f>VALUE(LEFT(H4321,FIND(" ",H4321)-1))</f>
        <v>6000</v>
      </c>
      <c r="J4321" t="str">
        <f>TRIM(RIGHT(H4321,LEN(H4321)-FIND(" ",H4321)))</f>
        <v>sqft</v>
      </c>
      <c r="K4321" t="s">
        <v>26</v>
      </c>
      <c r="L4321" t="s">
        <v>165</v>
      </c>
      <c r="N4321" t="s">
        <v>831</v>
      </c>
      <c r="Q4321" t="s">
        <v>29</v>
      </c>
      <c r="R4321" t="s">
        <v>47</v>
      </c>
      <c r="T4321" t="s">
        <v>9040</v>
      </c>
      <c r="U4321" s="1">
        <f t="shared" si="2049"/>
        <v>7300</v>
      </c>
      <c r="V4321" t="s">
        <v>9046</v>
      </c>
      <c r="W4321" t="e">
        <f>VALUE(V4321)*100000</f>
        <v>#VALUE!</v>
      </c>
    </row>
    <row r="4322" spans="1:23" customFormat="1" hidden="1">
      <c r="A4322" t="s">
        <v>8348</v>
      </c>
      <c r="G4322" t="s">
        <v>34</v>
      </c>
      <c r="H4322" t="s">
        <v>8349</v>
      </c>
      <c r="I4322">
        <f>VALUE(LEFT(H4322,FIND(" ",H4322)-1))</f>
        <v>7150</v>
      </c>
      <c r="J4322" t="str">
        <f>TRIM(RIGHT(H4322,LEN(H4322)-FIND(" ",H4322)))</f>
        <v>sqft</v>
      </c>
      <c r="K4322" t="s">
        <v>26</v>
      </c>
      <c r="L4322" t="s">
        <v>2851</v>
      </c>
      <c r="N4322" t="s">
        <v>176</v>
      </c>
      <c r="Q4322" t="s">
        <v>29</v>
      </c>
      <c r="R4322" t="s">
        <v>38</v>
      </c>
      <c r="S4322" t="s">
        <v>9027</v>
      </c>
      <c r="T4322" t="s">
        <v>405</v>
      </c>
      <c r="U4322" s="1">
        <f t="shared" si="2049"/>
        <v>7500</v>
      </c>
      <c r="V4322" t="s">
        <v>9047</v>
      </c>
      <c r="W4322" t="e">
        <f>VALUE(V4322)*100000</f>
        <v>#VALUE!</v>
      </c>
    </row>
    <row r="4323" spans="1:23" customFormat="1" hidden="1">
      <c r="A4323" t="s">
        <v>9048</v>
      </c>
      <c r="G4323" t="s">
        <v>24</v>
      </c>
      <c r="H4323" t="s">
        <v>6225</v>
      </c>
      <c r="I4323">
        <f>VALUE(LEFT(H4323,FIND(" ",H4323)-1))</f>
        <v>2475</v>
      </c>
      <c r="J4323" t="str">
        <f>TRIM(RIGHT(H4323,LEN(H4323)-FIND(" ",H4323)))</f>
        <v>sqft</v>
      </c>
      <c r="K4323" t="s">
        <v>26</v>
      </c>
      <c r="L4323" t="s">
        <v>66</v>
      </c>
      <c r="N4323" t="s">
        <v>2193</v>
      </c>
      <c r="Q4323" t="s">
        <v>29</v>
      </c>
      <c r="R4323" t="s">
        <v>47</v>
      </c>
      <c r="S4323" t="s">
        <v>9049</v>
      </c>
      <c r="T4323" t="s">
        <v>555</v>
      </c>
      <c r="U4323" s="1">
        <f t="shared" si="2049"/>
        <v>4500</v>
      </c>
      <c r="V4323" t="s">
        <v>8898</v>
      </c>
      <c r="W4323" t="e">
        <f>VALUE(V4323)*100000</f>
        <v>#VALUE!</v>
      </c>
    </row>
    <row r="4324" spans="1:23" customFormat="1" hidden="1">
      <c r="A4324" t="s">
        <v>9050</v>
      </c>
      <c r="G4324" t="s">
        <v>34</v>
      </c>
      <c r="H4324" t="s">
        <v>9051</v>
      </c>
      <c r="I4324">
        <f>VALUE(LEFT(H4324,FIND(" ",H4324)-1))</f>
        <v>7500</v>
      </c>
      <c r="J4324" t="str">
        <f>TRIM(RIGHT(H4324,LEN(H4324)-FIND(" ",H4324)))</f>
        <v>sqft</v>
      </c>
      <c r="K4324" t="s">
        <v>26</v>
      </c>
      <c r="L4324" t="s">
        <v>61</v>
      </c>
      <c r="N4324" t="s">
        <v>2193</v>
      </c>
      <c r="Q4324" t="s">
        <v>29</v>
      </c>
      <c r="R4324" t="s">
        <v>325</v>
      </c>
      <c r="S4324" t="s">
        <v>9052</v>
      </c>
      <c r="T4324" t="s">
        <v>4575</v>
      </c>
      <c r="U4324" s="1">
        <f t="shared" si="2049"/>
        <v>7200</v>
      </c>
      <c r="V4324" t="s">
        <v>9053</v>
      </c>
      <c r="W4324" t="e">
        <f>VALUE(V4324)*100000</f>
        <v>#VALUE!</v>
      </c>
    </row>
    <row r="4325" spans="1:23" customFormat="1" hidden="1">
      <c r="A4325" t="s">
        <v>9054</v>
      </c>
      <c r="G4325" t="s">
        <v>34</v>
      </c>
      <c r="H4325" t="s">
        <v>9055</v>
      </c>
      <c r="I4325">
        <f>VALUE(LEFT(H4325,FIND(" ",H4325)-1))</f>
        <v>9222</v>
      </c>
      <c r="J4325" t="str">
        <f>TRIM(RIGHT(H4325,LEN(H4325)-FIND(" ",H4325)))</f>
        <v>sqft</v>
      </c>
      <c r="K4325" t="s">
        <v>26</v>
      </c>
      <c r="L4325" t="s">
        <v>165</v>
      </c>
      <c r="N4325" t="s">
        <v>4102</v>
      </c>
      <c r="Q4325" t="s">
        <v>29</v>
      </c>
      <c r="R4325" t="s">
        <v>47</v>
      </c>
      <c r="S4325" t="s">
        <v>9056</v>
      </c>
      <c r="T4325" t="s">
        <v>7568</v>
      </c>
      <c r="U4325" s="1">
        <f t="shared" si="2049"/>
        <v>7800</v>
      </c>
      <c r="V4325" t="s">
        <v>9057</v>
      </c>
      <c r="W4325" t="e">
        <f>VALUE(V4325)*100000</f>
        <v>#VALUE!</v>
      </c>
    </row>
    <row r="4326" spans="1:23" customFormat="1" hidden="1">
      <c r="A4326" t="s">
        <v>9058</v>
      </c>
      <c r="G4326" t="s">
        <v>34</v>
      </c>
      <c r="H4326" t="s">
        <v>4089</v>
      </c>
      <c r="I4326">
        <f>VALUE(LEFT(H4326,FIND(" ",H4326)-1))</f>
        <v>4500</v>
      </c>
      <c r="J4326" t="str">
        <f>TRIM(RIGHT(H4326,LEN(H4326)-FIND(" ",H4326)))</f>
        <v>sqft</v>
      </c>
      <c r="K4326" t="s">
        <v>26</v>
      </c>
      <c r="L4326" t="s">
        <v>3356</v>
      </c>
      <c r="N4326" t="s">
        <v>1890</v>
      </c>
      <c r="Q4326" t="s">
        <v>29</v>
      </c>
      <c r="R4326" t="s">
        <v>47</v>
      </c>
      <c r="S4326" t="s">
        <v>8849</v>
      </c>
      <c r="T4326" t="s">
        <v>4575</v>
      </c>
      <c r="U4326" s="1">
        <f t="shared" si="2049"/>
        <v>7200</v>
      </c>
      <c r="V4326" t="s">
        <v>9059</v>
      </c>
      <c r="W4326" t="e">
        <f>VALUE(V4326)*100000</f>
        <v>#VALUE!</v>
      </c>
    </row>
    <row r="4327" spans="1:23" customFormat="1" hidden="1">
      <c r="A4327" t="s">
        <v>8625</v>
      </c>
      <c r="G4327" t="s">
        <v>24</v>
      </c>
      <c r="H4327" t="s">
        <v>4026</v>
      </c>
      <c r="I4327">
        <f>VALUE(LEFT(H4327,FIND(" ",H4327)-1))</f>
        <v>1430</v>
      </c>
      <c r="J4327" t="str">
        <f>TRIM(RIGHT(H4327,LEN(H4327)-FIND(" ",H4327)))</f>
        <v>sqft</v>
      </c>
      <c r="K4327" t="s">
        <v>26</v>
      </c>
      <c r="L4327" t="s">
        <v>44</v>
      </c>
      <c r="N4327" t="s">
        <v>3745</v>
      </c>
      <c r="Q4327" t="s">
        <v>29</v>
      </c>
      <c r="R4327" t="s">
        <v>47</v>
      </c>
      <c r="S4327" t="s">
        <v>9060</v>
      </c>
      <c r="T4327" t="s">
        <v>722</v>
      </c>
      <c r="U4327" s="1">
        <f t="shared" si="2049"/>
        <v>6000</v>
      </c>
      <c r="V4327" t="s">
        <v>8213</v>
      </c>
      <c r="W4327" t="e">
        <f>VALUE(V4327)*100000</f>
        <v>#VALUE!</v>
      </c>
    </row>
    <row r="4328" spans="1:23" customFormat="1" hidden="1">
      <c r="A4328" t="s">
        <v>8370</v>
      </c>
      <c r="G4328" t="s">
        <v>34</v>
      </c>
      <c r="H4328" t="s">
        <v>4019</v>
      </c>
      <c r="I4328">
        <f>VALUE(LEFT(H4328,FIND(" ",H4328)-1))</f>
        <v>3500</v>
      </c>
      <c r="J4328" t="str">
        <f>TRIM(RIGHT(H4328,LEN(H4328)-FIND(" ",H4328)))</f>
        <v>sqft</v>
      </c>
      <c r="K4328" t="s">
        <v>26</v>
      </c>
      <c r="L4328" t="s">
        <v>61</v>
      </c>
      <c r="N4328" t="s">
        <v>28</v>
      </c>
      <c r="Q4328" t="s">
        <v>29</v>
      </c>
      <c r="R4328" t="s">
        <v>102</v>
      </c>
      <c r="S4328" t="s">
        <v>9061</v>
      </c>
      <c r="T4328" t="s">
        <v>8643</v>
      </c>
      <c r="U4328" s="1">
        <f t="shared" si="2049"/>
        <v>6700</v>
      </c>
      <c r="V4328" t="s">
        <v>7397</v>
      </c>
      <c r="W4328" t="e">
        <f>VALUE(V4328)*100000</f>
        <v>#VALUE!</v>
      </c>
    </row>
    <row r="4329" spans="1:23" customFormat="1" hidden="1">
      <c r="A4329" t="s">
        <v>8167</v>
      </c>
      <c r="G4329" t="s">
        <v>34</v>
      </c>
      <c r="H4329" t="s">
        <v>8622</v>
      </c>
      <c r="I4329">
        <f>VALUE(LEFT(H4329,FIND(" ",H4329)-1))</f>
        <v>4350</v>
      </c>
      <c r="J4329" t="str">
        <f>TRIM(RIGHT(H4329,LEN(H4329)-FIND(" ",H4329)))</f>
        <v>sqft</v>
      </c>
      <c r="K4329" t="s">
        <v>26</v>
      </c>
      <c r="L4329" t="s">
        <v>165</v>
      </c>
      <c r="N4329" t="s">
        <v>831</v>
      </c>
      <c r="Q4329" t="s">
        <v>29</v>
      </c>
      <c r="R4329" t="s">
        <v>47</v>
      </c>
      <c r="T4329" t="s">
        <v>7568</v>
      </c>
      <c r="U4329" s="1">
        <f t="shared" si="2049"/>
        <v>7800</v>
      </c>
      <c r="V4329" t="s">
        <v>8624</v>
      </c>
      <c r="W4329" t="e">
        <f>VALUE(V4329)*100000</f>
        <v>#VALUE!</v>
      </c>
    </row>
    <row r="4330" spans="1:23" customFormat="1" hidden="1">
      <c r="A4330" t="s">
        <v>9062</v>
      </c>
      <c r="G4330" t="s">
        <v>34</v>
      </c>
      <c r="H4330" t="s">
        <v>7425</v>
      </c>
      <c r="I4330">
        <f>VALUE(LEFT(H4330,FIND(" ",H4330)-1))</f>
        <v>8000</v>
      </c>
      <c r="J4330" t="str">
        <f>TRIM(RIGHT(H4330,LEN(H4330)-FIND(" ",H4330)))</f>
        <v>sqft</v>
      </c>
      <c r="K4330" t="s">
        <v>26</v>
      </c>
      <c r="L4330" t="s">
        <v>27</v>
      </c>
      <c r="N4330" t="s">
        <v>4102</v>
      </c>
      <c r="Q4330" t="s">
        <v>29</v>
      </c>
      <c r="R4330" t="s">
        <v>47</v>
      </c>
      <c r="S4330" t="s">
        <v>9063</v>
      </c>
      <c r="T4330" t="s">
        <v>6083</v>
      </c>
      <c r="U4330" s="1">
        <f t="shared" si="2049"/>
        <v>5400</v>
      </c>
      <c r="V4330" t="s">
        <v>9064</v>
      </c>
      <c r="W4330" t="e">
        <f>VALUE(V4330)*100000</f>
        <v>#VALUE!</v>
      </c>
    </row>
    <row r="4331" spans="1:23" customFormat="1" hidden="1">
      <c r="A4331" t="s">
        <v>8348</v>
      </c>
      <c r="G4331" t="s">
        <v>34</v>
      </c>
      <c r="H4331" t="s">
        <v>8349</v>
      </c>
      <c r="I4331">
        <f>VALUE(LEFT(H4331,FIND(" ",H4331)-1))</f>
        <v>7150</v>
      </c>
      <c r="J4331" t="str">
        <f>TRIM(RIGHT(H4331,LEN(H4331)-FIND(" ",H4331)))</f>
        <v>sqft</v>
      </c>
      <c r="K4331" t="s">
        <v>26</v>
      </c>
      <c r="L4331" t="s">
        <v>61</v>
      </c>
      <c r="N4331" t="s">
        <v>793</v>
      </c>
      <c r="Q4331" t="s">
        <v>29</v>
      </c>
      <c r="R4331" t="s">
        <v>102</v>
      </c>
      <c r="S4331" t="s">
        <v>9065</v>
      </c>
      <c r="T4331" t="s">
        <v>3914</v>
      </c>
      <c r="U4331" s="1">
        <f t="shared" si="2049"/>
        <v>8000</v>
      </c>
      <c r="V4331" t="s">
        <v>8910</v>
      </c>
      <c r="W4331" t="e">
        <f>VALUE(V4331)*100000</f>
        <v>#VALUE!</v>
      </c>
    </row>
    <row r="4332" spans="1:23" customFormat="1" hidden="1">
      <c r="A4332" t="s">
        <v>9066</v>
      </c>
      <c r="G4332" t="s">
        <v>34</v>
      </c>
      <c r="H4332" t="s">
        <v>8852</v>
      </c>
      <c r="I4332">
        <f>VALUE(LEFT(H4332,FIND(" ",H4332)-1))</f>
        <v>6800</v>
      </c>
      <c r="J4332" t="str">
        <f>TRIM(RIGHT(H4332,LEN(H4332)-FIND(" ",H4332)))</f>
        <v>sqft</v>
      </c>
      <c r="K4332" t="s">
        <v>26</v>
      </c>
      <c r="L4332" t="s">
        <v>165</v>
      </c>
      <c r="N4332" t="s">
        <v>4102</v>
      </c>
      <c r="Q4332" t="s">
        <v>29</v>
      </c>
      <c r="R4332" t="s">
        <v>47</v>
      </c>
      <c r="T4332" t="s">
        <v>2151</v>
      </c>
      <c r="U4332" s="1">
        <f t="shared" si="2049"/>
        <v>8125</v>
      </c>
      <c r="V4332" t="s">
        <v>8269</v>
      </c>
      <c r="W4332" t="e">
        <f>VALUE(V4332)*100000</f>
        <v>#VALUE!</v>
      </c>
    </row>
    <row r="4333" spans="1:23" customFormat="1" hidden="1">
      <c r="A4333" t="s">
        <v>8424</v>
      </c>
      <c r="G4333" t="s">
        <v>34</v>
      </c>
      <c r="H4333" t="s">
        <v>7273</v>
      </c>
      <c r="I4333">
        <f>VALUE(LEFT(H4333,FIND(" ",H4333)-1))</f>
        <v>6000</v>
      </c>
      <c r="J4333" t="str">
        <f>TRIM(RIGHT(H4333,LEN(H4333)-FIND(" ",H4333)))</f>
        <v>sqft</v>
      </c>
      <c r="K4333" t="s">
        <v>26</v>
      </c>
      <c r="L4333" t="s">
        <v>44</v>
      </c>
      <c r="N4333" t="s">
        <v>992</v>
      </c>
      <c r="Q4333" t="s">
        <v>29</v>
      </c>
      <c r="R4333" t="s">
        <v>38</v>
      </c>
      <c r="S4333" t="s">
        <v>8560</v>
      </c>
      <c r="T4333" t="s">
        <v>9040</v>
      </c>
      <c r="U4333" s="1">
        <f t="shared" si="2049"/>
        <v>7300</v>
      </c>
      <c r="V4333" t="s">
        <v>9046</v>
      </c>
      <c r="W4333" t="e">
        <f>VALUE(V4333)*100000</f>
        <v>#VALUE!</v>
      </c>
    </row>
    <row r="4334" spans="1:23" customFormat="1" hidden="1">
      <c r="A4334" t="s">
        <v>8625</v>
      </c>
      <c r="G4334" t="s">
        <v>24</v>
      </c>
      <c r="H4334" t="s">
        <v>6723</v>
      </c>
      <c r="I4334">
        <f>VALUE(LEFT(H4334,FIND(" ",H4334)-1))</f>
        <v>1595</v>
      </c>
      <c r="J4334" t="str">
        <f>TRIM(RIGHT(H4334,LEN(H4334)-FIND(" ",H4334)))</f>
        <v>sqft</v>
      </c>
      <c r="K4334" t="s">
        <v>26</v>
      </c>
      <c r="L4334" t="s">
        <v>61</v>
      </c>
      <c r="N4334" t="s">
        <v>1222</v>
      </c>
      <c r="Q4334" t="s">
        <v>29</v>
      </c>
      <c r="R4334" t="s">
        <v>325</v>
      </c>
      <c r="S4334" t="s">
        <v>9067</v>
      </c>
      <c r="T4334" t="s">
        <v>6866</v>
      </c>
      <c r="U4334" s="1">
        <f t="shared" si="2049"/>
        <v>6200</v>
      </c>
      <c r="V4334" t="s">
        <v>8339</v>
      </c>
      <c r="W4334" t="e">
        <f>VALUE(V4334)*100000</f>
        <v>#VALUE!</v>
      </c>
    </row>
    <row r="4335" spans="1:23" customFormat="1" hidden="1">
      <c r="A4335" t="s">
        <v>9068</v>
      </c>
      <c r="G4335" t="s">
        <v>34</v>
      </c>
      <c r="H4335" t="s">
        <v>2583</v>
      </c>
      <c r="I4335">
        <f>VALUE(LEFT(H4335,FIND(" ",H4335)-1))</f>
        <v>5400</v>
      </c>
      <c r="J4335" t="str">
        <f>TRIM(RIGHT(H4335,LEN(H4335)-FIND(" ",H4335)))</f>
        <v>sqft</v>
      </c>
      <c r="K4335" t="s">
        <v>26</v>
      </c>
      <c r="L4335" t="s">
        <v>44</v>
      </c>
      <c r="N4335" t="s">
        <v>992</v>
      </c>
      <c r="Q4335" t="s">
        <v>29</v>
      </c>
      <c r="R4335" t="s">
        <v>38</v>
      </c>
      <c r="S4335" t="s">
        <v>9069</v>
      </c>
      <c r="T4335" t="s">
        <v>405</v>
      </c>
      <c r="U4335" s="1">
        <f t="shared" si="2049"/>
        <v>7500</v>
      </c>
      <c r="V4335" t="s">
        <v>9070</v>
      </c>
      <c r="W4335" t="e">
        <f>VALUE(V4335)*100000</f>
        <v>#VALUE!</v>
      </c>
    </row>
    <row r="4336" spans="1:23" customFormat="1" hidden="1">
      <c r="A4336" t="s">
        <v>8479</v>
      </c>
      <c r="G4336" t="s">
        <v>24</v>
      </c>
      <c r="H4336" t="s">
        <v>3606</v>
      </c>
      <c r="I4336">
        <f>VALUE(LEFT(H4336,FIND(" ",H4336)-1))</f>
        <v>2200</v>
      </c>
      <c r="J4336" t="str">
        <f>TRIM(RIGHT(H4336,LEN(H4336)-FIND(" ",H4336)))</f>
        <v>sqft</v>
      </c>
      <c r="K4336" t="s">
        <v>26</v>
      </c>
      <c r="L4336" t="s">
        <v>44</v>
      </c>
      <c r="N4336" t="s">
        <v>992</v>
      </c>
      <c r="Q4336" t="s">
        <v>29</v>
      </c>
      <c r="R4336" t="s">
        <v>47</v>
      </c>
      <c r="S4336" t="s">
        <v>8661</v>
      </c>
      <c r="T4336" t="s">
        <v>9040</v>
      </c>
      <c r="U4336" s="1">
        <f t="shared" si="2049"/>
        <v>7300</v>
      </c>
      <c r="V4336" t="s">
        <v>8042</v>
      </c>
      <c r="W4336" t="e">
        <f>VALUE(V4336)*100000</f>
        <v>#VALUE!</v>
      </c>
    </row>
    <row r="4337" spans="1:23" customFormat="1" hidden="1">
      <c r="A4337" t="s">
        <v>8254</v>
      </c>
      <c r="G4337" t="s">
        <v>24</v>
      </c>
      <c r="H4337" t="s">
        <v>9071</v>
      </c>
      <c r="I4337">
        <f>VALUE(LEFT(H4337,FIND(" ",H4337)-1))</f>
        <v>1513</v>
      </c>
      <c r="J4337" t="str">
        <f>TRIM(RIGHT(H4337,LEN(H4337)-FIND(" ",H4337)))</f>
        <v>sqft</v>
      </c>
      <c r="K4337" t="s">
        <v>26</v>
      </c>
      <c r="L4337" t="s">
        <v>61</v>
      </c>
      <c r="N4337" t="s">
        <v>650</v>
      </c>
      <c r="Q4337" t="s">
        <v>29</v>
      </c>
      <c r="R4337" t="s">
        <v>102</v>
      </c>
      <c r="S4337" t="s">
        <v>9072</v>
      </c>
      <c r="T4337" t="s">
        <v>8675</v>
      </c>
      <c r="U4337" s="1">
        <f t="shared" si="2049"/>
        <v>6051</v>
      </c>
      <c r="V4337" t="s">
        <v>8055</v>
      </c>
      <c r="W4337" t="e">
        <f>VALUE(V4337)*100000</f>
        <v>#VALUE!</v>
      </c>
    </row>
    <row r="4338" spans="1:23" customFormat="1" hidden="1">
      <c r="A4338" t="s">
        <v>8905</v>
      </c>
      <c r="G4338" t="s">
        <v>34</v>
      </c>
      <c r="H4338" t="s">
        <v>7412</v>
      </c>
      <c r="I4338">
        <f>VALUE(LEFT(H4338,FIND(" ",H4338)-1))</f>
        <v>4150</v>
      </c>
      <c r="J4338" t="str">
        <f>TRIM(RIGHT(H4338,LEN(H4338)-FIND(" ",H4338)))</f>
        <v>sqft</v>
      </c>
      <c r="K4338" t="s">
        <v>26</v>
      </c>
      <c r="L4338" t="s">
        <v>44</v>
      </c>
      <c r="N4338" t="s">
        <v>81</v>
      </c>
      <c r="Q4338" t="s">
        <v>29</v>
      </c>
      <c r="R4338" t="s">
        <v>47</v>
      </c>
      <c r="S4338" t="s">
        <v>9073</v>
      </c>
      <c r="T4338" t="s">
        <v>405</v>
      </c>
      <c r="U4338" s="1">
        <f t="shared" si="2049"/>
        <v>7500</v>
      </c>
      <c r="V4338" t="s">
        <v>7716</v>
      </c>
      <c r="W4338" t="e">
        <f>VALUE(V4338)*100000</f>
        <v>#VALUE!</v>
      </c>
    </row>
    <row r="4339" spans="1:23" customFormat="1" hidden="1">
      <c r="A4339" t="s">
        <v>8779</v>
      </c>
      <c r="G4339" t="s">
        <v>24</v>
      </c>
      <c r="H4339" t="s">
        <v>6364</v>
      </c>
      <c r="I4339">
        <f>VALUE(LEFT(H4339,FIND(" ",H4339)-1))</f>
        <v>3200</v>
      </c>
      <c r="J4339" t="str">
        <f>TRIM(RIGHT(H4339,LEN(H4339)-FIND(" ",H4339)))</f>
        <v>sqft</v>
      </c>
      <c r="K4339" t="s">
        <v>26</v>
      </c>
      <c r="L4339" t="s">
        <v>44</v>
      </c>
      <c r="N4339" t="s">
        <v>1138</v>
      </c>
      <c r="Q4339" t="s">
        <v>29</v>
      </c>
      <c r="R4339" t="s">
        <v>38</v>
      </c>
      <c r="S4339" t="s">
        <v>9074</v>
      </c>
      <c r="T4339" t="s">
        <v>7062</v>
      </c>
      <c r="U4339" s="1">
        <f t="shared" si="2049"/>
        <v>6300</v>
      </c>
      <c r="V4339" t="s">
        <v>9075</v>
      </c>
      <c r="W4339" t="e">
        <f>VALUE(V4339)*100000</f>
        <v>#VALUE!</v>
      </c>
    </row>
    <row r="4340" spans="1:23" customFormat="1" hidden="1">
      <c r="A4340" t="s">
        <v>8479</v>
      </c>
      <c r="G4340" t="s">
        <v>34</v>
      </c>
      <c r="H4340" t="s">
        <v>4069</v>
      </c>
      <c r="I4340">
        <f>VALUE(LEFT(H4340,FIND(" ",H4340)-1))</f>
        <v>4000</v>
      </c>
      <c r="J4340" t="str">
        <f>TRIM(RIGHT(H4340,LEN(H4340)-FIND(" ",H4340)))</f>
        <v>sqft</v>
      </c>
      <c r="K4340" t="s">
        <v>26</v>
      </c>
      <c r="L4340" t="s">
        <v>184</v>
      </c>
      <c r="N4340" t="s">
        <v>3065</v>
      </c>
      <c r="Q4340" t="s">
        <v>29</v>
      </c>
      <c r="R4340" t="s">
        <v>47</v>
      </c>
      <c r="S4340" t="s">
        <v>9076</v>
      </c>
      <c r="T4340" t="s">
        <v>9040</v>
      </c>
      <c r="U4340" s="1">
        <f t="shared" si="2049"/>
        <v>7300</v>
      </c>
      <c r="V4340" t="s">
        <v>8042</v>
      </c>
      <c r="W4340" t="e">
        <f>VALUE(V4340)*100000</f>
        <v>#VALUE!</v>
      </c>
    </row>
    <row r="4341" spans="1:23" customFormat="1" hidden="1">
      <c r="A4341" t="s">
        <v>8799</v>
      </c>
      <c r="G4341" t="s">
        <v>34</v>
      </c>
      <c r="H4341" t="s">
        <v>4019</v>
      </c>
      <c r="I4341">
        <f>VALUE(LEFT(H4341,FIND(" ",H4341)-1))</f>
        <v>3500</v>
      </c>
      <c r="J4341" t="str">
        <f>TRIM(RIGHT(H4341,LEN(H4341)-FIND(" ",H4341)))</f>
        <v>sqft</v>
      </c>
      <c r="K4341" t="s">
        <v>26</v>
      </c>
      <c r="L4341" t="s">
        <v>61</v>
      </c>
      <c r="N4341" t="s">
        <v>2193</v>
      </c>
      <c r="Q4341" t="s">
        <v>29</v>
      </c>
      <c r="R4341" t="s">
        <v>185</v>
      </c>
      <c r="S4341" t="s">
        <v>9072</v>
      </c>
      <c r="T4341" t="s">
        <v>8675</v>
      </c>
      <c r="U4341" s="1">
        <f t="shared" si="2049"/>
        <v>6051</v>
      </c>
      <c r="V4341" t="s">
        <v>7410</v>
      </c>
      <c r="W4341" t="e">
        <f>VALUE(V4341)*100000</f>
        <v>#VALUE!</v>
      </c>
    </row>
    <row r="4342" spans="1:23" customFormat="1" hidden="1">
      <c r="A4342" t="s">
        <v>8400</v>
      </c>
      <c r="G4342" t="s">
        <v>34</v>
      </c>
      <c r="H4342" t="s">
        <v>7946</v>
      </c>
      <c r="I4342">
        <f>VALUE(LEFT(H4342,FIND(" ",H4342)-1))</f>
        <v>3047</v>
      </c>
      <c r="J4342" t="str">
        <f>TRIM(RIGHT(H4342,LEN(H4342)-FIND(" ",H4342)))</f>
        <v>sqft</v>
      </c>
      <c r="K4342" t="s">
        <v>26</v>
      </c>
      <c r="L4342" t="s">
        <v>924</v>
      </c>
      <c r="N4342" t="s">
        <v>831</v>
      </c>
      <c r="Q4342" t="s">
        <v>29</v>
      </c>
      <c r="R4342" t="s">
        <v>47</v>
      </c>
      <c r="S4342" t="s">
        <v>9077</v>
      </c>
      <c r="T4342" t="s">
        <v>7163</v>
      </c>
      <c r="U4342" s="1">
        <f t="shared" si="2049"/>
        <v>5931</v>
      </c>
      <c r="V4342" t="s">
        <v>7210</v>
      </c>
      <c r="W4342" t="e">
        <f>VALUE(V4342)*100000</f>
        <v>#VALUE!</v>
      </c>
    </row>
    <row r="4343" spans="1:23" customFormat="1" hidden="1">
      <c r="A4343" t="s">
        <v>8843</v>
      </c>
      <c r="G4343" t="s">
        <v>34</v>
      </c>
      <c r="H4343" t="s">
        <v>716</v>
      </c>
      <c r="I4343">
        <f>VALUE(LEFT(H4343,FIND(" ",H4343)-1))</f>
        <v>2493</v>
      </c>
      <c r="J4343" t="str">
        <f>TRIM(RIGHT(H4343,LEN(H4343)-FIND(" ",H4343)))</f>
        <v>sqft</v>
      </c>
      <c r="K4343" t="s">
        <v>26</v>
      </c>
      <c r="L4343" t="s">
        <v>44</v>
      </c>
      <c r="N4343" t="s">
        <v>176</v>
      </c>
      <c r="Q4343" t="s">
        <v>29</v>
      </c>
      <c r="R4343" t="s">
        <v>38</v>
      </c>
      <c r="S4343" t="s">
        <v>9027</v>
      </c>
      <c r="T4343" t="s">
        <v>9078</v>
      </c>
      <c r="U4343" s="1">
        <f t="shared" si="2049"/>
        <v>6811</v>
      </c>
      <c r="V4343" t="s">
        <v>8265</v>
      </c>
      <c r="W4343" t="e">
        <f>VALUE(V4343)*100000</f>
        <v>#VALUE!</v>
      </c>
    </row>
    <row r="4344" spans="1:23" customFormat="1" hidden="1">
      <c r="A4344" t="s">
        <v>9079</v>
      </c>
      <c r="G4344" t="s">
        <v>34</v>
      </c>
      <c r="H4344" t="s">
        <v>9051</v>
      </c>
      <c r="I4344">
        <f>VALUE(LEFT(H4344,FIND(" ",H4344)-1))</f>
        <v>7500</v>
      </c>
      <c r="J4344" t="str">
        <f>TRIM(RIGHT(H4344,LEN(H4344)-FIND(" ",H4344)))</f>
        <v>sqft</v>
      </c>
      <c r="K4344" t="s">
        <v>26</v>
      </c>
      <c r="L4344" t="s">
        <v>2900</v>
      </c>
      <c r="N4344" t="s">
        <v>962</v>
      </c>
      <c r="Q4344" t="s">
        <v>29</v>
      </c>
      <c r="R4344" t="s">
        <v>47</v>
      </c>
      <c r="S4344" t="s">
        <v>9080</v>
      </c>
      <c r="T4344" t="s">
        <v>900</v>
      </c>
      <c r="U4344" s="1">
        <f t="shared" si="2049"/>
        <v>8500</v>
      </c>
      <c r="V4344" t="s">
        <v>9081</v>
      </c>
      <c r="W4344" t="e">
        <f>VALUE(V4344)*100000</f>
        <v>#VALUE!</v>
      </c>
    </row>
    <row r="4345" spans="1:23" customFormat="1" hidden="1">
      <c r="A4345" t="s">
        <v>9082</v>
      </c>
      <c r="G4345" t="s">
        <v>24</v>
      </c>
      <c r="H4345" t="s">
        <v>9083</v>
      </c>
      <c r="I4345">
        <f>VALUE(LEFT(H4345,FIND(" ",H4345)-1))</f>
        <v>3163</v>
      </c>
      <c r="J4345" t="str">
        <f>TRIM(RIGHT(H4345,LEN(H4345)-FIND(" ",H4345)))</f>
        <v>sqft</v>
      </c>
      <c r="K4345" t="s">
        <v>26</v>
      </c>
      <c r="L4345" t="s">
        <v>61</v>
      </c>
      <c r="N4345" t="s">
        <v>650</v>
      </c>
      <c r="Q4345" t="s">
        <v>29</v>
      </c>
      <c r="R4345" t="s">
        <v>102</v>
      </c>
      <c r="S4345" t="s">
        <v>9084</v>
      </c>
      <c r="T4345" t="s">
        <v>2191</v>
      </c>
      <c r="U4345" s="1">
        <f t="shared" si="2049"/>
        <v>7391</v>
      </c>
      <c r="V4345" t="s">
        <v>8954</v>
      </c>
      <c r="W4345" t="e">
        <f>VALUE(V4345)*100000</f>
        <v>#VALUE!</v>
      </c>
    </row>
    <row r="4346" spans="1:23" customFormat="1" hidden="1">
      <c r="A4346" t="s">
        <v>7780</v>
      </c>
      <c r="G4346" t="s">
        <v>34</v>
      </c>
      <c r="H4346" t="s">
        <v>6192</v>
      </c>
      <c r="I4346">
        <f>VALUE(LEFT(H4346,FIND(" ",H4346)-1))</f>
        <v>2550</v>
      </c>
      <c r="J4346" t="str">
        <f>TRIM(RIGHT(H4346,LEN(H4346)-FIND(" ",H4346)))</f>
        <v>sqft</v>
      </c>
      <c r="K4346" t="s">
        <v>26</v>
      </c>
      <c r="L4346" t="s">
        <v>165</v>
      </c>
      <c r="N4346" t="s">
        <v>81</v>
      </c>
      <c r="Q4346" t="s">
        <v>29</v>
      </c>
      <c r="R4346" t="s">
        <v>47</v>
      </c>
      <c r="T4346" t="s">
        <v>722</v>
      </c>
      <c r="U4346" s="1">
        <f t="shared" si="2049"/>
        <v>6000</v>
      </c>
      <c r="V4346" t="s">
        <v>7505</v>
      </c>
      <c r="W4346" t="e">
        <f>VALUE(V4346)*100000</f>
        <v>#VALUE!</v>
      </c>
    </row>
    <row r="4347" spans="1:23" customFormat="1" hidden="1">
      <c r="A4347" t="s">
        <v>8905</v>
      </c>
      <c r="G4347" t="s">
        <v>34</v>
      </c>
      <c r="H4347" t="s">
        <v>8270</v>
      </c>
      <c r="I4347">
        <f>VALUE(LEFT(H4347,FIND(" ",H4347)-1))</f>
        <v>4200</v>
      </c>
      <c r="J4347" t="str">
        <f>TRIM(RIGHT(H4347,LEN(H4347)-FIND(" ",H4347)))</f>
        <v>sqft</v>
      </c>
      <c r="K4347" t="s">
        <v>26</v>
      </c>
      <c r="L4347" t="s">
        <v>44</v>
      </c>
      <c r="N4347" t="s">
        <v>992</v>
      </c>
      <c r="Q4347" t="s">
        <v>29</v>
      </c>
      <c r="R4347" t="s">
        <v>47</v>
      </c>
      <c r="S4347" t="s">
        <v>6833</v>
      </c>
      <c r="T4347" t="s">
        <v>7568</v>
      </c>
      <c r="U4347" s="1">
        <f t="shared" si="2049"/>
        <v>7800</v>
      </c>
      <c r="V4347" t="s">
        <v>9085</v>
      </c>
      <c r="W4347" t="e">
        <f>VALUE(V4347)*100000</f>
        <v>#VALUE!</v>
      </c>
    </row>
    <row r="4348" spans="1:23" customFormat="1" hidden="1">
      <c r="A4348" t="s">
        <v>9086</v>
      </c>
      <c r="G4348" t="s">
        <v>24</v>
      </c>
      <c r="H4348" t="s">
        <v>9087</v>
      </c>
      <c r="I4348">
        <f>VALUE(LEFT(H4348,FIND(" ",H4348)-1))</f>
        <v>4675</v>
      </c>
      <c r="J4348" t="str">
        <f>TRIM(RIGHT(H4348,LEN(H4348)-FIND(" ",H4348)))</f>
        <v>sqyrd</v>
      </c>
      <c r="K4348" t="s">
        <v>26</v>
      </c>
      <c r="L4348" t="s">
        <v>2900</v>
      </c>
      <c r="N4348" t="s">
        <v>4102</v>
      </c>
      <c r="Q4348" t="s">
        <v>29</v>
      </c>
      <c r="R4348" t="s">
        <v>47</v>
      </c>
      <c r="T4348" t="s">
        <v>900</v>
      </c>
      <c r="U4348" s="1">
        <f t="shared" si="2049"/>
        <v>8500</v>
      </c>
      <c r="V4348" t="s">
        <v>9088</v>
      </c>
      <c r="W4348" t="e">
        <f>VALUE(V4348)*100000</f>
        <v>#VALUE!</v>
      </c>
    </row>
    <row r="4349" spans="1:23" customFormat="1" hidden="1">
      <c r="A4349" t="s">
        <v>8866</v>
      </c>
      <c r="G4349" t="s">
        <v>24</v>
      </c>
      <c r="H4349" t="s">
        <v>8867</v>
      </c>
      <c r="I4349">
        <f>VALUE(LEFT(H4349,FIND(" ",H4349)-1))</f>
        <v>2640</v>
      </c>
      <c r="J4349" t="str">
        <f>TRIM(RIGHT(H4349,LEN(H4349)-FIND(" ",H4349)))</f>
        <v>sqft</v>
      </c>
      <c r="K4349" t="s">
        <v>26</v>
      </c>
      <c r="L4349" t="s">
        <v>61</v>
      </c>
      <c r="N4349" t="s">
        <v>1979</v>
      </c>
      <c r="Q4349" t="s">
        <v>29</v>
      </c>
      <c r="R4349" t="s">
        <v>185</v>
      </c>
      <c r="S4349" t="s">
        <v>9089</v>
      </c>
      <c r="T4349" t="s">
        <v>2191</v>
      </c>
      <c r="U4349" s="1">
        <f t="shared" ref="U4349:U4405" si="2050">VALUE(SUBSTITUTE(SUBSTITUTE(T4349,"â‚¹",""),"per sqft",""))</f>
        <v>7391</v>
      </c>
      <c r="V4349" t="s">
        <v>8982</v>
      </c>
      <c r="W4349" t="e">
        <f>VALUE(V4349)*100000</f>
        <v>#VALUE!</v>
      </c>
    </row>
    <row r="4350" spans="1:23" customFormat="1" hidden="1">
      <c r="A4350" t="s">
        <v>8941</v>
      </c>
      <c r="G4350" t="s">
        <v>34</v>
      </c>
      <c r="H4350" t="s">
        <v>6130</v>
      </c>
      <c r="I4350">
        <f>VALUE(LEFT(H4350,FIND(" ",H4350)-1))</f>
        <v>3400</v>
      </c>
      <c r="J4350" t="str">
        <f>TRIM(RIGHT(H4350,LEN(H4350)-FIND(" ",H4350)))</f>
        <v>sqft</v>
      </c>
      <c r="K4350" t="s">
        <v>26</v>
      </c>
      <c r="L4350" t="s">
        <v>165</v>
      </c>
      <c r="N4350" t="s">
        <v>45</v>
      </c>
      <c r="Q4350" t="s">
        <v>29</v>
      </c>
      <c r="R4350" t="s">
        <v>47</v>
      </c>
      <c r="T4350" t="s">
        <v>722</v>
      </c>
      <c r="U4350" s="1">
        <f t="shared" si="2050"/>
        <v>6000</v>
      </c>
      <c r="V4350" t="s">
        <v>8015</v>
      </c>
      <c r="W4350" t="e">
        <f>VALUE(V4350)*100000</f>
        <v>#VALUE!</v>
      </c>
    </row>
    <row r="4351" spans="1:23" customFormat="1" hidden="1">
      <c r="A4351" t="s">
        <v>9090</v>
      </c>
      <c r="G4351" t="s">
        <v>34</v>
      </c>
      <c r="H4351" t="s">
        <v>7520</v>
      </c>
      <c r="I4351">
        <f>VALUE(LEFT(H4351,FIND(" ",H4351)-1))</f>
        <v>8500</v>
      </c>
      <c r="J4351" t="str">
        <f>TRIM(RIGHT(H4351,LEN(H4351)-FIND(" ",H4351)))</f>
        <v>sqft</v>
      </c>
      <c r="K4351" t="s">
        <v>26</v>
      </c>
      <c r="L4351" t="s">
        <v>184</v>
      </c>
      <c r="N4351" t="s">
        <v>831</v>
      </c>
      <c r="Q4351" t="s">
        <v>29</v>
      </c>
      <c r="R4351" t="s">
        <v>47</v>
      </c>
      <c r="S4351" t="s">
        <v>275</v>
      </c>
      <c r="T4351" t="s">
        <v>900</v>
      </c>
      <c r="U4351" s="1">
        <f t="shared" si="2050"/>
        <v>8500</v>
      </c>
      <c r="V4351" t="s">
        <v>9088</v>
      </c>
      <c r="W4351" t="e">
        <f>VALUE(V4351)*100000</f>
        <v>#VALUE!</v>
      </c>
    </row>
    <row r="4352" spans="1:23" customFormat="1" hidden="1">
      <c r="A4352" t="s">
        <v>8400</v>
      </c>
      <c r="G4352" t="s">
        <v>24</v>
      </c>
      <c r="H4352" t="s">
        <v>5267</v>
      </c>
      <c r="I4352">
        <f>VALUE(LEFT(H4352,FIND(" ",H4352)-1))</f>
        <v>1675</v>
      </c>
      <c r="J4352" t="str">
        <f>TRIM(RIGHT(H4352,LEN(H4352)-FIND(" ",H4352)))</f>
        <v>sqft</v>
      </c>
      <c r="K4352" t="s">
        <v>26</v>
      </c>
      <c r="L4352" t="s">
        <v>184</v>
      </c>
      <c r="N4352" t="s">
        <v>1008</v>
      </c>
      <c r="Q4352" t="s">
        <v>29</v>
      </c>
      <c r="R4352" t="s">
        <v>47</v>
      </c>
      <c r="S4352" t="s">
        <v>9091</v>
      </c>
      <c r="T4352" t="s">
        <v>9092</v>
      </c>
      <c r="U4352" s="1">
        <f t="shared" si="2050"/>
        <v>5930</v>
      </c>
      <c r="V4352" t="s">
        <v>7210</v>
      </c>
      <c r="W4352" t="e">
        <f>VALUE(V4352)*100000</f>
        <v>#VALUE!</v>
      </c>
    </row>
    <row r="4353" spans="1:23" customFormat="1" hidden="1">
      <c r="A4353" t="s">
        <v>8741</v>
      </c>
      <c r="G4353" t="s">
        <v>24</v>
      </c>
      <c r="H4353" t="s">
        <v>3606</v>
      </c>
      <c r="I4353">
        <f>VALUE(LEFT(H4353,FIND(" ",H4353)-1))</f>
        <v>2200</v>
      </c>
      <c r="J4353" t="str">
        <f>TRIM(RIGHT(H4353,LEN(H4353)-FIND(" ",H4353)))</f>
        <v>sqft</v>
      </c>
      <c r="K4353" t="s">
        <v>26</v>
      </c>
      <c r="L4353" t="s">
        <v>61</v>
      </c>
      <c r="N4353" t="s">
        <v>2193</v>
      </c>
      <c r="Q4353" t="s">
        <v>29</v>
      </c>
      <c r="R4353" t="s">
        <v>102</v>
      </c>
      <c r="S4353" t="s">
        <v>9093</v>
      </c>
      <c r="T4353" t="s">
        <v>4531</v>
      </c>
      <c r="U4353" s="1">
        <f t="shared" si="2050"/>
        <v>8025</v>
      </c>
      <c r="V4353" t="s">
        <v>9094</v>
      </c>
      <c r="W4353" t="e">
        <f>VALUE(V4353)*100000</f>
        <v>#VALUE!</v>
      </c>
    </row>
    <row r="4354" spans="1:23" customFormat="1" hidden="1">
      <c r="A4354" t="s">
        <v>8986</v>
      </c>
      <c r="G4354" t="s">
        <v>34</v>
      </c>
      <c r="H4354" t="s">
        <v>6415</v>
      </c>
      <c r="I4354">
        <f>VALUE(LEFT(H4354,FIND(" ",H4354)-1))</f>
        <v>5000</v>
      </c>
      <c r="J4354" t="str">
        <f>TRIM(RIGHT(H4354,LEN(H4354)-FIND(" ",H4354)))</f>
        <v>sqft</v>
      </c>
      <c r="K4354" t="s">
        <v>26</v>
      </c>
      <c r="L4354" t="s">
        <v>44</v>
      </c>
      <c r="N4354" t="s">
        <v>992</v>
      </c>
      <c r="Q4354" t="s">
        <v>29</v>
      </c>
      <c r="R4354" t="s">
        <v>47</v>
      </c>
      <c r="S4354" t="s">
        <v>9095</v>
      </c>
      <c r="T4354" t="s">
        <v>3914</v>
      </c>
      <c r="U4354" s="1">
        <f t="shared" si="2050"/>
        <v>8000</v>
      </c>
      <c r="V4354" t="s">
        <v>7295</v>
      </c>
      <c r="W4354" t="e">
        <f>VALUE(V4354)*100000</f>
        <v>#VALUE!</v>
      </c>
    </row>
    <row r="4355" spans="1:23" customFormat="1" hidden="1">
      <c r="A4355" t="s">
        <v>9096</v>
      </c>
      <c r="G4355" t="s">
        <v>34</v>
      </c>
      <c r="H4355" t="s">
        <v>8095</v>
      </c>
      <c r="I4355">
        <f>VALUE(LEFT(H4355,FIND(" ",H4355)-1))</f>
        <v>3600</v>
      </c>
      <c r="J4355" t="str">
        <f>TRIM(RIGHT(H4355,LEN(H4355)-FIND(" ",H4355)))</f>
        <v>sqft</v>
      </c>
      <c r="K4355" t="s">
        <v>26</v>
      </c>
      <c r="L4355" t="s">
        <v>184</v>
      </c>
      <c r="N4355" t="s">
        <v>816</v>
      </c>
      <c r="Q4355" t="s">
        <v>29</v>
      </c>
      <c r="R4355" t="s">
        <v>47</v>
      </c>
      <c r="T4355" t="s">
        <v>459</v>
      </c>
      <c r="U4355" s="1">
        <f t="shared" si="2050"/>
        <v>5000</v>
      </c>
      <c r="V4355" t="s">
        <v>7210</v>
      </c>
      <c r="W4355" t="e">
        <f>VALUE(V4355)*100000</f>
        <v>#VALUE!</v>
      </c>
    </row>
    <row r="4356" spans="1:23" customFormat="1" hidden="1">
      <c r="A4356" t="s">
        <v>9097</v>
      </c>
      <c r="G4356" t="s">
        <v>34</v>
      </c>
      <c r="H4356" t="s">
        <v>9033</v>
      </c>
      <c r="I4356">
        <f>VALUE(LEFT(H4356,FIND(" ",H4356)-1))</f>
        <v>5553</v>
      </c>
      <c r="J4356" t="str">
        <f>TRIM(RIGHT(H4356,LEN(H4356)-FIND(" ",H4356)))</f>
        <v>sqft</v>
      </c>
      <c r="K4356" t="s">
        <v>26</v>
      </c>
      <c r="L4356" t="s">
        <v>44</v>
      </c>
      <c r="N4356" t="s">
        <v>200</v>
      </c>
      <c r="Q4356" t="s">
        <v>29</v>
      </c>
      <c r="R4356" t="s">
        <v>47</v>
      </c>
      <c r="S4356" t="s">
        <v>9098</v>
      </c>
      <c r="T4356" t="s">
        <v>9099</v>
      </c>
      <c r="U4356" s="1">
        <f t="shared" si="2050"/>
        <v>7470</v>
      </c>
      <c r="V4356" t="s">
        <v>9100</v>
      </c>
      <c r="W4356" t="e">
        <f>VALUE(V4356)*100000</f>
        <v>#VALUE!</v>
      </c>
    </row>
    <row r="4357" spans="1:23" customFormat="1" hidden="1">
      <c r="A4357" t="s">
        <v>8986</v>
      </c>
      <c r="G4357" t="s">
        <v>24</v>
      </c>
      <c r="H4357" t="s">
        <v>9101</v>
      </c>
      <c r="I4357">
        <f>VALUE(LEFT(H4357,FIND(" ",H4357)-1))</f>
        <v>3025</v>
      </c>
      <c r="J4357" t="str">
        <f>TRIM(RIGHT(H4357,LEN(H4357)-FIND(" ",H4357)))</f>
        <v>sqft</v>
      </c>
      <c r="K4357" t="s">
        <v>26</v>
      </c>
      <c r="L4357" t="s">
        <v>61</v>
      </c>
      <c r="N4357" t="s">
        <v>28</v>
      </c>
      <c r="Q4357" t="s">
        <v>29</v>
      </c>
      <c r="R4357" t="s">
        <v>185</v>
      </c>
      <c r="S4357" t="s">
        <v>9102</v>
      </c>
      <c r="T4357" t="s">
        <v>9103</v>
      </c>
      <c r="U4357" s="1">
        <f t="shared" si="2050"/>
        <v>8018</v>
      </c>
      <c r="V4357" t="s">
        <v>9104</v>
      </c>
      <c r="W4357" t="e">
        <f>VALUE(V4357)*100000</f>
        <v>#VALUE!</v>
      </c>
    </row>
    <row r="4358" spans="1:23" customFormat="1" hidden="1">
      <c r="A4358" t="s">
        <v>8741</v>
      </c>
      <c r="G4358" t="s">
        <v>34</v>
      </c>
      <c r="H4358" t="s">
        <v>4069</v>
      </c>
      <c r="I4358">
        <f>VALUE(LEFT(H4358,FIND(" ",H4358)-1))</f>
        <v>4000</v>
      </c>
      <c r="J4358" t="str">
        <f>TRIM(RIGHT(H4358,LEN(H4358)-FIND(" ",H4358)))</f>
        <v>sqft</v>
      </c>
      <c r="K4358" t="s">
        <v>26</v>
      </c>
      <c r="L4358" t="s">
        <v>44</v>
      </c>
      <c r="N4358" t="s">
        <v>816</v>
      </c>
      <c r="Q4358" t="s">
        <v>29</v>
      </c>
      <c r="R4358" t="s">
        <v>47</v>
      </c>
      <c r="S4358" t="s">
        <v>7203</v>
      </c>
      <c r="T4358" t="s">
        <v>3914</v>
      </c>
      <c r="U4358" s="1">
        <f t="shared" si="2050"/>
        <v>8000</v>
      </c>
      <c r="V4358" t="s">
        <v>7283</v>
      </c>
      <c r="W4358" t="e">
        <f>VALUE(V4358)*100000</f>
        <v>#VALUE!</v>
      </c>
    </row>
    <row r="4359" spans="1:23" customFormat="1" hidden="1">
      <c r="A4359" t="s">
        <v>8580</v>
      </c>
      <c r="G4359" t="s">
        <v>34</v>
      </c>
      <c r="H4359" t="s">
        <v>8203</v>
      </c>
      <c r="I4359">
        <f>VALUE(LEFT(H4359,FIND(" ",H4359)-1))</f>
        <v>9000</v>
      </c>
      <c r="J4359" t="str">
        <f>TRIM(RIGHT(H4359,LEN(H4359)-FIND(" ",H4359)))</f>
        <v>sqft</v>
      </c>
      <c r="K4359" t="s">
        <v>26</v>
      </c>
      <c r="L4359" t="s">
        <v>184</v>
      </c>
      <c r="N4359" t="s">
        <v>831</v>
      </c>
      <c r="Q4359" t="s">
        <v>29</v>
      </c>
      <c r="R4359" t="s">
        <v>38</v>
      </c>
      <c r="T4359" t="s">
        <v>900</v>
      </c>
      <c r="U4359" s="1">
        <f t="shared" si="2050"/>
        <v>8500</v>
      </c>
      <c r="V4359" t="s">
        <v>9105</v>
      </c>
      <c r="W4359" t="e">
        <f>VALUE(V4359)*100000</f>
        <v>#VALUE!</v>
      </c>
    </row>
    <row r="4360" spans="1:23" customFormat="1" hidden="1">
      <c r="A4360" t="s">
        <v>7801</v>
      </c>
      <c r="G4360" t="s">
        <v>24</v>
      </c>
      <c r="H4360" t="s">
        <v>9106</v>
      </c>
      <c r="I4360">
        <f>VALUE(LEFT(H4360,FIND(" ",H4360)-1))</f>
        <v>2824</v>
      </c>
      <c r="J4360" t="str">
        <f>TRIM(RIGHT(H4360,LEN(H4360)-FIND(" ",H4360)))</f>
        <v>sqft</v>
      </c>
      <c r="K4360" t="s">
        <v>26</v>
      </c>
      <c r="L4360" t="s">
        <v>184</v>
      </c>
      <c r="N4360" t="s">
        <v>3745</v>
      </c>
      <c r="Q4360" t="s">
        <v>29</v>
      </c>
      <c r="R4360" t="s">
        <v>47</v>
      </c>
      <c r="S4360" t="s">
        <v>9107</v>
      </c>
      <c r="T4360" t="s">
        <v>8046</v>
      </c>
      <c r="U4360" s="1">
        <f t="shared" si="2050"/>
        <v>6885</v>
      </c>
      <c r="V4360" t="s">
        <v>8047</v>
      </c>
      <c r="W4360" t="e">
        <f>VALUE(V4360)*100000</f>
        <v>#VALUE!</v>
      </c>
    </row>
    <row r="4361" spans="1:23" customFormat="1" hidden="1">
      <c r="A4361" t="s">
        <v>7051</v>
      </c>
      <c r="G4361" t="s">
        <v>34</v>
      </c>
      <c r="H4361" t="s">
        <v>4069</v>
      </c>
      <c r="I4361">
        <f>VALUE(LEFT(H4361,FIND(" ",H4361)-1))</f>
        <v>4000</v>
      </c>
      <c r="J4361" t="str">
        <f>TRIM(RIGHT(H4361,LEN(H4361)-FIND(" ",H4361)))</f>
        <v>sqft</v>
      </c>
      <c r="K4361" t="s">
        <v>26</v>
      </c>
      <c r="L4361" t="s">
        <v>61</v>
      </c>
      <c r="N4361" t="s">
        <v>2193</v>
      </c>
      <c r="Q4361" t="s">
        <v>29</v>
      </c>
      <c r="R4361" t="s">
        <v>47</v>
      </c>
      <c r="S4361" t="s">
        <v>9108</v>
      </c>
      <c r="T4361" t="s">
        <v>928</v>
      </c>
      <c r="U4361" s="1">
        <f t="shared" si="2050"/>
        <v>6500</v>
      </c>
      <c r="V4361" t="s">
        <v>7773</v>
      </c>
      <c r="W4361" t="e">
        <f>VALUE(V4361)*100000</f>
        <v>#VALUE!</v>
      </c>
    </row>
    <row r="4362" spans="1:23" customFormat="1" hidden="1">
      <c r="A4362" t="s">
        <v>8986</v>
      </c>
      <c r="G4362" t="s">
        <v>34</v>
      </c>
      <c r="H4362" t="s">
        <v>7273</v>
      </c>
      <c r="I4362">
        <f>VALUE(LEFT(H4362,FIND(" ",H4362)-1))</f>
        <v>6000</v>
      </c>
      <c r="J4362" t="str">
        <f>TRIM(RIGHT(H4362,LEN(H4362)-FIND(" ",H4362)))</f>
        <v>sqft</v>
      </c>
      <c r="K4362" t="s">
        <v>26</v>
      </c>
      <c r="L4362" t="s">
        <v>44</v>
      </c>
      <c r="N4362" t="s">
        <v>992</v>
      </c>
      <c r="Q4362" t="s">
        <v>96</v>
      </c>
      <c r="R4362" t="s">
        <v>47</v>
      </c>
      <c r="S4362" t="s">
        <v>9095</v>
      </c>
      <c r="T4362" t="s">
        <v>3914</v>
      </c>
      <c r="U4362" s="1">
        <f t="shared" si="2050"/>
        <v>8000</v>
      </c>
      <c r="V4362" t="s">
        <v>8833</v>
      </c>
      <c r="W4362" t="e">
        <f>VALUE(V4362)*100000</f>
        <v>#VALUE!</v>
      </c>
    </row>
    <row r="4363" spans="1:23" customFormat="1" hidden="1">
      <c r="A4363" t="s">
        <v>9109</v>
      </c>
      <c r="G4363" t="s">
        <v>34</v>
      </c>
      <c r="H4363" t="s">
        <v>6473</v>
      </c>
      <c r="I4363">
        <f>VALUE(LEFT(H4363,FIND(" ",H4363)-1))</f>
        <v>3006</v>
      </c>
      <c r="J4363" t="str">
        <f>TRIM(RIGHT(H4363,LEN(H4363)-FIND(" ",H4363)))</f>
        <v>sqft</v>
      </c>
      <c r="K4363" t="s">
        <v>26</v>
      </c>
      <c r="L4363" t="s">
        <v>2900</v>
      </c>
      <c r="N4363" t="s">
        <v>1890</v>
      </c>
      <c r="Q4363" t="s">
        <v>29</v>
      </c>
      <c r="R4363" t="s">
        <v>38</v>
      </c>
      <c r="S4363" t="s">
        <v>9110</v>
      </c>
      <c r="T4363" t="s">
        <v>928</v>
      </c>
      <c r="U4363" s="1">
        <f t="shared" si="2050"/>
        <v>6500</v>
      </c>
      <c r="V4363" t="s">
        <v>7698</v>
      </c>
      <c r="W4363" t="e">
        <f>VALUE(V4363)*100000</f>
        <v>#VALUE!</v>
      </c>
    </row>
    <row r="4364" spans="1:23" customFormat="1" hidden="1">
      <c r="A4364" t="s">
        <v>9111</v>
      </c>
      <c r="G4364" t="s">
        <v>24</v>
      </c>
      <c r="H4364" t="s">
        <v>9112</v>
      </c>
      <c r="I4364">
        <f>VALUE(LEFT(H4364,FIND(" ",H4364)-1))</f>
        <v>4730</v>
      </c>
      <c r="J4364" t="str">
        <f>TRIM(RIGHT(H4364,LEN(H4364)-FIND(" ",H4364)))</f>
        <v>sqft</v>
      </c>
      <c r="K4364" t="s">
        <v>26</v>
      </c>
      <c r="L4364" t="s">
        <v>66</v>
      </c>
      <c r="N4364" t="s">
        <v>1979</v>
      </c>
      <c r="Q4364" t="s">
        <v>29</v>
      </c>
      <c r="R4364" t="s">
        <v>47</v>
      </c>
      <c r="S4364" t="s">
        <v>9113</v>
      </c>
      <c r="T4364" t="s">
        <v>459</v>
      </c>
      <c r="U4364" s="1">
        <f t="shared" si="2050"/>
        <v>5000</v>
      </c>
      <c r="V4364" t="s">
        <v>8427</v>
      </c>
      <c r="W4364" t="e">
        <f>VALUE(V4364)*100000</f>
        <v>#VALUE!</v>
      </c>
    </row>
    <row r="4365" spans="1:23" customFormat="1" hidden="1">
      <c r="A4365" t="s">
        <v>8215</v>
      </c>
      <c r="G4365" t="s">
        <v>34</v>
      </c>
      <c r="H4365" t="s">
        <v>4019</v>
      </c>
      <c r="I4365">
        <f>VALUE(LEFT(H4365,FIND(" ",H4365)-1))</f>
        <v>3500</v>
      </c>
      <c r="J4365" t="str">
        <f>TRIM(RIGHT(H4365,LEN(H4365)-FIND(" ",H4365)))</f>
        <v>sqft</v>
      </c>
      <c r="K4365" t="s">
        <v>26</v>
      </c>
      <c r="L4365" t="s">
        <v>267</v>
      </c>
      <c r="N4365" t="s">
        <v>2089</v>
      </c>
      <c r="Q4365" t="s">
        <v>29</v>
      </c>
      <c r="R4365" t="s">
        <v>102</v>
      </c>
      <c r="S4365" t="s">
        <v>9114</v>
      </c>
      <c r="T4365" t="s">
        <v>4575</v>
      </c>
      <c r="U4365" s="1">
        <f t="shared" si="2050"/>
        <v>7200</v>
      </c>
      <c r="V4365" t="s">
        <v>7193</v>
      </c>
      <c r="W4365" t="e">
        <f>VALUE(V4365)*100000</f>
        <v>#VALUE!</v>
      </c>
    </row>
    <row r="4366" spans="1:23" customFormat="1" hidden="1">
      <c r="A4366" t="s">
        <v>9115</v>
      </c>
      <c r="G4366" t="s">
        <v>34</v>
      </c>
      <c r="H4366" t="s">
        <v>9116</v>
      </c>
      <c r="I4366">
        <f>VALUE(LEFT(H4366,FIND(" ",H4366)-1))</f>
        <v>2881</v>
      </c>
      <c r="J4366" t="str">
        <f>TRIM(RIGHT(H4366,LEN(H4366)-FIND(" ",H4366)))</f>
        <v>sqft</v>
      </c>
      <c r="K4366" t="s">
        <v>26</v>
      </c>
      <c r="L4366" t="s">
        <v>44</v>
      </c>
      <c r="N4366" t="s">
        <v>37</v>
      </c>
      <c r="Q4366" t="s">
        <v>29</v>
      </c>
      <c r="R4366" t="s">
        <v>47</v>
      </c>
      <c r="S4366" t="s">
        <v>9117</v>
      </c>
      <c r="T4366" t="s">
        <v>7000</v>
      </c>
      <c r="U4366" s="1">
        <f t="shared" si="2050"/>
        <v>6100</v>
      </c>
      <c r="V4366" t="s">
        <v>7629</v>
      </c>
      <c r="W4366" t="e">
        <f>VALUE(V4366)*100000</f>
        <v>#VALUE!</v>
      </c>
    </row>
    <row r="4367" spans="1:23" customFormat="1" hidden="1">
      <c r="A4367" t="s">
        <v>9118</v>
      </c>
      <c r="G4367" t="s">
        <v>34</v>
      </c>
      <c r="H4367" t="s">
        <v>9119</v>
      </c>
      <c r="I4367">
        <f>VALUE(LEFT(H4367,FIND(" ",H4367)-1))</f>
        <v>3945</v>
      </c>
      <c r="J4367" t="str">
        <f>TRIM(RIGHT(H4367,LEN(H4367)-FIND(" ",H4367)))</f>
        <v>sqft</v>
      </c>
      <c r="K4367" t="s">
        <v>26</v>
      </c>
      <c r="L4367" t="s">
        <v>301</v>
      </c>
      <c r="N4367" t="s">
        <v>992</v>
      </c>
      <c r="Q4367" t="s">
        <v>29</v>
      </c>
      <c r="R4367" t="s">
        <v>38</v>
      </c>
      <c r="S4367" t="s">
        <v>9110</v>
      </c>
      <c r="T4367" t="s">
        <v>928</v>
      </c>
      <c r="U4367" s="1">
        <f t="shared" si="2050"/>
        <v>6500</v>
      </c>
      <c r="V4367" t="s">
        <v>8114</v>
      </c>
      <c r="W4367" t="e">
        <f>VALUE(V4367)*100000</f>
        <v>#VALUE!</v>
      </c>
    </row>
    <row r="4368" spans="1:23" customFormat="1" hidden="1">
      <c r="A4368" t="s">
        <v>8167</v>
      </c>
      <c r="G4368" t="s">
        <v>24</v>
      </c>
      <c r="H4368" t="s">
        <v>9120</v>
      </c>
      <c r="I4368">
        <f>VALUE(LEFT(H4368,FIND(" ",H4368)-1))</f>
        <v>2282</v>
      </c>
      <c r="J4368" t="str">
        <f>TRIM(RIGHT(H4368,LEN(H4368)-FIND(" ",H4368)))</f>
        <v>sqft</v>
      </c>
      <c r="K4368" t="s">
        <v>26</v>
      </c>
      <c r="L4368" t="s">
        <v>44</v>
      </c>
      <c r="N4368" t="s">
        <v>7611</v>
      </c>
      <c r="Q4368" t="s">
        <v>29</v>
      </c>
      <c r="R4368" t="s">
        <v>47</v>
      </c>
      <c r="S4368" t="s">
        <v>9091</v>
      </c>
      <c r="T4368" t="s">
        <v>8169</v>
      </c>
      <c r="U4368" s="1">
        <f t="shared" si="2050"/>
        <v>7791</v>
      </c>
      <c r="V4368" t="s">
        <v>8052</v>
      </c>
      <c r="W4368" t="e">
        <f>VALUE(V4368)*100000</f>
        <v>#VALUE!</v>
      </c>
    </row>
    <row r="4369" spans="1:23" customFormat="1" hidden="1">
      <c r="A4369" t="s">
        <v>9121</v>
      </c>
      <c r="G4369" t="s">
        <v>34</v>
      </c>
      <c r="H4369" t="s">
        <v>7962</v>
      </c>
      <c r="I4369">
        <f>VALUE(LEFT(H4369,FIND(" ",H4369)-1))</f>
        <v>6500</v>
      </c>
      <c r="J4369" t="str">
        <f>TRIM(RIGHT(H4369,LEN(H4369)-FIND(" ",H4369)))</f>
        <v>sqft</v>
      </c>
      <c r="K4369" t="s">
        <v>26</v>
      </c>
      <c r="L4369" t="s">
        <v>61</v>
      </c>
      <c r="N4369" t="s">
        <v>6596</v>
      </c>
      <c r="Q4369" t="s">
        <v>29</v>
      </c>
      <c r="R4369" t="s">
        <v>47</v>
      </c>
      <c r="S4369" t="s">
        <v>9122</v>
      </c>
      <c r="T4369" t="s">
        <v>3914</v>
      </c>
      <c r="U4369" s="1">
        <f t="shared" si="2050"/>
        <v>8000</v>
      </c>
      <c r="V4369" t="s">
        <v>9123</v>
      </c>
      <c r="W4369" t="e">
        <f>VALUE(V4369)*100000</f>
        <v>#VALUE!</v>
      </c>
    </row>
    <row r="4370" spans="1:23" customFormat="1" hidden="1">
      <c r="A4370" t="s">
        <v>7417</v>
      </c>
      <c r="G4370" t="s">
        <v>34</v>
      </c>
      <c r="H4370" t="s">
        <v>6364</v>
      </c>
      <c r="I4370">
        <f>VALUE(LEFT(H4370,FIND(" ",H4370)-1))</f>
        <v>3200</v>
      </c>
      <c r="J4370" t="str">
        <f>TRIM(RIGHT(H4370,LEN(H4370)-FIND(" ",H4370)))</f>
        <v>sqft</v>
      </c>
      <c r="K4370" t="s">
        <v>26</v>
      </c>
      <c r="L4370" t="s">
        <v>267</v>
      </c>
      <c r="N4370" t="s">
        <v>67</v>
      </c>
      <c r="Q4370" t="s">
        <v>29</v>
      </c>
      <c r="R4370" t="s">
        <v>47</v>
      </c>
      <c r="S4370" t="s">
        <v>7039</v>
      </c>
      <c r="T4370" t="s">
        <v>3861</v>
      </c>
      <c r="U4370" s="1">
        <f t="shared" si="2050"/>
        <v>5500</v>
      </c>
      <c r="V4370" t="s">
        <v>7418</v>
      </c>
      <c r="W4370" t="e">
        <f>VALUE(V4370)*100000</f>
        <v>#VALUE!</v>
      </c>
    </row>
    <row r="4371" spans="1:23" customFormat="1" hidden="1">
      <c r="A4371" t="s">
        <v>8462</v>
      </c>
      <c r="G4371" t="s">
        <v>24</v>
      </c>
      <c r="H4371" t="s">
        <v>602</v>
      </c>
      <c r="I4371">
        <f>VALUE(LEFT(H4371,FIND(" ",H4371)-1))</f>
        <v>2000</v>
      </c>
      <c r="J4371" t="str">
        <f>TRIM(RIGHT(H4371,LEN(H4371)-FIND(" ",H4371)))</f>
        <v>sqft</v>
      </c>
      <c r="K4371" t="s">
        <v>26</v>
      </c>
      <c r="L4371" t="s">
        <v>924</v>
      </c>
      <c r="N4371" t="s">
        <v>992</v>
      </c>
      <c r="Q4371" t="s">
        <v>29</v>
      </c>
      <c r="R4371" t="s">
        <v>185</v>
      </c>
      <c r="S4371" t="s">
        <v>9124</v>
      </c>
      <c r="T4371" t="s">
        <v>3861</v>
      </c>
      <c r="U4371" s="1">
        <f t="shared" si="2050"/>
        <v>5500</v>
      </c>
      <c r="V4371" t="s">
        <v>7995</v>
      </c>
      <c r="W4371" t="e">
        <f>VALUE(V4371)*100000</f>
        <v>#VALUE!</v>
      </c>
    </row>
    <row r="4372" spans="1:23" customFormat="1" hidden="1">
      <c r="A4372" t="s">
        <v>8376</v>
      </c>
      <c r="G4372" t="s">
        <v>24</v>
      </c>
      <c r="H4372" t="s">
        <v>1967</v>
      </c>
      <c r="I4372">
        <f>VALUE(LEFT(H4372,FIND(" ",H4372)-1))</f>
        <v>1540</v>
      </c>
      <c r="J4372" t="str">
        <f>TRIM(RIGHT(H4372,LEN(H4372)-FIND(" ",H4372)))</f>
        <v>sqft</v>
      </c>
      <c r="K4372" t="s">
        <v>26</v>
      </c>
      <c r="L4372" t="s">
        <v>44</v>
      </c>
      <c r="N4372" t="s">
        <v>81</v>
      </c>
      <c r="Q4372" t="s">
        <v>29</v>
      </c>
      <c r="R4372" t="s">
        <v>102</v>
      </c>
      <c r="S4372" t="s">
        <v>6048</v>
      </c>
      <c r="T4372" t="s">
        <v>928</v>
      </c>
      <c r="U4372" s="1">
        <f t="shared" si="2050"/>
        <v>6500</v>
      </c>
      <c r="V4372" t="s">
        <v>8082</v>
      </c>
      <c r="W4372" t="e">
        <f>VALUE(V4372)*100000</f>
        <v>#VALUE!</v>
      </c>
    </row>
    <row r="4373" spans="1:23" customFormat="1" hidden="1">
      <c r="A4373" t="s">
        <v>8729</v>
      </c>
      <c r="G4373" t="s">
        <v>34</v>
      </c>
      <c r="H4373" t="s">
        <v>8237</v>
      </c>
      <c r="I4373">
        <f>VALUE(LEFT(H4373,FIND(" ",H4373)-1))</f>
        <v>2855</v>
      </c>
      <c r="J4373" t="str">
        <f>TRIM(RIGHT(H4373,LEN(H4373)-FIND(" ",H4373)))</f>
        <v>sqft</v>
      </c>
      <c r="K4373" t="s">
        <v>26</v>
      </c>
      <c r="L4373" t="s">
        <v>101</v>
      </c>
      <c r="N4373" t="s">
        <v>160</v>
      </c>
      <c r="Q4373" t="s">
        <v>29</v>
      </c>
      <c r="R4373" t="s">
        <v>47</v>
      </c>
      <c r="S4373" t="s">
        <v>9125</v>
      </c>
      <c r="T4373" t="s">
        <v>6094</v>
      </c>
      <c r="U4373" s="1">
        <f t="shared" si="2050"/>
        <v>5900</v>
      </c>
      <c r="V4373" t="s">
        <v>7310</v>
      </c>
      <c r="W4373" t="e">
        <f>VALUE(V4373)*100000</f>
        <v>#VALUE!</v>
      </c>
    </row>
    <row r="4374" spans="1:23" customFormat="1" hidden="1">
      <c r="A4374" t="s">
        <v>8322</v>
      </c>
      <c r="G4374" t="s">
        <v>34</v>
      </c>
      <c r="H4374" t="s">
        <v>9126</v>
      </c>
      <c r="I4374">
        <f>VALUE(LEFT(H4374,FIND(" ",H4374)-1))</f>
        <v>4580</v>
      </c>
      <c r="J4374" t="str">
        <f>TRIM(RIGHT(H4374,LEN(H4374)-FIND(" ",H4374)))</f>
        <v>sqft</v>
      </c>
      <c r="K4374" t="s">
        <v>26</v>
      </c>
      <c r="L4374" t="s">
        <v>44</v>
      </c>
      <c r="N4374" t="s">
        <v>992</v>
      </c>
      <c r="Q4374" t="s">
        <v>29</v>
      </c>
      <c r="R4374" t="s">
        <v>47</v>
      </c>
      <c r="S4374" t="s">
        <v>6833</v>
      </c>
      <c r="T4374" t="s">
        <v>3861</v>
      </c>
      <c r="U4374" s="1">
        <f t="shared" si="2050"/>
        <v>5500</v>
      </c>
      <c r="V4374" t="s">
        <v>7323</v>
      </c>
      <c r="W4374" t="e">
        <f>VALUE(V4374)*100000</f>
        <v>#VALUE!</v>
      </c>
    </row>
    <row r="4375" spans="1:23" customFormat="1" hidden="1">
      <c r="A4375" t="s">
        <v>8621</v>
      </c>
      <c r="G4375" t="s">
        <v>34</v>
      </c>
      <c r="H4375" t="s">
        <v>8727</v>
      </c>
      <c r="I4375">
        <f>VALUE(LEFT(H4375,FIND(" ",H4375)-1))</f>
        <v>4100</v>
      </c>
      <c r="J4375" t="str">
        <f>TRIM(RIGHT(H4375,LEN(H4375)-FIND(" ",H4375)))</f>
        <v>sqft</v>
      </c>
      <c r="K4375" t="s">
        <v>26</v>
      </c>
      <c r="L4375" t="s">
        <v>44</v>
      </c>
      <c r="N4375" t="s">
        <v>9127</v>
      </c>
      <c r="Q4375" t="s">
        <v>29</v>
      </c>
      <c r="R4375" t="s">
        <v>325</v>
      </c>
      <c r="S4375" t="s">
        <v>9128</v>
      </c>
      <c r="T4375" t="s">
        <v>236</v>
      </c>
      <c r="U4375" s="1">
        <f t="shared" si="2050"/>
        <v>7000</v>
      </c>
      <c r="V4375" t="s">
        <v>8965</v>
      </c>
      <c r="W4375" t="e">
        <f>VALUE(V4375)*100000</f>
        <v>#VALUE!</v>
      </c>
    </row>
    <row r="4376" spans="1:23" customFormat="1" hidden="1">
      <c r="A4376" t="s">
        <v>8580</v>
      </c>
      <c r="G4376" t="s">
        <v>34</v>
      </c>
      <c r="H4376" t="s">
        <v>8203</v>
      </c>
      <c r="I4376">
        <f>VALUE(LEFT(H4376,FIND(" ",H4376)-1))</f>
        <v>9000</v>
      </c>
      <c r="J4376" t="str">
        <f>TRIM(RIGHT(H4376,LEN(H4376)-FIND(" ",H4376)))</f>
        <v>sqft</v>
      </c>
      <c r="K4376" t="s">
        <v>26</v>
      </c>
      <c r="L4376" t="s">
        <v>184</v>
      </c>
      <c r="N4376" t="s">
        <v>831</v>
      </c>
      <c r="Q4376" t="s">
        <v>29</v>
      </c>
      <c r="R4376" t="s">
        <v>38</v>
      </c>
      <c r="S4376" t="s">
        <v>9129</v>
      </c>
      <c r="T4376" t="s">
        <v>900</v>
      </c>
      <c r="U4376" s="1">
        <f t="shared" si="2050"/>
        <v>8500</v>
      </c>
      <c r="V4376" t="s">
        <v>9105</v>
      </c>
      <c r="W4376" t="e">
        <f>VALUE(V4376)*100000</f>
        <v>#VALUE!</v>
      </c>
    </row>
    <row r="4377" spans="1:23" customFormat="1" hidden="1">
      <c r="A4377" t="s">
        <v>9130</v>
      </c>
      <c r="G4377" t="s">
        <v>34</v>
      </c>
      <c r="H4377" t="s">
        <v>4069</v>
      </c>
      <c r="I4377">
        <f>VALUE(LEFT(H4377,FIND(" ",H4377)-1))</f>
        <v>4000</v>
      </c>
      <c r="J4377" t="str">
        <f>TRIM(RIGHT(H4377,LEN(H4377)-FIND(" ",H4377)))</f>
        <v>sqft</v>
      </c>
      <c r="K4377" t="s">
        <v>26</v>
      </c>
      <c r="L4377" t="s">
        <v>44</v>
      </c>
      <c r="N4377" t="s">
        <v>992</v>
      </c>
      <c r="Q4377" t="s">
        <v>29</v>
      </c>
      <c r="R4377" t="s">
        <v>47</v>
      </c>
      <c r="S4377" t="s">
        <v>9131</v>
      </c>
      <c r="T4377" t="s">
        <v>9132</v>
      </c>
      <c r="U4377" s="1">
        <f t="shared" si="2050"/>
        <v>8512</v>
      </c>
      <c r="V4377" t="s">
        <v>8757</v>
      </c>
      <c r="W4377" t="e">
        <f>VALUE(V4377)*100000</f>
        <v>#VALUE!</v>
      </c>
    </row>
    <row r="4378" spans="1:23" customFormat="1" hidden="1">
      <c r="A4378" t="s">
        <v>7776</v>
      </c>
      <c r="G4378" t="s">
        <v>24</v>
      </c>
      <c r="H4378" t="s">
        <v>9133</v>
      </c>
      <c r="I4378">
        <f>VALUE(LEFT(H4378,FIND(" ",H4378)-1))</f>
        <v>2970</v>
      </c>
      <c r="J4378" t="str">
        <f>TRIM(RIGHT(H4378,LEN(H4378)-FIND(" ",H4378)))</f>
        <v>sqft</v>
      </c>
      <c r="K4378" t="s">
        <v>26</v>
      </c>
      <c r="L4378" t="s">
        <v>44</v>
      </c>
      <c r="N4378" t="s">
        <v>7094</v>
      </c>
      <c r="Q4378" t="s">
        <v>29</v>
      </c>
      <c r="R4378" t="s">
        <v>739</v>
      </c>
      <c r="S4378" t="s">
        <v>9134</v>
      </c>
      <c r="T4378" t="s">
        <v>7115</v>
      </c>
      <c r="U4378" s="1">
        <f t="shared" si="2050"/>
        <v>6944</v>
      </c>
      <c r="V4378" t="s">
        <v>7725</v>
      </c>
      <c r="W4378" t="e">
        <f>VALUE(V4378)*100000</f>
        <v>#VALUE!</v>
      </c>
    </row>
    <row r="4379" spans="1:23" customFormat="1" hidden="1">
      <c r="A4379" t="s">
        <v>9135</v>
      </c>
      <c r="G4379" t="s">
        <v>34</v>
      </c>
      <c r="H4379" t="s">
        <v>3670</v>
      </c>
      <c r="I4379">
        <f>VALUE(LEFT(H4379,FIND(" ",H4379)-1))</f>
        <v>3000</v>
      </c>
      <c r="J4379" t="str">
        <f>TRIM(RIGHT(H4379,LEN(H4379)-FIND(" ",H4379)))</f>
        <v>sqft</v>
      </c>
      <c r="K4379" t="s">
        <v>26</v>
      </c>
      <c r="L4379" t="s">
        <v>165</v>
      </c>
      <c r="N4379" t="s">
        <v>200</v>
      </c>
      <c r="Q4379" t="s">
        <v>29</v>
      </c>
      <c r="R4379" t="s">
        <v>47</v>
      </c>
      <c r="T4379" t="s">
        <v>900</v>
      </c>
      <c r="U4379" s="1">
        <f t="shared" si="2050"/>
        <v>8500</v>
      </c>
      <c r="V4379" t="s">
        <v>7525</v>
      </c>
      <c r="W4379" t="e">
        <f>VALUE(V4379)*100000</f>
        <v>#VALUE!</v>
      </c>
    </row>
    <row r="4380" spans="1:23" customFormat="1" hidden="1">
      <c r="A4380" t="s">
        <v>9136</v>
      </c>
      <c r="G4380" t="s">
        <v>24</v>
      </c>
      <c r="H4380" t="s">
        <v>9137</v>
      </c>
      <c r="I4380">
        <f>VALUE(LEFT(H4380,FIND(" ",H4380)-1))</f>
        <v>2545</v>
      </c>
      <c r="J4380" t="str">
        <f>TRIM(RIGHT(H4380,LEN(H4380)-FIND(" ",H4380)))</f>
        <v>sqft</v>
      </c>
      <c r="K4380" t="s">
        <v>43</v>
      </c>
      <c r="L4380" t="s">
        <v>44</v>
      </c>
      <c r="N4380" t="s">
        <v>992</v>
      </c>
      <c r="Q4380" t="s">
        <v>29</v>
      </c>
      <c r="R4380" t="s">
        <v>185</v>
      </c>
      <c r="S4380" t="s">
        <v>9138</v>
      </c>
      <c r="T4380" t="s">
        <v>722</v>
      </c>
      <c r="U4380" s="1">
        <f t="shared" si="2050"/>
        <v>6000</v>
      </c>
      <c r="V4380" t="s">
        <v>7953</v>
      </c>
      <c r="W4380" t="e">
        <f>VALUE(V4380)*100000</f>
        <v>#VALUE!</v>
      </c>
    </row>
    <row r="4381" spans="1:23" customFormat="1" hidden="1">
      <c r="A4381" t="s">
        <v>9139</v>
      </c>
      <c r="G4381" t="s">
        <v>34</v>
      </c>
      <c r="H4381" t="s">
        <v>9140</v>
      </c>
      <c r="I4381">
        <f>VALUE(LEFT(H4381,FIND(" ",H4381)-1))</f>
        <v>5175</v>
      </c>
      <c r="J4381" t="str">
        <f>TRIM(RIGHT(H4381,LEN(H4381)-FIND(" ",H4381)))</f>
        <v>sqft</v>
      </c>
      <c r="K4381" t="s">
        <v>26</v>
      </c>
      <c r="L4381" t="s">
        <v>165</v>
      </c>
      <c r="N4381" t="s">
        <v>200</v>
      </c>
      <c r="Q4381" t="s">
        <v>29</v>
      </c>
      <c r="R4381" t="s">
        <v>47</v>
      </c>
      <c r="T4381" t="s">
        <v>900</v>
      </c>
      <c r="U4381" s="1">
        <f t="shared" si="2050"/>
        <v>8500</v>
      </c>
      <c r="V4381" t="s">
        <v>9141</v>
      </c>
      <c r="W4381" t="e">
        <f>VALUE(V4381)*100000</f>
        <v>#VALUE!</v>
      </c>
    </row>
    <row r="4382" spans="1:23" customFormat="1" hidden="1">
      <c r="A4382" t="s">
        <v>9142</v>
      </c>
      <c r="G4382" t="s">
        <v>34</v>
      </c>
      <c r="H4382" t="s">
        <v>7962</v>
      </c>
      <c r="I4382">
        <f>VALUE(LEFT(H4382,FIND(" ",H4382)-1))</f>
        <v>6500</v>
      </c>
      <c r="J4382" t="str">
        <f>TRIM(RIGHT(H4382,LEN(H4382)-FIND(" ",H4382)))</f>
        <v>sqft</v>
      </c>
      <c r="K4382" t="s">
        <v>26</v>
      </c>
      <c r="L4382" t="s">
        <v>61</v>
      </c>
      <c r="N4382" t="s">
        <v>650</v>
      </c>
      <c r="Q4382" t="s">
        <v>29</v>
      </c>
      <c r="R4382" t="s">
        <v>102</v>
      </c>
      <c r="S4382" t="s">
        <v>9143</v>
      </c>
      <c r="T4382" t="s">
        <v>4575</v>
      </c>
      <c r="U4382" s="1">
        <f t="shared" si="2050"/>
        <v>7200</v>
      </c>
      <c r="V4382" t="s">
        <v>9144</v>
      </c>
      <c r="W4382" t="e">
        <f>VALUE(V4382)*100000</f>
        <v>#VALUE!</v>
      </c>
    </row>
    <row r="4383" spans="1:23" customFormat="1" hidden="1">
      <c r="A4383" t="s">
        <v>9145</v>
      </c>
      <c r="G4383" t="s">
        <v>34</v>
      </c>
      <c r="H4383" t="s">
        <v>8203</v>
      </c>
      <c r="I4383">
        <f>VALUE(LEFT(H4383,FIND(" ",H4383)-1))</f>
        <v>9000</v>
      </c>
      <c r="J4383" t="str">
        <f>TRIM(RIGHT(H4383,LEN(H4383)-FIND(" ",H4383)))</f>
        <v>sqft</v>
      </c>
      <c r="K4383" t="s">
        <v>26</v>
      </c>
      <c r="L4383" t="s">
        <v>165</v>
      </c>
      <c r="N4383" t="s">
        <v>200</v>
      </c>
      <c r="Q4383" t="s">
        <v>29</v>
      </c>
      <c r="R4383" t="s">
        <v>47</v>
      </c>
      <c r="T4383" t="s">
        <v>900</v>
      </c>
      <c r="U4383" s="1">
        <f t="shared" si="2050"/>
        <v>8500</v>
      </c>
      <c r="V4383" t="s">
        <v>9105</v>
      </c>
      <c r="W4383" t="e">
        <f>VALUE(V4383)*100000</f>
        <v>#VALUE!</v>
      </c>
    </row>
    <row r="4384" spans="1:23" customFormat="1" hidden="1">
      <c r="A4384" t="s">
        <v>8712</v>
      </c>
      <c r="G4384" t="s">
        <v>34</v>
      </c>
      <c r="H4384" t="s">
        <v>7806</v>
      </c>
      <c r="I4384">
        <f>VALUE(LEFT(H4384,FIND(" ",H4384)-1))</f>
        <v>3800</v>
      </c>
      <c r="J4384" t="str">
        <f>TRIM(RIGHT(H4384,LEN(H4384)-FIND(" ",H4384)))</f>
        <v>sqft</v>
      </c>
      <c r="K4384" t="s">
        <v>26</v>
      </c>
      <c r="L4384" t="s">
        <v>44</v>
      </c>
      <c r="N4384" t="s">
        <v>8889</v>
      </c>
      <c r="Q4384" t="s">
        <v>29</v>
      </c>
      <c r="R4384" t="s">
        <v>102</v>
      </c>
      <c r="S4384" t="s">
        <v>9146</v>
      </c>
      <c r="T4384" t="s">
        <v>2219</v>
      </c>
      <c r="U4384" s="1">
        <f t="shared" si="2050"/>
        <v>6800</v>
      </c>
      <c r="V4384" t="s">
        <v>8616</v>
      </c>
      <c r="W4384" t="e">
        <f>VALUE(V4384)*100000</f>
        <v>#VALUE!</v>
      </c>
    </row>
    <row r="4385" spans="1:23" customFormat="1" hidden="1">
      <c r="A4385" t="s">
        <v>8236</v>
      </c>
      <c r="G4385" t="s">
        <v>34</v>
      </c>
      <c r="H4385" t="s">
        <v>8237</v>
      </c>
      <c r="I4385">
        <f>VALUE(LEFT(H4385,FIND(" ",H4385)-1))</f>
        <v>2855</v>
      </c>
      <c r="J4385" t="str">
        <f>TRIM(RIGHT(H4385,LEN(H4385)-FIND(" ",H4385)))</f>
        <v>sqft</v>
      </c>
      <c r="K4385" t="s">
        <v>26</v>
      </c>
      <c r="L4385" t="s">
        <v>165</v>
      </c>
      <c r="N4385" t="s">
        <v>45</v>
      </c>
      <c r="Q4385" t="s">
        <v>29</v>
      </c>
      <c r="R4385" t="s">
        <v>47</v>
      </c>
      <c r="S4385" t="s">
        <v>9147</v>
      </c>
      <c r="T4385" t="s">
        <v>6564</v>
      </c>
      <c r="U4385" s="1">
        <f t="shared" si="2050"/>
        <v>5800</v>
      </c>
      <c r="V4385" t="s">
        <v>7252</v>
      </c>
      <c r="W4385" t="e">
        <f>VALUE(V4385)*100000</f>
        <v>#VALUE!</v>
      </c>
    </row>
    <row r="4386" spans="1:23" customFormat="1" hidden="1">
      <c r="A4386" t="s">
        <v>8105</v>
      </c>
      <c r="G4386" t="s">
        <v>24</v>
      </c>
      <c r="H4386" t="s">
        <v>7441</v>
      </c>
      <c r="I4386">
        <f>VALUE(LEFT(H4386,FIND(" ",H4386)-1))</f>
        <v>3300</v>
      </c>
      <c r="J4386" t="str">
        <f>TRIM(RIGHT(H4386,LEN(H4386)-FIND(" ",H4386)))</f>
        <v>sqft</v>
      </c>
      <c r="K4386" t="s">
        <v>26</v>
      </c>
      <c r="L4386" t="s">
        <v>44</v>
      </c>
      <c r="N4386" t="s">
        <v>7611</v>
      </c>
      <c r="Q4386" t="s">
        <v>29</v>
      </c>
      <c r="R4386" t="s">
        <v>102</v>
      </c>
      <c r="S4386" t="s">
        <v>9134</v>
      </c>
      <c r="T4386" t="s">
        <v>2219</v>
      </c>
      <c r="U4386" s="1">
        <f t="shared" si="2050"/>
        <v>6800</v>
      </c>
      <c r="V4386" t="s">
        <v>7544</v>
      </c>
      <c r="W4386" t="e">
        <f>VALUE(V4386)*100000</f>
        <v>#VALUE!</v>
      </c>
    </row>
    <row r="4387" spans="1:23" customFormat="1" hidden="1">
      <c r="A4387" t="s">
        <v>9148</v>
      </c>
      <c r="G4387" t="s">
        <v>34</v>
      </c>
      <c r="H4387" t="s">
        <v>6321</v>
      </c>
      <c r="I4387">
        <f>VALUE(LEFT(H4387,FIND(" ",H4387)-1))</f>
        <v>3100</v>
      </c>
      <c r="J4387" t="str">
        <f>TRIM(RIGHT(H4387,LEN(H4387)-FIND(" ",H4387)))</f>
        <v>sqft</v>
      </c>
      <c r="K4387" t="s">
        <v>26</v>
      </c>
      <c r="L4387" t="s">
        <v>2829</v>
      </c>
      <c r="N4387" t="s">
        <v>176</v>
      </c>
      <c r="Q4387" t="s">
        <v>29</v>
      </c>
      <c r="R4387" t="s">
        <v>38</v>
      </c>
      <c r="S4387" t="s">
        <v>7110</v>
      </c>
      <c r="T4387" t="s">
        <v>722</v>
      </c>
      <c r="U4387" s="1">
        <f t="shared" si="2050"/>
        <v>6000</v>
      </c>
      <c r="V4387" t="s">
        <v>7948</v>
      </c>
      <c r="W4387" t="e">
        <f>VALUE(V4387)*100000</f>
        <v>#VALUE!</v>
      </c>
    </row>
    <row r="4388" spans="1:23" customFormat="1" hidden="1">
      <c r="A4388" t="s">
        <v>9149</v>
      </c>
      <c r="G4388" t="s">
        <v>24</v>
      </c>
      <c r="H4388" t="s">
        <v>8926</v>
      </c>
      <c r="I4388">
        <f>VALUE(LEFT(H4388,FIND(" ",H4388)-1))</f>
        <v>3135</v>
      </c>
      <c r="J4388" t="str">
        <f>TRIM(RIGHT(H4388,LEN(H4388)-FIND(" ",H4388)))</f>
        <v>sqft</v>
      </c>
      <c r="K4388" t="s">
        <v>26</v>
      </c>
      <c r="L4388" t="s">
        <v>44</v>
      </c>
      <c r="N4388" t="s">
        <v>2193</v>
      </c>
      <c r="Q4388" t="s">
        <v>29</v>
      </c>
      <c r="R4388" t="s">
        <v>102</v>
      </c>
      <c r="S4388" t="s">
        <v>9150</v>
      </c>
      <c r="T4388" t="s">
        <v>9151</v>
      </c>
      <c r="U4388" s="1">
        <f t="shared" si="2050"/>
        <v>8200</v>
      </c>
      <c r="V4388" t="s">
        <v>9152</v>
      </c>
      <c r="W4388" t="e">
        <f>VALUE(V4388)*100000</f>
        <v>#VALUE!</v>
      </c>
    </row>
    <row r="4389" spans="1:23" customFormat="1" hidden="1">
      <c r="A4389" t="s">
        <v>8236</v>
      </c>
      <c r="G4389" t="s">
        <v>34</v>
      </c>
      <c r="H4389" t="s">
        <v>4089</v>
      </c>
      <c r="I4389">
        <f>VALUE(LEFT(H4389,FIND(" ",H4389)-1))</f>
        <v>4500</v>
      </c>
      <c r="J4389" t="str">
        <f>TRIM(RIGHT(H4389,LEN(H4389)-FIND(" ",H4389)))</f>
        <v>sqft</v>
      </c>
      <c r="K4389" t="s">
        <v>26</v>
      </c>
      <c r="L4389" t="s">
        <v>165</v>
      </c>
      <c r="N4389" t="s">
        <v>45</v>
      </c>
      <c r="Q4389" t="s">
        <v>29</v>
      </c>
      <c r="R4389" t="s">
        <v>47</v>
      </c>
      <c r="S4389" t="s">
        <v>4816</v>
      </c>
      <c r="T4389" t="s">
        <v>9153</v>
      </c>
      <c r="U4389" s="1">
        <f t="shared" si="2050"/>
        <v>5756</v>
      </c>
      <c r="V4389" t="s">
        <v>8087</v>
      </c>
      <c r="W4389" t="e">
        <f>VALUE(V4389)*100000</f>
        <v>#VALUE!</v>
      </c>
    </row>
    <row r="4390" spans="1:23" customFormat="1" hidden="1">
      <c r="A4390" t="s">
        <v>9154</v>
      </c>
      <c r="G4390" t="s">
        <v>34</v>
      </c>
      <c r="H4390" t="s">
        <v>6415</v>
      </c>
      <c r="I4390">
        <f>VALUE(LEFT(H4390,FIND(" ",H4390)-1))</f>
        <v>5000</v>
      </c>
      <c r="J4390" t="str">
        <f>TRIM(RIGHT(H4390,LEN(H4390)-FIND(" ",H4390)))</f>
        <v>sqft</v>
      </c>
      <c r="K4390" t="s">
        <v>26</v>
      </c>
      <c r="L4390" t="s">
        <v>44</v>
      </c>
      <c r="N4390" t="s">
        <v>7094</v>
      </c>
      <c r="Q4390" t="s">
        <v>29</v>
      </c>
      <c r="R4390" t="s">
        <v>185</v>
      </c>
      <c r="S4390" t="s">
        <v>9155</v>
      </c>
      <c r="T4390" t="s">
        <v>236</v>
      </c>
      <c r="U4390" s="1">
        <f t="shared" si="2050"/>
        <v>7000</v>
      </c>
      <c r="V4390" t="s">
        <v>7256</v>
      </c>
      <c r="W4390" t="e">
        <f>VALUE(V4390)*100000</f>
        <v>#VALUE!</v>
      </c>
    </row>
    <row r="4391" spans="1:23" customFormat="1" hidden="1">
      <c r="A4391" t="s">
        <v>8181</v>
      </c>
      <c r="G4391" t="s">
        <v>34</v>
      </c>
      <c r="H4391" t="s">
        <v>8182</v>
      </c>
      <c r="I4391">
        <f>VALUE(LEFT(H4391,FIND(" ",H4391)-1))</f>
        <v>4378</v>
      </c>
      <c r="J4391" t="str">
        <f>TRIM(RIGHT(H4391,LEN(H4391)-FIND(" ",H4391)))</f>
        <v>sqft</v>
      </c>
      <c r="K4391" t="s">
        <v>26</v>
      </c>
      <c r="L4391" t="s">
        <v>165</v>
      </c>
      <c r="N4391" t="s">
        <v>1008</v>
      </c>
      <c r="Q4391" t="s">
        <v>29</v>
      </c>
      <c r="R4391" t="s">
        <v>47</v>
      </c>
      <c r="S4391" t="s">
        <v>4816</v>
      </c>
      <c r="T4391" t="s">
        <v>9153</v>
      </c>
      <c r="U4391" s="1">
        <f t="shared" si="2050"/>
        <v>5756</v>
      </c>
      <c r="V4391" t="s">
        <v>7193</v>
      </c>
      <c r="W4391" t="e">
        <f>VALUE(V4391)*100000</f>
        <v>#VALUE!</v>
      </c>
    </row>
    <row r="4392" spans="1:23" customFormat="1" hidden="1">
      <c r="A4392" t="s">
        <v>9156</v>
      </c>
      <c r="G4392" t="s">
        <v>34</v>
      </c>
      <c r="H4392" t="s">
        <v>7523</v>
      </c>
      <c r="I4392">
        <f>VALUE(LEFT(H4392,FIND(" ",H4392)-1))</f>
        <v>7000</v>
      </c>
      <c r="J4392" t="str">
        <f>TRIM(RIGHT(H4392,LEN(H4392)-FIND(" ",H4392)))</f>
        <v>sqft</v>
      </c>
      <c r="K4392" t="s">
        <v>26</v>
      </c>
      <c r="L4392" t="s">
        <v>44</v>
      </c>
      <c r="N4392" t="s">
        <v>650</v>
      </c>
      <c r="Q4392" t="s">
        <v>29</v>
      </c>
      <c r="R4392" t="s">
        <v>47</v>
      </c>
      <c r="S4392" t="s">
        <v>9157</v>
      </c>
      <c r="T4392" t="s">
        <v>3914</v>
      </c>
      <c r="U4392" s="1">
        <f t="shared" si="2050"/>
        <v>8000</v>
      </c>
      <c r="V4392" t="s">
        <v>9158</v>
      </c>
      <c r="W4392" t="e">
        <f>VALUE(V4392)*100000</f>
        <v>#VALUE!</v>
      </c>
    </row>
    <row r="4393" spans="1:23" customFormat="1" hidden="1">
      <c r="A4393" t="s">
        <v>8348</v>
      </c>
      <c r="G4393" t="s">
        <v>34</v>
      </c>
      <c r="H4393" t="s">
        <v>8349</v>
      </c>
      <c r="I4393">
        <f>VALUE(LEFT(H4393,FIND(" ",H4393)-1))</f>
        <v>7150</v>
      </c>
      <c r="J4393" t="str">
        <f>TRIM(RIGHT(H4393,LEN(H4393)-FIND(" ",H4393)))</f>
        <v>sqft</v>
      </c>
      <c r="K4393" t="s">
        <v>26</v>
      </c>
      <c r="L4393" t="s">
        <v>44</v>
      </c>
      <c r="N4393" t="s">
        <v>962</v>
      </c>
      <c r="Q4393" t="s">
        <v>29</v>
      </c>
      <c r="R4393" t="s">
        <v>47</v>
      </c>
      <c r="S4393" t="s">
        <v>9159</v>
      </c>
      <c r="T4393" t="s">
        <v>8061</v>
      </c>
      <c r="U4393" s="1">
        <f t="shared" si="2050"/>
        <v>8503</v>
      </c>
      <c r="V4393" t="s">
        <v>9160</v>
      </c>
      <c r="W4393" t="e">
        <f>VALUE(V4393)*100000</f>
        <v>#VALUE!</v>
      </c>
    </row>
    <row r="4394" spans="1:23" customFormat="1" hidden="1">
      <c r="A4394" t="s">
        <v>8741</v>
      </c>
      <c r="G4394" t="s">
        <v>34</v>
      </c>
      <c r="H4394" t="s">
        <v>4069</v>
      </c>
      <c r="I4394">
        <f>VALUE(LEFT(H4394,FIND(" ",H4394)-1))</f>
        <v>4000</v>
      </c>
      <c r="J4394" t="str">
        <f>TRIM(RIGHT(H4394,LEN(H4394)-FIND(" ",H4394)))</f>
        <v>sqft</v>
      </c>
      <c r="K4394" t="s">
        <v>26</v>
      </c>
      <c r="L4394" t="s">
        <v>44</v>
      </c>
      <c r="N4394" t="s">
        <v>176</v>
      </c>
      <c r="Q4394" t="s">
        <v>29</v>
      </c>
      <c r="R4394" t="s">
        <v>47</v>
      </c>
      <c r="S4394" t="s">
        <v>9161</v>
      </c>
      <c r="T4394" t="s">
        <v>3914</v>
      </c>
      <c r="U4394" s="1">
        <f t="shared" si="2050"/>
        <v>8000</v>
      </c>
      <c r="V4394" t="s">
        <v>7283</v>
      </c>
      <c r="W4394" t="e">
        <f>VALUE(V4394)*100000</f>
        <v>#VALUE!</v>
      </c>
    </row>
    <row r="4395" spans="1:23" customFormat="1" hidden="1">
      <c r="A4395" t="s">
        <v>8419</v>
      </c>
      <c r="G4395" t="s">
        <v>34</v>
      </c>
      <c r="H4395" t="s">
        <v>4019</v>
      </c>
      <c r="I4395">
        <f>VALUE(LEFT(H4395,FIND(" ",H4395)-1))</f>
        <v>3500</v>
      </c>
      <c r="J4395" t="str">
        <f>TRIM(RIGHT(H4395,LEN(H4395)-FIND(" ",H4395)))</f>
        <v>sqft</v>
      </c>
      <c r="K4395" t="s">
        <v>26</v>
      </c>
      <c r="L4395" t="s">
        <v>175</v>
      </c>
      <c r="N4395" t="s">
        <v>176</v>
      </c>
      <c r="Q4395" t="s">
        <v>29</v>
      </c>
      <c r="R4395" t="s">
        <v>47</v>
      </c>
      <c r="S4395" t="s">
        <v>177</v>
      </c>
      <c r="T4395" t="s">
        <v>928</v>
      </c>
      <c r="U4395" s="1">
        <f t="shared" si="2050"/>
        <v>6500</v>
      </c>
      <c r="V4395" t="s">
        <v>7492</v>
      </c>
      <c r="W4395" t="e">
        <f>VALUE(V4395)*100000</f>
        <v>#VALUE!</v>
      </c>
    </row>
    <row r="4396" spans="1:23" customFormat="1" hidden="1">
      <c r="A4396" t="s">
        <v>7593</v>
      </c>
      <c r="G4396" t="s">
        <v>34</v>
      </c>
      <c r="H4396" t="s">
        <v>3670</v>
      </c>
      <c r="I4396">
        <f>VALUE(LEFT(H4396,FIND(" ",H4396)-1))</f>
        <v>3000</v>
      </c>
      <c r="J4396" t="str">
        <f>TRIM(RIGHT(H4396,LEN(H4396)-FIND(" ",H4396)))</f>
        <v>sqft</v>
      </c>
      <c r="K4396" t="s">
        <v>26</v>
      </c>
      <c r="L4396" t="s">
        <v>9162</v>
      </c>
      <c r="N4396" t="s">
        <v>176</v>
      </c>
      <c r="Q4396" t="s">
        <v>29</v>
      </c>
      <c r="R4396" t="s">
        <v>47</v>
      </c>
      <c r="S4396" t="s">
        <v>9163</v>
      </c>
      <c r="T4396" t="s">
        <v>6866</v>
      </c>
      <c r="U4396" s="1">
        <f t="shared" si="2050"/>
        <v>6200</v>
      </c>
      <c r="V4396" t="s">
        <v>7948</v>
      </c>
      <c r="W4396" t="e">
        <f>VALUE(V4396)*100000</f>
        <v>#VALUE!</v>
      </c>
    </row>
    <row r="4397" spans="1:23" customFormat="1" hidden="1">
      <c r="A4397" t="s">
        <v>8482</v>
      </c>
      <c r="G4397" t="s">
        <v>34</v>
      </c>
      <c r="H4397" t="s">
        <v>9164</v>
      </c>
      <c r="I4397">
        <f>VALUE(LEFT(H4397,FIND(" ",H4397)-1))</f>
        <v>2620</v>
      </c>
      <c r="J4397" t="str">
        <f>TRIM(RIGHT(H4397,LEN(H4397)-FIND(" ",H4397)))</f>
        <v>sqft</v>
      </c>
      <c r="K4397" t="s">
        <v>43</v>
      </c>
      <c r="L4397" t="s">
        <v>44</v>
      </c>
      <c r="N4397" t="s">
        <v>176</v>
      </c>
      <c r="Q4397" t="s">
        <v>29</v>
      </c>
      <c r="R4397" t="s">
        <v>47</v>
      </c>
      <c r="S4397" t="s">
        <v>6563</v>
      </c>
      <c r="T4397" t="s">
        <v>3482</v>
      </c>
      <c r="U4397" s="1">
        <f t="shared" si="2050"/>
        <v>6031</v>
      </c>
      <c r="V4397" t="s">
        <v>7782</v>
      </c>
      <c r="W4397" t="e">
        <f>VALUE(V4397)*100000</f>
        <v>#VALUE!</v>
      </c>
    </row>
    <row r="4398" spans="1:23" customFormat="1" hidden="1">
      <c r="A4398" t="s">
        <v>8490</v>
      </c>
      <c r="G4398" t="s">
        <v>34</v>
      </c>
      <c r="H4398" t="s">
        <v>6130</v>
      </c>
      <c r="I4398">
        <f>VALUE(LEFT(H4398,FIND(" ",H4398)-1))</f>
        <v>3400</v>
      </c>
      <c r="J4398" t="str">
        <f>TRIM(RIGHT(H4398,LEN(H4398)-FIND(" ",H4398)))</f>
        <v>sqft</v>
      </c>
      <c r="K4398" t="s">
        <v>43</v>
      </c>
      <c r="L4398" t="s">
        <v>44</v>
      </c>
      <c r="N4398" t="s">
        <v>176</v>
      </c>
      <c r="Q4398" t="s">
        <v>29</v>
      </c>
      <c r="R4398" t="s">
        <v>346</v>
      </c>
      <c r="S4398" t="s">
        <v>9165</v>
      </c>
      <c r="T4398" t="s">
        <v>722</v>
      </c>
      <c r="U4398" s="1">
        <f t="shared" si="2050"/>
        <v>6000</v>
      </c>
      <c r="V4398" t="s">
        <v>8015</v>
      </c>
      <c r="W4398" t="e">
        <f>VALUE(V4398)*100000</f>
        <v>#VALUE!</v>
      </c>
    </row>
    <row r="4399" spans="1:23" customFormat="1" hidden="1">
      <c r="A4399" t="s">
        <v>6081</v>
      </c>
      <c r="G4399" t="s">
        <v>24</v>
      </c>
      <c r="H4399" t="s">
        <v>6225</v>
      </c>
      <c r="I4399">
        <f>VALUE(LEFT(H4399,FIND(" ",H4399)-1))</f>
        <v>2475</v>
      </c>
      <c r="J4399" t="str">
        <f>TRIM(RIGHT(H4399,LEN(H4399)-FIND(" ",H4399)))</f>
        <v>sqft</v>
      </c>
      <c r="K4399" t="s">
        <v>26</v>
      </c>
      <c r="L4399" t="s">
        <v>61</v>
      </c>
      <c r="N4399" t="s">
        <v>2193</v>
      </c>
      <c r="Q4399" t="s">
        <v>29</v>
      </c>
      <c r="R4399" t="s">
        <v>102</v>
      </c>
      <c r="S4399" t="s">
        <v>9166</v>
      </c>
      <c r="U4399" s="1" t="e">
        <f t="shared" si="2050"/>
        <v>#VALUE!</v>
      </c>
      <c r="V4399" t="s">
        <v>2529</v>
      </c>
      <c r="W4399" t="e">
        <f>VALUE(V4399)*100000</f>
        <v>#VALUE!</v>
      </c>
    </row>
    <row r="4400" spans="1:23" customFormat="1" hidden="1">
      <c r="A4400" t="s">
        <v>6081</v>
      </c>
      <c r="G4400" t="s">
        <v>24</v>
      </c>
      <c r="H4400" t="s">
        <v>8093</v>
      </c>
      <c r="I4400">
        <f>VALUE(LEFT(H4400,FIND(" ",H4400)-1))</f>
        <v>1870</v>
      </c>
      <c r="J4400" t="str">
        <f>TRIM(RIGHT(H4400,LEN(H4400)-FIND(" ",H4400)))</f>
        <v>sqft</v>
      </c>
      <c r="K4400" t="s">
        <v>26</v>
      </c>
      <c r="L4400" t="s">
        <v>61</v>
      </c>
      <c r="N4400" t="s">
        <v>1487</v>
      </c>
      <c r="Q4400" t="s">
        <v>29</v>
      </c>
      <c r="R4400" t="s">
        <v>102</v>
      </c>
      <c r="S4400" t="s">
        <v>9167</v>
      </c>
      <c r="U4400" s="1" t="e">
        <f t="shared" si="2050"/>
        <v>#VALUE!</v>
      </c>
      <c r="V4400" t="s">
        <v>2529</v>
      </c>
      <c r="W4400" t="e">
        <f>VALUE(V4400)*100000</f>
        <v>#VALUE!</v>
      </c>
    </row>
    <row r="4401" spans="1:23" customFormat="1" hidden="1">
      <c r="A4401" t="s">
        <v>9168</v>
      </c>
      <c r="G4401" t="s">
        <v>24</v>
      </c>
      <c r="H4401" t="s">
        <v>602</v>
      </c>
      <c r="I4401">
        <f>VALUE(LEFT(H4401,FIND(" ",H4401)-1))</f>
        <v>2000</v>
      </c>
      <c r="J4401" t="str">
        <f>TRIM(RIGHT(H4401,LEN(H4401)-FIND(" ",H4401)))</f>
        <v>sqft</v>
      </c>
      <c r="K4401" t="s">
        <v>26</v>
      </c>
      <c r="L4401" t="s">
        <v>175</v>
      </c>
      <c r="N4401" t="s">
        <v>176</v>
      </c>
      <c r="Q4401" t="s">
        <v>29</v>
      </c>
      <c r="R4401" t="s">
        <v>185</v>
      </c>
      <c r="S4401" t="s">
        <v>9169</v>
      </c>
      <c r="U4401" s="1" t="e">
        <f t="shared" si="2050"/>
        <v>#VALUE!</v>
      </c>
      <c r="V4401" t="s">
        <v>2529</v>
      </c>
      <c r="W4401" t="e">
        <f>VALUE(V4401)*100000</f>
        <v>#VALUE!</v>
      </c>
    </row>
    <row r="4402" spans="1:23" customFormat="1" hidden="1">
      <c r="A4402" t="s">
        <v>8549</v>
      </c>
      <c r="G4402" t="s">
        <v>34</v>
      </c>
      <c r="H4402" t="s">
        <v>8095</v>
      </c>
      <c r="I4402">
        <f>VALUE(LEFT(H4402,FIND(" ",H4402)-1))</f>
        <v>3600</v>
      </c>
      <c r="J4402" t="str">
        <f>TRIM(RIGHT(H4402,LEN(H4402)-FIND(" ",H4402)))</f>
        <v>sqft</v>
      </c>
      <c r="K4402" t="s">
        <v>26</v>
      </c>
      <c r="L4402" t="s">
        <v>61</v>
      </c>
      <c r="N4402" t="s">
        <v>6818</v>
      </c>
      <c r="Q4402" t="s">
        <v>29</v>
      </c>
      <c r="R4402" t="s">
        <v>185</v>
      </c>
      <c r="S4402" t="s">
        <v>9170</v>
      </c>
      <c r="U4402" s="1" t="e">
        <f t="shared" si="2050"/>
        <v>#VALUE!</v>
      </c>
      <c r="V4402" t="s">
        <v>2529</v>
      </c>
      <c r="W4402" t="e">
        <f>VALUE(V4402)*100000</f>
        <v>#VALUE!</v>
      </c>
    </row>
    <row r="4403" spans="1:23" customFormat="1" hidden="1">
      <c r="A4403" t="s">
        <v>9032</v>
      </c>
      <c r="G4403" t="s">
        <v>24</v>
      </c>
      <c r="H4403" t="s">
        <v>2435</v>
      </c>
      <c r="I4403">
        <f>VALUE(LEFT(H4403,FIND(" ",H4403)-1))</f>
        <v>2250</v>
      </c>
      <c r="J4403" t="str">
        <f>TRIM(RIGHT(H4403,LEN(H4403)-FIND(" ",H4403)))</f>
        <v>sqft</v>
      </c>
      <c r="K4403" t="s">
        <v>26</v>
      </c>
      <c r="L4403" t="s">
        <v>61</v>
      </c>
      <c r="N4403" t="s">
        <v>200</v>
      </c>
      <c r="Q4403" t="s">
        <v>29</v>
      </c>
      <c r="R4403" t="s">
        <v>102</v>
      </c>
      <c r="S4403" t="s">
        <v>9171</v>
      </c>
      <c r="U4403" s="1" t="e">
        <f t="shared" si="2050"/>
        <v>#VALUE!</v>
      </c>
      <c r="V4403" t="s">
        <v>2529</v>
      </c>
      <c r="W4403" t="e">
        <f>VALUE(V4403)*100000</f>
        <v>#VALUE!</v>
      </c>
    </row>
    <row r="4404" spans="1:23" customFormat="1" hidden="1">
      <c r="A4404" t="s">
        <v>8683</v>
      </c>
      <c r="G4404" t="s">
        <v>24</v>
      </c>
      <c r="H4404" t="s">
        <v>7918</v>
      </c>
      <c r="I4404">
        <f>VALUE(LEFT(H4404,FIND(" ",H4404)-1))</f>
        <v>3450</v>
      </c>
      <c r="J4404" t="str">
        <f>TRIM(RIGHT(H4404,LEN(H4404)-FIND(" ",H4404)))</f>
        <v>sqft</v>
      </c>
      <c r="K4404" t="s">
        <v>26</v>
      </c>
      <c r="L4404" t="s">
        <v>44</v>
      </c>
      <c r="N4404" t="s">
        <v>8160</v>
      </c>
      <c r="Q4404" t="s">
        <v>29</v>
      </c>
      <c r="R4404" t="s">
        <v>325</v>
      </c>
      <c r="S4404" t="s">
        <v>9172</v>
      </c>
      <c r="U4404" s="1" t="e">
        <f t="shared" si="2050"/>
        <v>#VALUE!</v>
      </c>
      <c r="V4404" t="s">
        <v>2529</v>
      </c>
      <c r="W4404" t="e">
        <f>VALUE(V4404)*100000</f>
        <v>#VALUE!</v>
      </c>
    </row>
    <row r="4405" spans="1:23" customFormat="1" hidden="1">
      <c r="A4405" t="s">
        <v>8821</v>
      </c>
      <c r="G4405" t="s">
        <v>34</v>
      </c>
      <c r="H4405" t="s">
        <v>4089</v>
      </c>
      <c r="I4405">
        <f>VALUE(LEFT(H4405,FIND(" ",H4405)-1))</f>
        <v>4500</v>
      </c>
      <c r="J4405" t="str">
        <f>TRIM(RIGHT(H4405,LEN(H4405)-FIND(" ",H4405)))</f>
        <v>sqft</v>
      </c>
      <c r="K4405" t="s">
        <v>26</v>
      </c>
      <c r="L4405" t="s">
        <v>44</v>
      </c>
      <c r="N4405" t="s">
        <v>127</v>
      </c>
      <c r="Q4405" t="s">
        <v>29</v>
      </c>
      <c r="R4405" t="s">
        <v>739</v>
      </c>
      <c r="S4405" t="s">
        <v>9173</v>
      </c>
      <c r="U4405" s="1" t="e">
        <f t="shared" si="2050"/>
        <v>#VALUE!</v>
      </c>
      <c r="V4405" t="s">
        <v>2529</v>
      </c>
      <c r="W4405" t="e">
        <f>VALUE(V4405)*100000</f>
        <v>#VALUE!</v>
      </c>
    </row>
    <row r="4406" spans="1:23" customFormat="1" hidden="1"/>
    <row r="4407" spans="1:23" customFormat="1" hidden="1"/>
    <row r="4408" spans="1:23" customFormat="1" hidden="1"/>
    <row r="4409" spans="1:23" customFormat="1" hidden="1"/>
    <row r="4410" spans="1:23" customFormat="1" hidden="1"/>
    <row r="4411" spans="1:23" customFormat="1" hidden="1"/>
    <row r="4412" spans="1:23" customFormat="1" hidden="1"/>
    <row r="4413" spans="1:23" customFormat="1" hidden="1"/>
    <row r="4414" spans="1:23" customFormat="1" hidden="1"/>
    <row r="4415" spans="1:23" customFormat="1" hidden="1"/>
    <row r="4416" spans="1:23" customFormat="1" hidden="1"/>
    <row r="4417" customFormat="1" hidden="1"/>
    <row r="4418" customFormat="1" hidden="1"/>
    <row r="4419" customFormat="1" hidden="1"/>
    <row r="4420" customFormat="1" hidden="1"/>
    <row r="4421" customFormat="1" hidden="1"/>
    <row r="4422" customFormat="1" hidden="1"/>
    <row r="4423" customFormat="1" hidden="1"/>
    <row r="4424" customFormat="1" hidden="1"/>
    <row r="4425" customFormat="1" hidden="1"/>
    <row r="4426" customFormat="1" hidden="1"/>
    <row r="4427" customFormat="1" hidden="1"/>
    <row r="4428" customFormat="1" hidden="1"/>
    <row r="4429" customFormat="1" hidden="1"/>
    <row r="4430" customFormat="1" hidden="1"/>
    <row r="4431" customFormat="1" hidden="1"/>
    <row r="4432" customFormat="1" hidden="1"/>
    <row r="4433" customFormat="1" hidden="1"/>
    <row r="4434" customFormat="1" hidden="1"/>
    <row r="4435" customFormat="1" hidden="1"/>
    <row r="4436" customFormat="1" hidden="1"/>
    <row r="4437" customFormat="1" hidden="1"/>
    <row r="4438" customFormat="1" hidden="1"/>
    <row r="4439" customFormat="1" hidden="1"/>
    <row r="4440" customFormat="1" hidden="1"/>
    <row r="4441" customFormat="1" hidden="1"/>
    <row r="4442" customFormat="1" hidden="1"/>
    <row r="4443" customFormat="1" hidden="1"/>
    <row r="4444" customFormat="1" hidden="1"/>
    <row r="4445" customFormat="1" hidden="1"/>
    <row r="4446" customFormat="1" hidden="1"/>
    <row r="4447" customFormat="1" hidden="1"/>
    <row r="4448" customFormat="1" hidden="1"/>
    <row r="4449" customFormat="1" hidden="1"/>
    <row r="4450" customFormat="1" hidden="1"/>
    <row r="4451" customFormat="1" hidden="1"/>
    <row r="4452" customFormat="1" hidden="1"/>
    <row r="4453" customFormat="1" hidden="1"/>
    <row r="4454" customFormat="1" hidden="1"/>
    <row r="4455" customFormat="1" hidden="1"/>
    <row r="4456" customFormat="1" hidden="1"/>
    <row r="4457" customFormat="1" hidden="1"/>
    <row r="4458" customFormat="1" hidden="1"/>
    <row r="4459" customFormat="1" hidden="1"/>
    <row r="4460" customFormat="1" hidden="1"/>
    <row r="4461" customFormat="1" hidden="1"/>
    <row r="4462" customFormat="1" hidden="1"/>
    <row r="4463" customFormat="1" hidden="1"/>
    <row r="4464" customFormat="1" hidden="1"/>
    <row r="4465" customFormat="1" hidden="1"/>
    <row r="4466" customFormat="1" hidden="1"/>
    <row r="4467" customFormat="1" hidden="1"/>
    <row r="4468" customFormat="1" hidden="1"/>
    <row r="4469" customFormat="1" hidden="1"/>
    <row r="4470" customFormat="1" hidden="1"/>
    <row r="4471" customFormat="1" hidden="1"/>
    <row r="4472" customFormat="1" hidden="1"/>
    <row r="4473" customFormat="1" hidden="1"/>
    <row r="4474" customFormat="1" hidden="1"/>
    <row r="4475" customFormat="1" hidden="1"/>
    <row r="4476" customFormat="1" hidden="1"/>
    <row r="4477" customFormat="1" hidden="1"/>
    <row r="4478" customFormat="1" hidden="1"/>
    <row r="4479" customFormat="1" hidden="1"/>
    <row r="4480" customFormat="1" hidden="1"/>
    <row r="4481" customFormat="1" hidden="1"/>
    <row r="4482" customFormat="1" hidden="1"/>
    <row r="4483" customFormat="1" hidden="1"/>
    <row r="4484" customFormat="1" hidden="1"/>
    <row r="4485" customFormat="1" hidden="1"/>
    <row r="4486" customFormat="1" hidden="1"/>
    <row r="4487" customFormat="1" hidden="1"/>
    <row r="4488" customFormat="1" hidden="1"/>
    <row r="4489" customFormat="1" hidden="1"/>
    <row r="4490" customFormat="1" hidden="1"/>
    <row r="4491" customFormat="1" hidden="1"/>
    <row r="4492" customFormat="1" hidden="1"/>
    <row r="4493" customFormat="1" hidden="1"/>
    <row r="4494" customFormat="1" hidden="1"/>
    <row r="4495" customFormat="1" hidden="1"/>
    <row r="4496" customFormat="1" hidden="1"/>
    <row r="4497" customFormat="1" hidden="1"/>
    <row r="4498" customFormat="1" hidden="1"/>
    <row r="4499" customFormat="1" hidden="1"/>
    <row r="4500" customFormat="1" hidden="1"/>
    <row r="4501" customFormat="1" hidden="1"/>
    <row r="4502" customFormat="1" hidden="1"/>
    <row r="4503" customFormat="1" hidden="1"/>
    <row r="4504" customFormat="1" hidden="1"/>
    <row r="4505" customFormat="1" hidden="1"/>
    <row r="4506" customFormat="1" hidden="1"/>
    <row r="4507" customFormat="1" hidden="1"/>
    <row r="4508" customFormat="1" hidden="1"/>
    <row r="4509" customFormat="1" hidden="1"/>
    <row r="4510" customFormat="1" hidden="1"/>
    <row r="4511" customFormat="1" hidden="1"/>
    <row r="4512" customFormat="1" hidden="1"/>
    <row r="4513" customFormat="1" hidden="1"/>
    <row r="4514" customFormat="1" hidden="1"/>
    <row r="4515" customFormat="1" hidden="1"/>
    <row r="4516" customFormat="1" hidden="1"/>
    <row r="4517" customFormat="1" hidden="1"/>
    <row r="4518" customFormat="1" hidden="1"/>
    <row r="4519" customFormat="1" hidden="1"/>
    <row r="4520" customFormat="1" hidden="1"/>
    <row r="4521" customFormat="1" hidden="1"/>
    <row r="4522" customFormat="1" hidden="1"/>
    <row r="4523" customFormat="1" hidden="1"/>
    <row r="4524" customFormat="1" hidden="1"/>
    <row r="4525" customFormat="1" hidden="1"/>
    <row r="4526" customFormat="1" hidden="1"/>
    <row r="4527" customFormat="1" hidden="1"/>
  </sheetData>
  <conditionalFormatting sqref="B36">
    <cfRule type="colorScale" priority="1">
      <colorScale>
        <cfvo type="min"/>
        <cfvo type="max"/>
        <color rgb="FFFCFCFF"/>
        <color rgb="FFF8696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2025-07-08T16:58:35Z</dcterms:created>
  <dcterms:modified xsi:type="dcterms:W3CDTF">2025-07-08T23:20:11Z</dcterms:modified>
  <cp:category/>
  <cp:contentStatus/>
</cp:coreProperties>
</file>